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D8F83958-5312-40E5-8E11-D8BF623C631C}" xr6:coauthVersionLast="47" xr6:coauthVersionMax="47" xr10:uidLastSave="{00000000-0000-0000-0000-000000000000}"/>
  <bookViews>
    <workbookView xWindow="-108" yWindow="-108" windowWidth="23256" windowHeight="12720" xr2:uid="{00000000-000D-0000-FFFF-FFFF00000000}"/>
  </bookViews>
  <sheets>
    <sheet name="別紙１" sheetId="1" r:id="rId1"/>
    <sheet name="別紙２（処遇改善報告書【病院用】 ）" sheetId="12" r:id="rId2"/>
    <sheet name="別紙２（処遇改善報告書【診療所用】 ）" sheetId="13" r:id="rId3"/>
    <sheet name="別紙３" sheetId="7" r:id="rId4"/>
    <sheet name="別記第２号様式（地方公共団体のみ）" sheetId="11" r:id="rId5"/>
  </sheets>
  <externalReferences>
    <externalReference r:id="rId6"/>
  </externalReferences>
  <definedNames>
    <definedName name="aaaa" localSheetId="4">#REF!</definedName>
    <definedName name="aaaa">#REF!</definedName>
    <definedName name="bbbb" localSheetId="4">#REF!</definedName>
    <definedName name="bbbb">#REF!</definedName>
    <definedName name="cccc" localSheetId="4">#REF!</definedName>
    <definedName name="cccc">#REF!</definedName>
    <definedName name="_xlnm.Print_Area" localSheetId="4">'別記第２号様式（地方公共団体のみ）'!$A$1:$N$30</definedName>
    <definedName name="_xlnm.Print_Area" localSheetId="0">別紙１!$A$1:$J$13</definedName>
    <definedName name="_xlnm.Print_Area" localSheetId="3">別紙３!$A$1:$M$13</definedName>
    <definedName name="事業分類">[1]事業分類・区分!$B$2:$H$2</definedName>
    <definedName name="保育所別民改費担当者一覧" localSheetId="4">#REF!</definedName>
    <definedName name="保育所別民改費担当者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 r="H7" i="1"/>
  <c r="J31" i="12"/>
  <c r="H31" i="12"/>
  <c r="H7" i="12"/>
  <c r="G7" i="12"/>
  <c r="F31" i="12"/>
  <c r="E7" i="12"/>
  <c r="J13" i="13"/>
  <c r="F13" i="13"/>
  <c r="G11" i="13"/>
  <c r="H11" i="13" s="1"/>
  <c r="E11" i="13"/>
  <c r="G10" i="13"/>
  <c r="H10" i="13" s="1"/>
  <c r="E10" i="13"/>
  <c r="G7" i="13"/>
  <c r="H7" i="13" s="1"/>
  <c r="H13" i="13" s="1"/>
  <c r="E7" i="13"/>
  <c r="G27" i="12"/>
  <c r="H27" i="12" s="1"/>
  <c r="E27" i="12"/>
  <c r="G26" i="12"/>
  <c r="H26" i="12" s="1"/>
  <c r="E26" i="12"/>
  <c r="G25" i="12"/>
  <c r="H25" i="12" s="1"/>
  <c r="E25" i="12"/>
  <c r="G24" i="12"/>
  <c r="H24" i="12" s="1"/>
  <c r="E24" i="12"/>
  <c r="G23" i="12"/>
  <c r="H23" i="12" s="1"/>
  <c r="E23" i="12"/>
  <c r="H21" i="12"/>
  <c r="G21" i="12"/>
  <c r="E21" i="12"/>
  <c r="G20" i="12"/>
  <c r="H20" i="12" s="1"/>
  <c r="E20" i="12"/>
  <c r="H19" i="12"/>
  <c r="G19" i="12"/>
  <c r="E19" i="12"/>
  <c r="G18" i="12"/>
  <c r="H18" i="12" s="1"/>
  <c r="E18" i="12"/>
  <c r="H17" i="12"/>
  <c r="G17" i="12"/>
  <c r="E17" i="12"/>
  <c r="G15" i="12"/>
  <c r="H15" i="12" s="1"/>
  <c r="E15" i="12"/>
  <c r="G14" i="12"/>
  <c r="H14" i="12" s="1"/>
  <c r="E14" i="12"/>
  <c r="G13" i="12"/>
  <c r="H13" i="12" s="1"/>
  <c r="E13" i="12"/>
  <c r="G12" i="12"/>
  <c r="H12" i="12" s="1"/>
  <c r="E12" i="12"/>
  <c r="G11" i="12"/>
  <c r="H11" i="12" s="1"/>
  <c r="E11" i="12"/>
  <c r="H10" i="12"/>
  <c r="G10" i="12"/>
  <c r="E10" i="12"/>
  <c r="G9" i="12"/>
  <c r="H9" i="12" s="1"/>
  <c r="E9" i="12"/>
  <c r="H8" i="12"/>
  <c r="G8" i="12"/>
  <c r="E8" i="12"/>
  <c r="I7" i="1" l="1"/>
  <c r="J7" i="1" s="1"/>
  <c r="H7" i="7"/>
  <c r="E7" i="7" l="1"/>
  <c r="I7" i="7" s="1"/>
  <c r="J7" i="7" l="1"/>
  <c r="M7" i="7" s="1"/>
</calcChain>
</file>

<file path=xl/sharedStrings.xml><?xml version="1.0" encoding="utf-8"?>
<sst xmlns="http://schemas.openxmlformats.org/spreadsheetml/2006/main" count="175" uniqueCount="124">
  <si>
    <t>（別紙１）</t>
    <rPh sb="1" eb="3">
      <t>ベッシ</t>
    </rPh>
    <phoneticPr fontId="5"/>
  </si>
  <si>
    <t>所要額調書</t>
    <rPh sb="0" eb="3">
      <t>ショヨウガク</t>
    </rPh>
    <rPh sb="3" eb="5">
      <t>チョウショ</t>
    </rPh>
    <phoneticPr fontId="5"/>
  </si>
  <si>
    <t>医療機関の名称</t>
    <rPh sb="0" eb="4">
      <t>イリョウキカン</t>
    </rPh>
    <rPh sb="5" eb="7">
      <t>メイショウ</t>
    </rPh>
    <phoneticPr fontId="5"/>
  </si>
  <si>
    <t>総事業費</t>
    <rPh sb="0" eb="4">
      <t>ソウジギョウヒ</t>
    </rPh>
    <phoneticPr fontId="5"/>
  </si>
  <si>
    <t>Ａ</t>
    <phoneticPr fontId="5"/>
  </si>
  <si>
    <t>Ｂ</t>
    <phoneticPr fontId="5"/>
  </si>
  <si>
    <t>Ｃ（Ａ－Ｂ）</t>
    <phoneticPr fontId="5"/>
  </si>
  <si>
    <t>対象経費の
支出予定額</t>
    <rPh sb="0" eb="4">
      <t>タイショウケイヒ</t>
    </rPh>
    <rPh sb="6" eb="8">
      <t>シシュツ</t>
    </rPh>
    <rPh sb="8" eb="11">
      <t>ヨテイガク</t>
    </rPh>
    <phoneticPr fontId="5"/>
  </si>
  <si>
    <t>Ｄ</t>
    <phoneticPr fontId="5"/>
  </si>
  <si>
    <t>基準額</t>
    <rPh sb="0" eb="3">
      <t>キジュンガク</t>
    </rPh>
    <phoneticPr fontId="5"/>
  </si>
  <si>
    <t>Ｅ</t>
    <phoneticPr fontId="5"/>
  </si>
  <si>
    <t>選定額</t>
    <rPh sb="0" eb="3">
      <t>センテイガク</t>
    </rPh>
    <phoneticPr fontId="5"/>
  </si>
  <si>
    <t>Ｆ</t>
    <phoneticPr fontId="5"/>
  </si>
  <si>
    <t>Ｈ</t>
    <phoneticPr fontId="5"/>
  </si>
  <si>
    <t>Ｇ</t>
    <phoneticPr fontId="5"/>
  </si>
  <si>
    <t>補助基本額</t>
    <rPh sb="0" eb="5">
      <t>ホジョキホンガク</t>
    </rPh>
    <phoneticPr fontId="5"/>
  </si>
  <si>
    <t>（単位：円）</t>
    <rPh sb="1" eb="3">
      <t>タンイ</t>
    </rPh>
    <rPh sb="4" eb="5">
      <t>エン</t>
    </rPh>
    <phoneticPr fontId="5"/>
  </si>
  <si>
    <t>補助所要額</t>
    <rPh sb="0" eb="2">
      <t>ホジョ</t>
    </rPh>
    <rPh sb="2" eb="5">
      <t>ショヨウガク</t>
    </rPh>
    <phoneticPr fontId="5"/>
  </si>
  <si>
    <t>（注）</t>
    <rPh sb="1" eb="2">
      <t>チュウ</t>
    </rPh>
    <phoneticPr fontId="5"/>
  </si>
  <si>
    <t>（別紙３）</t>
    <rPh sb="1" eb="3">
      <t>ベッシ</t>
    </rPh>
    <phoneticPr fontId="5"/>
  </si>
  <si>
    <t>所要額精算書</t>
    <rPh sb="0" eb="3">
      <t>ショヨウガク</t>
    </rPh>
    <rPh sb="3" eb="5">
      <t>セイサン</t>
    </rPh>
    <rPh sb="5" eb="6">
      <t>ショ</t>
    </rPh>
    <phoneticPr fontId="5"/>
  </si>
  <si>
    <t>対象経費の
支出済額</t>
    <rPh sb="0" eb="4">
      <t>タイショウケイヒ</t>
    </rPh>
    <rPh sb="6" eb="8">
      <t>シシュツ</t>
    </rPh>
    <rPh sb="8" eb="9">
      <t>スミ</t>
    </rPh>
    <rPh sb="9" eb="10">
      <t>ガク</t>
    </rPh>
    <phoneticPr fontId="5"/>
  </si>
  <si>
    <t>補助金
受入額</t>
    <rPh sb="0" eb="3">
      <t>ホジョキン</t>
    </rPh>
    <rPh sb="4" eb="7">
      <t>ウケイレガク</t>
    </rPh>
    <phoneticPr fontId="5"/>
  </si>
  <si>
    <t>差引過
不足額</t>
    <rPh sb="0" eb="2">
      <t>サシヒキ</t>
    </rPh>
    <rPh sb="2" eb="3">
      <t>カ</t>
    </rPh>
    <rPh sb="4" eb="6">
      <t>フソク</t>
    </rPh>
    <rPh sb="6" eb="7">
      <t>ガク</t>
    </rPh>
    <phoneticPr fontId="5"/>
  </si>
  <si>
    <t>交付決定額</t>
    <rPh sb="0" eb="2">
      <t>コウフ</t>
    </rPh>
    <rPh sb="2" eb="5">
      <t>ケッテイガク</t>
    </rPh>
    <phoneticPr fontId="5"/>
  </si>
  <si>
    <t>Ｊ</t>
    <phoneticPr fontId="5"/>
  </si>
  <si>
    <t>Ｉ</t>
    <phoneticPr fontId="5"/>
  </si>
  <si>
    <t>Ｋ（Ｊ－Ｈ）</t>
    <phoneticPr fontId="5"/>
  </si>
  <si>
    <t>（単位：円）</t>
    <phoneticPr fontId="5"/>
  </si>
  <si>
    <t xml:space="preserve">  年度　補助金調書</t>
    <rPh sb="2" eb="4">
      <t>ネンド</t>
    </rPh>
    <rPh sb="5" eb="8">
      <t>ホジョキン</t>
    </rPh>
    <rPh sb="8" eb="10">
      <t>チョウショ</t>
    </rPh>
    <phoneticPr fontId="10"/>
  </si>
  <si>
    <t xml:space="preserve">  　　厚生労働省所管</t>
    <rPh sb="4" eb="6">
      <t>コウセイ</t>
    </rPh>
    <rPh sb="6" eb="9">
      <t>ロウドウショウ</t>
    </rPh>
    <rPh sb="9" eb="11">
      <t>ショカン</t>
    </rPh>
    <phoneticPr fontId="10"/>
  </si>
  <si>
    <t>国</t>
    <rPh sb="0" eb="1">
      <t>クニ</t>
    </rPh>
    <phoneticPr fontId="10"/>
  </si>
  <si>
    <t>地　方　公　共　団　体</t>
    <rPh sb="0" eb="1">
      <t>チ</t>
    </rPh>
    <rPh sb="2" eb="3">
      <t>カタ</t>
    </rPh>
    <rPh sb="4" eb="5">
      <t>コウ</t>
    </rPh>
    <rPh sb="6" eb="7">
      <t>トモ</t>
    </rPh>
    <rPh sb="8" eb="9">
      <t>ダン</t>
    </rPh>
    <rPh sb="10" eb="11">
      <t>カラダ</t>
    </rPh>
    <phoneticPr fontId="10"/>
  </si>
  <si>
    <t>歳入</t>
    <rPh sb="0" eb="2">
      <t>サイニュウ</t>
    </rPh>
    <phoneticPr fontId="10"/>
  </si>
  <si>
    <t>歳出</t>
    <rPh sb="0" eb="2">
      <t>サイシュツ</t>
    </rPh>
    <phoneticPr fontId="10"/>
  </si>
  <si>
    <t xml:space="preserve"> 予 算 科 目</t>
    <rPh sb="1" eb="2">
      <t>ヨ</t>
    </rPh>
    <rPh sb="3" eb="4">
      <t>ザン</t>
    </rPh>
    <rPh sb="5" eb="6">
      <t>カ</t>
    </rPh>
    <rPh sb="7" eb="8">
      <t>メ</t>
    </rPh>
    <phoneticPr fontId="10"/>
  </si>
  <si>
    <t>交付決定額</t>
    <rPh sb="0" eb="2">
      <t>コウフ</t>
    </rPh>
    <rPh sb="2" eb="4">
      <t>ケッテイ</t>
    </rPh>
    <rPh sb="4" eb="5">
      <t>ガク</t>
    </rPh>
    <phoneticPr fontId="10"/>
  </si>
  <si>
    <t>予算現額</t>
  </si>
  <si>
    <t>支出済額</t>
    <rPh sb="0" eb="2">
      <t>シシュツ</t>
    </rPh>
    <rPh sb="2" eb="3">
      <t>ズ</t>
    </rPh>
    <phoneticPr fontId="10"/>
  </si>
  <si>
    <t>翌年度繰越額</t>
    <rPh sb="0" eb="3">
      <t>ヨクネンド</t>
    </rPh>
    <rPh sb="3" eb="4">
      <t>ク</t>
    </rPh>
    <rPh sb="4" eb="5">
      <t>コ</t>
    </rPh>
    <rPh sb="5" eb="6">
      <t>ガク</t>
    </rPh>
    <phoneticPr fontId="10"/>
  </si>
  <si>
    <t>備　考</t>
    <rPh sb="0" eb="1">
      <t>ソナエ</t>
    </rPh>
    <rPh sb="2" eb="3">
      <t>コウ</t>
    </rPh>
    <phoneticPr fontId="10"/>
  </si>
  <si>
    <t>科　目</t>
    <rPh sb="0" eb="1">
      <t>カ</t>
    </rPh>
    <rPh sb="2" eb="3">
      <t>メ</t>
    </rPh>
    <phoneticPr fontId="10"/>
  </si>
  <si>
    <t>予算現額</t>
    <rPh sb="0" eb="2">
      <t>ヨサン</t>
    </rPh>
    <rPh sb="2" eb="3">
      <t>ウツツ</t>
    </rPh>
    <rPh sb="3" eb="4">
      <t>ガク</t>
    </rPh>
    <phoneticPr fontId="10"/>
  </si>
  <si>
    <t>収入済額</t>
    <rPh sb="0" eb="2">
      <t>シュウニュウ</t>
    </rPh>
    <rPh sb="2" eb="3">
      <t>ズ</t>
    </rPh>
    <rPh sb="3" eb="4">
      <t>ガク</t>
    </rPh>
    <phoneticPr fontId="10"/>
  </si>
  <si>
    <t>うち補助金</t>
    <rPh sb="2" eb="5">
      <t>ホジョキン</t>
    </rPh>
    <phoneticPr fontId="10"/>
  </si>
  <si>
    <t>相　当　額</t>
    <rPh sb="0" eb="1">
      <t>ソウ</t>
    </rPh>
    <rPh sb="2" eb="3">
      <t>トウ</t>
    </rPh>
    <rPh sb="4" eb="5">
      <t>ガク</t>
    </rPh>
    <phoneticPr fontId="10"/>
  </si>
  <si>
    <t>円</t>
    <rPh sb="0" eb="1">
      <t>エン</t>
    </rPh>
    <phoneticPr fontId="10"/>
  </si>
  <si>
    <t>（項）医療提供体制確保対策費</t>
    <phoneticPr fontId="8"/>
  </si>
  <si>
    <t>　（目）医療施設運営費等補助金</t>
    <phoneticPr fontId="8"/>
  </si>
  <si>
    <t>（作成要領）</t>
    <rPh sb="1" eb="3">
      <t>サクセイ</t>
    </rPh>
    <rPh sb="3" eb="5">
      <t>ヨウリョウ</t>
    </rPh>
    <phoneticPr fontId="10"/>
  </si>
  <si>
    <t>　１　「国」の「交付決定額」は、交付決定通知書の交付決定の額を記入すること。</t>
    <phoneticPr fontId="10"/>
  </si>
  <si>
    <t>　２　「地方公共団体」の「科目」は、歳入にあっては、款、項、目、節を、歳出にあっては、款、項、目をそれぞれ記入すること。なお、歳出については、前記１の額に対応する経費の配分</t>
    <rPh sb="18" eb="20">
      <t>サイニュウ</t>
    </rPh>
    <rPh sb="35" eb="37">
      <t>サイシュツ</t>
    </rPh>
    <rPh sb="63" eb="65">
      <t>サイシュツ</t>
    </rPh>
    <phoneticPr fontId="10"/>
  </si>
  <si>
    <t>　　が、目の内訳に係るときは、当該経費の配分の目の内訳として記入すること。</t>
    <phoneticPr fontId="8"/>
  </si>
  <si>
    <t>　３　「予算現額」は、歳入にあっては、当初予算額、補正予算額等の区分を、歳出にあっては、当初予算額、補正予算額、予備費支出額、流用増減額等の区分を明らかにすること。</t>
    <rPh sb="11" eb="13">
      <t>サイニュウ</t>
    </rPh>
    <rPh sb="36" eb="38">
      <t>サイシュツ</t>
    </rPh>
    <rPh sb="56" eb="59">
      <t>ヨビヒ</t>
    </rPh>
    <phoneticPr fontId="10"/>
  </si>
  <si>
    <t>　４　「備考」は、参考となるべき事項を適宜記入すること。</t>
    <phoneticPr fontId="10"/>
  </si>
  <si>
    <t>　５　補助事業等の地方公共団体の歳出予算額の繰越が行われた場合における翌年度に行われる当該補助事業等に係る補助金についての調書の作成は、本表に準じること。この場合において</t>
    <rPh sb="16" eb="18">
      <t>サイシュツ</t>
    </rPh>
    <rPh sb="18" eb="21">
      <t>ヨサンガク</t>
    </rPh>
    <rPh sb="51" eb="52">
      <t>カカ</t>
    </rPh>
    <rPh sb="53" eb="55">
      <t>ホジョ</t>
    </rPh>
    <phoneticPr fontId="10"/>
  </si>
  <si>
    <t>　　地方公共団体の収入の科目に「前年度繰越額」を掲げる場合は、その「予算現額」及び「収入済額」の数字下欄に交付金額を内書（　　）をもって附記すること。</t>
    <rPh sb="9" eb="11">
      <t>シュウニュウ</t>
    </rPh>
    <rPh sb="21" eb="22">
      <t>ガク</t>
    </rPh>
    <rPh sb="68" eb="70">
      <t>フキ</t>
    </rPh>
    <phoneticPr fontId="10"/>
  </si>
  <si>
    <t>（事業者名）                                　　</t>
    <rPh sb="1" eb="4">
      <t>ジギョウシャ</t>
    </rPh>
    <rPh sb="4" eb="5">
      <t>メイ</t>
    </rPh>
    <phoneticPr fontId="10"/>
  </si>
  <si>
    <t>総事業費から寄附金その他収入額を控除した額</t>
    <rPh sb="0" eb="4">
      <t>ソウジギョウヒ</t>
    </rPh>
    <rPh sb="6" eb="9">
      <t>キフキン</t>
    </rPh>
    <rPh sb="11" eb="12">
      <t>ホカ</t>
    </rPh>
    <rPh sb="12" eb="14">
      <t>シュウニュウ</t>
    </rPh>
    <rPh sb="14" eb="15">
      <t>ガク</t>
    </rPh>
    <rPh sb="16" eb="18">
      <t>コウジョ</t>
    </rPh>
    <rPh sb="20" eb="21">
      <t>ガク</t>
    </rPh>
    <phoneticPr fontId="5"/>
  </si>
  <si>
    <t>保険医療機関コード</t>
    <rPh sb="0" eb="2">
      <t>ホケン</t>
    </rPh>
    <rPh sb="2" eb="4">
      <t>イリョウ</t>
    </rPh>
    <rPh sb="4" eb="6">
      <t>キカン</t>
    </rPh>
    <phoneticPr fontId="8"/>
  </si>
  <si>
    <t>保険医療機関名</t>
    <rPh sb="0" eb="2">
      <t>ホケン</t>
    </rPh>
    <rPh sb="2" eb="4">
      <t>イリョウ</t>
    </rPh>
    <rPh sb="4" eb="6">
      <t>キカン</t>
    </rPh>
    <rPh sb="6" eb="7">
      <t>メイ</t>
    </rPh>
    <phoneticPr fontId="8"/>
  </si>
  <si>
    <t>項目</t>
    <rPh sb="0" eb="2">
      <t>コウモク</t>
    </rPh>
    <phoneticPr fontId="8"/>
  </si>
  <si>
    <t>看護補助者数算定基準値（Ａ）</t>
    <rPh sb="0" eb="2">
      <t>カンゴ</t>
    </rPh>
    <rPh sb="2" eb="5">
      <t>ホジョシャ</t>
    </rPh>
    <rPh sb="5" eb="6">
      <t>スウ</t>
    </rPh>
    <rPh sb="6" eb="8">
      <t>サンテイ</t>
    </rPh>
    <rPh sb="8" eb="11">
      <t>キジュンチ</t>
    </rPh>
    <phoneticPr fontId="8"/>
  </si>
  <si>
    <r>
      <t>令和６年２月から５月までの間における当該診療報酬を算定する病棟の</t>
    </r>
    <r>
      <rPr>
        <b/>
        <sz val="11"/>
        <color theme="1"/>
        <rFont val="游ゴシック"/>
        <family val="3"/>
        <charset val="128"/>
        <scheme val="minor"/>
      </rPr>
      <t>１日平均入院患者数</t>
    </r>
    <r>
      <rPr>
        <sz val="11"/>
        <color theme="1"/>
        <rFont val="游ゴシック"/>
        <family val="3"/>
        <charset val="128"/>
        <scheme val="minor"/>
      </rPr>
      <t>(Ｂ)</t>
    </r>
    <rPh sb="18" eb="20">
      <t>トウガイ</t>
    </rPh>
    <rPh sb="20" eb="22">
      <t>シンリョウ</t>
    </rPh>
    <rPh sb="22" eb="24">
      <t>ホウシュウ</t>
    </rPh>
    <rPh sb="25" eb="27">
      <t>サンテイ</t>
    </rPh>
    <rPh sb="29" eb="31">
      <t>ビョウトウ</t>
    </rPh>
    <rPh sb="33" eb="34">
      <t>ニチ</t>
    </rPh>
    <rPh sb="34" eb="36">
      <t>ヘイキン</t>
    </rPh>
    <rPh sb="36" eb="38">
      <t>ニュウイン</t>
    </rPh>
    <rPh sb="38" eb="41">
      <t>カンジャスウ</t>
    </rPh>
    <phoneticPr fontId="8"/>
  </si>
  <si>
    <t>当該診療報酬を算定するための標準的な看護補助者配置数（Ｃ）
※（B)/(A)×５</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phoneticPr fontId="8"/>
  </si>
  <si>
    <r>
      <t>令和６年２月から５月までの各月において各病棟で勤務する</t>
    </r>
    <r>
      <rPr>
        <b/>
        <sz val="11"/>
        <rFont val="游ゴシック"/>
        <family val="3"/>
        <charset val="128"/>
        <scheme val="minor"/>
      </rPr>
      <t>看護補助者の常勤換算数の平均値</t>
    </r>
    <r>
      <rPr>
        <sz val="11"/>
        <rFont val="游ゴシック"/>
        <family val="3"/>
        <charset val="128"/>
        <scheme val="minor"/>
      </rPr>
      <t xml:space="preserve">（Ｄ）
</t>
    </r>
    <r>
      <rPr>
        <sz val="10"/>
        <rFont val="游ゴシック"/>
        <family val="3"/>
        <charset val="128"/>
        <scheme val="minor"/>
      </rPr>
      <t>※賃金改善を行った者</t>
    </r>
    <rPh sb="0" eb="2">
      <t>レイワ</t>
    </rPh>
    <rPh sb="3" eb="4">
      <t>ネン</t>
    </rPh>
    <rPh sb="5" eb="6">
      <t>ガツ</t>
    </rPh>
    <rPh sb="9" eb="10">
      <t>ガツ</t>
    </rPh>
    <rPh sb="13" eb="15">
      <t>カクツキ</t>
    </rPh>
    <rPh sb="19" eb="20">
      <t>カク</t>
    </rPh>
    <rPh sb="20" eb="22">
      <t>ビョウトウ</t>
    </rPh>
    <rPh sb="23" eb="25">
      <t>キンム</t>
    </rPh>
    <rPh sb="27" eb="29">
      <t>カンゴ</t>
    </rPh>
    <rPh sb="29" eb="32">
      <t>ホジョシャ</t>
    </rPh>
    <rPh sb="33" eb="35">
      <t>ジョウキン</t>
    </rPh>
    <rPh sb="35" eb="37">
      <t>カンサン</t>
    </rPh>
    <rPh sb="37" eb="38">
      <t>スウ</t>
    </rPh>
    <rPh sb="39" eb="42">
      <t>ヘイキンチ</t>
    </rPh>
    <rPh sb="47" eb="49">
      <t>チンギン</t>
    </rPh>
    <rPh sb="49" eb="51">
      <t>カイゼン</t>
    </rPh>
    <rPh sb="52" eb="53">
      <t>オコナ</t>
    </rPh>
    <rPh sb="55" eb="56">
      <t>モノ</t>
    </rPh>
    <phoneticPr fontId="8"/>
  </si>
  <si>
    <r>
      <t xml:space="preserve">補助対象看護補助者数（Ｅ）
 </t>
    </r>
    <r>
      <rPr>
        <sz val="9"/>
        <color theme="1"/>
        <rFont val="游ゴシック"/>
        <family val="3"/>
        <charset val="128"/>
        <scheme val="minor"/>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8"/>
  </si>
  <si>
    <r>
      <t xml:space="preserve">補助基準額（F）
</t>
    </r>
    <r>
      <rPr>
        <sz val="10"/>
        <color theme="1"/>
        <rFont val="游ゴシック"/>
        <family val="3"/>
        <charset val="128"/>
        <scheme val="minor"/>
      </rPr>
      <t>※(Ｅ)に6,990円
を乗じたもの</t>
    </r>
    <rPh sb="0" eb="2">
      <t>ホジョ</t>
    </rPh>
    <rPh sb="2" eb="5">
      <t>キジュンガク</t>
    </rPh>
    <rPh sb="19" eb="20">
      <t>エン</t>
    </rPh>
    <rPh sb="22" eb="23">
      <t>ジョウ</t>
    </rPh>
    <phoneticPr fontId="8"/>
  </si>
  <si>
    <r>
      <t>補助対象期間（令和６年２月1日～5月31日）における各病棟で勤務する</t>
    </r>
    <r>
      <rPr>
        <b/>
        <sz val="11"/>
        <rFont val="游ゴシック"/>
        <family val="3"/>
        <charset val="128"/>
        <scheme val="minor"/>
      </rPr>
      <t>看護補助者の実際の処遇改善額</t>
    </r>
    <r>
      <rPr>
        <sz val="11"/>
        <rFont val="游ゴシック"/>
        <family val="3"/>
        <charset val="128"/>
        <scheme val="minor"/>
      </rPr>
      <t>（G）
（単位：円）</t>
    </r>
    <rPh sb="26" eb="29">
      <t>カクビョウトウ</t>
    </rPh>
    <rPh sb="30" eb="32">
      <t>キンム</t>
    </rPh>
    <rPh sb="34" eb="36">
      <t>カンゴ</t>
    </rPh>
    <rPh sb="36" eb="39">
      <t>ホジョシャ</t>
    </rPh>
    <rPh sb="40" eb="42">
      <t>ジッサイ</t>
    </rPh>
    <rPh sb="43" eb="45">
      <t>ショグウ</t>
    </rPh>
    <rPh sb="45" eb="47">
      <t>カイゼン</t>
    </rPh>
    <rPh sb="47" eb="48">
      <t>ガク</t>
    </rPh>
    <rPh sb="53" eb="55">
      <t>タンイ</t>
    </rPh>
    <rPh sb="56" eb="57">
      <t>エン</t>
    </rPh>
    <phoneticPr fontId="8"/>
  </si>
  <si>
    <t>A101 療養病棟入院基本料</t>
    <rPh sb="11" eb="13">
      <t>キホン</t>
    </rPh>
    <phoneticPr fontId="8"/>
  </si>
  <si>
    <t>A306 特殊疾患入院医療管理料</t>
    <phoneticPr fontId="8"/>
  </si>
  <si>
    <t>A308 回復期リハビリテーション病棟入院料</t>
    <phoneticPr fontId="8"/>
  </si>
  <si>
    <t>A309 特殊疾患病棟入院料</t>
    <phoneticPr fontId="8"/>
  </si>
  <si>
    <t>A311-2 精神科急性期治療病棟入院料</t>
    <phoneticPr fontId="8"/>
  </si>
  <si>
    <t>A312 精神療養病棟入院料</t>
    <phoneticPr fontId="8"/>
  </si>
  <si>
    <t>A314 認知症治療病棟入院料</t>
    <phoneticPr fontId="8"/>
  </si>
  <si>
    <t>A318 地域移行機能強化病棟入院料</t>
    <phoneticPr fontId="8"/>
  </si>
  <si>
    <t>A319 特定機能病院リハビリテーション病棟入院料</t>
    <phoneticPr fontId="8"/>
  </si>
  <si>
    <t>A207-3急性期看護補助体制加算　※同一病棟については、以下のいずれか１つの加算項目にのみ計上すること。</t>
    <rPh sb="19" eb="21">
      <t>ドウイツ</t>
    </rPh>
    <rPh sb="21" eb="23">
      <t>ビョウトウ</t>
    </rPh>
    <rPh sb="29" eb="31">
      <t>イカ</t>
    </rPh>
    <rPh sb="39" eb="41">
      <t>カサン</t>
    </rPh>
    <rPh sb="41" eb="43">
      <t>コウモク</t>
    </rPh>
    <rPh sb="46" eb="48">
      <t>ケイジョウ</t>
    </rPh>
    <phoneticPr fontId="8"/>
  </si>
  <si>
    <t>25対１急性期看護補助体制加算
（看護補助者５割以上）</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イジョウ</t>
    </rPh>
    <phoneticPr fontId="8"/>
  </si>
  <si>
    <t>25対１急性期看護補助体制加算
（看護補助者５割未満）</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ミマン</t>
    </rPh>
    <phoneticPr fontId="8"/>
  </si>
  <si>
    <t>50対１急性期看護補助体制加算</t>
    <rPh sb="2" eb="3">
      <t>タイ</t>
    </rPh>
    <rPh sb="4" eb="7">
      <t>キュウセイキ</t>
    </rPh>
    <rPh sb="7" eb="9">
      <t>カンゴ</t>
    </rPh>
    <rPh sb="9" eb="11">
      <t>ホジョ</t>
    </rPh>
    <rPh sb="11" eb="13">
      <t>タイセイ</t>
    </rPh>
    <rPh sb="13" eb="15">
      <t>カサン</t>
    </rPh>
    <phoneticPr fontId="8"/>
  </si>
  <si>
    <t>75対１急性期看護補助体制加算</t>
    <rPh sb="2" eb="3">
      <t>タイ</t>
    </rPh>
    <rPh sb="4" eb="7">
      <t>キュウセイキ</t>
    </rPh>
    <rPh sb="7" eb="9">
      <t>カンゴ</t>
    </rPh>
    <rPh sb="9" eb="11">
      <t>ホジョ</t>
    </rPh>
    <rPh sb="11" eb="13">
      <t>タイセイ</t>
    </rPh>
    <rPh sb="13" eb="15">
      <t>カサン</t>
    </rPh>
    <phoneticPr fontId="8"/>
  </si>
  <si>
    <t>A211 特殊疾患入院施設管理加算</t>
    <phoneticPr fontId="8"/>
  </si>
  <si>
    <t>A214看護補助加算　※同一病棟については、以下のいずれか１つの加算項目にのみ計上すること。</t>
    <phoneticPr fontId="8"/>
  </si>
  <si>
    <t>看護補助加算１</t>
    <rPh sb="0" eb="2">
      <t>カンゴ</t>
    </rPh>
    <rPh sb="2" eb="4">
      <t>ホジョ</t>
    </rPh>
    <rPh sb="4" eb="6">
      <t>カサン</t>
    </rPh>
    <phoneticPr fontId="8"/>
  </si>
  <si>
    <t>看護補助加算２</t>
    <rPh sb="0" eb="2">
      <t>カンゴ</t>
    </rPh>
    <rPh sb="2" eb="4">
      <t>ホジョ</t>
    </rPh>
    <rPh sb="4" eb="6">
      <t>カサン</t>
    </rPh>
    <phoneticPr fontId="8"/>
  </si>
  <si>
    <t>看護補助加算３</t>
    <rPh sb="0" eb="2">
      <t>カンゴ</t>
    </rPh>
    <rPh sb="2" eb="4">
      <t>ホジョ</t>
    </rPh>
    <rPh sb="4" eb="6">
      <t>カサン</t>
    </rPh>
    <phoneticPr fontId="8"/>
  </si>
  <si>
    <t>A106 障害者施設等入院基本料の「注９」に規定する看護補助加算又は看護補助体制充実加算</t>
    <rPh sb="32" eb="33">
      <t>マタ</t>
    </rPh>
    <phoneticPr fontId="8"/>
  </si>
  <si>
    <t>A308-3 地域包括ケア病棟入院料の「注４」に規定する看護補助者配置加算又は看護補助体制充実加算</t>
    <phoneticPr fontId="8"/>
  </si>
  <si>
    <t>上記、診療報酬を算定する病棟以外で勤務する看護補助者の数及び賃上げ額　</t>
    <rPh sb="0" eb="2">
      <t>ジョウキ</t>
    </rPh>
    <rPh sb="3" eb="5">
      <t>シンリョウ</t>
    </rPh>
    <rPh sb="5" eb="7">
      <t>ホウシュウ</t>
    </rPh>
    <rPh sb="8" eb="10">
      <t>サンテイ</t>
    </rPh>
    <rPh sb="12" eb="14">
      <t>ビョウトウ</t>
    </rPh>
    <rPh sb="14" eb="16">
      <t>イガイ</t>
    </rPh>
    <rPh sb="17" eb="19">
      <t>キンム</t>
    </rPh>
    <rPh sb="21" eb="23">
      <t>カンゴ</t>
    </rPh>
    <rPh sb="23" eb="26">
      <t>ホジョシャ</t>
    </rPh>
    <rPh sb="27" eb="28">
      <t>カズ</t>
    </rPh>
    <rPh sb="28" eb="29">
      <t>オヨ</t>
    </rPh>
    <rPh sb="30" eb="32">
      <t>チンア</t>
    </rPh>
    <rPh sb="33" eb="34">
      <t>ガク</t>
    </rPh>
    <phoneticPr fontId="8"/>
  </si>
  <si>
    <t>合計</t>
    <rPh sb="0" eb="2">
      <t>ゴウケイ</t>
    </rPh>
    <phoneticPr fontId="8"/>
  </si>
  <si>
    <t>【記載要領】</t>
    <rPh sb="1" eb="3">
      <t>キサイ</t>
    </rPh>
    <rPh sb="3" eb="5">
      <t>ヨウリョウ</t>
    </rPh>
    <phoneticPr fontId="8"/>
  </si>
  <si>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8"/>
  </si>
  <si>
    <t>２　（Ｂ）欄については、病棟毎の令和６年２月から５月までの間における１日平均入院患者数を記載すること。</t>
    <rPh sb="5" eb="6">
      <t>ラン</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8"/>
  </si>
  <si>
    <t>３　（Ｃ）欄については、（Ｂ）欄の１日平均入院患者数を(A)欄の基準値で除して小数第１位以下の端数を切り上げたものに５を乗じた数とする。</t>
    <rPh sb="5" eb="6">
      <t>ラン</t>
    </rPh>
    <rPh sb="15" eb="16">
      <t>ラン</t>
    </rPh>
    <rPh sb="18" eb="19">
      <t>ニチ</t>
    </rPh>
    <rPh sb="19" eb="21">
      <t>ヘイキン</t>
    </rPh>
    <rPh sb="21" eb="23">
      <t>ニュウイン</t>
    </rPh>
    <rPh sb="23" eb="26">
      <t>カンジャスウ</t>
    </rPh>
    <rPh sb="30" eb="31">
      <t>ラン</t>
    </rPh>
    <rPh sb="32" eb="35">
      <t>キジュンチ</t>
    </rPh>
    <rPh sb="36" eb="37">
      <t>ジョ</t>
    </rPh>
    <rPh sb="39" eb="41">
      <t>ショウスウ</t>
    </rPh>
    <rPh sb="41" eb="42">
      <t>ダイ</t>
    </rPh>
    <rPh sb="43" eb="44">
      <t>イ</t>
    </rPh>
    <rPh sb="44" eb="46">
      <t>イカ</t>
    </rPh>
    <rPh sb="47" eb="49">
      <t>ハスウ</t>
    </rPh>
    <rPh sb="50" eb="51">
      <t>キ</t>
    </rPh>
    <rPh sb="52" eb="53">
      <t>ア</t>
    </rPh>
    <rPh sb="60" eb="61">
      <t>ジョウ</t>
    </rPh>
    <rPh sb="63" eb="64">
      <t>カズ</t>
    </rPh>
    <phoneticPr fontId="8"/>
  </si>
  <si>
    <t>４　（Ｄ）欄については、令和６年２月から同年５月までの各月における賃金改善を行った看護補助者の常勤換算した人数を合計し、４で除して平均人数を算出すること。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3" eb="35">
      <t>チンギン</t>
    </rPh>
    <rPh sb="35" eb="37">
      <t>カイゼン</t>
    </rPh>
    <rPh sb="38" eb="39">
      <t>オコナ</t>
    </rPh>
    <rPh sb="41" eb="43">
      <t>カンゴ</t>
    </rPh>
    <rPh sb="43" eb="46">
      <t>ホジョシャ</t>
    </rPh>
    <rPh sb="47" eb="49">
      <t>ジョウキン</t>
    </rPh>
    <rPh sb="49" eb="51">
      <t>カンサン</t>
    </rPh>
    <rPh sb="53" eb="55">
      <t>ニンズウ</t>
    </rPh>
    <rPh sb="54" eb="55">
      <t>カズ</t>
    </rPh>
    <rPh sb="56" eb="58">
      <t>ゴウケイ</t>
    </rPh>
    <rPh sb="62" eb="63">
      <t>ジョ</t>
    </rPh>
    <rPh sb="65" eb="67">
      <t>ヘイキン</t>
    </rPh>
    <rPh sb="67" eb="69">
      <t>ニンズウ</t>
    </rPh>
    <rPh sb="70" eb="72">
      <t>サンシュツ</t>
    </rPh>
    <phoneticPr fontId="8"/>
  </si>
  <si>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8"/>
  </si>
  <si>
    <t>６　（Ｇ）欄については、各診療報酬を算定する病棟に勤務する看護補助者の処遇改善額に係る令和６年２月１日から５月31日までの合計額（４ヶ月分）を記載すること。</t>
    <rPh sb="5" eb="6">
      <t>ラン</t>
    </rPh>
    <rPh sb="22" eb="24">
      <t>ビョウトウ</t>
    </rPh>
    <rPh sb="35" eb="37">
      <t>ショグウ</t>
    </rPh>
    <rPh sb="37" eb="39">
      <t>カイゼン</t>
    </rPh>
    <rPh sb="39" eb="40">
      <t>ガク</t>
    </rPh>
    <rPh sb="41" eb="42">
      <t>カカ</t>
    </rPh>
    <rPh sb="61" eb="64">
      <t>ゴウケイガク</t>
    </rPh>
    <rPh sb="71" eb="73">
      <t>キサイ</t>
    </rPh>
    <phoneticPr fontId="8"/>
  </si>
  <si>
    <r>
      <t>令和６年２月から５月までの間における当該診療報酬を算定する病床の</t>
    </r>
    <r>
      <rPr>
        <b/>
        <sz val="11"/>
        <color theme="1"/>
        <rFont val="游ゴシック"/>
        <family val="3"/>
        <charset val="128"/>
        <scheme val="minor"/>
      </rPr>
      <t>１日平均入院患者数</t>
    </r>
    <r>
      <rPr>
        <sz val="11"/>
        <color theme="1"/>
        <rFont val="游ゴシック"/>
        <family val="3"/>
        <charset val="128"/>
        <scheme val="minor"/>
      </rPr>
      <t>(Ｂ)</t>
    </r>
    <rPh sb="18" eb="20">
      <t>トウガイ</t>
    </rPh>
    <rPh sb="20" eb="22">
      <t>シンリョウ</t>
    </rPh>
    <rPh sb="22" eb="24">
      <t>ホウシュウ</t>
    </rPh>
    <rPh sb="25" eb="27">
      <t>サンテイ</t>
    </rPh>
    <rPh sb="29" eb="31">
      <t>ビョウショウ</t>
    </rPh>
    <rPh sb="33" eb="34">
      <t>ニチ</t>
    </rPh>
    <rPh sb="34" eb="36">
      <t>ヘイキン</t>
    </rPh>
    <rPh sb="36" eb="38">
      <t>ニュウイン</t>
    </rPh>
    <rPh sb="38" eb="41">
      <t>カンジャスウ</t>
    </rPh>
    <phoneticPr fontId="8"/>
  </si>
  <si>
    <t>当該診療報酬を算定するための標準的な看護補助者配置数
（Ｃ）=（B)/(A)
※端数切り上げ</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rPh sb="40" eb="42">
      <t>ハスウ</t>
    </rPh>
    <rPh sb="42" eb="43">
      <t>キ</t>
    </rPh>
    <rPh sb="44" eb="45">
      <t>ア</t>
    </rPh>
    <phoneticPr fontId="8"/>
  </si>
  <si>
    <r>
      <t>令和６年２月から５月までの各月における</t>
    </r>
    <r>
      <rPr>
        <b/>
        <sz val="11"/>
        <rFont val="游ゴシック"/>
        <family val="3"/>
        <charset val="128"/>
        <scheme val="minor"/>
      </rPr>
      <t>看護補助者の常勤換算数の平均値</t>
    </r>
    <r>
      <rPr>
        <sz val="11"/>
        <rFont val="游ゴシック"/>
        <family val="3"/>
        <charset val="128"/>
        <scheme val="minor"/>
      </rPr>
      <t xml:space="preserve">（Ｄ）
</t>
    </r>
    <r>
      <rPr>
        <sz val="10"/>
        <rFont val="游ゴシック"/>
        <family val="3"/>
        <charset val="128"/>
        <scheme val="minor"/>
      </rPr>
      <t>※賃金改善を行った者</t>
    </r>
    <rPh sb="0" eb="2">
      <t>レイワ</t>
    </rPh>
    <rPh sb="3" eb="4">
      <t>ネン</t>
    </rPh>
    <rPh sb="5" eb="6">
      <t>ガツ</t>
    </rPh>
    <rPh sb="9" eb="10">
      <t>ガツ</t>
    </rPh>
    <rPh sb="13" eb="15">
      <t>カクツキ</t>
    </rPh>
    <rPh sb="19" eb="21">
      <t>カンゴ</t>
    </rPh>
    <rPh sb="21" eb="24">
      <t>ホジョシャ</t>
    </rPh>
    <rPh sb="25" eb="27">
      <t>ジョウキン</t>
    </rPh>
    <rPh sb="27" eb="29">
      <t>カンサン</t>
    </rPh>
    <rPh sb="29" eb="30">
      <t>スウ</t>
    </rPh>
    <rPh sb="31" eb="34">
      <t>ヘイキンチ</t>
    </rPh>
    <rPh sb="39" eb="41">
      <t>チンギン</t>
    </rPh>
    <rPh sb="41" eb="43">
      <t>カイゼン</t>
    </rPh>
    <rPh sb="44" eb="45">
      <t>オコナ</t>
    </rPh>
    <rPh sb="47" eb="48">
      <t>シャ</t>
    </rPh>
    <phoneticPr fontId="8"/>
  </si>
  <si>
    <r>
      <t>補助対象期間（令和６年２月１日～５月31日）における</t>
    </r>
    <r>
      <rPr>
        <b/>
        <sz val="11"/>
        <color theme="1"/>
        <rFont val="游ゴシック"/>
        <family val="3"/>
        <charset val="128"/>
        <scheme val="minor"/>
      </rPr>
      <t>看護補助者の実際の処遇改善額（G）</t>
    </r>
    <rPh sb="7" eb="9">
      <t>レイワ</t>
    </rPh>
    <rPh sb="10" eb="11">
      <t>ネン</t>
    </rPh>
    <rPh sb="26" eb="28">
      <t>カンゴ</t>
    </rPh>
    <rPh sb="28" eb="31">
      <t>ホジョシャ</t>
    </rPh>
    <rPh sb="32" eb="34">
      <t>ジッサイ</t>
    </rPh>
    <rPh sb="35" eb="37">
      <t>ショグウ</t>
    </rPh>
    <rPh sb="37" eb="39">
      <t>カイゼン</t>
    </rPh>
    <rPh sb="39" eb="40">
      <t>ガク</t>
    </rPh>
    <phoneticPr fontId="8"/>
  </si>
  <si>
    <t>A109 有床診療所療養病床入院基本料</t>
    <phoneticPr fontId="8"/>
  </si>
  <si>
    <t>A108 有床診療所入院基本料の「注６」に規定する看護補助配置加算</t>
    <phoneticPr fontId="8"/>
  </si>
  <si>
    <t>看護補助配置加算１
　※当該診療所（療養病床を除く）に勤
　　務する看護補助者の数が、２人以上
　　の場合に算定</t>
    <rPh sb="0" eb="2">
      <t>カンゴ</t>
    </rPh>
    <rPh sb="2" eb="4">
      <t>ホジョ</t>
    </rPh>
    <rPh sb="4" eb="6">
      <t>ハイチ</t>
    </rPh>
    <rPh sb="6" eb="8">
      <t>カサン</t>
    </rPh>
    <rPh sb="12" eb="14">
      <t>トウガイ</t>
    </rPh>
    <rPh sb="14" eb="17">
      <t>シンリョウジョ</t>
    </rPh>
    <rPh sb="18" eb="20">
      <t>リョウヨウ</t>
    </rPh>
    <rPh sb="20" eb="22">
      <t>ビョウショウ</t>
    </rPh>
    <rPh sb="23" eb="24">
      <t>ノゾ</t>
    </rPh>
    <rPh sb="27" eb="28">
      <t>ツトム</t>
    </rPh>
    <rPh sb="31" eb="32">
      <t>ツトム</t>
    </rPh>
    <rPh sb="44" eb="45">
      <t>ニン</t>
    </rPh>
    <rPh sb="51" eb="53">
      <t>バアイ</t>
    </rPh>
    <rPh sb="54" eb="56">
      <t>サンテイ</t>
    </rPh>
    <phoneticPr fontId="8"/>
  </si>
  <si>
    <t>ー</t>
    <phoneticPr fontId="8"/>
  </si>
  <si>
    <t>看護補助配置加算２
　※当該診療所（療養病床を除く）に勤
　　務する看護補助者の数が、１人以上
　　の場合に算定
　（看護補助配置加算１との重複不可）</t>
    <rPh sb="0" eb="2">
      <t>カンゴ</t>
    </rPh>
    <rPh sb="2" eb="4">
      <t>ホジョ</t>
    </rPh>
    <rPh sb="4" eb="6">
      <t>ハイチ</t>
    </rPh>
    <rPh sb="6" eb="8">
      <t>カサン</t>
    </rPh>
    <rPh sb="14" eb="17">
      <t>シンリョウジョ</t>
    </rPh>
    <rPh sb="18" eb="20">
      <t>リョウヨウ</t>
    </rPh>
    <rPh sb="20" eb="22">
      <t>ビョウショウ</t>
    </rPh>
    <rPh sb="23" eb="24">
      <t>ノゾ</t>
    </rPh>
    <rPh sb="70" eb="72">
      <t>チョウフク</t>
    </rPh>
    <rPh sb="72" eb="74">
      <t>フカ</t>
    </rPh>
    <phoneticPr fontId="8"/>
  </si>
  <si>
    <t>ー</t>
  </si>
  <si>
    <t>２　（Ｂ）欄については、病床毎の令和６年２月から５月までの間における１日平均入院患者数を記載すること。</t>
    <rPh sb="5" eb="6">
      <t>ラン</t>
    </rPh>
    <rPh sb="12" eb="14">
      <t>ビョウショウ</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8"/>
  </si>
  <si>
    <t>３　（Ｃ）欄については、（Ｂ）欄の１日平均入院患者数等を基に、各診療報酬項目を算定するために必要となる看護補助者の数を以下の算式により算定したもの。各項目ごとに定められた数式を変更しないこと。</t>
    <rPh sb="5" eb="6">
      <t>ラン</t>
    </rPh>
    <rPh sb="15" eb="16">
      <t>ラン</t>
    </rPh>
    <rPh sb="18" eb="19">
      <t>ニチ</t>
    </rPh>
    <rPh sb="19" eb="21">
      <t>ヘイキン</t>
    </rPh>
    <rPh sb="21" eb="23">
      <t>ニュウイン</t>
    </rPh>
    <rPh sb="23" eb="26">
      <t>カンジャスウ</t>
    </rPh>
    <rPh sb="26" eb="27">
      <t>トウ</t>
    </rPh>
    <rPh sb="28" eb="29">
      <t>モト</t>
    </rPh>
    <rPh sb="31" eb="32">
      <t>カク</t>
    </rPh>
    <rPh sb="32" eb="34">
      <t>シンリョウ</t>
    </rPh>
    <rPh sb="34" eb="36">
      <t>ホウシュウ</t>
    </rPh>
    <rPh sb="36" eb="38">
      <t>コウモク</t>
    </rPh>
    <rPh sb="39" eb="41">
      <t>サンテイ</t>
    </rPh>
    <rPh sb="46" eb="48">
      <t>ヒツヨウ</t>
    </rPh>
    <rPh sb="51" eb="53">
      <t>カンゴ</t>
    </rPh>
    <rPh sb="53" eb="55">
      <t>ホジョ</t>
    </rPh>
    <rPh sb="55" eb="56">
      <t>シャ</t>
    </rPh>
    <rPh sb="57" eb="58">
      <t>カズ</t>
    </rPh>
    <rPh sb="59" eb="61">
      <t>イカ</t>
    </rPh>
    <rPh sb="62" eb="64">
      <t>サンシキ</t>
    </rPh>
    <rPh sb="67" eb="69">
      <t>サンテイ</t>
    </rPh>
    <rPh sb="74" eb="77">
      <t>カクコウモク</t>
    </rPh>
    <rPh sb="80" eb="81">
      <t>サダ</t>
    </rPh>
    <rPh sb="85" eb="87">
      <t>スウシキ</t>
    </rPh>
    <rPh sb="88" eb="90">
      <t>ヘンコウ</t>
    </rPh>
    <phoneticPr fontId="8"/>
  </si>
  <si>
    <t>　　　※Ａ109の項目は、当該療養病床の１日平均入院患者数÷６により算定。Ａ108の項目は、当該一般病床に勤務する看護補助者の人数に応じて１人又は２人とする。</t>
    <rPh sb="9" eb="11">
      <t>コウモク</t>
    </rPh>
    <rPh sb="13" eb="15">
      <t>トウガイ</t>
    </rPh>
    <rPh sb="15" eb="17">
      <t>リョウヨウ</t>
    </rPh>
    <rPh sb="17" eb="19">
      <t>ビョウショウ</t>
    </rPh>
    <rPh sb="21" eb="22">
      <t>ニチ</t>
    </rPh>
    <rPh sb="22" eb="24">
      <t>ヘイキン</t>
    </rPh>
    <rPh sb="24" eb="26">
      <t>ニュウイン</t>
    </rPh>
    <rPh sb="26" eb="29">
      <t>カンジャスウ</t>
    </rPh>
    <rPh sb="34" eb="36">
      <t>サンテイ</t>
    </rPh>
    <rPh sb="42" eb="44">
      <t>コウモク</t>
    </rPh>
    <rPh sb="46" eb="48">
      <t>トウガイ</t>
    </rPh>
    <rPh sb="48" eb="50">
      <t>イッパン</t>
    </rPh>
    <rPh sb="50" eb="52">
      <t>ビョウショウ</t>
    </rPh>
    <rPh sb="53" eb="55">
      <t>キンム</t>
    </rPh>
    <rPh sb="57" eb="59">
      <t>カンゴ</t>
    </rPh>
    <rPh sb="59" eb="62">
      <t>ホジョシャ</t>
    </rPh>
    <rPh sb="63" eb="65">
      <t>ニンズウ</t>
    </rPh>
    <rPh sb="66" eb="67">
      <t>オウ</t>
    </rPh>
    <rPh sb="70" eb="71">
      <t>ニン</t>
    </rPh>
    <rPh sb="71" eb="72">
      <t>マタ</t>
    </rPh>
    <rPh sb="74" eb="75">
      <t>ニン</t>
    </rPh>
    <phoneticPr fontId="8"/>
  </si>
  <si>
    <t>４　（Ｄ）欄については、令和６年２月から同年５月までの各月初日における賃金改善を行った看護補助者の常勤換算した人数を合計し、４で除して平均人数を算出すること。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5" eb="37">
      <t>チンギン</t>
    </rPh>
    <rPh sb="37" eb="39">
      <t>カイゼン</t>
    </rPh>
    <rPh sb="40" eb="41">
      <t>オコナ</t>
    </rPh>
    <rPh sb="43" eb="45">
      <t>カンゴ</t>
    </rPh>
    <rPh sb="45" eb="48">
      <t>ホジョシャ</t>
    </rPh>
    <rPh sb="49" eb="51">
      <t>ジョウキン</t>
    </rPh>
    <rPh sb="51" eb="53">
      <t>カンサン</t>
    </rPh>
    <rPh sb="55" eb="57">
      <t>ニンズウ</t>
    </rPh>
    <rPh sb="56" eb="57">
      <t>カズ</t>
    </rPh>
    <rPh sb="58" eb="60">
      <t>ゴウケイ</t>
    </rPh>
    <rPh sb="64" eb="65">
      <t>ジョ</t>
    </rPh>
    <rPh sb="67" eb="69">
      <t>ヘイキン</t>
    </rPh>
    <rPh sb="69" eb="71">
      <t>ニンズウ</t>
    </rPh>
    <rPh sb="72" eb="74">
      <t>サンシュツ</t>
    </rPh>
    <phoneticPr fontId="8"/>
  </si>
  <si>
    <t>６　（Ｇ）欄については、各診療報酬を算定する病床に勤務する看護補助者の処遇改善額に係る令和６年２月１日から５月31日までの合計額（４ヶ月分）を記載すること。</t>
    <rPh sb="5" eb="6">
      <t>ラン</t>
    </rPh>
    <rPh sb="22" eb="24">
      <t>ビョウショウ</t>
    </rPh>
    <rPh sb="35" eb="37">
      <t>ショグウ</t>
    </rPh>
    <rPh sb="37" eb="39">
      <t>カイゼン</t>
    </rPh>
    <rPh sb="39" eb="40">
      <t>ガク</t>
    </rPh>
    <rPh sb="41" eb="42">
      <t>カカ</t>
    </rPh>
    <rPh sb="61" eb="64">
      <t>ゴウケイガク</t>
    </rPh>
    <rPh sb="71" eb="73">
      <t>キサイ</t>
    </rPh>
    <phoneticPr fontId="8"/>
  </si>
  <si>
    <t>寄附金その他
の収入額</t>
    <rPh sb="0" eb="3">
      <t>キフキン</t>
    </rPh>
    <rPh sb="5" eb="6">
      <t>ホカ</t>
    </rPh>
    <rPh sb="8" eb="11">
      <t>シュウニュウガク</t>
    </rPh>
    <phoneticPr fontId="5"/>
  </si>
  <si>
    <t>１　Ｄ欄には、（別紙２）処遇改善報告書の看護補助者の実際の処遇改善額（Ｇ）の合計の金額を記入すること。</t>
    <rPh sb="3" eb="4">
      <t>ラン</t>
    </rPh>
    <rPh sb="8" eb="10">
      <t>ベッシ</t>
    </rPh>
    <rPh sb="12" eb="14">
      <t>ショグウ</t>
    </rPh>
    <rPh sb="14" eb="16">
      <t>カイゼン</t>
    </rPh>
    <rPh sb="16" eb="19">
      <t>ホウコクショ</t>
    </rPh>
    <rPh sb="38" eb="40">
      <t>ゴウケイ</t>
    </rPh>
    <rPh sb="41" eb="43">
      <t>キンガク</t>
    </rPh>
    <rPh sb="44" eb="46">
      <t>キニュウ</t>
    </rPh>
    <phoneticPr fontId="5"/>
  </si>
  <si>
    <t>２　Ｅ欄には、（別紙２）処遇改善報告書の補助基準額（Ｆ）の合計の金額を記入すること。</t>
    <rPh sb="3" eb="4">
      <t>ラン</t>
    </rPh>
    <rPh sb="8" eb="10">
      <t>ベッシ</t>
    </rPh>
    <rPh sb="12" eb="14">
      <t>ショグウ</t>
    </rPh>
    <rPh sb="14" eb="16">
      <t>カイゼン</t>
    </rPh>
    <rPh sb="16" eb="19">
      <t>ホウコクショ</t>
    </rPh>
    <rPh sb="20" eb="25">
      <t>ホジョキジュンガク</t>
    </rPh>
    <rPh sb="29" eb="31">
      <t>ゴウケイ</t>
    </rPh>
    <rPh sb="32" eb="34">
      <t>キンガク</t>
    </rPh>
    <rPh sb="35" eb="37">
      <t>キニュウ</t>
    </rPh>
    <phoneticPr fontId="5"/>
  </si>
  <si>
    <t>３　Ｆ欄には、Ｄ欄の金額とＥ欄の金額とを比較して少ない方の額を記入すること。</t>
    <rPh sb="3" eb="4">
      <t>ラン</t>
    </rPh>
    <rPh sb="8" eb="9">
      <t>ラン</t>
    </rPh>
    <rPh sb="10" eb="12">
      <t>キンガク</t>
    </rPh>
    <rPh sb="14" eb="15">
      <t>ラン</t>
    </rPh>
    <rPh sb="16" eb="18">
      <t>キンガク</t>
    </rPh>
    <rPh sb="20" eb="22">
      <t>ヒカク</t>
    </rPh>
    <rPh sb="24" eb="25">
      <t>スク</t>
    </rPh>
    <rPh sb="27" eb="28">
      <t>ホウ</t>
    </rPh>
    <rPh sb="29" eb="30">
      <t>ガク</t>
    </rPh>
    <rPh sb="31" eb="33">
      <t>キニュウ</t>
    </rPh>
    <phoneticPr fontId="5"/>
  </si>
  <si>
    <t>４　Ｇ欄には、Ｃ欄の金額とＦ欄の金額とを比較して少ない方の額を記入すること。</t>
    <rPh sb="3" eb="4">
      <t>ラン</t>
    </rPh>
    <rPh sb="8" eb="9">
      <t>ラン</t>
    </rPh>
    <rPh sb="10" eb="12">
      <t>キンガク</t>
    </rPh>
    <rPh sb="14" eb="15">
      <t>ラン</t>
    </rPh>
    <rPh sb="16" eb="18">
      <t>キンガク</t>
    </rPh>
    <rPh sb="20" eb="22">
      <t>ヒカク</t>
    </rPh>
    <rPh sb="24" eb="25">
      <t>スク</t>
    </rPh>
    <rPh sb="27" eb="28">
      <t>ホウ</t>
    </rPh>
    <rPh sb="29" eb="30">
      <t>ガク</t>
    </rPh>
    <rPh sb="31" eb="33">
      <t>キニュウ</t>
    </rPh>
    <phoneticPr fontId="5"/>
  </si>
  <si>
    <t>５　Ｈ欄には、Ｇ欄の金額から1,000円未満の端数を切り捨てた額を記入すること。</t>
    <rPh sb="3" eb="4">
      <t>ラン</t>
    </rPh>
    <rPh sb="8" eb="9">
      <t>ラン</t>
    </rPh>
    <rPh sb="10" eb="12">
      <t>キンガク</t>
    </rPh>
    <rPh sb="19" eb="20">
      <t>エン</t>
    </rPh>
    <rPh sb="20" eb="22">
      <t>ミマン</t>
    </rPh>
    <rPh sb="23" eb="25">
      <t>ハスウ</t>
    </rPh>
    <rPh sb="26" eb="27">
      <t>キ</t>
    </rPh>
    <rPh sb="28" eb="29">
      <t>ス</t>
    </rPh>
    <rPh sb="31" eb="32">
      <t>ガク</t>
    </rPh>
    <rPh sb="33" eb="35">
      <t>キニュウ</t>
    </rPh>
    <phoneticPr fontId="5"/>
  </si>
  <si>
    <t>（別紙２）</t>
    <rPh sb="1" eb="3">
      <t>ベッシ</t>
    </rPh>
    <phoneticPr fontId="8"/>
  </si>
  <si>
    <t>第２号様式（第６条関係）</t>
    <rPh sb="0" eb="1">
      <t>ダイ</t>
    </rPh>
    <rPh sb="2" eb="5">
      <t>ゴウヨウシキ</t>
    </rPh>
    <rPh sb="6" eb="7">
      <t>ダイ</t>
    </rPh>
    <rPh sb="8" eb="9">
      <t>ジョウ</t>
    </rPh>
    <rPh sb="9" eb="11">
      <t>カンケイ</t>
    </rPh>
    <phoneticPr fontId="10"/>
  </si>
  <si>
    <t>看護補助者処遇改善事業費補助金・処遇改善報告書（病院分）</t>
    <rPh sb="0" eb="2">
      <t>カンゴ</t>
    </rPh>
    <rPh sb="2" eb="5">
      <t>ホジョシャ</t>
    </rPh>
    <rPh sb="5" eb="7">
      <t>ショグウ</t>
    </rPh>
    <rPh sb="7" eb="9">
      <t>カイゼン</t>
    </rPh>
    <rPh sb="9" eb="11">
      <t>ジギョウ</t>
    </rPh>
    <rPh sb="11" eb="12">
      <t>ヒ</t>
    </rPh>
    <rPh sb="12" eb="15">
      <t>ホジョキン</t>
    </rPh>
    <rPh sb="16" eb="18">
      <t>ショグウ</t>
    </rPh>
    <rPh sb="18" eb="20">
      <t>カイゼン</t>
    </rPh>
    <rPh sb="20" eb="23">
      <t>ホウコクショ</t>
    </rPh>
    <rPh sb="24" eb="26">
      <t>ビョウイン</t>
    </rPh>
    <rPh sb="26" eb="27">
      <t>ブン</t>
    </rPh>
    <phoneticPr fontId="8"/>
  </si>
  <si>
    <t>看護補助者処遇改善事業費補助金・処遇改善報告書（有床診療所分）</t>
    <rPh sb="0" eb="2">
      <t>カンゴ</t>
    </rPh>
    <rPh sb="2" eb="5">
      <t>ホジョシャ</t>
    </rPh>
    <rPh sb="5" eb="7">
      <t>ショグウ</t>
    </rPh>
    <rPh sb="7" eb="9">
      <t>カイゼン</t>
    </rPh>
    <rPh sb="9" eb="11">
      <t>ジギョウ</t>
    </rPh>
    <rPh sb="11" eb="12">
      <t>ヒ</t>
    </rPh>
    <rPh sb="12" eb="15">
      <t>ホジョキン</t>
    </rPh>
    <rPh sb="16" eb="18">
      <t>ショグウ</t>
    </rPh>
    <rPh sb="18" eb="20">
      <t>カイゼン</t>
    </rPh>
    <rPh sb="20" eb="23">
      <t>ホウコクショ</t>
    </rPh>
    <rPh sb="24" eb="26">
      <t>ユウショウ</t>
    </rPh>
    <rPh sb="26" eb="29">
      <t>シンリョウジョ</t>
    </rPh>
    <rPh sb="29" eb="30">
      <t>ブン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</si>
</sst>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 ;[Red]\-#,##0\ "/>
    <numFmt numFmtId="178" formatCode="#,##0_);[Red]\(#,##0\)"/>
    <numFmt numFmtId="179" formatCode="#,##0.0_);[Red]\(#,##0.0\)"/>
    <numFmt numFmtId="180" formatCode="#,##0&quot;円 &quot;"/>
    <numFmt numFmtId="181" formatCode="#,##0.0&quot;人 &quot;"/>
    <numFmt numFmtId="182" formatCode="0.0"/>
  </numFmts>
  <fonts count="2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0.5"/>
      <color theme="1"/>
      <name val="ＭＳ 明朝"/>
      <family val="1"/>
      <charset val="128"/>
    </font>
    <font>
      <sz val="10.5"/>
      <color theme="1"/>
      <name val="ＭＳ ゴシック"/>
      <family val="3"/>
      <charset val="128"/>
    </font>
    <font>
      <sz val="6"/>
      <name val="游ゴシック"/>
      <family val="2"/>
      <charset val="128"/>
      <scheme val="minor"/>
    </font>
    <font>
      <sz val="11"/>
      <name val="ＭＳ Ｐゴシック"/>
      <family val="3"/>
      <charset val="128"/>
    </font>
    <font>
      <sz val="6"/>
      <name val="ＭＳ Ｐゴシック"/>
      <family val="3"/>
      <charset val="128"/>
    </font>
    <font>
      <sz val="12"/>
      <name val="HGｺﾞｼｯｸM"/>
      <family val="3"/>
      <charset val="128"/>
    </font>
    <font>
      <u/>
      <sz val="12"/>
      <name val="HGｺﾞｼｯｸM"/>
      <family val="3"/>
      <charset val="128"/>
    </font>
    <font>
      <sz val="11"/>
      <color theme="1"/>
      <name val="游ゴシック"/>
      <family val="3"/>
      <charset val="128"/>
      <scheme val="minor"/>
    </font>
    <font>
      <b/>
      <sz val="15"/>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1"/>
      <name val="游ゴシック"/>
      <family val="3"/>
      <charset val="128"/>
      <scheme val="minor"/>
    </font>
    <font>
      <b/>
      <sz val="11"/>
      <name val="游ゴシック"/>
      <family val="3"/>
      <charset val="128"/>
      <scheme val="minor"/>
    </font>
    <font>
      <sz val="10"/>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sz val="12"/>
      <name val="游ゴシック"/>
      <family val="3"/>
      <charset val="128"/>
      <scheme val="minor"/>
    </font>
    <font>
      <sz val="10"/>
      <color theme="1"/>
      <name val="游ゴシック"/>
      <family val="2"/>
      <charset val="128"/>
      <scheme val="minor"/>
    </font>
    <font>
      <b/>
      <sz val="15"/>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4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s>
  <cellStyleXfs count="10">
    <xf numFmtId="0" fontId="0" fillId="0" borderId="0"/>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9" fillId="0" borderId="0"/>
    <xf numFmtId="0" fontId="2" fillId="0" borderId="0">
      <alignment vertical="center"/>
    </xf>
    <xf numFmtId="0" fontId="1" fillId="0" borderId="0">
      <alignment vertical="center"/>
    </xf>
    <xf numFmtId="0" fontId="1" fillId="0" borderId="0">
      <alignment vertical="center"/>
    </xf>
  </cellStyleXfs>
  <cellXfs count="175">
    <xf numFmtId="0" fontId="0" fillId="0" borderId="0" xfId="0"/>
    <xf numFmtId="0" fontId="6" fillId="0" borderId="0" xfId="0" applyFont="1" applyAlignment="1">
      <alignment vertical="center"/>
    </xf>
    <xf numFmtId="0" fontId="6" fillId="0" borderId="0" xfId="0" applyFont="1" applyAlignment="1">
      <alignment horizontal="right" vertical="center"/>
    </xf>
    <xf numFmtId="0" fontId="7" fillId="0" borderId="0" xfId="0" applyFont="1" applyAlignment="1">
      <alignment vertical="center"/>
    </xf>
    <xf numFmtId="0" fontId="6" fillId="0" borderId="4" xfId="0" applyFont="1" applyBorder="1" applyAlignment="1">
      <alignment horizontal="right" vertical="center"/>
    </xf>
    <xf numFmtId="0" fontId="6" fillId="0" borderId="1" xfId="0" applyFont="1" applyBorder="1" applyAlignment="1">
      <alignment vertical="center"/>
    </xf>
    <xf numFmtId="0" fontId="6" fillId="0" borderId="9" xfId="0" applyFont="1" applyBorder="1" applyAlignment="1">
      <alignment horizontal="right" vertical="center"/>
    </xf>
    <xf numFmtId="38" fontId="6" fillId="0" borderId="9" xfId="1" applyFont="1" applyBorder="1" applyAlignment="1">
      <alignment vertical="center"/>
    </xf>
    <xf numFmtId="38" fontId="6" fillId="0" borderId="4" xfId="1" applyFont="1" applyBorder="1" applyAlignment="1">
      <alignment vertical="center"/>
    </xf>
    <xf numFmtId="0" fontId="6" fillId="0" borderId="10" xfId="0" applyFont="1" applyBorder="1" applyAlignment="1">
      <alignment horizontal="right" vertical="center"/>
    </xf>
    <xf numFmtId="38" fontId="6" fillId="0" borderId="11" xfId="0" applyNumberFormat="1" applyFont="1" applyBorder="1" applyAlignment="1">
      <alignment vertical="center"/>
    </xf>
    <xf numFmtId="0" fontId="6" fillId="0" borderId="2" xfId="0" applyFont="1" applyBorder="1" applyAlignment="1">
      <alignment vertical="center"/>
    </xf>
    <xf numFmtId="38" fontId="6" fillId="0" borderId="4" xfId="1" applyFont="1" applyBorder="1" applyAlignment="1">
      <alignment horizontal="right" vertical="center"/>
    </xf>
    <xf numFmtId="176" fontId="6" fillId="0" borderId="11" xfId="1" applyNumberFormat="1" applyFont="1" applyBorder="1" applyAlignment="1">
      <alignment vertical="center"/>
    </xf>
    <xf numFmtId="0" fontId="11" fillId="0" borderId="0" xfId="6" applyFont="1" applyAlignment="1">
      <alignment vertical="center"/>
    </xf>
    <xf numFmtId="0" fontId="11" fillId="0" borderId="0" xfId="6" applyFont="1" applyFill="1" applyAlignment="1">
      <alignment vertical="center"/>
    </xf>
    <xf numFmtId="0" fontId="11" fillId="0" borderId="0" xfId="6" applyFont="1" applyFill="1" applyBorder="1" applyAlignment="1">
      <alignment vertical="center"/>
    </xf>
    <xf numFmtId="0" fontId="11" fillId="0" borderId="6" xfId="6" applyFont="1" applyFill="1" applyBorder="1" applyAlignment="1">
      <alignment vertical="center"/>
    </xf>
    <xf numFmtId="0" fontId="11" fillId="0" borderId="10" xfId="6" applyFont="1" applyFill="1" applyBorder="1" applyAlignment="1">
      <alignment vertical="center"/>
    </xf>
    <xf numFmtId="0" fontId="11" fillId="0" borderId="3" xfId="6" applyFont="1" applyFill="1" applyBorder="1" applyAlignment="1">
      <alignment vertical="center"/>
    </xf>
    <xf numFmtId="0" fontId="11" fillId="0" borderId="10" xfId="6" applyFont="1" applyFill="1" applyBorder="1" applyAlignment="1">
      <alignment horizontal="center" vertical="center"/>
    </xf>
    <xf numFmtId="0" fontId="11" fillId="0" borderId="3" xfId="6" applyFont="1" applyFill="1" applyBorder="1" applyAlignment="1">
      <alignment horizontal="center" vertical="center"/>
    </xf>
    <xf numFmtId="0" fontId="11" fillId="0" borderId="7" xfId="6" applyFont="1" applyFill="1" applyBorder="1" applyAlignment="1">
      <alignment horizontal="center" vertical="center"/>
    </xf>
    <xf numFmtId="0" fontId="11" fillId="0" borderId="9" xfId="6" applyFont="1" applyFill="1" applyBorder="1" applyAlignment="1">
      <alignment vertical="center"/>
    </xf>
    <xf numFmtId="0" fontId="11" fillId="0" borderId="4" xfId="6" applyFont="1" applyFill="1" applyBorder="1" applyAlignment="1">
      <alignment horizontal="center" vertical="center"/>
    </xf>
    <xf numFmtId="0" fontId="11" fillId="0" borderId="9" xfId="6" applyFont="1" applyFill="1" applyBorder="1" applyAlignment="1">
      <alignment horizontal="center" vertical="center"/>
    </xf>
    <xf numFmtId="0" fontId="11" fillId="0" borderId="4" xfId="6" applyFont="1" applyFill="1" applyBorder="1" applyAlignment="1">
      <alignment vertical="center"/>
    </xf>
    <xf numFmtId="0" fontId="11" fillId="0" borderId="3" xfId="6" applyFont="1" applyFill="1" applyBorder="1" applyAlignment="1">
      <alignment horizontal="right" vertical="center"/>
    </xf>
    <xf numFmtId="0" fontId="11" fillId="0" borderId="10" xfId="6" applyFont="1" applyFill="1" applyBorder="1" applyAlignment="1">
      <alignment horizontal="right" vertical="center"/>
    </xf>
    <xf numFmtId="0" fontId="11" fillId="0" borderId="10" xfId="7" applyFont="1" applyBorder="1" applyAlignment="1">
      <alignment vertical="center" wrapText="1"/>
    </xf>
    <xf numFmtId="177" fontId="11" fillId="0" borderId="3" xfId="6" applyNumberFormat="1" applyFont="1" applyFill="1" applyBorder="1" applyAlignment="1">
      <alignment vertical="center"/>
    </xf>
    <xf numFmtId="177" fontId="11" fillId="0" borderId="10" xfId="6" applyNumberFormat="1" applyFont="1" applyFill="1" applyBorder="1" applyAlignment="1">
      <alignment vertical="center"/>
    </xf>
    <xf numFmtId="0" fontId="11" fillId="0" borderId="9" xfId="7" applyFont="1" applyBorder="1" applyAlignment="1">
      <alignment vertical="center" wrapText="1"/>
    </xf>
    <xf numFmtId="177" fontId="11" fillId="0" borderId="4" xfId="6" applyNumberFormat="1" applyFont="1" applyFill="1" applyBorder="1" applyAlignment="1">
      <alignment vertical="center"/>
    </xf>
    <xf numFmtId="177" fontId="11" fillId="0" borderId="9" xfId="6" applyNumberFormat="1" applyFont="1" applyFill="1" applyBorder="1" applyAlignment="1">
      <alignment vertical="center"/>
    </xf>
    <xf numFmtId="0" fontId="13" fillId="0" borderId="0" xfId="8" applyFont="1">
      <alignment vertical="center"/>
    </xf>
    <xf numFmtId="0" fontId="14" fillId="0" borderId="0" xfId="8" applyFont="1">
      <alignment vertical="center"/>
    </xf>
    <xf numFmtId="0" fontId="13" fillId="0" borderId="0" xfId="9" applyFont="1" applyAlignment="1">
      <alignment horizontal="left" vertical="center"/>
    </xf>
    <xf numFmtId="0" fontId="1" fillId="0" borderId="0" xfId="9" applyAlignment="1">
      <alignment horizontal="left" vertical="center"/>
    </xf>
    <xf numFmtId="0" fontId="15" fillId="0" borderId="0" xfId="8" applyFont="1">
      <alignment vertical="center"/>
    </xf>
    <xf numFmtId="0" fontId="13" fillId="0" borderId="29" xfId="8" applyFont="1" applyBorder="1">
      <alignment vertical="center"/>
    </xf>
    <xf numFmtId="0" fontId="13" fillId="0" borderId="24" xfId="8" applyFont="1" applyBorder="1">
      <alignment vertical="center"/>
    </xf>
    <xf numFmtId="0" fontId="13" fillId="0" borderId="30" xfId="8" applyFont="1" applyBorder="1" applyAlignment="1">
      <alignment horizontal="center" vertical="center" wrapText="1"/>
    </xf>
    <xf numFmtId="0" fontId="17" fillId="0" borderId="31" xfId="8" applyFont="1" applyBorder="1" applyAlignment="1">
      <alignment horizontal="center" vertical="center" wrapText="1"/>
    </xf>
    <xf numFmtId="0" fontId="13" fillId="0" borderId="30" xfId="8" applyFont="1" applyBorder="1" applyAlignment="1">
      <alignment vertical="center" wrapText="1"/>
    </xf>
    <xf numFmtId="0" fontId="13" fillId="0" borderId="32" xfId="8" applyFont="1" applyBorder="1" applyAlignment="1">
      <alignment horizontal="center" vertical="center" wrapText="1"/>
    </xf>
    <xf numFmtId="0" fontId="17" fillId="0" borderId="33" xfId="8" applyFont="1" applyBorder="1" applyAlignment="1">
      <alignment horizontal="center" vertical="center" wrapText="1"/>
    </xf>
    <xf numFmtId="0" fontId="13" fillId="0" borderId="28" xfId="8" applyFont="1" applyBorder="1">
      <alignment vertical="center"/>
    </xf>
    <xf numFmtId="0" fontId="13" fillId="0" borderId="26" xfId="8" applyFont="1" applyBorder="1">
      <alignment vertical="center"/>
    </xf>
    <xf numFmtId="178" fontId="22" fillId="0" borderId="11" xfId="8" applyNumberFormat="1" applyFont="1" applyBorder="1" applyAlignment="1">
      <alignment horizontal="center" vertical="center" wrapText="1"/>
    </xf>
    <xf numFmtId="0" fontId="23" fillId="2" borderId="11" xfId="8" applyFont="1" applyFill="1" applyBorder="1" applyAlignment="1">
      <alignment horizontal="right" vertical="center"/>
    </xf>
    <xf numFmtId="178" fontId="17" fillId="0" borderId="11" xfId="8" applyNumberFormat="1" applyFont="1" applyBorder="1">
      <alignment vertical="center"/>
    </xf>
    <xf numFmtId="0" fontId="17" fillId="2" borderId="11" xfId="8" applyFont="1" applyFill="1" applyBorder="1">
      <alignment vertical="center"/>
    </xf>
    <xf numFmtId="179" fontId="17" fillId="0" borderId="11" xfId="8" applyNumberFormat="1" applyFont="1" applyBorder="1">
      <alignment vertical="center"/>
    </xf>
    <xf numFmtId="180" fontId="17" fillId="0" borderId="34" xfId="8" applyNumberFormat="1" applyFont="1" applyBorder="1">
      <alignment vertical="center"/>
    </xf>
    <xf numFmtId="0" fontId="17" fillId="0" borderId="0" xfId="8" applyFont="1">
      <alignment vertical="center"/>
    </xf>
    <xf numFmtId="180" fontId="17" fillId="2" borderId="35" xfId="8" applyNumberFormat="1" applyFont="1" applyFill="1" applyBorder="1">
      <alignment vertical="center"/>
    </xf>
    <xf numFmtId="179" fontId="22" fillId="0" borderId="11" xfId="8" applyNumberFormat="1" applyFont="1" applyBorder="1" applyAlignment="1">
      <alignment horizontal="center" vertical="center" wrapText="1"/>
    </xf>
    <xf numFmtId="0" fontId="13" fillId="0" borderId="22" xfId="8" applyFont="1" applyBorder="1">
      <alignment vertical="center"/>
    </xf>
    <xf numFmtId="0" fontId="22" fillId="0" borderId="26" xfId="8" applyFont="1" applyBorder="1" applyAlignment="1">
      <alignment vertical="center" wrapText="1"/>
    </xf>
    <xf numFmtId="0" fontId="23" fillId="0" borderId="26" xfId="8" applyFont="1" applyBorder="1" applyAlignment="1">
      <alignment horizontal="right" vertical="center"/>
    </xf>
    <xf numFmtId="178" fontId="17" fillId="0" borderId="26" xfId="8" applyNumberFormat="1" applyFont="1" applyBorder="1">
      <alignment vertical="center"/>
    </xf>
    <xf numFmtId="0" fontId="17" fillId="0" borderId="26" xfId="8" applyFont="1" applyBorder="1">
      <alignment vertical="center"/>
    </xf>
    <xf numFmtId="179" fontId="17" fillId="0" borderId="26" xfId="8" applyNumberFormat="1" applyFont="1" applyBorder="1">
      <alignment vertical="center"/>
    </xf>
    <xf numFmtId="180" fontId="17" fillId="0" borderId="27" xfId="8" applyNumberFormat="1" applyFont="1" applyBorder="1">
      <alignment vertical="center"/>
    </xf>
    <xf numFmtId="180" fontId="17" fillId="0" borderId="36" xfId="8" applyNumberFormat="1" applyFont="1" applyBorder="1">
      <alignment vertical="center"/>
    </xf>
    <xf numFmtId="0" fontId="1" fillId="0" borderId="0" xfId="8">
      <alignment vertical="center"/>
    </xf>
    <xf numFmtId="0" fontId="13" fillId="0" borderId="25" xfId="8" applyFont="1" applyBorder="1" applyAlignment="1">
      <alignment horizontal="left" vertical="center" indent="1"/>
    </xf>
    <xf numFmtId="0" fontId="13" fillId="0" borderId="12" xfId="8" applyFont="1" applyBorder="1" applyAlignment="1">
      <alignment horizontal="left" vertical="center" wrapText="1"/>
    </xf>
    <xf numFmtId="0" fontId="13" fillId="0" borderId="12" xfId="8" applyFont="1" applyBorder="1" applyAlignment="1">
      <alignment horizontal="left" vertical="center"/>
    </xf>
    <xf numFmtId="0" fontId="13" fillId="0" borderId="37" xfId="8" applyFont="1" applyBorder="1" applyAlignment="1">
      <alignment horizontal="left" vertical="center" indent="1"/>
    </xf>
    <xf numFmtId="178" fontId="22" fillId="0" borderId="38" xfId="8" applyNumberFormat="1" applyFont="1" applyBorder="1" applyAlignment="1">
      <alignment horizontal="center" vertical="center" wrapText="1"/>
    </xf>
    <xf numFmtId="0" fontId="23" fillId="2" borderId="38" xfId="8" applyFont="1" applyFill="1" applyBorder="1" applyAlignment="1">
      <alignment horizontal="right" vertical="center"/>
    </xf>
    <xf numFmtId="178" fontId="17" fillId="0" borderId="38" xfId="8" applyNumberFormat="1" applyFont="1" applyBorder="1">
      <alignment vertical="center"/>
    </xf>
    <xf numFmtId="0" fontId="17" fillId="2" borderId="38" xfId="8" applyFont="1" applyFill="1" applyBorder="1">
      <alignment vertical="center"/>
    </xf>
    <xf numFmtId="179" fontId="17" fillId="0" borderId="38" xfId="8" applyNumberFormat="1" applyFont="1" applyBorder="1">
      <alignment vertical="center"/>
    </xf>
    <xf numFmtId="180" fontId="17" fillId="0" borderId="39" xfId="8" applyNumberFormat="1" applyFont="1" applyBorder="1">
      <alignment vertical="center"/>
    </xf>
    <xf numFmtId="180" fontId="17" fillId="2" borderId="40" xfId="8" applyNumberFormat="1" applyFont="1" applyFill="1" applyBorder="1">
      <alignment vertical="center"/>
    </xf>
    <xf numFmtId="180" fontId="17" fillId="0" borderId="0" xfId="8" applyNumberFormat="1" applyFont="1">
      <alignment vertical="center"/>
    </xf>
    <xf numFmtId="178" fontId="22" fillId="0" borderId="41" xfId="8" applyNumberFormat="1" applyFont="1" applyBorder="1" applyAlignment="1">
      <alignment horizontal="center" vertical="center" wrapText="1"/>
    </xf>
    <xf numFmtId="0" fontId="23" fillId="0" borderId="41" xfId="8" applyFont="1" applyBorder="1" applyAlignment="1">
      <alignment horizontal="right" vertical="center"/>
    </xf>
    <xf numFmtId="178" fontId="17" fillId="0" borderId="41" xfId="8" applyNumberFormat="1" applyFont="1" applyBorder="1">
      <alignment vertical="center"/>
    </xf>
    <xf numFmtId="0" fontId="17" fillId="2" borderId="42" xfId="8" applyFont="1" applyFill="1" applyBorder="1">
      <alignment vertical="center"/>
    </xf>
    <xf numFmtId="180" fontId="17" fillId="2" borderId="43" xfId="8" applyNumberFormat="1" applyFont="1" applyFill="1" applyBorder="1">
      <alignment vertical="center"/>
    </xf>
    <xf numFmtId="0" fontId="17" fillId="0" borderId="0" xfId="8" applyFont="1" applyAlignment="1">
      <alignment horizontal="right" vertical="center"/>
    </xf>
    <xf numFmtId="181" fontId="17" fillId="0" borderId="43" xfId="8" applyNumberFormat="1" applyFont="1" applyBorder="1">
      <alignment vertical="center"/>
    </xf>
    <xf numFmtId="180" fontId="17" fillId="0" borderId="43" xfId="8" applyNumberFormat="1" applyFont="1" applyBorder="1">
      <alignment vertical="center"/>
    </xf>
    <xf numFmtId="0" fontId="13" fillId="0" borderId="0" xfId="8" applyFont="1" applyAlignment="1">
      <alignment horizontal="right" vertical="center"/>
    </xf>
    <xf numFmtId="180" fontId="13" fillId="0" borderId="0" xfId="8" applyNumberFormat="1" applyFont="1">
      <alignment vertical="center"/>
    </xf>
    <xf numFmtId="0" fontId="13" fillId="0" borderId="0" xfId="9" applyFont="1">
      <alignment vertical="center"/>
    </xf>
    <xf numFmtId="0" fontId="14" fillId="0" borderId="0" xfId="9" applyFont="1">
      <alignment vertical="center"/>
    </xf>
    <xf numFmtId="0" fontId="13" fillId="0" borderId="29" xfId="9" applyFont="1" applyBorder="1">
      <alignment vertical="center"/>
    </xf>
    <xf numFmtId="0" fontId="13" fillId="0" borderId="24" xfId="9" applyFont="1" applyBorder="1">
      <alignment vertical="center"/>
    </xf>
    <xf numFmtId="0" fontId="13" fillId="0" borderId="30" xfId="9" applyFont="1" applyBorder="1" applyAlignment="1">
      <alignment horizontal="center" vertical="center" wrapText="1"/>
    </xf>
    <xf numFmtId="0" fontId="17" fillId="0" borderId="31" xfId="9" applyFont="1" applyBorder="1" applyAlignment="1">
      <alignment horizontal="center" vertical="center" wrapText="1"/>
    </xf>
    <xf numFmtId="0" fontId="13" fillId="0" borderId="30" xfId="9" applyFont="1" applyBorder="1" applyAlignment="1">
      <alignment vertical="center" wrapText="1"/>
    </xf>
    <xf numFmtId="0" fontId="13" fillId="0" borderId="32" xfId="9" applyFont="1" applyBorder="1" applyAlignment="1">
      <alignment horizontal="center" vertical="center" wrapText="1"/>
    </xf>
    <xf numFmtId="0" fontId="13" fillId="0" borderId="33" xfId="9" applyFont="1" applyBorder="1" applyAlignment="1">
      <alignment horizontal="center" vertical="center" wrapText="1"/>
    </xf>
    <xf numFmtId="0" fontId="13" fillId="0" borderId="23" xfId="9" applyFont="1" applyBorder="1">
      <alignment vertical="center"/>
    </xf>
    <xf numFmtId="0" fontId="13" fillId="0" borderId="19" xfId="9" applyFont="1" applyBorder="1">
      <alignment vertical="center"/>
    </xf>
    <xf numFmtId="178" fontId="22" fillId="0" borderId="38" xfId="9" applyNumberFormat="1" applyFont="1" applyBorder="1" applyAlignment="1">
      <alignment vertical="center" wrapText="1"/>
    </xf>
    <xf numFmtId="0" fontId="23" fillId="2" borderId="38" xfId="9" applyFont="1" applyFill="1" applyBorder="1" applyAlignment="1">
      <alignment horizontal="right" vertical="center"/>
    </xf>
    <xf numFmtId="178" fontId="23" fillId="0" borderId="38" xfId="9" applyNumberFormat="1" applyFont="1" applyBorder="1">
      <alignment vertical="center"/>
    </xf>
    <xf numFmtId="182" fontId="23" fillId="2" borderId="38" xfId="9" applyNumberFormat="1" applyFont="1" applyFill="1" applyBorder="1" applyAlignment="1">
      <alignment horizontal="right" vertical="center"/>
    </xf>
    <xf numFmtId="179" fontId="23" fillId="0" borderId="38" xfId="9" applyNumberFormat="1" applyFont="1" applyBorder="1">
      <alignment vertical="center"/>
    </xf>
    <xf numFmtId="180" fontId="23" fillId="0" borderId="39" xfId="9" applyNumberFormat="1" applyFont="1" applyBorder="1">
      <alignment vertical="center"/>
    </xf>
    <xf numFmtId="0" fontId="17" fillId="0" borderId="0" xfId="9" applyFont="1">
      <alignment vertical="center"/>
    </xf>
    <xf numFmtId="180" fontId="17" fillId="2" borderId="40" xfId="9" applyNumberFormat="1" applyFont="1" applyFill="1" applyBorder="1">
      <alignment vertical="center"/>
    </xf>
    <xf numFmtId="180" fontId="17" fillId="0" borderId="0" xfId="9" applyNumberFormat="1" applyFont="1">
      <alignment vertical="center"/>
    </xf>
    <xf numFmtId="0" fontId="13" fillId="0" borderId="20" xfId="9" applyFont="1" applyBorder="1">
      <alignment vertical="center"/>
    </xf>
    <xf numFmtId="0" fontId="1" fillId="0" borderId="24" xfId="9" applyBorder="1">
      <alignment vertical="center"/>
    </xf>
    <xf numFmtId="0" fontId="23" fillId="0" borderId="24" xfId="9" applyFont="1" applyBorder="1" applyAlignment="1">
      <alignment horizontal="right" vertical="center"/>
    </xf>
    <xf numFmtId="178" fontId="17" fillId="0" borderId="24" xfId="9" applyNumberFormat="1" applyFont="1" applyBorder="1">
      <alignment vertical="center"/>
    </xf>
    <xf numFmtId="182" fontId="17" fillId="0" borderId="24" xfId="9" applyNumberFormat="1" applyFont="1" applyBorder="1">
      <alignment vertical="center"/>
    </xf>
    <xf numFmtId="0" fontId="17" fillId="0" borderId="24" xfId="9" applyFont="1" applyBorder="1">
      <alignment vertical="center"/>
    </xf>
    <xf numFmtId="180" fontId="17" fillId="0" borderId="44" xfId="9" applyNumberFormat="1" applyFont="1" applyBorder="1">
      <alignment vertical="center"/>
    </xf>
    <xf numFmtId="180" fontId="17" fillId="0" borderId="33" xfId="9" applyNumberFormat="1" applyFont="1" applyBorder="1">
      <alignment vertical="center"/>
    </xf>
    <xf numFmtId="0" fontId="1" fillId="0" borderId="0" xfId="9">
      <alignment vertical="center"/>
    </xf>
    <xf numFmtId="0" fontId="13" fillId="0" borderId="16" xfId="9" applyFont="1" applyBorder="1" applyAlignment="1">
      <alignment horizontal="left" vertical="center" indent="1"/>
    </xf>
    <xf numFmtId="0" fontId="17" fillId="0" borderId="12" xfId="9" applyFont="1" applyBorder="1" applyAlignment="1">
      <alignment horizontal="left" vertical="center" wrapText="1"/>
    </xf>
    <xf numFmtId="178" fontId="24" fillId="0" borderId="11" xfId="9" applyNumberFormat="1" applyFont="1" applyBorder="1" applyAlignment="1">
      <alignment horizontal="center" vertical="center"/>
    </xf>
    <xf numFmtId="178" fontId="17" fillId="0" borderId="11" xfId="9" applyNumberFormat="1" applyFont="1" applyBorder="1">
      <alignment vertical="center"/>
    </xf>
    <xf numFmtId="182" fontId="17" fillId="2" borderId="11" xfId="9" applyNumberFormat="1" applyFont="1" applyFill="1" applyBorder="1" applyAlignment="1">
      <alignment horizontal="right" vertical="center"/>
    </xf>
    <xf numFmtId="179" fontId="17" fillId="0" borderId="11" xfId="9" applyNumberFormat="1" applyFont="1" applyBorder="1">
      <alignment vertical="center"/>
    </xf>
    <xf numFmtId="180" fontId="17" fillId="0" borderId="34" xfId="9" applyNumberFormat="1" applyFont="1" applyBorder="1">
      <alignment vertical="center"/>
    </xf>
    <xf numFmtId="180" fontId="17" fillId="2" borderId="35" xfId="9" applyNumberFormat="1" applyFont="1" applyFill="1" applyBorder="1">
      <alignment vertical="center"/>
    </xf>
    <xf numFmtId="0" fontId="13" fillId="0" borderId="17" xfId="9" applyFont="1" applyBorder="1" applyAlignment="1">
      <alignment horizontal="left" vertical="center" indent="1"/>
    </xf>
    <xf numFmtId="0" fontId="17" fillId="0" borderId="18" xfId="9" applyFont="1" applyBorder="1" applyAlignment="1">
      <alignment horizontal="left" vertical="center" wrapText="1"/>
    </xf>
    <xf numFmtId="178" fontId="21" fillId="0" borderId="38" xfId="9" applyNumberFormat="1" applyFont="1" applyBorder="1" applyAlignment="1">
      <alignment horizontal="center" vertical="center"/>
    </xf>
    <xf numFmtId="178" fontId="24" fillId="0" borderId="38" xfId="9" applyNumberFormat="1" applyFont="1" applyBorder="1" applyAlignment="1">
      <alignment horizontal="center" vertical="center"/>
    </xf>
    <xf numFmtId="178" fontId="17" fillId="0" borderId="38" xfId="9" applyNumberFormat="1" applyFont="1" applyBorder="1">
      <alignment vertical="center"/>
    </xf>
    <xf numFmtId="182" fontId="17" fillId="2" borderId="38" xfId="9" applyNumberFormat="1" applyFont="1" applyFill="1" applyBorder="1" applyAlignment="1">
      <alignment horizontal="right" vertical="center"/>
    </xf>
    <xf numFmtId="179" fontId="17" fillId="0" borderId="38" xfId="9" applyNumberFormat="1" applyFont="1" applyBorder="1">
      <alignment vertical="center"/>
    </xf>
    <xf numFmtId="180" fontId="17" fillId="0" borderId="39" xfId="9" applyNumberFormat="1" applyFont="1" applyBorder="1">
      <alignment vertical="center"/>
    </xf>
    <xf numFmtId="180" fontId="13" fillId="0" borderId="0" xfId="9" applyNumberFormat="1" applyFont="1">
      <alignment vertical="center"/>
    </xf>
    <xf numFmtId="0" fontId="13" fillId="0" borderId="0" xfId="9" applyFont="1" applyAlignment="1">
      <alignment horizontal="right" vertical="center"/>
    </xf>
    <xf numFmtId="181" fontId="13" fillId="0" borderId="43" xfId="9" applyNumberFormat="1" applyFont="1" applyBorder="1">
      <alignment vertical="center"/>
    </xf>
    <xf numFmtId="180" fontId="13" fillId="0" borderId="43" xfId="9" applyNumberFormat="1" applyFont="1" applyBorder="1">
      <alignment vertical="center"/>
    </xf>
    <xf numFmtId="0" fontId="25" fillId="0" borderId="0" xfId="8" applyFont="1">
      <alignment vertical="center"/>
    </xf>
    <xf numFmtId="0" fontId="25" fillId="0" borderId="0" xfId="9" applyFont="1">
      <alignment vertical="center"/>
    </xf>
    <xf numFmtId="0" fontId="6" fillId="0" borderId="0" xfId="0" applyFont="1" applyAlignment="1">
      <alignment horizontal="left"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wrapText="1"/>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7" fillId="0" borderId="0" xfId="0" applyFont="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20" fillId="0" borderId="23" xfId="8" applyFont="1" applyBorder="1" applyAlignment="1">
      <alignment horizontal="left" vertical="center" wrapText="1"/>
    </xf>
    <xf numFmtId="0" fontId="20" fillId="0" borderId="19" xfId="8" applyFont="1" applyBorder="1" applyAlignment="1">
      <alignment horizontal="left" vertical="center" wrapText="1"/>
    </xf>
    <xf numFmtId="0" fontId="20" fillId="0" borderId="14" xfId="8" applyFont="1" applyBorder="1" applyAlignment="1">
      <alignment horizontal="left" vertical="center" wrapText="1"/>
    </xf>
    <xf numFmtId="0" fontId="20" fillId="0" borderId="15" xfId="8" applyFont="1" applyBorder="1" applyAlignment="1">
      <alignment horizontal="left" vertical="center" wrapText="1"/>
    </xf>
    <xf numFmtId="0" fontId="15" fillId="0" borderId="14" xfId="9" applyFont="1" applyBorder="1" applyAlignment="1">
      <alignment horizontal="left" vertical="center"/>
    </xf>
    <xf numFmtId="0" fontId="15" fillId="0" borderId="21" xfId="9" applyFont="1" applyBorder="1" applyAlignment="1">
      <alignment horizontal="left" vertical="center"/>
    </xf>
    <xf numFmtId="0" fontId="14" fillId="0" borderId="14" xfId="9" applyFont="1" applyBorder="1" applyAlignment="1">
      <alignment horizontal="left" vertical="center" shrinkToFit="1"/>
    </xf>
    <xf numFmtId="0" fontId="14" fillId="0" borderId="15" xfId="9" applyFont="1" applyBorder="1" applyAlignment="1">
      <alignment horizontal="left" vertical="center" shrinkToFit="1"/>
    </xf>
    <xf numFmtId="0" fontId="14" fillId="0" borderId="21" xfId="9" applyFont="1" applyBorder="1" applyAlignment="1">
      <alignment horizontal="left" vertical="center" shrinkToFit="1"/>
    </xf>
    <xf numFmtId="0" fontId="13" fillId="0" borderId="28" xfId="8" applyFont="1" applyBorder="1" applyAlignment="1">
      <alignment horizontal="left" vertical="center" wrapText="1"/>
    </xf>
    <xf numFmtId="0" fontId="13" fillId="0" borderId="26" xfId="8" applyFont="1" applyBorder="1" applyAlignment="1">
      <alignment horizontal="left" vertical="center" wrapText="1"/>
    </xf>
    <xf numFmtId="0" fontId="20" fillId="0" borderId="28" xfId="8" applyFont="1" applyBorder="1" applyAlignment="1">
      <alignment horizontal="left" vertical="center" wrapText="1"/>
    </xf>
    <xf numFmtId="0" fontId="20" fillId="0" borderId="26" xfId="8" applyFont="1" applyBorder="1" applyAlignment="1">
      <alignment horizontal="left" vertical="center" wrapText="1"/>
    </xf>
    <xf numFmtId="0" fontId="11" fillId="0" borderId="5" xfId="6" applyFont="1" applyFill="1" applyBorder="1" applyAlignment="1">
      <alignment horizontal="center" vertical="center"/>
    </xf>
    <xf numFmtId="0" fontId="11" fillId="0" borderId="6" xfId="6" applyFont="1" applyFill="1" applyBorder="1" applyAlignment="1">
      <alignment horizontal="center" vertical="center"/>
    </xf>
    <xf numFmtId="0" fontId="11" fillId="0" borderId="0" xfId="6" applyFont="1" applyFill="1" applyAlignment="1">
      <alignment horizontal="center" vertical="center"/>
    </xf>
    <xf numFmtId="0" fontId="12" fillId="0" borderId="0" xfId="6" applyFont="1" applyFill="1" applyBorder="1" applyAlignment="1">
      <alignment horizontal="left" vertical="center"/>
    </xf>
    <xf numFmtId="0" fontId="11" fillId="0" borderId="12" xfId="6" applyFont="1" applyFill="1" applyBorder="1" applyAlignment="1">
      <alignment horizontal="center" vertical="center"/>
    </xf>
    <xf numFmtId="0" fontId="11" fillId="0" borderId="13" xfId="6" applyFont="1" applyFill="1" applyBorder="1" applyAlignment="1">
      <alignment horizontal="center" vertical="center"/>
    </xf>
    <xf numFmtId="0" fontId="11" fillId="0" borderId="26" xfId="6" applyFont="1" applyFill="1" applyBorder="1" applyAlignment="1">
      <alignment horizontal="center" vertical="center"/>
    </xf>
  </cellXfs>
  <cellStyles count="10">
    <cellStyle name="桁区切り" xfId="1" builtinId="6"/>
    <cellStyle name="桁区切り 2" xfId="3" xr:uid="{00000000-0005-0000-0000-000001000000}"/>
    <cellStyle name="桁区切り 3" xfId="5" xr:uid="{00000000-0005-0000-0000-000002000000}"/>
    <cellStyle name="標準" xfId="0" builtinId="0"/>
    <cellStyle name="標準 2" xfId="2" xr:uid="{00000000-0005-0000-0000-000004000000}"/>
    <cellStyle name="標準 2 2" xfId="6" xr:uid="{00000000-0005-0000-0000-000005000000}"/>
    <cellStyle name="標準 3" xfId="4" xr:uid="{00000000-0005-0000-0000-000006000000}"/>
    <cellStyle name="標準 4" xfId="7" xr:uid="{00000000-0005-0000-0000-000007000000}"/>
    <cellStyle name="標準 4 2" xfId="9" xr:uid="{C8449953-31F6-47CD-AD9B-6B1236AD9BF5}"/>
    <cellStyle name="標準 5" xfId="8" xr:uid="{529E004A-5DE6-4202-83A5-7DA5C68743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28575</xdr:colOff>
      <xdr:row>5</xdr:row>
      <xdr:rowOff>723900</xdr:rowOff>
    </xdr:from>
    <xdr:to>
      <xdr:col>6</xdr:col>
      <xdr:colOff>1143000</xdr:colOff>
      <xdr:row>5</xdr:row>
      <xdr:rowOff>1371600</xdr:rowOff>
    </xdr:to>
    <xdr:sp macro="" textlink="">
      <xdr:nvSpPr>
        <xdr:cNvPr id="2" name="大かっこ 1">
          <a:extLst>
            <a:ext uri="{FF2B5EF4-FFF2-40B4-BE49-F238E27FC236}">
              <a16:creationId xmlns:a16="http://schemas.microsoft.com/office/drawing/2014/main" id="{3EB672AA-56A4-427F-B142-4452BE7CE005}"/>
            </a:ext>
          </a:extLst>
        </xdr:cNvPr>
        <xdr:cNvSpPr/>
      </xdr:nvSpPr>
      <xdr:spPr>
        <a:xfrm>
          <a:off x="7442835" y="2072640"/>
          <a:ext cx="1114425" cy="647700"/>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466725</xdr:rowOff>
    </xdr:from>
    <xdr:to>
      <xdr:col>7</xdr:col>
      <xdr:colOff>1276350</xdr:colOff>
      <xdr:row>5</xdr:row>
      <xdr:rowOff>1038225</xdr:rowOff>
    </xdr:to>
    <xdr:sp macro="" textlink="">
      <xdr:nvSpPr>
        <xdr:cNvPr id="3" name="大かっこ 2">
          <a:extLst>
            <a:ext uri="{FF2B5EF4-FFF2-40B4-BE49-F238E27FC236}">
              <a16:creationId xmlns:a16="http://schemas.microsoft.com/office/drawing/2014/main" id="{F39BA892-B62C-4BA0-BED3-B13AD664A9B2}"/>
            </a:ext>
          </a:extLst>
        </xdr:cNvPr>
        <xdr:cNvSpPr/>
      </xdr:nvSpPr>
      <xdr:spPr>
        <a:xfrm>
          <a:off x="8658225" y="1815465"/>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5</xdr:row>
      <xdr:rowOff>876300</xdr:rowOff>
    </xdr:from>
    <xdr:to>
      <xdr:col>6</xdr:col>
      <xdr:colOff>1143000</xdr:colOff>
      <xdr:row>5</xdr:row>
      <xdr:rowOff>1600200</xdr:rowOff>
    </xdr:to>
    <xdr:sp macro="" textlink="">
      <xdr:nvSpPr>
        <xdr:cNvPr id="2" name="大かっこ 1">
          <a:extLst>
            <a:ext uri="{FF2B5EF4-FFF2-40B4-BE49-F238E27FC236}">
              <a16:creationId xmlns:a16="http://schemas.microsoft.com/office/drawing/2014/main" id="{1B07CEF7-E15C-4F90-ACE5-8BE90E222BD4}"/>
            </a:ext>
          </a:extLst>
        </xdr:cNvPr>
        <xdr:cNvSpPr/>
      </xdr:nvSpPr>
      <xdr:spPr>
        <a:xfrm>
          <a:off x="7724775" y="2209800"/>
          <a:ext cx="1114425" cy="72390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xdr:row>
      <xdr:rowOff>838200</xdr:rowOff>
    </xdr:from>
    <xdr:to>
      <xdr:col>7</xdr:col>
      <xdr:colOff>1123950</xdr:colOff>
      <xdr:row>5</xdr:row>
      <xdr:rowOff>1285875</xdr:rowOff>
    </xdr:to>
    <xdr:sp macro="" textlink="">
      <xdr:nvSpPr>
        <xdr:cNvPr id="3" name="大かっこ 2">
          <a:extLst>
            <a:ext uri="{FF2B5EF4-FFF2-40B4-BE49-F238E27FC236}">
              <a16:creationId xmlns:a16="http://schemas.microsoft.com/office/drawing/2014/main" id="{101DB3F2-0A91-4325-956E-53A16206E908}"/>
            </a:ext>
          </a:extLst>
        </xdr:cNvPr>
        <xdr:cNvSpPr/>
      </xdr:nvSpPr>
      <xdr:spPr>
        <a:xfrm>
          <a:off x="8921115" y="2171700"/>
          <a:ext cx="1057275"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L26"/>
  <sheetViews>
    <sheetView tabSelected="1" zoomScaleNormal="100" workbookViewId="0">
      <selection activeCell="D14" sqref="D14"/>
    </sheetView>
  </sheetViews>
  <sheetFormatPr defaultColWidth="9" defaultRowHeight="13.2" x14ac:dyDescent="0.45"/>
  <cols>
    <col min="1" max="1" width="4.69921875" style="1" customWidth="1"/>
    <col min="2" max="2" width="20.5" style="1" customWidth="1"/>
    <col min="3" max="10" width="12.59765625" style="1" customWidth="1"/>
    <col min="11" max="16384" width="9" style="1"/>
  </cols>
  <sheetData>
    <row r="1" spans="1:12" ht="19.5" customHeight="1" x14ac:dyDescent="0.45">
      <c r="A1" s="140" t="s">
        <v>0</v>
      </c>
      <c r="B1" s="140"/>
    </row>
    <row r="2" spans="1:12" ht="21" customHeight="1" x14ac:dyDescent="0.45">
      <c r="A2" s="147" t="s">
        <v>1</v>
      </c>
      <c r="B2" s="147"/>
      <c r="C2" s="147"/>
      <c r="D2" s="147"/>
      <c r="E2" s="147"/>
      <c r="F2" s="147"/>
      <c r="G2" s="147"/>
      <c r="H2" s="147"/>
      <c r="I2" s="147"/>
      <c r="J2" s="147"/>
      <c r="K2" s="3"/>
      <c r="L2" s="3"/>
    </row>
    <row r="3" spans="1:12" ht="15.9" customHeight="1" x14ac:dyDescent="0.45">
      <c r="C3" s="5"/>
      <c r="G3" s="5"/>
      <c r="I3" s="2"/>
      <c r="J3" s="2" t="s">
        <v>16</v>
      </c>
    </row>
    <row r="4" spans="1:12" ht="15.9" customHeight="1" x14ac:dyDescent="0.45">
      <c r="A4" s="148" t="s">
        <v>2</v>
      </c>
      <c r="B4" s="149"/>
      <c r="C4" s="142" t="s">
        <v>3</v>
      </c>
      <c r="D4" s="153" t="s">
        <v>114</v>
      </c>
      <c r="E4" s="153" t="s">
        <v>58</v>
      </c>
      <c r="F4" s="153" t="s">
        <v>7</v>
      </c>
      <c r="G4" s="141" t="s">
        <v>9</v>
      </c>
      <c r="H4" s="141" t="s">
        <v>11</v>
      </c>
      <c r="I4" s="143" t="s">
        <v>15</v>
      </c>
      <c r="J4" s="141" t="s">
        <v>17</v>
      </c>
    </row>
    <row r="5" spans="1:12" ht="33.75" customHeight="1" x14ac:dyDescent="0.45">
      <c r="A5" s="150"/>
      <c r="B5" s="144"/>
      <c r="C5" s="142"/>
      <c r="D5" s="142"/>
      <c r="E5" s="154"/>
      <c r="F5" s="142"/>
      <c r="G5" s="142"/>
      <c r="H5" s="142"/>
      <c r="I5" s="144"/>
      <c r="J5" s="142"/>
    </row>
    <row r="6" spans="1:12" ht="15.9" customHeight="1" x14ac:dyDescent="0.45">
      <c r="A6" s="151"/>
      <c r="B6" s="152"/>
      <c r="C6" s="6" t="s">
        <v>4</v>
      </c>
      <c r="D6" s="6" t="s">
        <v>5</v>
      </c>
      <c r="E6" s="6" t="s">
        <v>6</v>
      </c>
      <c r="F6" s="6" t="s">
        <v>8</v>
      </c>
      <c r="G6" s="6" t="s">
        <v>10</v>
      </c>
      <c r="H6" s="6" t="s">
        <v>12</v>
      </c>
      <c r="I6" s="4" t="s">
        <v>14</v>
      </c>
      <c r="J6" s="9" t="s">
        <v>13</v>
      </c>
    </row>
    <row r="7" spans="1:12" ht="30" customHeight="1" x14ac:dyDescent="0.45">
      <c r="A7" s="145"/>
      <c r="B7" s="146"/>
      <c r="C7" s="7"/>
      <c r="D7" s="7"/>
      <c r="E7" s="7">
        <f>C7-D7</f>
        <v>0</v>
      </c>
      <c r="F7" s="7"/>
      <c r="G7" s="7"/>
      <c r="H7" s="7">
        <f>MIN(F7,G7)</f>
        <v>0</v>
      </c>
      <c r="I7" s="8">
        <f>MIN(E7,H7)</f>
        <v>0</v>
      </c>
      <c r="J7" s="10">
        <f>ROUNDDOWN(I7,-3)</f>
        <v>0</v>
      </c>
      <c r="K7" s="11"/>
    </row>
    <row r="8" spans="1:12" ht="15.9" customHeight="1" x14ac:dyDescent="0.45"/>
    <row r="9" spans="1:12" ht="15.9" customHeight="1" x14ac:dyDescent="0.45">
      <c r="A9" s="2" t="s">
        <v>18</v>
      </c>
      <c r="B9" s="1" t="s">
        <v>115</v>
      </c>
    </row>
    <row r="10" spans="1:12" ht="15.9" customHeight="1" x14ac:dyDescent="0.45">
      <c r="B10" s="1" t="s">
        <v>116</v>
      </c>
    </row>
    <row r="11" spans="1:12" ht="15.9" customHeight="1" x14ac:dyDescent="0.45">
      <c r="B11" s="1" t="s">
        <v>117</v>
      </c>
    </row>
    <row r="12" spans="1:12" ht="15.9" customHeight="1" x14ac:dyDescent="0.45">
      <c r="B12" s="1" t="s">
        <v>118</v>
      </c>
    </row>
    <row r="13" spans="1:12" ht="15.9" customHeight="1" x14ac:dyDescent="0.45">
      <c r="B13" s="1" t="s">
        <v>119</v>
      </c>
    </row>
    <row r="14" spans="1:12" ht="15.9" customHeight="1" x14ac:dyDescent="0.45"/>
    <row r="15" spans="1:12" ht="15.9" customHeight="1" x14ac:dyDescent="0.45"/>
    <row r="16" spans="1:12" ht="15.9" customHeight="1" x14ac:dyDescent="0.45"/>
    <row r="17" ht="15.9" customHeight="1" x14ac:dyDescent="0.45"/>
    <row r="18" ht="15.9" customHeight="1" x14ac:dyDescent="0.45"/>
    <row r="19" ht="15.9" customHeight="1" x14ac:dyDescent="0.45"/>
    <row r="20" ht="15.9" customHeight="1" x14ac:dyDescent="0.45"/>
    <row r="21" ht="15.9" customHeight="1" x14ac:dyDescent="0.45"/>
    <row r="22" ht="15.9" customHeight="1" x14ac:dyDescent="0.45"/>
    <row r="23" ht="15.9" customHeight="1" x14ac:dyDescent="0.45"/>
    <row r="24" ht="15.9" customHeight="1" x14ac:dyDescent="0.45"/>
    <row r="25" ht="15.9" customHeight="1" x14ac:dyDescent="0.45"/>
    <row r="26" ht="15.9" customHeight="1" x14ac:dyDescent="0.45"/>
  </sheetData>
  <mergeCells count="12">
    <mergeCell ref="A1:B1"/>
    <mergeCell ref="H4:H5"/>
    <mergeCell ref="I4:I5"/>
    <mergeCell ref="J4:J5"/>
    <mergeCell ref="A7:B7"/>
    <mergeCell ref="A2:J2"/>
    <mergeCell ref="A4:B6"/>
    <mergeCell ref="C4:C5"/>
    <mergeCell ref="D4:D5"/>
    <mergeCell ref="E4:E5"/>
    <mergeCell ref="F4:F5"/>
    <mergeCell ref="G4:G5"/>
  </mergeCells>
  <phoneticPr fontId="5"/>
  <pageMargins left="0.51181102362204722" right="0.51181102362204722" top="0.74803149606299213" bottom="0.74803149606299213" header="0.31496062992125984" footer="0.31496062992125984"/>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BECA6-77D4-498B-9240-5A3DA2BF7B3E}">
  <sheetPr>
    <tabColor theme="4"/>
    <pageSetUpPr fitToPage="1"/>
  </sheetPr>
  <dimension ref="A1:N38"/>
  <sheetViews>
    <sheetView topLeftCell="A23" zoomScale="94" workbookViewId="0">
      <selection activeCell="B4" sqref="B4"/>
    </sheetView>
  </sheetViews>
  <sheetFormatPr defaultColWidth="9" defaultRowHeight="18" x14ac:dyDescent="0.45"/>
  <cols>
    <col min="1" max="1" width="1.8984375" style="35" customWidth="1"/>
    <col min="2" max="2" width="33.59765625" style="35" customWidth="1"/>
    <col min="3" max="3" width="11.69921875" style="35" customWidth="1"/>
    <col min="4" max="4" width="15.69921875" style="35" customWidth="1"/>
    <col min="5" max="5" width="16.19921875" style="35" customWidth="1"/>
    <col min="6" max="6" width="18.19921875" style="35" customWidth="1"/>
    <col min="7" max="7" width="15.19921875" style="35" customWidth="1"/>
    <col min="8" max="8" width="17.5" style="35" customWidth="1"/>
    <col min="9" max="9" width="5.59765625" style="35" customWidth="1"/>
    <col min="10" max="10" width="17.5" style="35" customWidth="1"/>
    <col min="11" max="16384" width="9" style="35"/>
  </cols>
  <sheetData>
    <row r="1" spans="1:14" x14ac:dyDescent="0.45">
      <c r="A1" s="55" t="s">
        <v>120</v>
      </c>
      <c r="B1" s="55"/>
    </row>
    <row r="2" spans="1:14" ht="18.600000000000001" thickBot="1" x14ac:dyDescent="0.5">
      <c r="A2" s="55"/>
      <c r="B2" s="55"/>
    </row>
    <row r="3" spans="1:14" ht="24.75" customHeight="1" thickBot="1" x14ac:dyDescent="0.5">
      <c r="A3" s="138" t="s">
        <v>122</v>
      </c>
      <c r="B3" s="138"/>
      <c r="C3" s="36"/>
      <c r="D3" s="36"/>
      <c r="E3" s="36"/>
      <c r="F3" s="37" t="s">
        <v>59</v>
      </c>
      <c r="G3" s="159"/>
      <c r="H3" s="160"/>
      <c r="I3" s="38"/>
      <c r="J3" s="38"/>
    </row>
    <row r="4" spans="1:14" ht="25.2" thickBot="1" x14ac:dyDescent="0.5">
      <c r="A4" s="39"/>
      <c r="B4" s="39"/>
      <c r="D4" s="39"/>
      <c r="F4" s="37" t="s">
        <v>60</v>
      </c>
      <c r="G4" s="161"/>
      <c r="H4" s="162"/>
      <c r="I4" s="162"/>
      <c r="J4" s="163"/>
    </row>
    <row r="5" spans="1:14" ht="20.25" customHeight="1" thickBot="1" x14ac:dyDescent="0.5">
      <c r="A5" s="39"/>
    </row>
    <row r="6" spans="1:14" ht="126" x14ac:dyDescent="0.45">
      <c r="A6" s="40"/>
      <c r="B6" s="41" t="s">
        <v>61</v>
      </c>
      <c r="C6" s="42" t="s">
        <v>62</v>
      </c>
      <c r="D6" s="42" t="s">
        <v>63</v>
      </c>
      <c r="E6" s="42" t="s">
        <v>64</v>
      </c>
      <c r="F6" s="43" t="s">
        <v>65</v>
      </c>
      <c r="G6" s="44" t="s">
        <v>66</v>
      </c>
      <c r="H6" s="45" t="s">
        <v>67</v>
      </c>
      <c r="J6" s="46" t="s">
        <v>68</v>
      </c>
    </row>
    <row r="7" spans="1:14" ht="34.5" customHeight="1" x14ac:dyDescent="0.45">
      <c r="A7" s="47" t="s">
        <v>69</v>
      </c>
      <c r="B7" s="48"/>
      <c r="C7" s="49">
        <v>20</v>
      </c>
      <c r="D7" s="50"/>
      <c r="E7" s="51">
        <f>ROUNDUP(D7/C7,0)*5</f>
        <v>0</v>
      </c>
      <c r="F7" s="52"/>
      <c r="G7" s="53">
        <f>IF(F7&lt;&gt;"",ROUND(MIN(E7,F7),1)*4,0)</f>
        <v>0</v>
      </c>
      <c r="H7" s="54">
        <f>G7*6990</f>
        <v>0</v>
      </c>
      <c r="I7" s="55"/>
      <c r="J7" s="56"/>
    </row>
    <row r="8" spans="1:14" ht="34.5" customHeight="1" x14ac:dyDescent="0.45">
      <c r="A8" s="47" t="s">
        <v>70</v>
      </c>
      <c r="B8" s="48"/>
      <c r="C8" s="49">
        <v>20</v>
      </c>
      <c r="D8" s="50"/>
      <c r="E8" s="51">
        <f t="shared" ref="E8:E27" si="0">ROUNDUP(D8/C8,0)*5</f>
        <v>0</v>
      </c>
      <c r="F8" s="52"/>
      <c r="G8" s="53">
        <f t="shared" ref="G8:G15" si="1">IF(F8&lt;&gt;"",ROUND(MIN(E8,F8),1)*4,0)</f>
        <v>0</v>
      </c>
      <c r="H8" s="54">
        <f t="shared" ref="H8:H27" si="2">G8*6990</f>
        <v>0</v>
      </c>
      <c r="I8" s="55"/>
      <c r="J8" s="56"/>
    </row>
    <row r="9" spans="1:14" ht="34.5" customHeight="1" x14ac:dyDescent="0.45">
      <c r="A9" s="164" t="s">
        <v>71</v>
      </c>
      <c r="B9" s="165"/>
      <c r="C9" s="49">
        <v>30</v>
      </c>
      <c r="D9" s="50"/>
      <c r="E9" s="51">
        <f t="shared" si="0"/>
        <v>0</v>
      </c>
      <c r="F9" s="52"/>
      <c r="G9" s="53">
        <f>IF(F9&lt;&gt;"",ROUND(MIN(E9,F9),1)*4,0)</f>
        <v>0</v>
      </c>
      <c r="H9" s="54">
        <f t="shared" si="2"/>
        <v>0</v>
      </c>
      <c r="I9" s="55"/>
      <c r="J9" s="56"/>
    </row>
    <row r="10" spans="1:14" ht="34.5" customHeight="1" x14ac:dyDescent="0.45">
      <c r="A10" s="47" t="s">
        <v>72</v>
      </c>
      <c r="B10" s="48"/>
      <c r="C10" s="49">
        <v>20</v>
      </c>
      <c r="D10" s="50"/>
      <c r="E10" s="51">
        <f t="shared" si="0"/>
        <v>0</v>
      </c>
      <c r="F10" s="52"/>
      <c r="G10" s="53">
        <f t="shared" si="1"/>
        <v>0</v>
      </c>
      <c r="H10" s="54">
        <f t="shared" si="2"/>
        <v>0</v>
      </c>
      <c r="I10" s="55"/>
      <c r="J10" s="56"/>
    </row>
    <row r="11" spans="1:14" ht="34.5" customHeight="1" x14ac:dyDescent="0.45">
      <c r="A11" s="47" t="s">
        <v>73</v>
      </c>
      <c r="B11" s="48"/>
      <c r="C11" s="49">
        <v>30</v>
      </c>
      <c r="D11" s="50"/>
      <c r="E11" s="51">
        <f t="shared" si="0"/>
        <v>0</v>
      </c>
      <c r="F11" s="52"/>
      <c r="G11" s="53">
        <f t="shared" si="1"/>
        <v>0</v>
      </c>
      <c r="H11" s="54">
        <f t="shared" si="2"/>
        <v>0</v>
      </c>
      <c r="I11" s="55"/>
      <c r="J11" s="56"/>
    </row>
    <row r="12" spans="1:14" ht="34.5" customHeight="1" x14ac:dyDescent="0.45">
      <c r="A12" s="47" t="s">
        <v>74</v>
      </c>
      <c r="B12" s="48"/>
      <c r="C12" s="49">
        <v>30</v>
      </c>
      <c r="D12" s="50"/>
      <c r="E12" s="51">
        <f t="shared" si="0"/>
        <v>0</v>
      </c>
      <c r="F12" s="52"/>
      <c r="G12" s="53">
        <f t="shared" si="1"/>
        <v>0</v>
      </c>
      <c r="H12" s="54">
        <f t="shared" si="2"/>
        <v>0</v>
      </c>
      <c r="I12" s="55"/>
      <c r="J12" s="56"/>
    </row>
    <row r="13" spans="1:14" ht="34.5" customHeight="1" x14ac:dyDescent="0.45">
      <c r="A13" s="47" t="s">
        <v>75</v>
      </c>
      <c r="B13" s="48"/>
      <c r="C13" s="49">
        <v>25</v>
      </c>
      <c r="D13" s="50"/>
      <c r="E13" s="51">
        <f t="shared" si="0"/>
        <v>0</v>
      </c>
      <c r="F13" s="52"/>
      <c r="G13" s="53">
        <f t="shared" si="1"/>
        <v>0</v>
      </c>
      <c r="H13" s="54">
        <f t="shared" si="2"/>
        <v>0</v>
      </c>
      <c r="I13" s="55"/>
      <c r="J13" s="56"/>
    </row>
    <row r="14" spans="1:14" ht="34.5" customHeight="1" x14ac:dyDescent="0.45">
      <c r="A14" s="47" t="s">
        <v>76</v>
      </c>
      <c r="B14" s="48"/>
      <c r="C14" s="57">
        <v>37.5</v>
      </c>
      <c r="D14" s="50"/>
      <c r="E14" s="51">
        <f t="shared" si="0"/>
        <v>0</v>
      </c>
      <c r="F14" s="52"/>
      <c r="G14" s="53">
        <f t="shared" si="1"/>
        <v>0</v>
      </c>
      <c r="H14" s="54">
        <f t="shared" si="2"/>
        <v>0</v>
      </c>
      <c r="I14" s="55"/>
      <c r="J14" s="56"/>
    </row>
    <row r="15" spans="1:14" ht="34.5" customHeight="1" x14ac:dyDescent="0.45">
      <c r="A15" s="164" t="s">
        <v>77</v>
      </c>
      <c r="B15" s="165"/>
      <c r="C15" s="49">
        <v>30</v>
      </c>
      <c r="D15" s="50"/>
      <c r="E15" s="51">
        <f t="shared" si="0"/>
        <v>0</v>
      </c>
      <c r="F15" s="52"/>
      <c r="G15" s="53">
        <f t="shared" si="1"/>
        <v>0</v>
      </c>
      <c r="H15" s="54">
        <f t="shared" si="2"/>
        <v>0</v>
      </c>
      <c r="I15" s="55"/>
      <c r="J15" s="56"/>
    </row>
    <row r="16" spans="1:14" s="66" customFormat="1" ht="20.25" customHeight="1" x14ac:dyDescent="0.45">
      <c r="A16" s="58" t="s">
        <v>78</v>
      </c>
      <c r="B16" s="48"/>
      <c r="C16" s="59"/>
      <c r="D16" s="60"/>
      <c r="E16" s="61"/>
      <c r="F16" s="62"/>
      <c r="G16" s="63"/>
      <c r="H16" s="64"/>
      <c r="I16" s="55"/>
      <c r="J16" s="65"/>
      <c r="K16" s="35"/>
      <c r="L16" s="35"/>
      <c r="M16" s="35"/>
      <c r="N16" s="35"/>
    </row>
    <row r="17" spans="1:14" s="66" customFormat="1" ht="34.5" customHeight="1" x14ac:dyDescent="0.45">
      <c r="A17" s="67"/>
      <c r="B17" s="68" t="s">
        <v>79</v>
      </c>
      <c r="C17" s="49">
        <v>25</v>
      </c>
      <c r="D17" s="50"/>
      <c r="E17" s="51">
        <f t="shared" si="0"/>
        <v>0</v>
      </c>
      <c r="F17" s="52"/>
      <c r="G17" s="53">
        <f t="shared" ref="G17:G20" si="3">IF(F17&lt;&gt;"",ROUND(MIN(E17,F17),1)*4,0)</f>
        <v>0</v>
      </c>
      <c r="H17" s="54">
        <f t="shared" si="2"/>
        <v>0</v>
      </c>
      <c r="I17" s="55"/>
      <c r="J17" s="56"/>
      <c r="K17" s="35"/>
      <c r="L17" s="35"/>
      <c r="M17" s="35"/>
      <c r="N17" s="35"/>
    </row>
    <row r="18" spans="1:14" s="66" customFormat="1" ht="34.5" customHeight="1" x14ac:dyDescent="0.45">
      <c r="A18" s="67"/>
      <c r="B18" s="68" t="s">
        <v>80</v>
      </c>
      <c r="C18" s="49">
        <v>50</v>
      </c>
      <c r="D18" s="50"/>
      <c r="E18" s="51">
        <f t="shared" si="0"/>
        <v>0</v>
      </c>
      <c r="F18" s="52"/>
      <c r="G18" s="53">
        <f t="shared" si="3"/>
        <v>0</v>
      </c>
      <c r="H18" s="54">
        <f t="shared" si="2"/>
        <v>0</v>
      </c>
      <c r="I18" s="55"/>
      <c r="J18" s="56"/>
      <c r="K18" s="35"/>
      <c r="L18" s="35"/>
      <c r="M18" s="35"/>
      <c r="N18" s="35"/>
    </row>
    <row r="19" spans="1:14" s="66" customFormat="1" ht="34.5" customHeight="1" x14ac:dyDescent="0.45">
      <c r="A19" s="67"/>
      <c r="B19" s="69" t="s">
        <v>81</v>
      </c>
      <c r="C19" s="49">
        <v>50</v>
      </c>
      <c r="D19" s="50"/>
      <c r="E19" s="51">
        <f t="shared" si="0"/>
        <v>0</v>
      </c>
      <c r="F19" s="52"/>
      <c r="G19" s="53">
        <f t="shared" si="3"/>
        <v>0</v>
      </c>
      <c r="H19" s="54">
        <f t="shared" si="2"/>
        <v>0</v>
      </c>
      <c r="I19" s="55"/>
      <c r="J19" s="56"/>
      <c r="K19" s="35"/>
      <c r="L19" s="35"/>
      <c r="M19" s="35"/>
      <c r="N19" s="35"/>
    </row>
    <row r="20" spans="1:14" s="66" customFormat="1" ht="34.5" customHeight="1" x14ac:dyDescent="0.45">
      <c r="A20" s="70"/>
      <c r="B20" s="69" t="s">
        <v>82</v>
      </c>
      <c r="C20" s="49">
        <v>75</v>
      </c>
      <c r="D20" s="50"/>
      <c r="E20" s="51">
        <f t="shared" si="0"/>
        <v>0</v>
      </c>
      <c r="F20" s="52"/>
      <c r="G20" s="53">
        <f t="shared" si="3"/>
        <v>0</v>
      </c>
      <c r="H20" s="54">
        <f t="shared" si="2"/>
        <v>0</v>
      </c>
      <c r="I20" s="55"/>
      <c r="J20" s="56"/>
      <c r="K20" s="35"/>
      <c r="L20" s="35"/>
      <c r="M20" s="35"/>
      <c r="N20" s="35"/>
    </row>
    <row r="21" spans="1:14" ht="34.5" customHeight="1" x14ac:dyDescent="0.45">
      <c r="A21" s="164" t="s">
        <v>83</v>
      </c>
      <c r="B21" s="165"/>
      <c r="C21" s="49">
        <v>10</v>
      </c>
      <c r="D21" s="50"/>
      <c r="E21" s="51">
        <f t="shared" si="0"/>
        <v>0</v>
      </c>
      <c r="F21" s="52"/>
      <c r="G21" s="53">
        <f>IF(F21&lt;&gt;"",ROUND(MIN(E21,F21),1)*4,0)</f>
        <v>0</v>
      </c>
      <c r="H21" s="54">
        <f>G21*6990</f>
        <v>0</v>
      </c>
      <c r="I21" s="55"/>
      <c r="J21" s="56"/>
    </row>
    <row r="22" spans="1:14" s="66" customFormat="1" ht="20.25" customHeight="1" x14ac:dyDescent="0.45">
      <c r="A22" s="58" t="s">
        <v>84</v>
      </c>
      <c r="B22" s="48"/>
      <c r="C22" s="59"/>
      <c r="D22" s="60"/>
      <c r="E22" s="61"/>
      <c r="F22" s="62"/>
      <c r="G22" s="63"/>
      <c r="H22" s="64"/>
      <c r="I22" s="55"/>
      <c r="J22" s="65"/>
      <c r="K22" s="35"/>
      <c r="L22" s="35"/>
      <c r="M22" s="35"/>
      <c r="N22" s="35"/>
    </row>
    <row r="23" spans="1:14" s="66" customFormat="1" ht="34.5" customHeight="1" x14ac:dyDescent="0.45">
      <c r="A23" s="67"/>
      <c r="B23" s="69" t="s">
        <v>85</v>
      </c>
      <c r="C23" s="49">
        <v>30</v>
      </c>
      <c r="D23" s="50"/>
      <c r="E23" s="51">
        <f t="shared" si="0"/>
        <v>0</v>
      </c>
      <c r="F23" s="52"/>
      <c r="G23" s="53">
        <f t="shared" ref="G23:G27" si="4">IF(F23&lt;&gt;"",ROUND(MIN(E23,F23),1)*4,0)</f>
        <v>0</v>
      </c>
      <c r="H23" s="54">
        <f t="shared" si="2"/>
        <v>0</v>
      </c>
      <c r="I23" s="55"/>
      <c r="J23" s="56"/>
      <c r="K23" s="35"/>
      <c r="L23" s="35"/>
      <c r="M23" s="35"/>
      <c r="N23" s="35"/>
    </row>
    <row r="24" spans="1:14" s="66" customFormat="1" ht="34.5" customHeight="1" x14ac:dyDescent="0.45">
      <c r="A24" s="67"/>
      <c r="B24" s="69" t="s">
        <v>86</v>
      </c>
      <c r="C24" s="49">
        <v>50</v>
      </c>
      <c r="D24" s="50"/>
      <c r="E24" s="51">
        <f t="shared" si="0"/>
        <v>0</v>
      </c>
      <c r="F24" s="52"/>
      <c r="G24" s="53">
        <f t="shared" si="4"/>
        <v>0</v>
      </c>
      <c r="H24" s="54">
        <f t="shared" si="2"/>
        <v>0</v>
      </c>
      <c r="I24" s="55"/>
      <c r="J24" s="56"/>
      <c r="K24" s="35"/>
      <c r="L24" s="35"/>
      <c r="M24" s="35"/>
      <c r="N24" s="35"/>
    </row>
    <row r="25" spans="1:14" s="66" customFormat="1" ht="34.5" customHeight="1" x14ac:dyDescent="0.45">
      <c r="A25" s="70"/>
      <c r="B25" s="69" t="s">
        <v>87</v>
      </c>
      <c r="C25" s="49">
        <v>75</v>
      </c>
      <c r="D25" s="50"/>
      <c r="E25" s="51">
        <f t="shared" si="0"/>
        <v>0</v>
      </c>
      <c r="F25" s="52"/>
      <c r="G25" s="53">
        <f t="shared" si="4"/>
        <v>0</v>
      </c>
      <c r="H25" s="54">
        <f t="shared" si="2"/>
        <v>0</v>
      </c>
      <c r="I25" s="55"/>
      <c r="J25" s="56"/>
      <c r="K25" s="35"/>
      <c r="L25" s="35"/>
      <c r="M25" s="35"/>
      <c r="N25" s="35"/>
    </row>
    <row r="26" spans="1:14" s="66" customFormat="1" ht="34.5" customHeight="1" x14ac:dyDescent="0.45">
      <c r="A26" s="166" t="s">
        <v>88</v>
      </c>
      <c r="B26" s="167"/>
      <c r="C26" s="49">
        <v>30</v>
      </c>
      <c r="D26" s="50"/>
      <c r="E26" s="51">
        <f t="shared" si="0"/>
        <v>0</v>
      </c>
      <c r="F26" s="52"/>
      <c r="G26" s="53">
        <f t="shared" si="4"/>
        <v>0</v>
      </c>
      <c r="H26" s="54">
        <f t="shared" si="2"/>
        <v>0</v>
      </c>
      <c r="I26" s="55"/>
      <c r="J26" s="56"/>
      <c r="K26" s="35"/>
      <c r="L26" s="35"/>
      <c r="M26" s="35"/>
      <c r="N26" s="35"/>
    </row>
    <row r="27" spans="1:14" s="66" customFormat="1" ht="34.5" customHeight="1" thickBot="1" x14ac:dyDescent="0.5">
      <c r="A27" s="155" t="s">
        <v>89</v>
      </c>
      <c r="B27" s="156"/>
      <c r="C27" s="71">
        <v>25</v>
      </c>
      <c r="D27" s="72"/>
      <c r="E27" s="73">
        <f t="shared" si="0"/>
        <v>0</v>
      </c>
      <c r="F27" s="74"/>
      <c r="G27" s="75">
        <f t="shared" si="4"/>
        <v>0</v>
      </c>
      <c r="H27" s="76">
        <f t="shared" si="2"/>
        <v>0</v>
      </c>
      <c r="I27" s="55"/>
      <c r="J27" s="77"/>
      <c r="K27" s="35"/>
      <c r="L27" s="35"/>
      <c r="M27" s="35"/>
      <c r="N27" s="35"/>
    </row>
    <row r="28" spans="1:14" ht="11.25" customHeight="1" thickBot="1" x14ac:dyDescent="0.5">
      <c r="D28" s="55"/>
      <c r="E28" s="55"/>
      <c r="F28" s="55"/>
      <c r="G28" s="55"/>
      <c r="H28" s="78"/>
      <c r="I28" s="55"/>
      <c r="J28" s="78"/>
    </row>
    <row r="29" spans="1:14" s="66" customFormat="1" ht="34.5" customHeight="1" thickBot="1" x14ac:dyDescent="0.5">
      <c r="A29" s="157" t="s">
        <v>90</v>
      </c>
      <c r="B29" s="158"/>
      <c r="C29" s="79"/>
      <c r="D29" s="80"/>
      <c r="E29" s="81"/>
      <c r="F29" s="82"/>
      <c r="G29" s="81"/>
      <c r="H29" s="81"/>
      <c r="I29" s="55"/>
      <c r="J29" s="83"/>
      <c r="K29" s="35"/>
      <c r="L29" s="35"/>
      <c r="M29" s="35"/>
      <c r="N29" s="35"/>
    </row>
    <row r="30" spans="1:14" ht="6.75" customHeight="1" thickBot="1" x14ac:dyDescent="0.5">
      <c r="D30" s="55"/>
      <c r="E30" s="55"/>
      <c r="F30" s="55"/>
      <c r="G30" s="55"/>
      <c r="H30" s="55"/>
      <c r="I30" s="55"/>
      <c r="J30" s="55"/>
    </row>
    <row r="31" spans="1:14" ht="26.25" customHeight="1" thickBot="1" x14ac:dyDescent="0.5">
      <c r="D31" s="55"/>
      <c r="E31" s="84" t="s">
        <v>91</v>
      </c>
      <c r="F31" s="85">
        <f>ROUND(SUM(F7:F29),1)</f>
        <v>0</v>
      </c>
      <c r="G31" s="84" t="s">
        <v>91</v>
      </c>
      <c r="H31" s="86">
        <f>ROUNDDOWN(SUM(H7:H29),-3)</f>
        <v>0</v>
      </c>
      <c r="I31" s="84" t="s">
        <v>91</v>
      </c>
      <c r="J31" s="86">
        <f>SUM(J7:J29)</f>
        <v>0</v>
      </c>
    </row>
    <row r="32" spans="1:14" ht="21" customHeight="1" x14ac:dyDescent="0.45">
      <c r="A32" s="35" t="s">
        <v>92</v>
      </c>
      <c r="G32" s="87"/>
      <c r="H32" s="88"/>
      <c r="I32" s="87"/>
      <c r="J32" s="88"/>
    </row>
    <row r="33" spans="1:10" ht="21" customHeight="1" x14ac:dyDescent="0.45">
      <c r="A33" s="35" t="s">
        <v>93</v>
      </c>
      <c r="G33" s="87"/>
      <c r="H33" s="88"/>
      <c r="I33" s="87"/>
      <c r="J33" s="88"/>
    </row>
    <row r="34" spans="1:10" ht="21" customHeight="1" x14ac:dyDescent="0.45">
      <c r="A34" s="35" t="s">
        <v>94</v>
      </c>
    </row>
    <row r="35" spans="1:10" ht="21" customHeight="1" x14ac:dyDescent="0.45">
      <c r="A35" s="55" t="s">
        <v>95</v>
      </c>
      <c r="B35" s="55"/>
      <c r="C35" s="55"/>
      <c r="D35" s="55"/>
      <c r="E35" s="55"/>
      <c r="F35" s="55"/>
      <c r="G35" s="55"/>
      <c r="H35" s="55"/>
      <c r="I35" s="55"/>
      <c r="J35" s="55"/>
    </row>
    <row r="36" spans="1:10" ht="21" customHeight="1" x14ac:dyDescent="0.45">
      <c r="A36" s="55" t="s">
        <v>96</v>
      </c>
      <c r="B36" s="55"/>
      <c r="C36" s="55"/>
      <c r="D36" s="55"/>
      <c r="E36" s="55"/>
      <c r="F36" s="55"/>
      <c r="G36" s="55"/>
      <c r="H36" s="55"/>
      <c r="I36" s="55"/>
      <c r="J36" s="55"/>
    </row>
    <row r="37" spans="1:10" ht="21" customHeight="1" x14ac:dyDescent="0.45">
      <c r="A37" s="35" t="s">
        <v>97</v>
      </c>
    </row>
    <row r="38" spans="1:10" ht="21" customHeight="1" x14ac:dyDescent="0.45">
      <c r="A38" s="35" t="s">
        <v>98</v>
      </c>
    </row>
  </sheetData>
  <mergeCells count="8">
    <mergeCell ref="A27:B27"/>
    <mergeCell ref="A29:B29"/>
    <mergeCell ref="G3:H3"/>
    <mergeCell ref="G4:J4"/>
    <mergeCell ref="A9:B9"/>
    <mergeCell ref="A15:B15"/>
    <mergeCell ref="A21:B21"/>
    <mergeCell ref="A26:B26"/>
  </mergeCells>
  <phoneticPr fontId="5"/>
  <dataValidations count="1">
    <dataValidation type="custom" allowBlank="1" showInputMessage="1" showErrorMessage="1" sqref="C22:H22 C16:H16" xr:uid="{05D70942-671E-4094-BBB6-23ABB204C0D7}">
      <formula1>""""""</formula1>
    </dataValidation>
  </dataValidations>
  <pageMargins left="0.55118110236220474" right="0.27559055118110237" top="0.47244094488188981" bottom="0.31496062992125984" header="0.31496062992125984" footer="0.31496062992125984"/>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93763-61D7-453A-9026-7BE7F452F1BD}">
  <sheetPr>
    <tabColor theme="4"/>
    <pageSetUpPr fitToPage="1"/>
  </sheetPr>
  <dimension ref="A1:N21"/>
  <sheetViews>
    <sheetView workbookViewId="0">
      <selection sqref="A1:A4"/>
    </sheetView>
  </sheetViews>
  <sheetFormatPr defaultColWidth="9" defaultRowHeight="18" x14ac:dyDescent="0.45"/>
  <cols>
    <col min="1" max="1" width="2.3984375" style="89" customWidth="1"/>
    <col min="2" max="2" width="35.09765625" style="89" customWidth="1"/>
    <col min="3" max="3" width="13.3984375" style="89" customWidth="1"/>
    <col min="4" max="4" width="15.69921875" style="89" customWidth="1"/>
    <col min="5" max="5" width="16.19921875" style="89" customWidth="1"/>
    <col min="6" max="6" width="18.19921875" style="89" customWidth="1"/>
    <col min="7" max="7" width="15.19921875" style="89" customWidth="1"/>
    <col min="8" max="8" width="16.09765625" style="89" customWidth="1"/>
    <col min="9" max="9" width="5.59765625" style="89" customWidth="1"/>
    <col min="10" max="10" width="17.3984375" style="89" customWidth="1"/>
    <col min="11" max="16384" width="9" style="89"/>
  </cols>
  <sheetData>
    <row r="1" spans="1:14" x14ac:dyDescent="0.45">
      <c r="A1" s="106" t="s">
        <v>120</v>
      </c>
    </row>
    <row r="2" spans="1:14" ht="18.600000000000001" thickBot="1" x14ac:dyDescent="0.5">
      <c r="A2" s="106"/>
    </row>
    <row r="3" spans="1:14" ht="24.75" customHeight="1" thickBot="1" x14ac:dyDescent="0.5">
      <c r="A3" s="139" t="s">
        <v>123</v>
      </c>
      <c r="B3" s="90"/>
      <c r="C3" s="90"/>
      <c r="D3" s="90"/>
      <c r="F3" s="37" t="s">
        <v>59</v>
      </c>
      <c r="G3" s="159"/>
      <c r="H3" s="160"/>
      <c r="I3" s="38"/>
      <c r="J3" s="38"/>
    </row>
    <row r="4" spans="1:14" ht="25.2" thickBot="1" x14ac:dyDescent="0.5">
      <c r="A4" s="106"/>
      <c r="F4" s="37" t="s">
        <v>60</v>
      </c>
      <c r="G4" s="161"/>
      <c r="H4" s="162"/>
      <c r="I4" s="162"/>
      <c r="J4" s="163"/>
    </row>
    <row r="5" spans="1:14" ht="18.600000000000001" thickBot="1" x14ac:dyDescent="0.5"/>
    <row r="6" spans="1:14" ht="135.75" customHeight="1" x14ac:dyDescent="0.45">
      <c r="A6" s="91"/>
      <c r="B6" s="92"/>
      <c r="C6" s="93" t="s">
        <v>62</v>
      </c>
      <c r="D6" s="93" t="s">
        <v>99</v>
      </c>
      <c r="E6" s="93" t="s">
        <v>100</v>
      </c>
      <c r="F6" s="94" t="s">
        <v>101</v>
      </c>
      <c r="G6" s="95" t="s">
        <v>66</v>
      </c>
      <c r="H6" s="96" t="s">
        <v>67</v>
      </c>
      <c r="J6" s="97" t="s">
        <v>102</v>
      </c>
    </row>
    <row r="7" spans="1:14" ht="42" customHeight="1" thickBot="1" x14ac:dyDescent="0.5">
      <c r="A7" s="98" t="s">
        <v>103</v>
      </c>
      <c r="B7" s="99"/>
      <c r="C7" s="100">
        <v>6</v>
      </c>
      <c r="D7" s="101"/>
      <c r="E7" s="102">
        <f>ROUNDUP(D7/6,0)</f>
        <v>0</v>
      </c>
      <c r="F7" s="103"/>
      <c r="G7" s="104">
        <f>IF(F7&lt;&gt;"",ROUND(MIN(E7,F7),1)*4,0)</f>
        <v>0</v>
      </c>
      <c r="H7" s="105">
        <f>G7*6990</f>
        <v>0</v>
      </c>
      <c r="I7" s="106"/>
      <c r="J7" s="107"/>
    </row>
    <row r="8" spans="1:14" ht="18.600000000000001" thickBot="1" x14ac:dyDescent="0.5">
      <c r="D8" s="106"/>
      <c r="E8" s="106"/>
      <c r="F8" s="106"/>
      <c r="G8" s="106"/>
      <c r="H8" s="108"/>
      <c r="I8" s="106"/>
      <c r="J8" s="108"/>
    </row>
    <row r="9" spans="1:14" s="117" customFormat="1" ht="19.8" x14ac:dyDescent="0.45">
      <c r="A9" s="109" t="s">
        <v>104</v>
      </c>
      <c r="B9" s="91"/>
      <c r="C9" s="110"/>
      <c r="D9" s="111"/>
      <c r="E9" s="112"/>
      <c r="F9" s="113"/>
      <c r="G9" s="114"/>
      <c r="H9" s="115"/>
      <c r="I9" s="106"/>
      <c r="J9" s="116"/>
      <c r="K9" s="89"/>
      <c r="L9" s="89"/>
      <c r="M9" s="89"/>
      <c r="N9" s="89"/>
    </row>
    <row r="10" spans="1:14" s="117" customFormat="1" ht="72" customHeight="1" x14ac:dyDescent="0.45">
      <c r="A10" s="118"/>
      <c r="B10" s="119" t="s">
        <v>105</v>
      </c>
      <c r="C10" s="120" t="s">
        <v>106</v>
      </c>
      <c r="D10" s="120" t="s">
        <v>106</v>
      </c>
      <c r="E10" s="121">
        <f>IF(AND(D10&gt;0,F10&gt;0,F11=0),2,0)</f>
        <v>0</v>
      </c>
      <c r="F10" s="122"/>
      <c r="G10" s="123">
        <f>IF(F10&lt;&gt;"",ROUND(MIN(E10,F10),1)*4,0)</f>
        <v>0</v>
      </c>
      <c r="H10" s="124">
        <f t="shared" ref="H10" si="0">G10*6990</f>
        <v>0</v>
      </c>
      <c r="I10" s="106"/>
      <c r="J10" s="125"/>
      <c r="K10" s="89"/>
      <c r="L10" s="89"/>
      <c r="M10" s="89"/>
      <c r="N10" s="89"/>
    </row>
    <row r="11" spans="1:14" s="117" customFormat="1" ht="72" customHeight="1" thickBot="1" x14ac:dyDescent="0.5">
      <c r="A11" s="126"/>
      <c r="B11" s="127" t="s">
        <v>107</v>
      </c>
      <c r="C11" s="128" t="s">
        <v>108</v>
      </c>
      <c r="D11" s="129" t="s">
        <v>106</v>
      </c>
      <c r="E11" s="130">
        <f>IF(AND(D11&gt;0,F11&gt;0,F10=0),1,0)</f>
        <v>0</v>
      </c>
      <c r="F11" s="131"/>
      <c r="G11" s="132">
        <f>IF(F11&lt;&gt;"",ROUND(MIN(E11,F11),1)*4,0)</f>
        <v>0</v>
      </c>
      <c r="H11" s="133">
        <f>G11*6990</f>
        <v>0</v>
      </c>
      <c r="I11" s="106"/>
      <c r="J11" s="107"/>
      <c r="K11" s="89"/>
      <c r="L11" s="89"/>
      <c r="M11" s="89"/>
      <c r="N11" s="89"/>
    </row>
    <row r="12" spans="1:14" ht="18.600000000000001" thickBot="1" x14ac:dyDescent="0.5">
      <c r="H12" s="134"/>
      <c r="J12" s="134"/>
    </row>
    <row r="13" spans="1:14" ht="24.75" customHeight="1" thickBot="1" x14ac:dyDescent="0.5">
      <c r="E13" s="135" t="s">
        <v>91</v>
      </c>
      <c r="F13" s="136">
        <f>ROUND(SUM(F7:F11),1)</f>
        <v>0</v>
      </c>
      <c r="G13" s="135" t="s">
        <v>91</v>
      </c>
      <c r="H13" s="137">
        <f>ROUNDDOWN(SUM(H7:H11),-3)</f>
        <v>0</v>
      </c>
      <c r="I13" s="135" t="s">
        <v>91</v>
      </c>
      <c r="J13" s="137">
        <f>SUM(J7:J11)</f>
        <v>0</v>
      </c>
    </row>
    <row r="14" spans="1:14" x14ac:dyDescent="0.45">
      <c r="A14" s="89" t="s">
        <v>92</v>
      </c>
    </row>
    <row r="15" spans="1:14" ht="21" customHeight="1" x14ac:dyDescent="0.45">
      <c r="A15" s="89" t="s">
        <v>93</v>
      </c>
    </row>
    <row r="16" spans="1:14" ht="21" customHeight="1" x14ac:dyDescent="0.45">
      <c r="A16" s="89" t="s">
        <v>109</v>
      </c>
    </row>
    <row r="17" spans="1:14" ht="21" customHeight="1" x14ac:dyDescent="0.45">
      <c r="A17" s="89" t="s">
        <v>110</v>
      </c>
    </row>
    <row r="18" spans="1:14" ht="21" customHeight="1" x14ac:dyDescent="0.45">
      <c r="B18" s="89" t="s">
        <v>111</v>
      </c>
    </row>
    <row r="19" spans="1:14" ht="21" customHeight="1" x14ac:dyDescent="0.45">
      <c r="A19" s="106" t="s">
        <v>112</v>
      </c>
      <c r="B19" s="106"/>
      <c r="C19" s="106"/>
      <c r="D19" s="106"/>
      <c r="E19" s="106"/>
      <c r="F19" s="106"/>
      <c r="G19" s="106"/>
      <c r="H19" s="106"/>
      <c r="I19" s="106"/>
      <c r="J19" s="106"/>
      <c r="K19" s="106"/>
      <c r="L19" s="106"/>
      <c r="M19" s="106"/>
      <c r="N19" s="106"/>
    </row>
    <row r="20" spans="1:14" ht="21" customHeight="1" x14ac:dyDescent="0.45">
      <c r="A20" s="89" t="s">
        <v>97</v>
      </c>
    </row>
    <row r="21" spans="1:14" ht="21" customHeight="1" x14ac:dyDescent="0.45">
      <c r="A21" s="89" t="s">
        <v>113</v>
      </c>
    </row>
  </sheetData>
  <mergeCells count="2">
    <mergeCell ref="G3:H3"/>
    <mergeCell ref="G4:J4"/>
  </mergeCells>
  <phoneticPr fontId="5"/>
  <dataValidations count="1">
    <dataValidation type="custom" allowBlank="1" showInputMessage="1" showErrorMessage="1" sqref="C9:H9" xr:uid="{CBAEADCD-9B7B-45DE-87AE-833AE5202BC7}">
      <formula1>""""""</formula1>
    </dataValidation>
  </dataValidations>
  <pageMargins left="0.7" right="0.7" top="0.75" bottom="0.33" header="0.3" footer="0.3"/>
  <pageSetup paperSize="9"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A1:O26"/>
  <sheetViews>
    <sheetView zoomScaleNormal="100" workbookViewId="0">
      <selection activeCell="B11" sqref="B11:B14"/>
    </sheetView>
  </sheetViews>
  <sheetFormatPr defaultColWidth="9" defaultRowHeight="13.2" x14ac:dyDescent="0.45"/>
  <cols>
    <col min="1" max="1" width="4.69921875" style="1" customWidth="1"/>
    <col min="2" max="2" width="20.5" style="1" customWidth="1"/>
    <col min="3" max="13" width="12.09765625" style="1" customWidth="1"/>
    <col min="14" max="16384" width="9" style="1"/>
  </cols>
  <sheetData>
    <row r="1" spans="1:15" ht="19.5" customHeight="1" x14ac:dyDescent="0.45">
      <c r="A1" s="140" t="s">
        <v>19</v>
      </c>
      <c r="B1" s="140"/>
    </row>
    <row r="2" spans="1:15" ht="21" customHeight="1" x14ac:dyDescent="0.45">
      <c r="A2" s="147" t="s">
        <v>20</v>
      </c>
      <c r="B2" s="147"/>
      <c r="C2" s="147"/>
      <c r="D2" s="147"/>
      <c r="E2" s="147"/>
      <c r="F2" s="147"/>
      <c r="G2" s="147"/>
      <c r="H2" s="147"/>
      <c r="I2" s="147"/>
      <c r="J2" s="147"/>
      <c r="K2" s="147"/>
      <c r="L2" s="147"/>
      <c r="M2" s="147"/>
      <c r="N2" s="3"/>
      <c r="O2" s="3"/>
    </row>
    <row r="3" spans="1:15" ht="15.9" customHeight="1" x14ac:dyDescent="0.45">
      <c r="C3" s="5"/>
      <c r="G3" s="5"/>
      <c r="I3" s="2"/>
      <c r="J3" s="2"/>
      <c r="K3" s="2"/>
      <c r="L3" s="2"/>
      <c r="M3" s="2" t="s">
        <v>28</v>
      </c>
    </row>
    <row r="4" spans="1:15" ht="15.9" customHeight="1" x14ac:dyDescent="0.45">
      <c r="A4" s="148" t="s">
        <v>2</v>
      </c>
      <c r="B4" s="149"/>
      <c r="C4" s="142" t="s">
        <v>3</v>
      </c>
      <c r="D4" s="153" t="s">
        <v>114</v>
      </c>
      <c r="E4" s="153" t="s">
        <v>58</v>
      </c>
      <c r="F4" s="153" t="s">
        <v>21</v>
      </c>
      <c r="G4" s="141" t="s">
        <v>9</v>
      </c>
      <c r="H4" s="141" t="s">
        <v>11</v>
      </c>
      <c r="I4" s="143" t="s">
        <v>15</v>
      </c>
      <c r="J4" s="153" t="s">
        <v>17</v>
      </c>
      <c r="K4" s="153" t="s">
        <v>24</v>
      </c>
      <c r="L4" s="153" t="s">
        <v>22</v>
      </c>
      <c r="M4" s="153" t="s">
        <v>23</v>
      </c>
    </row>
    <row r="5" spans="1:15" ht="33.75" customHeight="1" x14ac:dyDescent="0.45">
      <c r="A5" s="150"/>
      <c r="B5" s="144"/>
      <c r="C5" s="142"/>
      <c r="D5" s="142"/>
      <c r="E5" s="154"/>
      <c r="F5" s="142"/>
      <c r="G5" s="142"/>
      <c r="H5" s="142"/>
      <c r="I5" s="144"/>
      <c r="J5" s="154"/>
      <c r="K5" s="154"/>
      <c r="L5" s="154"/>
      <c r="M5" s="142"/>
    </row>
    <row r="6" spans="1:15" ht="15.9" customHeight="1" x14ac:dyDescent="0.45">
      <c r="A6" s="151"/>
      <c r="B6" s="152"/>
      <c r="C6" s="6" t="s">
        <v>4</v>
      </c>
      <c r="D6" s="6" t="s">
        <v>5</v>
      </c>
      <c r="E6" s="6" t="s">
        <v>6</v>
      </c>
      <c r="F6" s="6" t="s">
        <v>8</v>
      </c>
      <c r="G6" s="6" t="s">
        <v>10</v>
      </c>
      <c r="H6" s="6" t="s">
        <v>12</v>
      </c>
      <c r="I6" s="4" t="s">
        <v>14</v>
      </c>
      <c r="J6" s="4" t="s">
        <v>13</v>
      </c>
      <c r="K6" s="6" t="s">
        <v>26</v>
      </c>
      <c r="L6" s="6" t="s">
        <v>25</v>
      </c>
      <c r="M6" s="9" t="s">
        <v>27</v>
      </c>
    </row>
    <row r="7" spans="1:15" ht="30" customHeight="1" x14ac:dyDescent="0.45">
      <c r="A7" s="145"/>
      <c r="B7" s="146"/>
      <c r="C7" s="7"/>
      <c r="D7" s="7"/>
      <c r="E7" s="7">
        <f>C7-D7</f>
        <v>0</v>
      </c>
      <c r="F7" s="7"/>
      <c r="G7" s="7"/>
      <c r="H7" s="7">
        <f>MIN(F7,G7)</f>
        <v>0</v>
      </c>
      <c r="I7" s="8">
        <f>MIN(E7,H7)</f>
        <v>0</v>
      </c>
      <c r="J7" s="8">
        <f>ROUNDDOWN(I7,-3)</f>
        <v>0</v>
      </c>
      <c r="K7" s="12"/>
      <c r="L7" s="12"/>
      <c r="M7" s="13">
        <f>L7-J7</f>
        <v>0</v>
      </c>
      <c r="N7" s="11"/>
    </row>
    <row r="8" spans="1:15" ht="15.9" customHeight="1" x14ac:dyDescent="0.45"/>
    <row r="9" spans="1:15" ht="15.9" customHeight="1" x14ac:dyDescent="0.45">
      <c r="A9" s="2" t="s">
        <v>18</v>
      </c>
      <c r="B9" s="1" t="s">
        <v>115</v>
      </c>
    </row>
    <row r="10" spans="1:15" ht="15.9" customHeight="1" x14ac:dyDescent="0.45">
      <c r="B10" s="1" t="s">
        <v>116</v>
      </c>
    </row>
    <row r="11" spans="1:15" ht="15.9" customHeight="1" x14ac:dyDescent="0.45">
      <c r="B11" s="1" t="s">
        <v>117</v>
      </c>
    </row>
    <row r="12" spans="1:15" ht="15.9" customHeight="1" x14ac:dyDescent="0.45">
      <c r="B12" s="1" t="s">
        <v>118</v>
      </c>
    </row>
    <row r="13" spans="1:15" ht="15.9" customHeight="1" x14ac:dyDescent="0.45">
      <c r="B13" s="1" t="s">
        <v>119</v>
      </c>
    </row>
    <row r="14" spans="1:15" ht="15.9" customHeight="1" x14ac:dyDescent="0.45"/>
    <row r="15" spans="1:15" ht="15.9" customHeight="1" x14ac:dyDescent="0.45"/>
    <row r="16" spans="1:15" ht="15.9" customHeight="1" x14ac:dyDescent="0.45"/>
    <row r="17" ht="15.9" customHeight="1" x14ac:dyDescent="0.45"/>
    <row r="18" ht="15.9" customHeight="1" x14ac:dyDescent="0.45"/>
    <row r="19" ht="15.9" customHeight="1" x14ac:dyDescent="0.45"/>
    <row r="20" ht="15.9" customHeight="1" x14ac:dyDescent="0.45"/>
    <row r="21" ht="15.9" customHeight="1" x14ac:dyDescent="0.45"/>
    <row r="22" ht="15.9" customHeight="1" x14ac:dyDescent="0.45"/>
    <row r="23" ht="15.9" customHeight="1" x14ac:dyDescent="0.45"/>
    <row r="24" ht="15.9" customHeight="1" x14ac:dyDescent="0.45"/>
    <row r="25" ht="15.9" customHeight="1" x14ac:dyDescent="0.45"/>
    <row r="26" ht="15.9" customHeight="1" x14ac:dyDescent="0.45"/>
  </sheetData>
  <mergeCells count="15">
    <mergeCell ref="A7:B7"/>
    <mergeCell ref="L4:L5"/>
    <mergeCell ref="K4:K5"/>
    <mergeCell ref="J4:J5"/>
    <mergeCell ref="A1:B1"/>
    <mergeCell ref="A2:M2"/>
    <mergeCell ref="A4:B6"/>
    <mergeCell ref="C4:C5"/>
    <mergeCell ref="D4:D5"/>
    <mergeCell ref="E4:E5"/>
    <mergeCell ref="F4:F5"/>
    <mergeCell ref="G4:G5"/>
    <mergeCell ref="H4:H5"/>
    <mergeCell ref="I4:I5"/>
    <mergeCell ref="M4:M5"/>
  </mergeCells>
  <phoneticPr fontId="5"/>
  <pageMargins left="0.51181102362204722" right="0.51181102362204722" top="0.74803149606299213" bottom="0.74803149606299213" header="0.31496062992125984" footer="0.31496062992125984"/>
  <pageSetup paperSize="9"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pageSetUpPr fitToPage="1"/>
  </sheetPr>
  <dimension ref="B1:N30"/>
  <sheetViews>
    <sheetView view="pageBreakPreview" topLeftCell="B1" zoomScaleNormal="100" zoomScaleSheetLayoutView="100" workbookViewId="0">
      <selection activeCell="B1" sqref="B1"/>
    </sheetView>
  </sheetViews>
  <sheetFormatPr defaultColWidth="12.59765625" defaultRowHeight="24" customHeight="1" x14ac:dyDescent="0.45"/>
  <cols>
    <col min="1" max="1" width="3.09765625" style="14" customWidth="1"/>
    <col min="2" max="2" width="34.8984375" style="14" customWidth="1"/>
    <col min="3" max="3" width="15.59765625" style="14" customWidth="1"/>
    <col min="4" max="16384" width="12.59765625" style="14"/>
  </cols>
  <sheetData>
    <row r="1" spans="2:14" ht="24" customHeight="1" x14ac:dyDescent="0.45">
      <c r="B1" s="14" t="s">
        <v>121</v>
      </c>
    </row>
    <row r="2" spans="2:14" ht="24" customHeight="1" x14ac:dyDescent="0.45">
      <c r="B2" s="170" t="s">
        <v>29</v>
      </c>
      <c r="C2" s="170"/>
      <c r="D2" s="170"/>
      <c r="E2" s="170"/>
      <c r="F2" s="170"/>
      <c r="G2" s="170"/>
      <c r="H2" s="170"/>
      <c r="I2" s="170"/>
      <c r="J2" s="170"/>
      <c r="K2" s="170"/>
      <c r="L2" s="170"/>
      <c r="M2" s="170"/>
      <c r="N2" s="170"/>
    </row>
    <row r="3" spans="2:14" ht="24" customHeight="1" x14ac:dyDescent="0.45">
      <c r="B3" s="15" t="s">
        <v>30</v>
      </c>
      <c r="C3" s="15"/>
      <c r="D3" s="15"/>
      <c r="E3" s="15"/>
      <c r="F3" s="16"/>
      <c r="G3" s="16"/>
      <c r="H3" s="15"/>
      <c r="I3" s="15"/>
      <c r="J3" s="15"/>
      <c r="K3" s="171" t="s">
        <v>57</v>
      </c>
      <c r="L3" s="171"/>
      <c r="M3" s="171"/>
      <c r="N3" s="171"/>
    </row>
    <row r="4" spans="2:14" ht="7.5" customHeight="1" x14ac:dyDescent="0.45">
      <c r="B4" s="15"/>
      <c r="C4" s="15"/>
      <c r="D4" s="15"/>
      <c r="E4" s="15"/>
      <c r="F4" s="15"/>
      <c r="G4" s="15"/>
      <c r="H4" s="15"/>
      <c r="I4" s="15"/>
      <c r="J4" s="15"/>
      <c r="K4" s="15"/>
      <c r="L4" s="15"/>
      <c r="M4" s="15"/>
      <c r="N4" s="15"/>
    </row>
    <row r="5" spans="2:14" ht="24" customHeight="1" x14ac:dyDescent="0.45">
      <c r="B5" s="172" t="s">
        <v>31</v>
      </c>
      <c r="C5" s="173"/>
      <c r="D5" s="172" t="s">
        <v>32</v>
      </c>
      <c r="E5" s="174"/>
      <c r="F5" s="174"/>
      <c r="G5" s="174"/>
      <c r="H5" s="174"/>
      <c r="I5" s="174"/>
      <c r="J5" s="174"/>
      <c r="K5" s="174"/>
      <c r="L5" s="174"/>
      <c r="M5" s="173"/>
      <c r="N5" s="17"/>
    </row>
    <row r="6" spans="2:14" ht="24" customHeight="1" x14ac:dyDescent="0.45">
      <c r="B6" s="18"/>
      <c r="C6" s="19"/>
      <c r="D6" s="172" t="s">
        <v>33</v>
      </c>
      <c r="E6" s="174"/>
      <c r="F6" s="173"/>
      <c r="G6" s="172" t="s">
        <v>34</v>
      </c>
      <c r="H6" s="174"/>
      <c r="I6" s="174"/>
      <c r="J6" s="174"/>
      <c r="K6" s="174"/>
      <c r="L6" s="174"/>
      <c r="M6" s="173"/>
      <c r="N6" s="19"/>
    </row>
    <row r="7" spans="2:14" ht="24" customHeight="1" x14ac:dyDescent="0.45">
      <c r="B7" s="20" t="s">
        <v>35</v>
      </c>
      <c r="C7" s="21" t="s">
        <v>36</v>
      </c>
      <c r="D7" s="22"/>
      <c r="E7" s="22"/>
      <c r="F7" s="21"/>
      <c r="G7" s="22"/>
      <c r="H7" s="168" t="s">
        <v>37</v>
      </c>
      <c r="I7" s="169"/>
      <c r="J7" s="168" t="s">
        <v>38</v>
      </c>
      <c r="K7" s="169"/>
      <c r="L7" s="168" t="s">
        <v>39</v>
      </c>
      <c r="M7" s="169"/>
      <c r="N7" s="21" t="s">
        <v>40</v>
      </c>
    </row>
    <row r="8" spans="2:14" ht="24" customHeight="1" x14ac:dyDescent="0.45">
      <c r="B8" s="18"/>
      <c r="C8" s="21"/>
      <c r="D8" s="20" t="s">
        <v>41</v>
      </c>
      <c r="E8" s="20" t="s">
        <v>42</v>
      </c>
      <c r="F8" s="21" t="s">
        <v>43</v>
      </c>
      <c r="G8" s="20" t="s">
        <v>41</v>
      </c>
      <c r="H8" s="20"/>
      <c r="I8" s="22" t="s">
        <v>44</v>
      </c>
      <c r="J8" s="20"/>
      <c r="K8" s="22" t="s">
        <v>44</v>
      </c>
      <c r="L8" s="20"/>
      <c r="M8" s="22" t="s">
        <v>44</v>
      </c>
      <c r="N8" s="19"/>
    </row>
    <row r="9" spans="2:14" ht="24" customHeight="1" x14ac:dyDescent="0.45">
      <c r="B9" s="23"/>
      <c r="C9" s="24"/>
      <c r="D9" s="25"/>
      <c r="E9" s="25"/>
      <c r="F9" s="24"/>
      <c r="G9" s="25"/>
      <c r="H9" s="25"/>
      <c r="I9" s="25" t="s">
        <v>45</v>
      </c>
      <c r="J9" s="25"/>
      <c r="K9" s="25" t="s">
        <v>45</v>
      </c>
      <c r="L9" s="25"/>
      <c r="M9" s="25" t="s">
        <v>45</v>
      </c>
      <c r="N9" s="26"/>
    </row>
    <row r="10" spans="2:14" ht="20.100000000000001" customHeight="1" x14ac:dyDescent="0.45">
      <c r="B10" s="18"/>
      <c r="C10" s="27" t="s">
        <v>46</v>
      </c>
      <c r="D10" s="28"/>
      <c r="E10" s="28" t="s">
        <v>46</v>
      </c>
      <c r="F10" s="27" t="s">
        <v>46</v>
      </c>
      <c r="G10" s="28"/>
      <c r="H10" s="28" t="s">
        <v>46</v>
      </c>
      <c r="I10" s="28" t="s">
        <v>46</v>
      </c>
      <c r="J10" s="28" t="s">
        <v>46</v>
      </c>
      <c r="K10" s="28" t="s">
        <v>46</v>
      </c>
      <c r="L10" s="28" t="s">
        <v>46</v>
      </c>
      <c r="M10" s="27" t="s">
        <v>46</v>
      </c>
      <c r="N10" s="27"/>
    </row>
    <row r="11" spans="2:14" ht="24" customHeight="1" x14ac:dyDescent="0.45">
      <c r="B11" s="29" t="s">
        <v>47</v>
      </c>
      <c r="C11" s="30"/>
      <c r="D11" s="31"/>
      <c r="E11" s="31"/>
      <c r="F11" s="30"/>
      <c r="G11" s="31"/>
      <c r="H11" s="31"/>
      <c r="I11" s="31"/>
      <c r="J11" s="31"/>
      <c r="K11" s="31"/>
      <c r="L11" s="31"/>
      <c r="M11" s="30"/>
      <c r="N11" s="19"/>
    </row>
    <row r="12" spans="2:14" ht="24" customHeight="1" x14ac:dyDescent="0.45">
      <c r="B12" s="29" t="s">
        <v>48</v>
      </c>
      <c r="C12" s="30"/>
      <c r="D12" s="31"/>
      <c r="E12" s="31"/>
      <c r="F12" s="30"/>
      <c r="G12" s="31"/>
      <c r="H12" s="31"/>
      <c r="I12" s="31"/>
      <c r="J12" s="31"/>
      <c r="K12" s="31"/>
      <c r="L12" s="31"/>
      <c r="M12" s="30"/>
      <c r="N12" s="19"/>
    </row>
    <row r="13" spans="2:14" ht="24" customHeight="1" x14ac:dyDescent="0.45">
      <c r="B13" s="29"/>
      <c r="C13" s="30"/>
      <c r="D13" s="31"/>
      <c r="E13" s="31"/>
      <c r="F13" s="30"/>
      <c r="G13" s="31"/>
      <c r="H13" s="31"/>
      <c r="I13" s="31"/>
      <c r="J13" s="31"/>
      <c r="K13" s="31"/>
      <c r="L13" s="31"/>
      <c r="M13" s="30"/>
      <c r="N13" s="19"/>
    </row>
    <row r="14" spans="2:14" ht="24" customHeight="1" x14ac:dyDescent="0.45">
      <c r="B14" s="29"/>
      <c r="C14" s="30"/>
      <c r="D14" s="31"/>
      <c r="E14" s="31"/>
      <c r="F14" s="30"/>
      <c r="G14" s="31"/>
      <c r="H14" s="31"/>
      <c r="I14" s="31"/>
      <c r="J14" s="31"/>
      <c r="K14" s="31"/>
      <c r="L14" s="31"/>
      <c r="M14" s="30"/>
      <c r="N14" s="19"/>
    </row>
    <row r="15" spans="2:14" ht="24" customHeight="1" x14ac:dyDescent="0.45">
      <c r="B15" s="29"/>
      <c r="C15" s="30"/>
      <c r="D15" s="31"/>
      <c r="E15" s="31"/>
      <c r="F15" s="30"/>
      <c r="G15" s="31"/>
      <c r="H15" s="31"/>
      <c r="I15" s="31"/>
      <c r="J15" s="31"/>
      <c r="K15" s="31"/>
      <c r="L15" s="31"/>
      <c r="M15" s="30"/>
      <c r="N15" s="19"/>
    </row>
    <row r="16" spans="2:14" ht="24" customHeight="1" x14ac:dyDescent="0.45">
      <c r="B16" s="29"/>
      <c r="C16" s="30"/>
      <c r="D16" s="31"/>
      <c r="E16" s="31"/>
      <c r="F16" s="30"/>
      <c r="G16" s="31"/>
      <c r="H16" s="31"/>
      <c r="I16" s="31"/>
      <c r="J16" s="31"/>
      <c r="K16" s="31"/>
      <c r="L16" s="31"/>
      <c r="M16" s="30"/>
      <c r="N16" s="19"/>
    </row>
    <row r="17" spans="2:14" ht="24" customHeight="1" x14ac:dyDescent="0.45">
      <c r="B17" s="29"/>
      <c r="C17" s="30"/>
      <c r="D17" s="31"/>
      <c r="E17" s="31"/>
      <c r="F17" s="30"/>
      <c r="G17" s="31"/>
      <c r="H17" s="31"/>
      <c r="I17" s="31"/>
      <c r="J17" s="31"/>
      <c r="K17" s="31"/>
      <c r="L17" s="31"/>
      <c r="M17" s="30"/>
      <c r="N17" s="19"/>
    </row>
    <row r="18" spans="2:14" ht="24" customHeight="1" x14ac:dyDescent="0.45">
      <c r="B18" s="29"/>
      <c r="C18" s="30"/>
      <c r="D18" s="31"/>
      <c r="E18" s="31"/>
      <c r="F18" s="30"/>
      <c r="G18" s="31"/>
      <c r="H18" s="31"/>
      <c r="I18" s="31"/>
      <c r="J18" s="31"/>
      <c r="K18" s="31"/>
      <c r="L18" s="31"/>
      <c r="M18" s="30"/>
      <c r="N18" s="19"/>
    </row>
    <row r="19" spans="2:14" ht="24" customHeight="1" x14ac:dyDescent="0.45">
      <c r="B19" s="29"/>
      <c r="C19" s="30"/>
      <c r="D19" s="31"/>
      <c r="E19" s="31"/>
      <c r="F19" s="30"/>
      <c r="G19" s="31"/>
      <c r="H19" s="31"/>
      <c r="I19" s="31"/>
      <c r="J19" s="31"/>
      <c r="K19" s="31"/>
      <c r="L19" s="31"/>
      <c r="M19" s="30"/>
      <c r="N19" s="19"/>
    </row>
    <row r="20" spans="2:14" ht="24" customHeight="1" x14ac:dyDescent="0.45">
      <c r="B20" s="18"/>
      <c r="C20" s="30"/>
      <c r="D20" s="31"/>
      <c r="E20" s="31"/>
      <c r="F20" s="30"/>
      <c r="G20" s="31"/>
      <c r="H20" s="31"/>
      <c r="I20" s="31"/>
      <c r="J20" s="31"/>
      <c r="K20" s="31"/>
      <c r="L20" s="31"/>
      <c r="M20" s="30"/>
      <c r="N20" s="19"/>
    </row>
    <row r="21" spans="2:14" ht="24" customHeight="1" x14ac:dyDescent="0.45">
      <c r="B21" s="32"/>
      <c r="C21" s="33"/>
      <c r="D21" s="34"/>
      <c r="E21" s="34"/>
      <c r="F21" s="33"/>
      <c r="G21" s="34"/>
      <c r="H21" s="34"/>
      <c r="I21" s="34"/>
      <c r="J21" s="34"/>
      <c r="K21" s="34"/>
      <c r="L21" s="34"/>
      <c r="M21" s="33"/>
      <c r="N21" s="26"/>
    </row>
    <row r="23" spans="2:14" ht="20.100000000000001" customHeight="1" x14ac:dyDescent="0.45">
      <c r="B23" s="14" t="s">
        <v>49</v>
      </c>
    </row>
    <row r="24" spans="2:14" ht="20.100000000000001" customHeight="1" x14ac:dyDescent="0.45">
      <c r="B24" s="14" t="s">
        <v>50</v>
      </c>
    </row>
    <row r="25" spans="2:14" ht="20.100000000000001" customHeight="1" x14ac:dyDescent="0.45">
      <c r="B25" s="14" t="s">
        <v>51</v>
      </c>
    </row>
    <row r="26" spans="2:14" ht="20.100000000000001" customHeight="1" x14ac:dyDescent="0.45">
      <c r="B26" s="14" t="s">
        <v>52</v>
      </c>
    </row>
    <row r="27" spans="2:14" ht="20.100000000000001" customHeight="1" x14ac:dyDescent="0.45">
      <c r="B27" s="14" t="s">
        <v>53</v>
      </c>
    </row>
    <row r="28" spans="2:14" ht="20.100000000000001" customHeight="1" x14ac:dyDescent="0.45">
      <c r="B28" s="14" t="s">
        <v>54</v>
      </c>
    </row>
    <row r="29" spans="2:14" ht="20.100000000000001" customHeight="1" x14ac:dyDescent="0.45">
      <c r="B29" s="14" t="s">
        <v>55</v>
      </c>
    </row>
    <row r="30" spans="2:14" ht="20.100000000000001" customHeight="1" x14ac:dyDescent="0.45">
      <c r="B30" s="14" t="s">
        <v>56</v>
      </c>
    </row>
  </sheetData>
  <mergeCells count="9">
    <mergeCell ref="H7:I7"/>
    <mergeCell ref="J7:K7"/>
    <mergeCell ref="L7:M7"/>
    <mergeCell ref="B2:N2"/>
    <mergeCell ref="K3:N3"/>
    <mergeCell ref="B5:C5"/>
    <mergeCell ref="D5:M5"/>
    <mergeCell ref="D6:F6"/>
    <mergeCell ref="G6:M6"/>
  </mergeCells>
  <phoneticPr fontId="5"/>
  <pageMargins left="0.70866141732283472" right="0.70866141732283472" top="0.74803149606299213" bottom="0.74803149606299213" header="0.31496062992125984" footer="0.31496062992125984"/>
  <pageSetup paperSize="9" scale="63"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vt:lpstr>
      <vt:lpstr>別紙２（処遇改善報告書【病院用】 ）</vt:lpstr>
      <vt:lpstr>別紙２（処遇改善報告書【診療所用】 ）</vt:lpstr>
      <vt:lpstr>別紙３</vt:lpstr>
      <vt:lpstr>別記第２号様式（地方公共団体のみ）</vt:lpstr>
      <vt:lpstr>'別記第２号様式（地方公共団体のみ）'!Print_Area</vt:lpstr>
      <vt:lpstr>別紙１!Print_Area</vt:lpstr>
      <vt:lpstr>別紙３!Print_Area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2024-05-27T00:18:12Z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2024-04-02T03:01:12Z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71f93207-9015-4e19-a861-c9e585e1902d</vt:lpwstr>
  </property>
  <property fmtid="{D5CDD505-2E9C-101B-9397-08002B2CF9AE}" pid="8" name="MSIP_Label_defa4170-0d19-0005-0004-bc88714345d2_ContentBits">
    <vt:lpwstr>0</vt:lpwstr>
  </property>
</Properties>
</file>