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<sst xmlns="http://schemas.openxmlformats.org/spreadsheetml/2006/main" count="1058" uniqueCount="546">
  <si>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</si>
  <si>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</si>
  <si>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</si>
  <si>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</si>
  <si>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</si>
  <si>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</si>
  <si>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</si>
  <si>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</si>
  <si>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</si>
  <si>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</si>
  <si>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</si>
  <si>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</si>
  <si>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</si>
  <si>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</si>
  <si>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</si>
  <si>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</si>
  <si>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</si>
  <si>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</si>
  <si>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</si>
  <si>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</si>
  <si>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</si>
  <si>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</si>
  <si>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</si>
  <si>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</si>
  <si>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</si>
  <si>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</si>
  <si>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</si>
  <si>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</si>
  <si>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</si>
  <si>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</si>
  <si>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</si>
  <si>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</si>
  <si>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</si>
  <si>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</si>
  <si>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</si>
  <si>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</si>
  <si>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</si>
  <si>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</si>
  <si>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</si>
  <si>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</si>
  <si>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</si>
  <si>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</si>
  <si>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</si>
  <si>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</si>
  <si>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</si>
  <si>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</si>
  <si>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</si>
  <si>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</si>
  <si>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</si>
  <si>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</si>
  <si>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</si>
  <si>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</si>
  <si>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</si>
  <si>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</si>
  <si>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</si>
  <si>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</si>
  <si>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</si>
  <si>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</si>
  <si>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</si>
  <si>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</si>
  <si>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</si>
  <si>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</si>
  <si>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</si>
  <si>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</si>
  <si>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</si>
  <si>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</si>
  <si>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</si>
  <si>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</si>
  <si>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</si>
  <si>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</si>
  <si>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</si>
  <si>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</si>
  <si>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</si>
  <si>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</si>
  <si>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</si>
  <si>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</si>
  <si>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</si>
  <si>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</si>
  <si>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</si>
  <si>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</si>
  <si>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</si>
  <si>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</si>
  <si>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</si>
  <si>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</si>
  <si>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</si>
  <si>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</si>
  <si>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</si>
  <si>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</si>
  <si>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</si>
  <si>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</si>
  <si>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</si>
  <si>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</si>
  <si>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</si>
  <si>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</si>
  <si>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</si>
  <si>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</si>
  <si>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</si>
  <si>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</si>
  <si>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</si>
  <si>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</si>
  <si>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</si>
  <si>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</si>
  <si>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</si>
  <si>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</si>
  <si>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</si>
  <si>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</si>
  <si>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</si>
  <si>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</si>
  <si>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</si>
  <si>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</si>
  <si>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</si>
  <si>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</si>
  <si>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</si>
  <si>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</si>
  <si>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</si>
  <si>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</si>
  <si>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</si>
  <si>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</si>
  <si>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</si>
  <si>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</si>
  <si>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</si>
  <si>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</si>
  <si>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</si>
  <si>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</si>
  <si>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</si>
  <si>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</si>
  <si>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</si>
  <si>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</si>
  <si>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</si>
  <si>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</si>
  <si>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</si>
  <si>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</si>
  <si>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</si>
  <si>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</si>
  <si>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</si>
  <si>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</si>
  <si>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</si>
  <si>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</si>
  <si>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</si>
  <si>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</si>
  <si>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</si>
  <si>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</si>
  <si>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</si>
  <si>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</si>
  <si>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</si>
  <si>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</si>
  <si>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</si>
  <si>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</si>
  <si>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</si>
  <si>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</si>
  <si>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</si>
  <si>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</si>
  <si>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</si>
  <si>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</si>
  <si>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</si>
  <si>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</si>
  <si>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</si>
  <si>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</si>
  <si>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</si>
  <si>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</si>
  <si>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</si>
  <si>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</si>
  <si>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</si>
  <si>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</si>
  <si>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</si>
  <si>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</si>
  <si>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</si>
  <si>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</si>
  <si>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</si>
  <si>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</si>
  <si>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</si>
  <si>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</si>
  <si>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</si>
  <si>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</si>
  <si>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</si>
  <si>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</si>
  <si>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</si>
  <si>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</si>
  <si>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</si>
  <si>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</si>
  <si>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</si>
  <si>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</si>
  <si>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</si>
  <si>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</si>
  <si>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</si>
  <si>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</si>
  <si>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</si>
  <si>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</si>
  <si>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</si>
  <si>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</si>
  <si>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</si>
  <si>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</si>
  <si>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</si>
  <si>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</si>
  <si>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</si>
  <si>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</si>
  <si>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</si>
  <si>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岐阜県七宗町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</si>
  <si>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</si>
  <si>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</si>
  <si>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</si>
  <si>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</si>
  <si>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</si>
  <si>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</si>
  <si>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</si>
  <si>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</si>
  <si>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</si>
  <si>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</si>
  <si>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</si>
  <si>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</si>
  <si>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</si>
  <si>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</si>
  <si>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</si>
  <si>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</si>
  <si>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</si>
  <si>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</si>
  <si>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</si>
  <si>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</si>
  <si>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</si>
  <si>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</si>
  <si>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</si>
  <si>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</si>
  <si>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</si>
  <si>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</si>
  <si>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</si>
  <si>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</si>
  <si>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</si>
  <si>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</si>
  <si>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</si>
  <si>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</si>
  <si>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</si>
  <si>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</si>
  <si>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</si>
  <si>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</si>
  <si>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</si>
  <si>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</si>
  <si>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</si>
  <si>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</si>
  <si>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</si>
  <si>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</si>
  <si>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</si>
  <si>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</si>
  <si>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</si>
  <si>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</si>
  <si>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</si>
  <si>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</si>
  <si>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</si>
  <si>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</si>
  <si>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</si>
  <si>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</si>
  <si>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</si>
  <si>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</si>
  <si>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</si>
  <si>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</si>
  <si>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</si>
  <si>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</si>
  <si>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</si>
  <si>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</si>
  <si>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</si>
  <si>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</si>
  <si>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</si>
  <si>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</si>
  <si>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</si>
  <si>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</si>
  <si>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</si>
  <si>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</si>
  <si>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</si>
  <si>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</si>
  <si>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</si>
  <si>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</si>
  <si>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</si>
  <si>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</si>
  <si>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</si>
  <si>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</si>
  <si>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</si>
  <si>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</si>
  <si>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</si>
  <si>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</si>
  <si>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</si>
  <si>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</si>
  <si>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</si>
  <si>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</si>
  <si>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</si>
  <si>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</si>
  <si>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</si>
  <si>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</si>
  <si>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</si>
  <si>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</si>
  <si>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</si>
  <si>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</si>
  <si>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</si>
  <si>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</si>
  <si>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</si>
  <si>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</si>
  <si>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</si>
  <si>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</si>
  <si>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</si>
  <si>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</si>
  <si>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</si>
  <si>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</si>
  <si>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</si>
  <si>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</si>
  <si>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</si>
  <si>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</si>
  <si>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</si>
  <si>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</si>
  <si>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</si>
  <si>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</si>
  <si>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</si>
  <si>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</si>
  <si>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</si>
  <si>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</si>
  <si>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</si>
  <si>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</si>
  <si>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</si>
  <si>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</si>
  <si>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</si>
  <si>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</si>
  <si>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</si>
  <si>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</si>
  <si>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</si>
  <si>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</si>
  <si>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</si>
  <si>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</si>
  <si>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</si>
  <si>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</si>
  <si>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</si>
  <si>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</si>
  <si>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</si>
  <si>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</si>
  <si>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</si>
  <si>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</si>
  <si>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</si>
  <si>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</si>
  <si>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</si>
  <si>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</si>
  <si>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</si>
  <si>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</si>
  <si>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</si>
  <si>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</si>
  <si>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</si>
  <si>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</si>
  <si>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</si>
  <si>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</si>
  <si>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</si>
  <si>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</si>
  <si>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岐阜県七宗町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</si>
  <si>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</si>
  <si>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</si>
  <si>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</si>
  <si>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</si>
  <si>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</si>
  <si>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</si>
  <si>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</si>
  <si>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</si>
  <si>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</si>
  <si>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</si>
  <si>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</si>
  <si>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</si>
  <si>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</si>
  <si>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</si>
  <si>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</si>
  <si>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</si>
  <si>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</si>
  <si>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</si>
  <si>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</si>
  <si>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</si>
  <si>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</si>
  <si>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</si>
  <si>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</si>
  <si>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</si>
  <si>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</si>
  <si>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</si>
  <si>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</si>
  <si>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</si>
  <si>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</si>
  <si>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</si>
  <si>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</si>
  <si>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</si>
  <si>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</si>
  <si>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</si>
  <si>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</si>
  <si>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</si>
  <si>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</si>
  <si>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</si>
  <si>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</si>
  <si>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</si>
  <si>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</si>
  <si>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</si>
  <si>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</si>
  <si>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</si>
  <si>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</si>
  <si>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</si>
  <si>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</si>
  <si>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</si>
  <si>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</si>
  <si>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</si>
  <si>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</si>
  <si>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</si>
  <si>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</si>
  <si>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</si>
  <si>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</si>
  <si>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</si>
  <si>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</si>
  <si>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</si>
  <si>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</si>
  <si>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</si>
  <si>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</si>
  <si>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</si>
  <si>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</si>
  <si>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</si>
  <si>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</si>
  <si>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</si>
  <si>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</si>
  <si>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</si>
  <si>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</si>
  <si>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</si>
  <si>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</si>
  <si>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</si>
  <si>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</si>
  <si>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</si>
  <si>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</si>
  <si>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</si>
  <si>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</si>
  <si>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</si>
  <si>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</si>
  <si>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</si>
  <si>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</si>
  <si>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</si>
  <si>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</si>
  <si>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</si>
  <si>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</si>
  <si>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</si>
  <si>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</si>
  <si>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</si>
  <si>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</si>
  <si>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</si>
  <si>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</si>
  <si>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</si>
  <si>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</si>
  <si>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</si>
  <si>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</si>
  <si>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</si>
  <si>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</si>
  <si>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</si>
  <si>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</si>
  <si>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</si>
  <si>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</si>
  <si>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</si>
  <si>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</si>
  <si>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</si>
  <si>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</si>
  <si>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</si>
  <si>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</si>
  <si>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</si>
  <si>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</si>
  <si>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</si>
  <si>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</si>
  <si>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</si>
  <si>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</si>
  <si>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</si>
  <si>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</si>
  <si>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</si>
  <si>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</si>
  <si>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</si>
  <si>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</si>
  <si>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</si>
  <si>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</si>
  <si>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</si>
  <si>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</si>
  <si>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</si>
  <si>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</si>
  <si>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</si>
  <si>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</si>
  <si>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</si>
  <si>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</si>
  <si>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</si>
  <si>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</si>
  <si>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</si>
  <si>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</si>
  <si>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</si>
  <si>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</si>
  <si>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</si>
  <si>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</si>
  <si>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</si>
  <si>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</si>
  <si>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</si>
  <si>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</si>
  <si>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</si>
  <si>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</si>
  <si>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</si>
  <si>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</si>
  <si>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</si>
  <si>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</si>
  <si>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</si>
  <si>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</si>
  <si>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</si>
  <si>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</si>
  <si>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</si>
  <si>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</si>
  <si>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</si>
  <si>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</si>
  <si>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</si>
  <si>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</si>
  <si>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</si>
  <si>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</si>
  <si>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</si>
  <si>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</si>
  <si>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</si>
  <si>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</si>
  <si>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</si>
  <si>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</si>
  <si>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</si>
  <si>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</si>
  <si>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</si>
  <si>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</si>
  <si>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</si>
  <si>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</si>
  <si>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</si>
  <si>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</si>
  <si>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t>
  </si>
  <si>
    <t>介護保険事業</t>
  </si>
  <si>
    <t>簡易水道事業特別会計</t>
  </si>
  <si>
    <t>下水道事業特別会計</t>
  </si>
  <si>
    <t>後期高齢者医療事業</t>
  </si>
  <si>
    <t>その他会計（赤字）</t>
  </si>
  <si>
    <t>その他会計（黒字）</t>
  </si>
  <si>
    <t>基金から221百万円</t>
    <rPh sb="0" eb="2">
      <t>キキン</t>
    </rPh>
    <rPh sb="7" eb="9">
      <t>ヒャクマン</t>
    </rPh>
    <rPh sb="9" eb="10">
      <t>エン</t>
    </rPh>
    <phoneticPr fontId="2"/>
  </si>
  <si>
    <t>-</t>
    <phoneticPr fontId="2"/>
  </si>
  <si>
    <t>基金から8百万円</t>
    <rPh sb="0" eb="2">
      <t>キキン</t>
    </rPh>
    <rPh sb="5" eb="7">
      <t>ヒャクマン</t>
    </rPh>
    <rPh sb="7" eb="8">
      <t>エン</t>
    </rPh>
    <phoneticPr fontId="2"/>
  </si>
  <si>
    <t>基金から13百万円</t>
    <rPh sb="0" eb="2">
      <t>キキン</t>
    </rPh>
    <rPh sb="6" eb="8">
      <t>ヒャクマン</t>
    </rPh>
    <rPh sb="8" eb="9">
      <t>エン</t>
    </rPh>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</si>
  <si>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</si>
  <si>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</si>
  <si>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可茂広域行政事務組合</t>
    <rPh sb="0" eb="2">
      <t>カモ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</si>
  <si>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</si>
  <si>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</si>
  <si>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</si>
  <si>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</si>
  <si>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4">
      <t>シ</t>
    </rPh>
    <rPh sb="4" eb="6">
      <t>チョウソン</t>
    </rPh>
    <rPh sb="6" eb="8">
      <t>カイカン</t>
    </rPh>
    <rPh sb="8" eb="10">
      <t>クミアイ</t>
    </rPh>
    <phoneticPr fontId="2"/>
  </si>
  <si>
    <t>基金から433百万円</t>
    <rPh sb="0" eb="2">
      <t>キキン</t>
    </rPh>
    <rPh sb="7" eb="9">
      <t>ヒャクマン</t>
    </rPh>
    <rPh sb="9" eb="10">
      <t>エン</t>
    </rPh>
    <phoneticPr fontId="2"/>
  </si>
  <si>
    <t>法適用</t>
    <rPh sb="0" eb="3">
      <t>ホウテキヨウ</t>
    </rPh>
    <phoneticPr fontId="2"/>
  </si>
  <si>
    <t>基金から1,320百万円</t>
    <rPh sb="0" eb="2">
      <t>キキン</t>
    </rPh>
    <rPh sb="9" eb="11">
      <t>ヒャクマン</t>
    </rPh>
    <rPh sb="11" eb="12">
      <t>エン</t>
    </rPh>
    <phoneticPr fontId="2"/>
  </si>
  <si>
    <t>基金から2,200百万円</t>
    <rPh sb="0" eb="2">
      <t>キキン</t>
    </rPh>
    <rPh sb="9" eb="11">
      <t>ヒャクマン</t>
    </rPh>
    <rPh sb="11" eb="12">
      <t>エン</t>
    </rPh>
    <phoneticPr fontId="2"/>
  </si>
  <si>
    <t>七宗町ふるさと開発</t>
    <rPh sb="0" eb="3">
      <t>ヒチソウチョウ</t>
    </rPh>
    <rPh sb="7" eb="9">
      <t>カイハツ</t>
    </rPh>
    <phoneticPr fontId="2"/>
  </si>
  <si>
    <t>-</t>
    <phoneticPr fontId="2"/>
  </si>
  <si>
    <t>基金から83百万</t>
    <rPh sb="0" eb="2">
      <t>キキン</t>
    </rPh>
    <rPh sb="6" eb="8">
      <t>ヒャクマン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</si>
</sst>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70507</c:v>
                </c:pt>
                <c:pt idx="1">
                  <c:v>63752</c:v>
                </c:pt>
                <c:pt idx="2">
                  <c:v>58225</c:v>
                </c:pt>
                <c:pt idx="3">
                  <c:v>63658</c:v>
                </c:pt>
                <c:pt idx="4">
                  <c:v>93636</c:v>
                </c:pt>
              </c:numCache>
            </c:numRef>
          </c:val>
          <c:smooth val="0"/>
        </c:ser>
        <c:dLbls>
          <c:showLegendKey val="0"/>
          <c:showVal val="0"/>
          <c:showCatName val="0"/>
          <c:showSerName val="0"/>
          <c:showPercent val="0"/>
          <c:showBubbleSize val="0"/>
        </c:dLbls>
        <c:marker val="1"/>
        <c:smooth val="0"/>
        <c:axId val="88969600"/>
        <c:axId val="88971520"/>
      </c:lineChart>
      <c:catAx>
        <c:axId val="8896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71520"/>
        <c:crosses val="autoZero"/>
        <c:auto val="1"/>
        <c:lblAlgn val="ctr"/>
        <c:lblOffset val="100"/>
        <c:tickLblSkip val="1"/>
        <c:tickMarkSkip val="1"/>
        <c:noMultiLvlLbl val="0"/>
      </c:catAx>
      <c:valAx>
        <c:axId val="8897152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6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12.42</c:v>
                </c:pt>
                <c:pt idx="1">
                  <c:v>15.81</c:v>
                </c:pt>
                <c:pt idx="2">
                  <c:v>11.04</c:v>
                </c:pt>
                <c:pt idx="3">
                  <c:v>10.74</c:v>
                </c:pt>
                <c:pt idx="4">
                  <c:v>9.5399999999999991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37.75</c:v>
                </c:pt>
                <c:pt idx="1">
                  <c:v>43.66</c:v>
                </c:pt>
                <c:pt idx="2">
                  <c:v>53.83</c:v>
                </c:pt>
                <c:pt idx="3">
                  <c:v>54.27</c:v>
                </c:pt>
                <c:pt idx="4">
                  <c:v>60.66</c:v>
                </c:pt>
              </c:numCache>
            </c:numRef>
          </c:val>
        </c:ser>
        <c:dLbls>
          <c:showLegendKey val="0"/>
          <c:showVal val="0"/>
          <c:showCatName val="0"/>
          <c:showSerName val="0"/>
          <c:showPercent val="0"/>
          <c:showBubbleSize val="0"/>
        </c:dLbls>
        <c:gapWidth val="250"/>
        <c:overlap val="100"/>
        <c:axId val="109646976"/>
        <c:axId val="10964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5.82</c:v>
                </c:pt>
                <c:pt idx="1">
                  <c:v>11.15</c:v>
                </c:pt>
                <c:pt idx="2">
                  <c:v>4.83</c:v>
                </c:pt>
                <c:pt idx="3">
                  <c:v>4.13</c:v>
                </c:pt>
                <c:pt idx="4">
                  <c:v>8.41</c:v>
                </c:pt>
              </c:numCache>
            </c:numRef>
          </c:val>
          <c:smooth val="0"/>
        </c:ser>
        <c:dLbls>
          <c:showLegendKey val="0"/>
          <c:showVal val="0"/>
          <c:showCatName val="0"/>
          <c:showSerName val="0"/>
          <c:showPercent val="0"/>
          <c:showBubbleSize val="0"/>
        </c:dLbls>
        <c:marker val="1"/>
        <c:smooth val="0"/>
        <c:axId val="109646976"/>
        <c:axId val="109648896"/>
      </c:lineChart>
      <c:catAx>
        <c:axId val="10964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648896"/>
        <c:crosses val="autoZero"/>
        <c:auto val="1"/>
        <c:lblAlgn val="ctr"/>
        <c:lblOffset val="100"/>
        <c:tickLblSkip val="1"/>
        <c:tickMarkSkip val="1"/>
        <c:noMultiLvlLbl val="0"/>
      </c:catAx>
      <c:valAx>
        <c:axId val="10964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4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0.56999999999999995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0.28000000000000003</c:v>
                </c:pt>
                <c:pt idx="2">
                  <c:v>#N/A</c:v>
                </c:pt>
                <c:pt idx="3">
                  <c:v>0.21</c:v>
                </c:pt>
                <c:pt idx="4">
                  <c:v>#N/A</c:v>
                </c:pt>
                <c:pt idx="5">
                  <c:v>0.17</c:v>
                </c:pt>
                <c:pt idx="6">
                  <c:v>#N/A</c:v>
                </c:pt>
                <c:pt idx="7">
                  <c:v>0.15</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0.42</c:v>
                </c:pt>
                <c:pt idx="4">
                  <c:v>#N/A</c:v>
                </c:pt>
                <c:pt idx="5">
                  <c:v>0.21</c:v>
                </c:pt>
                <c:pt idx="6">
                  <c:v>#N/A</c:v>
                </c:pt>
                <c:pt idx="7">
                  <c:v>0.51</c:v>
                </c:pt>
                <c:pt idx="8">
                  <c:v>#N/A</c:v>
                </c:pt>
                <c:pt idx="9">
                  <c:v>0.19</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0.28999999999999998</c:v>
                </c:pt>
                <c:pt idx="4">
                  <c:v>#N/A</c:v>
                </c:pt>
                <c:pt idx="5">
                  <c:v>0.48</c:v>
                </c:pt>
                <c:pt idx="6">
                  <c:v>#N/A</c:v>
                </c:pt>
                <c:pt idx="7">
                  <c:v>0.47</c:v>
                </c:pt>
                <c:pt idx="8">
                  <c:v>#N/A</c:v>
                </c:pt>
                <c:pt idx="9">
                  <c:v>0.2</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0.93</c:v>
                </c:pt>
                <c:pt idx="2">
                  <c:v>#N/A</c:v>
                </c:pt>
                <c:pt idx="3">
                  <c:v>0.37</c:v>
                </c:pt>
                <c:pt idx="4">
                  <c:v>#N/A</c:v>
                </c:pt>
                <c:pt idx="5">
                  <c:v>0.28999999999999998</c:v>
                </c:pt>
                <c:pt idx="6">
                  <c:v>#N/A</c:v>
                </c:pt>
                <c:pt idx="7">
                  <c:v>1.1599999999999999</c:v>
                </c:pt>
                <c:pt idx="8">
                  <c:v>#N/A</c:v>
                </c:pt>
                <c:pt idx="9">
                  <c:v>1.67</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3.93</c:v>
                </c:pt>
                <c:pt idx="2">
                  <c:v>#N/A</c:v>
                </c:pt>
                <c:pt idx="3">
                  <c:v>3.41</c:v>
                </c:pt>
                <c:pt idx="4">
                  <c:v>#N/A</c:v>
                </c:pt>
                <c:pt idx="5">
                  <c:v>3.82</c:v>
                </c:pt>
                <c:pt idx="6">
                  <c:v>#N/A</c:v>
                </c:pt>
                <c:pt idx="7">
                  <c:v>2.87</c:v>
                </c:pt>
                <c:pt idx="8">
                  <c:v>#N/A</c:v>
                </c:pt>
                <c:pt idx="9">
                  <c:v>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12.42</c:v>
                </c:pt>
                <c:pt idx="2">
                  <c:v>#N/A</c:v>
                </c:pt>
                <c:pt idx="3">
                  <c:v>15.81</c:v>
                </c:pt>
                <c:pt idx="4">
                  <c:v>#N/A</c:v>
                </c:pt>
                <c:pt idx="5">
                  <c:v>11.04</c:v>
                </c:pt>
                <c:pt idx="6">
                  <c:v>#N/A</c:v>
                </c:pt>
                <c:pt idx="7">
                  <c:v>10.74</c:v>
                </c:pt>
                <c:pt idx="8">
                  <c:v>#N/A</c:v>
                </c:pt>
                <c:pt idx="9">
                  <c:v>9.5399999999999991</c:v>
                </c:pt>
              </c:numCache>
            </c:numRef>
          </c:val>
        </c:ser>
        <c:dLbls>
          <c:showLegendKey val="0"/>
          <c:showVal val="0"/>
          <c:showCatName val="0"/>
          <c:showSerName val="0"/>
          <c:showPercent val="0"/>
          <c:showBubbleSize val="0"/>
        </c:dLbls>
        <c:gapWidth val="150"/>
        <c:overlap val="100"/>
        <c:axId val="111254528"/>
        <c:axId val="111264512"/>
      </c:barChart>
      <c:catAx>
        <c:axId val="11125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64512"/>
        <c:crosses val="autoZero"/>
        <c:auto val="1"/>
        <c:lblAlgn val="ctr"/>
        <c:lblOffset val="100"/>
        <c:tickLblSkip val="1"/>
        <c:tickMarkSkip val="1"/>
        <c:noMultiLvlLbl val="0"/>
      </c:catAx>
      <c:valAx>
        <c:axId val="11126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5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344</c:v>
                </c:pt>
                <c:pt idx="5">
                  <c:v>336</c:v>
                </c:pt>
                <c:pt idx="8">
                  <c:v>343</c:v>
                </c:pt>
                <c:pt idx="11">
                  <c:v>352</c:v>
                </c:pt>
                <c:pt idx="14">
                  <c:v>357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c:v>
                </c:pt>
                <c:pt idx="3">
                  <c:v>30</c:v>
                </c:pt>
                <c:pt idx="6">
                  <c:v>28</c:v>
                </c:pt>
                <c:pt idx="9">
                  <c:v>24</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c:v>
                </c:pt>
                <c:pt idx="3">
                  <c:v>56</c:v>
                </c:pt>
                <c:pt idx="6">
                  <c:v>65</c:v>
                </c:pt>
                <c:pt idx="9">
                  <c:v>66</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487</c:v>
                </c:pt>
                <c:pt idx="3">
                  <c:v>472</c:v>
                </c:pt>
                <c:pt idx="6">
                  <c:v>476</c:v>
                </c:pt>
                <c:pt idx="9">
                  <c:v>492</c:v>
                </c:pt>
                <c:pt idx="12">
                  <c:v>494</c:v>
                </c:pt>
              </c:numCache>
            </c:numRef>
          </c:val>
        </c:ser>
        <c:dLbls>
          <c:showLegendKey val="0"/>
          <c:showVal val="0"/>
          <c:showCatName val="0"/>
          <c:showSerName val="0"/>
          <c:showPercent val="0"/>
          <c:showBubbleSize val="0"/>
        </c:dLbls>
        <c:gapWidth val="100"/>
        <c:overlap val="100"/>
        <c:axId val="110671360"/>
        <c:axId val="11067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228</c:v>
                </c:pt>
                <c:pt idx="2">
                  <c:v>#N/A</c:v>
                </c:pt>
                <c:pt idx="3">
                  <c:v>#N/A</c:v>
                </c:pt>
                <c:pt idx="4">
                  <c:v>222</c:v>
                </c:pt>
                <c:pt idx="5">
                  <c:v>#N/A</c:v>
                </c:pt>
                <c:pt idx="6">
                  <c:v>#N/A</c:v>
                </c:pt>
                <c:pt idx="7">
                  <c:v>226</c:v>
                </c:pt>
                <c:pt idx="8">
                  <c:v>#N/A</c:v>
                </c:pt>
                <c:pt idx="9">
                  <c:v>#N/A</c:v>
                </c:pt>
                <c:pt idx="10">
                  <c:v>230</c:v>
                </c:pt>
                <c:pt idx="11">
                  <c:v>#N/A</c:v>
                </c:pt>
                <c:pt idx="12">
                  <c:v>#N/A</c:v>
                </c:pt>
                <c:pt idx="13">
                  <c:v>223</c:v>
                </c:pt>
                <c:pt idx="14">
                  <c:v>#N/A</c:v>
                </c:pt>
              </c:numCache>
            </c:numRef>
          </c:val>
          <c:smooth val="0"/>
        </c:ser>
        <c:dLbls>
          <c:showLegendKey val="0"/>
          <c:showVal val="0"/>
          <c:showCatName val="0"/>
          <c:showSerName val="0"/>
          <c:showPercent val="0"/>
          <c:showBubbleSize val="0"/>
        </c:dLbls>
        <c:marker val="1"/>
        <c:smooth val="0"/>
        <c:axId val="110671360"/>
        <c:axId val="110673280"/>
      </c:lineChart>
      <c:catAx>
        <c:axId val="1106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73280"/>
        <c:crosses val="autoZero"/>
        <c:auto val="1"/>
        <c:lblAlgn val="ctr"/>
        <c:lblOffset val="100"/>
        <c:tickLblSkip val="1"/>
        <c:tickMarkSkip val="1"/>
        <c:noMultiLvlLbl val="0"/>
      </c:catAx>
      <c:valAx>
        <c:axId val="11067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7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3380</c:v>
                </c:pt>
                <c:pt idx="5">
                  <c:v>3311</c:v>
                </c:pt>
                <c:pt idx="8">
                  <c:v>3224</c:v>
                </c:pt>
                <c:pt idx="11">
                  <c:v>3166</c:v>
                </c:pt>
                <c:pt idx="14">
                  <c:v>3171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1357</c:v>
                </c:pt>
                <c:pt idx="5">
                  <c:v>1527</c:v>
                </c:pt>
                <c:pt idx="8">
                  <c:v>1740</c:v>
                </c:pt>
                <c:pt idx="11">
                  <c:v>1747</c:v>
                </c:pt>
                <c:pt idx="14">
                  <c:v>1743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431</c:v>
                </c:pt>
                <c:pt idx="3">
                  <c:v>290</c:v>
                </c:pt>
                <c:pt idx="6">
                  <c:v>250</c:v>
                </c:pt>
                <c:pt idx="9">
                  <c:v>228</c:v>
                </c:pt>
                <c:pt idx="12">
                  <c:v>191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140</c:v>
                </c:pt>
                <c:pt idx="3">
                  <c:v>117</c:v>
                </c:pt>
                <c:pt idx="6">
                  <c:v>95</c:v>
                </c:pt>
                <c:pt idx="9">
                  <c:v>82</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1025</c:v>
                </c:pt>
                <c:pt idx="3">
                  <c:v>995</c:v>
                </c:pt>
                <c:pt idx="6">
                  <c:v>966</c:v>
                </c:pt>
                <c:pt idx="9">
                  <c:v>950</c:v>
                </c:pt>
                <c:pt idx="12">
                  <c:v>963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3940</c:v>
                </c:pt>
                <c:pt idx="3">
                  <c:v>3757</c:v>
                </c:pt>
                <c:pt idx="6">
                  <c:v>3577</c:v>
                </c:pt>
                <c:pt idx="9">
                  <c:v>3349</c:v>
                </c:pt>
                <c:pt idx="12">
                  <c:v>3130</c:v>
                </c:pt>
              </c:numCache>
            </c:numRef>
          </c:val>
        </c:ser>
        <c:dLbls>
          <c:showLegendKey val="0"/>
          <c:showVal val="0"/>
          <c:showCatName val="0"/>
          <c:showSerName val="0"/>
          <c:showPercent val="0"/>
          <c:showBubbleSize val="0"/>
        </c:dLbls>
        <c:gapWidth val="100"/>
        <c:overlap val="100"/>
        <c:axId val="109833600"/>
        <c:axId val="10983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799</c:v>
                </c:pt>
                <c:pt idx="2">
                  <c:v>#N/A</c:v>
                </c:pt>
                <c:pt idx="3">
                  <c:v>#N/A</c:v>
                </c:pt>
                <c:pt idx="4">
                  <c:v>320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833600"/>
        <c:axId val="109835776"/>
      </c:lineChart>
      <c:catAx>
        <c:axId val="1098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835776"/>
        <c:crosses val="autoZero"/>
        <c:auto val="1"/>
        <c:lblAlgn val="ctr"/>
        <c:lblOffset val="100"/>
        <c:tickLblSkip val="1"/>
        <c:tickMarkSkip val="1"/>
        <c:noMultiLvlLbl val="0"/>
      </c:catAx>
      <c:valAx>
        <c:axId val="1098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3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4,350
4,316
90.47
3,352,043
3,156,220
195,822
2,053,025
2,856,588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・当町には、水力発電所があり固定資産税収入があるため、類似団体平均を０．１ポイント上回っているが、景気の低迷による個人住民税等の税収は減少傾向にある。</a:t>
          </a:r>
          <a:endParaRPr kumimoji="1" lang="en-US" altLang="ja-JP" sz="1300">
            <a:latin typeface="ＭＳ Ｐゴシック"/>
          </a:endParaRPr>
        </a:p>
        <a:p>
          <a:r>
            <a:rPr kumimoji="1" lang="ja-JP" altLang="en-US" sz="1300">
              <a:latin typeface="ＭＳ Ｐゴシック"/>
            </a:rPr>
            <a:t>　また、若者の流出により少子高齢化（平成２６年３月末の高齢化率</a:t>
          </a:r>
          <a:r>
            <a:rPr kumimoji="1" lang="en-US" altLang="ja-JP" sz="1300">
              <a:latin typeface="ＭＳ Ｐゴシック"/>
            </a:rPr>
            <a:t>39.07</a:t>
          </a:r>
          <a:r>
            <a:rPr kumimoji="1" lang="ja-JP" altLang="en-US" sz="1300">
              <a:latin typeface="ＭＳ Ｐゴシック"/>
            </a:rPr>
            <a:t>％対前年比</a:t>
          </a:r>
          <a:r>
            <a:rPr kumimoji="1" lang="en-US" altLang="ja-JP" sz="1300">
              <a:latin typeface="ＭＳ Ｐゴシック"/>
            </a:rPr>
            <a:t>1.39</a:t>
          </a:r>
          <a:r>
            <a:rPr kumimoji="1" lang="ja-JP" altLang="en-US" sz="1300">
              <a:latin typeface="ＭＳ Ｐゴシック"/>
            </a:rPr>
            <a:t>ポイント増加）が年々進行しており、今後は若者の定住による税収の確保とともに、事務の効率化・経費の更なる削減に一層努め財政の健全化を図る。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165903</xdr:rowOff>
    </xdr:from>
    <xdr:ext cx="762000" cy="259045"/>
    <xdr:sp macro="" textlink="">
      <xdr:nvSpPr>
        <xdr:cNvPr id="70" name="財政力平均値テキスト"/>
        <xdr:cNvSpPr txBox="1"/>
      </xdr:nvSpPr>
      <xdr:spPr>
        <a:xfrm>
          <a:off x="5041900" y="7538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118231</xdr:rowOff>
    </xdr:to>
    <xdr:cxnSp macro="">
      <xdr:nvCxnSpPr>
        <xdr:cNvPr id="72" name="直線コネクタ 71"/>
        <xdr:cNvCxnSpPr/>
      </xdr:nvCxnSpPr>
      <xdr:spPr>
        <a:xfrm>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74" name="テキスト ボックス 73"/>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5" name="直線コネクタ 74"/>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77" name="テキスト ボックス 76"/>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8" name="直線コネクタ 77"/>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7758</xdr:rowOff>
    </xdr:from>
    <xdr:ext cx="736600" cy="259045"/>
    <xdr:sp macro="" textlink="">
      <xdr:nvSpPr>
        <xdr:cNvPr id="91" name="テキスト ボックス 90"/>
        <xdr:cNvSpPr txBox="1"/>
      </xdr:nvSpPr>
      <xdr:spPr>
        <a:xfrm>
          <a:off x="3733800" y="720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５．５ポイント上回っており人件費や扶助費等が増加している。行財政改革を着実に進めるほか、定員管理による人件費の削減などの見直しにより人件費の削減に努めるとともに町債発行の抑制に努め公債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139337</xdr:rowOff>
    </xdr:from>
    <xdr:to>
      <xdr:col>7</xdr:col>
      <xdr:colOff>152400</xdr:colOff>
      <xdr:row>66</xdr:row>
      <xdr:rowOff>30843</xdr:rowOff>
    </xdr:to>
    <xdr:cxnSp macro="">
      <xdr:nvCxnSpPr>
        <xdr:cNvPr id="134" name="直線コネクタ 133"/>
        <xdr:cNvCxnSpPr/>
      </xdr:nvCxnSpPr>
      <xdr:spPr>
        <a:xfrm flipV="1">
          <a:off x="4114800" y="11112137"/>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139337</xdr:rowOff>
    </xdr:from>
    <xdr:to>
      <xdr:col>6</xdr:col>
      <xdr:colOff>0</xdr:colOff>
      <xdr:row>66</xdr:row>
      <xdr:rowOff>30843</xdr:rowOff>
    </xdr:to>
    <xdr:cxnSp macro="">
      <xdr:nvCxnSpPr>
        <xdr:cNvPr id="137" name="直線コネクタ 136"/>
        <xdr:cNvCxnSpPr/>
      </xdr:nvCxnSpPr>
      <xdr:spPr>
        <a:xfrm>
          <a:off x="3225800" y="11112137"/>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169454</xdr:rowOff>
    </xdr:from>
    <xdr:to>
      <xdr:col>4</xdr:col>
      <xdr:colOff>482600</xdr:colOff>
      <xdr:row>64</xdr:row>
      <xdr:rowOff>139337</xdr:rowOff>
    </xdr:to>
    <xdr:cxnSp macro="">
      <xdr:nvCxnSpPr>
        <xdr:cNvPr id="140" name="直線コネクタ 139"/>
        <xdr:cNvCxnSpPr/>
      </xdr:nvCxnSpPr>
      <xdr:spPr>
        <a:xfrm>
          <a:off x="2336800" y="1097080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169454</xdr:rowOff>
    </xdr:from>
    <xdr:to>
      <xdr:col>3</xdr:col>
      <xdr:colOff>279400</xdr:colOff>
      <xdr:row>65</xdr:row>
      <xdr:rowOff>36830</xdr:rowOff>
    </xdr:to>
    <xdr:cxnSp macro="">
      <xdr:nvCxnSpPr>
        <xdr:cNvPr id="143" name="直線コネクタ 142"/>
        <xdr:cNvCxnSpPr/>
      </xdr:nvCxnSpPr>
      <xdr:spPr>
        <a:xfrm flipV="1">
          <a:off x="1447800" y="1097080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14168</xdr:rowOff>
    </xdr:from>
    <xdr:ext cx="762000" cy="259045"/>
    <xdr:sp macro="" textlink="">
      <xdr:nvSpPr>
        <xdr:cNvPr id="145" name="テキスト ボックス 144"/>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11628</xdr:rowOff>
    </xdr:from>
    <xdr:ext cx="762000" cy="259045"/>
    <xdr:sp macro="" textlink="">
      <xdr:nvSpPr>
        <xdr:cNvPr id="147" name="テキスト ボックス 146"/>
        <xdr:cNvSpPr txBox="1"/>
      </xdr:nvSpPr>
      <xdr:spPr>
        <a:xfrm>
          <a:off x="1066800" y="1081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88537</xdr:rowOff>
    </xdr:from>
    <xdr:to>
      <xdr:col>7</xdr:col>
      <xdr:colOff>203200</xdr:colOff>
      <xdr:row>65</xdr:row>
      <xdr:rowOff>18687</xdr:rowOff>
    </xdr:to>
    <xdr:sp macro="" textlink="">
      <xdr:nvSpPr>
        <xdr:cNvPr id="153" name="円/楕円 152"/>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60614</xdr:rowOff>
    </xdr:from>
    <xdr:ext cx="762000" cy="259045"/>
    <xdr:sp macro="" textlink="">
      <xdr:nvSpPr>
        <xdr:cNvPr id="154" name="財政構造の弾力性該当値テキスト"/>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151493</xdr:rowOff>
    </xdr:from>
    <xdr:to>
      <xdr:col>6</xdr:col>
      <xdr:colOff>50800</xdr:colOff>
      <xdr:row>66</xdr:row>
      <xdr:rowOff>81643</xdr:rowOff>
    </xdr:to>
    <xdr:sp macro="" textlink="">
      <xdr:nvSpPr>
        <xdr:cNvPr id="155" name="円/楕円 154"/>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66420</xdr:rowOff>
    </xdr:from>
    <xdr:ext cx="736600" cy="259045"/>
    <xdr:sp macro="" textlink="">
      <xdr:nvSpPr>
        <xdr:cNvPr id="156" name="テキスト ボックス 155"/>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7" name="円/楕円 156"/>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8" name="テキスト ボックス 157"/>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118654</xdr:rowOff>
    </xdr:from>
    <xdr:to>
      <xdr:col>3</xdr:col>
      <xdr:colOff>330200</xdr:colOff>
      <xdr:row>64</xdr:row>
      <xdr:rowOff>48804</xdr:rowOff>
    </xdr:to>
    <xdr:sp macro="" textlink="">
      <xdr:nvSpPr>
        <xdr:cNvPr id="159" name="円/楕円 158"/>
        <xdr:cNvSpPr/>
      </xdr:nvSpPr>
      <xdr:spPr>
        <a:xfrm>
          <a:off x="2286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33581</xdr:rowOff>
    </xdr:from>
    <xdr:ext cx="762000" cy="259045"/>
    <xdr:sp macro="" textlink="">
      <xdr:nvSpPr>
        <xdr:cNvPr id="160" name="テキスト ボックス 159"/>
        <xdr:cNvSpPr txBox="1"/>
      </xdr:nvSpPr>
      <xdr:spPr>
        <a:xfrm>
          <a:off x="1955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61" name="円/楕円 160"/>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62" name="テキスト ボックス 161"/>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[233,059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・類似団体平均を１３０，７１３円下回っているが、引き続き人件費の削減に努めるとともに、物件費等については需用費や委託料等の見直しにより徹底したコスト削減を図る。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33975</xdr:rowOff>
    </xdr:from>
    <xdr:to>
      <xdr:col>7</xdr:col>
      <xdr:colOff>152400</xdr:colOff>
      <xdr:row>82</xdr:row>
      <xdr:rowOff>54195</xdr:rowOff>
    </xdr:to>
    <xdr:cxnSp macro="">
      <xdr:nvCxnSpPr>
        <xdr:cNvPr id="196" name="直線コネクタ 195"/>
        <xdr:cNvCxnSpPr/>
      </xdr:nvCxnSpPr>
      <xdr:spPr>
        <a:xfrm>
          <a:off x="4114800" y="14092875"/>
          <a:ext cx="8382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24504</xdr:rowOff>
    </xdr:from>
    <xdr:to>
      <xdr:col>6</xdr:col>
      <xdr:colOff>0</xdr:colOff>
      <xdr:row>82</xdr:row>
      <xdr:rowOff>33975</xdr:rowOff>
    </xdr:to>
    <xdr:cxnSp macro="">
      <xdr:nvCxnSpPr>
        <xdr:cNvPr id="199" name="直線コネクタ 198"/>
        <xdr:cNvCxnSpPr/>
      </xdr:nvCxnSpPr>
      <xdr:spPr>
        <a:xfrm>
          <a:off x="3225800" y="140834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2608</xdr:rowOff>
    </xdr:from>
    <xdr:to>
      <xdr:col>4</xdr:col>
      <xdr:colOff>482600</xdr:colOff>
      <xdr:row>82</xdr:row>
      <xdr:rowOff>24504</xdr:rowOff>
    </xdr:to>
    <xdr:cxnSp macro="">
      <xdr:nvCxnSpPr>
        <xdr:cNvPr id="202" name="直線コネクタ 201"/>
        <xdr:cNvCxnSpPr/>
      </xdr:nvCxnSpPr>
      <xdr:spPr>
        <a:xfrm>
          <a:off x="2336800" y="14061508"/>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169855</xdr:rowOff>
    </xdr:from>
    <xdr:to>
      <xdr:col>3</xdr:col>
      <xdr:colOff>279400</xdr:colOff>
      <xdr:row>82</xdr:row>
      <xdr:rowOff>2608</xdr:rowOff>
    </xdr:to>
    <xdr:cxnSp macro="">
      <xdr:nvCxnSpPr>
        <xdr:cNvPr id="205" name="直線コネクタ 204"/>
        <xdr:cNvCxnSpPr/>
      </xdr:nvCxnSpPr>
      <xdr:spPr>
        <a:xfrm>
          <a:off x="1447800" y="14057305"/>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144870</xdr:rowOff>
    </xdr:from>
    <xdr:ext cx="762000" cy="259045"/>
    <xdr:sp macro="" textlink="">
      <xdr:nvSpPr>
        <xdr:cNvPr id="207" name="テキスト ボックス 206"/>
        <xdr:cNvSpPr txBox="1"/>
      </xdr:nvSpPr>
      <xdr:spPr>
        <a:xfrm>
          <a:off x="1955800" y="142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130289</xdr:rowOff>
    </xdr:from>
    <xdr:ext cx="762000" cy="259045"/>
    <xdr:sp macro="" textlink="">
      <xdr:nvSpPr>
        <xdr:cNvPr id="209" name="テキスト ボックス 208"/>
        <xdr:cNvSpPr txBox="1"/>
      </xdr:nvSpPr>
      <xdr:spPr>
        <a:xfrm>
          <a:off x="1066800" y="141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3395</xdr:rowOff>
    </xdr:from>
    <xdr:to>
      <xdr:col>7</xdr:col>
      <xdr:colOff>203200</xdr:colOff>
      <xdr:row>82</xdr:row>
      <xdr:rowOff>104995</xdr:rowOff>
    </xdr:to>
    <xdr:sp macro="" textlink="">
      <xdr:nvSpPr>
        <xdr:cNvPr id="215" name="円/楕円 214"/>
        <xdr:cNvSpPr/>
      </xdr:nvSpPr>
      <xdr:spPr>
        <a:xfrm>
          <a:off x="4902200" y="140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96122</xdr:rowOff>
    </xdr:from>
    <xdr:ext cx="762000" cy="259045"/>
    <xdr:sp macro="" textlink="">
      <xdr:nvSpPr>
        <xdr:cNvPr id="216" name="人件費・物件費等の状況該当値テキスト"/>
        <xdr:cNvSpPr txBox="1"/>
      </xdr:nvSpPr>
      <xdr:spPr>
        <a:xfrm>
          <a:off x="5041900" y="139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233,059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154625</xdr:rowOff>
    </xdr:from>
    <xdr:to>
      <xdr:col>6</xdr:col>
      <xdr:colOff>50800</xdr:colOff>
      <xdr:row>82</xdr:row>
      <xdr:rowOff>84775</xdr:rowOff>
    </xdr:to>
    <xdr:sp macro="" textlink="">
      <xdr:nvSpPr>
        <xdr:cNvPr id="217" name="円/楕円 216"/>
        <xdr:cNvSpPr/>
      </xdr:nvSpPr>
      <xdr:spPr>
        <a:xfrm>
          <a:off x="4064000" y="140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94952</xdr:rowOff>
    </xdr:from>
    <xdr:ext cx="736600" cy="259045"/>
    <xdr:sp macro="" textlink="">
      <xdr:nvSpPr>
        <xdr:cNvPr id="218" name="テキスト ボックス 217"/>
        <xdr:cNvSpPr txBox="1"/>
      </xdr:nvSpPr>
      <xdr:spPr>
        <a:xfrm>
          <a:off x="3733800" y="1381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145154</xdr:rowOff>
    </xdr:from>
    <xdr:to>
      <xdr:col>4</xdr:col>
      <xdr:colOff>533400</xdr:colOff>
      <xdr:row>82</xdr:row>
      <xdr:rowOff>75304</xdr:rowOff>
    </xdr:to>
    <xdr:sp macro="" textlink="">
      <xdr:nvSpPr>
        <xdr:cNvPr id="219" name="円/楕円 218"/>
        <xdr:cNvSpPr/>
      </xdr:nvSpPr>
      <xdr:spPr>
        <a:xfrm>
          <a:off x="3175000" y="140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85481</xdr:rowOff>
    </xdr:from>
    <xdr:ext cx="762000" cy="259045"/>
    <xdr:sp macro="" textlink="">
      <xdr:nvSpPr>
        <xdr:cNvPr id="220" name="テキスト ボックス 219"/>
        <xdr:cNvSpPr txBox="1"/>
      </xdr:nvSpPr>
      <xdr:spPr>
        <a:xfrm>
          <a:off x="2844800" y="1380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123258</xdr:rowOff>
    </xdr:from>
    <xdr:to>
      <xdr:col>3</xdr:col>
      <xdr:colOff>330200</xdr:colOff>
      <xdr:row>82</xdr:row>
      <xdr:rowOff>53408</xdr:rowOff>
    </xdr:to>
    <xdr:sp macro="" textlink="">
      <xdr:nvSpPr>
        <xdr:cNvPr id="221" name="円/楕円 220"/>
        <xdr:cNvSpPr/>
      </xdr:nvSpPr>
      <xdr:spPr>
        <a:xfrm>
          <a:off x="2286000" y="140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63585</xdr:rowOff>
    </xdr:from>
    <xdr:ext cx="762000" cy="259045"/>
    <xdr:sp macro="" textlink="">
      <xdr:nvSpPr>
        <xdr:cNvPr id="222" name="テキスト ボックス 221"/>
        <xdr:cNvSpPr txBox="1"/>
      </xdr:nvSpPr>
      <xdr:spPr>
        <a:xfrm>
          <a:off x="1955800" y="1377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119055</xdr:rowOff>
    </xdr:from>
    <xdr:to>
      <xdr:col>2</xdr:col>
      <xdr:colOff>127000</xdr:colOff>
      <xdr:row>82</xdr:row>
      <xdr:rowOff>49205</xdr:rowOff>
    </xdr:to>
    <xdr:sp macro="" textlink="">
      <xdr:nvSpPr>
        <xdr:cNvPr id="223" name="円/楕円 222"/>
        <xdr:cNvSpPr/>
      </xdr:nvSpPr>
      <xdr:spPr>
        <a:xfrm>
          <a:off x="1397000" y="140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59382</xdr:rowOff>
    </xdr:from>
    <xdr:ext cx="762000" cy="259045"/>
    <xdr:sp macro="" textlink="">
      <xdr:nvSpPr>
        <xdr:cNvPr id="224" name="テキスト ボックス 223"/>
        <xdr:cNvSpPr txBox="1"/>
      </xdr:nvSpPr>
      <xdr:spPr>
        <a:xfrm>
          <a:off x="1066800" y="1377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・類似団体より０．９ポイント下回っているが、今後も引き続き給与や手当の見直しを進め適正化に努める。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86</xdr:row>
      <xdr:rowOff>109643</xdr:rowOff>
    </xdr:to>
    <xdr:cxnSp macro="">
      <xdr:nvCxnSpPr>
        <xdr:cNvPr id="258" name="直線コネクタ 257"/>
        <xdr:cNvCxnSpPr/>
      </xdr:nvCxnSpPr>
      <xdr:spPr>
        <a:xfrm flipV="1">
          <a:off x="16179800" y="14428046"/>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19914</xdr:rowOff>
    </xdr:from>
    <xdr:ext cx="762000" cy="259045"/>
    <xdr:sp macro="" textlink="">
      <xdr:nvSpPr>
        <xdr:cNvPr id="259" name="給与水準   （国との比較）平均値テキスト"/>
        <xdr:cNvSpPr txBox="1"/>
      </xdr:nvSpPr>
      <xdr:spPr>
        <a:xfrm>
          <a:off x="17106900" y="1442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109643</xdr:rowOff>
    </xdr:from>
    <xdr:to>
      <xdr:col>23</xdr:col>
      <xdr:colOff>406400</xdr:colOff>
      <xdr:row>86</xdr:row>
      <xdr:rowOff>165946</xdr:rowOff>
    </xdr:to>
    <xdr:cxnSp macro="">
      <xdr:nvCxnSpPr>
        <xdr:cNvPr id="261" name="直線コネクタ 260"/>
        <xdr:cNvCxnSpPr/>
      </xdr:nvCxnSpPr>
      <xdr:spPr>
        <a:xfrm flipV="1">
          <a:off x="15290800" y="148543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75793</xdr:rowOff>
    </xdr:from>
    <xdr:ext cx="736600" cy="259045"/>
    <xdr:sp macro="" textlink="">
      <xdr:nvSpPr>
        <xdr:cNvPr id="263" name="テキスト ボックス 26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109220</xdr:rowOff>
    </xdr:from>
    <xdr:to>
      <xdr:col>22</xdr:col>
      <xdr:colOff>203200</xdr:colOff>
      <xdr:row>86</xdr:row>
      <xdr:rowOff>165946</xdr:rowOff>
    </xdr:to>
    <xdr:cxnSp macro="">
      <xdr:nvCxnSpPr>
        <xdr:cNvPr id="264" name="直線コネクタ 263"/>
        <xdr:cNvCxnSpPr/>
      </xdr:nvCxnSpPr>
      <xdr:spPr>
        <a:xfrm>
          <a:off x="14401800" y="1433957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66" name="テキスト ボックス 265"/>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36830</xdr:rowOff>
    </xdr:from>
    <xdr:to>
      <xdr:col>21</xdr:col>
      <xdr:colOff>0</xdr:colOff>
      <xdr:row>83</xdr:row>
      <xdr:rowOff>109220</xdr:rowOff>
    </xdr:to>
    <xdr:cxnSp macro="">
      <xdr:nvCxnSpPr>
        <xdr:cNvPr id="267" name="直線コネクタ 266"/>
        <xdr:cNvCxnSpPr/>
      </xdr:nvCxnSpPr>
      <xdr:spPr>
        <a:xfrm>
          <a:off x="13512800" y="1426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138854</xdr:rowOff>
    </xdr:from>
    <xdr:to>
      <xdr:col>21</xdr:col>
      <xdr:colOff>50800</xdr:colOff>
      <xdr:row>84</xdr:row>
      <xdr:rowOff>69004</xdr:rowOff>
    </xdr:to>
    <xdr:sp macro="" textlink="">
      <xdr:nvSpPr>
        <xdr:cNvPr id="268" name="フローチャート : 判断 267"/>
        <xdr:cNvSpPr/>
      </xdr:nvSpPr>
      <xdr:spPr>
        <a:xfrm>
          <a:off x="14351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53781</xdr:rowOff>
    </xdr:from>
    <xdr:ext cx="762000" cy="259045"/>
    <xdr:sp macro="" textlink="">
      <xdr:nvSpPr>
        <xdr:cNvPr id="269" name="テキスト ボックス 268"/>
        <xdr:cNvSpPr txBox="1"/>
      </xdr:nvSpPr>
      <xdr:spPr>
        <a:xfrm>
          <a:off x="14020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0" name="フローチャート : 判断 269"/>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71" name="テキスト ボックス 270"/>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7" name="円/楕円 276"/>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8"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9" name="円/楕円 278"/>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80" name="テキスト ボックス 279"/>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1" name="円/楕円 280"/>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55473</xdr:rowOff>
    </xdr:from>
    <xdr:ext cx="762000" cy="259045"/>
    <xdr:sp macro="" textlink="">
      <xdr:nvSpPr>
        <xdr:cNvPr id="282" name="テキスト ボックス 281"/>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58420</xdr:rowOff>
    </xdr:from>
    <xdr:to>
      <xdr:col>21</xdr:col>
      <xdr:colOff>50800</xdr:colOff>
      <xdr:row>83</xdr:row>
      <xdr:rowOff>160020</xdr:rowOff>
    </xdr:to>
    <xdr:sp macro="" textlink="">
      <xdr:nvSpPr>
        <xdr:cNvPr id="283" name="円/楕円 282"/>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84" name="テキスト ボックス 28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85" name="円/楕円 284"/>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6" name="テキスト ボックス 285"/>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・過去からの新規採用抑制により、類似団体平均を１．３人下回っているが、５年ほどの間に職員の３０％程度が退職することから、定員管理の適正化に努める必要がある。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120036</xdr:rowOff>
    </xdr:from>
    <xdr:to>
      <xdr:col>24</xdr:col>
      <xdr:colOff>558800</xdr:colOff>
      <xdr:row>59</xdr:row>
      <xdr:rowOff>162264</xdr:rowOff>
    </xdr:to>
    <xdr:cxnSp macro="">
      <xdr:nvCxnSpPr>
        <xdr:cNvPr id="321" name="直線コネクタ 320"/>
        <xdr:cNvCxnSpPr/>
      </xdr:nvCxnSpPr>
      <xdr:spPr>
        <a:xfrm flipV="1">
          <a:off x="16179800" y="1023558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93595</xdr:rowOff>
    </xdr:from>
    <xdr:ext cx="762000" cy="259045"/>
    <xdr:sp macro="" textlink="">
      <xdr:nvSpPr>
        <xdr:cNvPr id="322" name="定員管理の状況平均値テキスト"/>
        <xdr:cNvSpPr txBox="1"/>
      </xdr:nvSpPr>
      <xdr:spPr>
        <a:xfrm>
          <a:off x="17106900" y="1020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140546</xdr:rowOff>
    </xdr:from>
    <xdr:to>
      <xdr:col>23</xdr:col>
      <xdr:colOff>406400</xdr:colOff>
      <xdr:row>59</xdr:row>
      <xdr:rowOff>162264</xdr:rowOff>
    </xdr:to>
    <xdr:cxnSp macro="">
      <xdr:nvCxnSpPr>
        <xdr:cNvPr id="324" name="直線コネクタ 323"/>
        <xdr:cNvCxnSpPr/>
      </xdr:nvCxnSpPr>
      <xdr:spPr>
        <a:xfrm>
          <a:off x="15290800" y="10256096"/>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30412</xdr:rowOff>
    </xdr:from>
    <xdr:ext cx="736600" cy="259045"/>
    <xdr:sp macro="" textlink="">
      <xdr:nvSpPr>
        <xdr:cNvPr id="326" name="テキスト ボックス 325"/>
        <xdr:cNvSpPr txBox="1"/>
      </xdr:nvSpPr>
      <xdr:spPr>
        <a:xfrm>
          <a:off x="15798800" y="1031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103949</xdr:rowOff>
    </xdr:from>
    <xdr:to>
      <xdr:col>22</xdr:col>
      <xdr:colOff>203200</xdr:colOff>
      <xdr:row>59</xdr:row>
      <xdr:rowOff>140546</xdr:rowOff>
    </xdr:to>
    <xdr:cxnSp macro="">
      <xdr:nvCxnSpPr>
        <xdr:cNvPr id="327" name="直線コネクタ 326"/>
        <xdr:cNvCxnSpPr/>
      </xdr:nvCxnSpPr>
      <xdr:spPr>
        <a:xfrm>
          <a:off x="14401800" y="10219499"/>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22369</xdr:rowOff>
    </xdr:from>
    <xdr:ext cx="762000" cy="259045"/>
    <xdr:sp macro="" textlink="">
      <xdr:nvSpPr>
        <xdr:cNvPr id="329" name="テキスト ボックス 328"/>
        <xdr:cNvSpPr txBox="1"/>
      </xdr:nvSpPr>
      <xdr:spPr>
        <a:xfrm>
          <a:off x="14909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91482</xdr:rowOff>
    </xdr:from>
    <xdr:to>
      <xdr:col>21</xdr:col>
      <xdr:colOff>0</xdr:colOff>
      <xdr:row>59</xdr:row>
      <xdr:rowOff>103949</xdr:rowOff>
    </xdr:to>
    <xdr:cxnSp macro="">
      <xdr:nvCxnSpPr>
        <xdr:cNvPr id="330" name="直線コネクタ 329"/>
        <xdr:cNvCxnSpPr/>
      </xdr:nvCxnSpPr>
      <xdr:spPr>
        <a:xfrm>
          <a:off x="13512800" y="1020703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31" name="フローチャート : 判断 330"/>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162048</xdr:rowOff>
    </xdr:from>
    <xdr:ext cx="762000" cy="259045"/>
    <xdr:sp macro="" textlink="">
      <xdr:nvSpPr>
        <xdr:cNvPr id="332" name="テキスト ボックス 331"/>
        <xdr:cNvSpPr txBox="1"/>
      </xdr:nvSpPr>
      <xdr:spPr>
        <a:xfrm>
          <a:off x="140208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3" name="フローチャート : 判断 332"/>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166874</xdr:rowOff>
    </xdr:from>
    <xdr:ext cx="762000" cy="259045"/>
    <xdr:sp macro="" textlink="">
      <xdr:nvSpPr>
        <xdr:cNvPr id="334" name="テキスト ボックス 333"/>
        <xdr:cNvSpPr txBox="1"/>
      </xdr:nvSpPr>
      <xdr:spPr>
        <a:xfrm>
          <a:off x="13131800" y="1028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69236</xdr:rowOff>
    </xdr:from>
    <xdr:to>
      <xdr:col>24</xdr:col>
      <xdr:colOff>609600</xdr:colOff>
      <xdr:row>59</xdr:row>
      <xdr:rowOff>170836</xdr:rowOff>
    </xdr:to>
    <xdr:sp macro="" textlink="">
      <xdr:nvSpPr>
        <xdr:cNvPr id="340" name="円/楕円 339"/>
        <xdr:cNvSpPr/>
      </xdr:nvSpPr>
      <xdr:spPr>
        <a:xfrm>
          <a:off x="16967200" y="101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85763</xdr:rowOff>
    </xdr:from>
    <xdr:ext cx="762000" cy="259045"/>
    <xdr:sp macro="" textlink="">
      <xdr:nvSpPr>
        <xdr:cNvPr id="341" name="定員管理の状況該当値テキスト"/>
        <xdr:cNvSpPr txBox="1"/>
      </xdr:nvSpPr>
      <xdr:spPr>
        <a:xfrm>
          <a:off x="17106900" y="1002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111464</xdr:rowOff>
    </xdr:from>
    <xdr:to>
      <xdr:col>23</xdr:col>
      <xdr:colOff>457200</xdr:colOff>
      <xdr:row>60</xdr:row>
      <xdr:rowOff>41614</xdr:rowOff>
    </xdr:to>
    <xdr:sp macro="" textlink="">
      <xdr:nvSpPr>
        <xdr:cNvPr id="342" name="円/楕円 341"/>
        <xdr:cNvSpPr/>
      </xdr:nvSpPr>
      <xdr:spPr>
        <a:xfrm>
          <a:off x="16129000" y="102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43" name="テキスト ボックス 342"/>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44" name="円/楕円 343"/>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45" name="テキスト ボックス 344"/>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53149</xdr:rowOff>
    </xdr:from>
    <xdr:to>
      <xdr:col>21</xdr:col>
      <xdr:colOff>50800</xdr:colOff>
      <xdr:row>59</xdr:row>
      <xdr:rowOff>154749</xdr:rowOff>
    </xdr:to>
    <xdr:sp macro="" textlink="">
      <xdr:nvSpPr>
        <xdr:cNvPr id="346" name="円/楕円 345"/>
        <xdr:cNvSpPr/>
      </xdr:nvSpPr>
      <xdr:spPr>
        <a:xfrm>
          <a:off x="14351000" y="10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164926</xdr:rowOff>
    </xdr:from>
    <xdr:ext cx="762000" cy="259045"/>
    <xdr:sp macro="" textlink="">
      <xdr:nvSpPr>
        <xdr:cNvPr id="347" name="テキスト ボックス 346"/>
        <xdr:cNvSpPr txBox="1"/>
      </xdr:nvSpPr>
      <xdr:spPr>
        <a:xfrm>
          <a:off x="14020800" y="9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40682</xdr:rowOff>
    </xdr:from>
    <xdr:to>
      <xdr:col>19</xdr:col>
      <xdr:colOff>533400</xdr:colOff>
      <xdr:row>59</xdr:row>
      <xdr:rowOff>142282</xdr:rowOff>
    </xdr:to>
    <xdr:sp macro="" textlink="">
      <xdr:nvSpPr>
        <xdr:cNvPr id="348" name="円/楕円 347"/>
        <xdr:cNvSpPr/>
      </xdr:nvSpPr>
      <xdr:spPr>
        <a:xfrm>
          <a:off x="134620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152459</xdr:rowOff>
    </xdr:from>
    <xdr:ext cx="762000" cy="259045"/>
    <xdr:sp macro="" textlink="">
      <xdr:nvSpPr>
        <xdr:cNvPr id="349" name="テキスト ボックス 348"/>
        <xdr:cNvSpPr txBox="1"/>
      </xdr:nvSpPr>
      <xdr:spPr>
        <a:xfrm>
          <a:off x="13131800" y="99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・類似団体より５．３ポイント上回っており平成２７年頃がピークとなることから、新規の町債の発行の抑制を図り公債費の削減を図る必要がある。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142557</xdr:rowOff>
    </xdr:from>
    <xdr:to>
      <xdr:col>24</xdr:col>
      <xdr:colOff>558800</xdr:colOff>
      <xdr:row>41</xdr:row>
      <xdr:rowOff>148590</xdr:rowOff>
    </xdr:to>
    <xdr:cxnSp macro="">
      <xdr:nvCxnSpPr>
        <xdr:cNvPr id="379" name="直線コネクタ 378"/>
        <xdr:cNvCxnSpPr/>
      </xdr:nvCxnSpPr>
      <xdr:spPr>
        <a:xfrm>
          <a:off x="16179800" y="71720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142557</xdr:rowOff>
    </xdr:from>
    <xdr:to>
      <xdr:col>23</xdr:col>
      <xdr:colOff>406400</xdr:colOff>
      <xdr:row>41</xdr:row>
      <xdr:rowOff>142557</xdr:rowOff>
    </xdr:to>
    <xdr:cxnSp macro="">
      <xdr:nvCxnSpPr>
        <xdr:cNvPr id="382" name="直線コネクタ 381"/>
        <xdr:cNvCxnSpPr/>
      </xdr:nvCxnSpPr>
      <xdr:spPr>
        <a:xfrm>
          <a:off x="15290800" y="7172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142557</xdr:rowOff>
    </xdr:from>
    <xdr:to>
      <xdr:col>22</xdr:col>
      <xdr:colOff>203200</xdr:colOff>
      <xdr:row>41</xdr:row>
      <xdr:rowOff>160655</xdr:rowOff>
    </xdr:to>
    <xdr:cxnSp macro="">
      <xdr:nvCxnSpPr>
        <xdr:cNvPr id="385" name="直線コネクタ 384"/>
        <xdr:cNvCxnSpPr/>
      </xdr:nvCxnSpPr>
      <xdr:spPr>
        <a:xfrm flipV="1">
          <a:off x="14401800" y="717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41</xdr:row>
      <xdr:rowOff>160655</xdr:rowOff>
    </xdr:to>
    <xdr:cxnSp macro="">
      <xdr:nvCxnSpPr>
        <xdr:cNvPr id="388" name="直線コネクタ 387"/>
        <xdr:cNvCxnSpPr/>
      </xdr:nvCxnSpPr>
      <xdr:spPr>
        <a:xfrm>
          <a:off x="13512800" y="717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9" name="フローチャート : 判断 388"/>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90" name="テキスト ボックス 389"/>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392" name="テキスト ボックス 391"/>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8" name="円/楕円 397"/>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9"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91757</xdr:rowOff>
    </xdr:from>
    <xdr:to>
      <xdr:col>23</xdr:col>
      <xdr:colOff>457200</xdr:colOff>
      <xdr:row>42</xdr:row>
      <xdr:rowOff>21907</xdr:rowOff>
    </xdr:to>
    <xdr:sp macro="" textlink="">
      <xdr:nvSpPr>
        <xdr:cNvPr id="400" name="円/楕円 399"/>
        <xdr:cNvSpPr/>
      </xdr:nvSpPr>
      <xdr:spPr>
        <a:xfrm>
          <a:off x="16129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6684</xdr:rowOff>
    </xdr:from>
    <xdr:ext cx="736600" cy="259045"/>
    <xdr:sp macro="" textlink="">
      <xdr:nvSpPr>
        <xdr:cNvPr id="401" name="テキスト ボックス 400"/>
        <xdr:cNvSpPr txBox="1"/>
      </xdr:nvSpPr>
      <xdr:spPr>
        <a:xfrm>
          <a:off x="15798800" y="72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91757</xdr:rowOff>
    </xdr:from>
    <xdr:to>
      <xdr:col>22</xdr:col>
      <xdr:colOff>254000</xdr:colOff>
      <xdr:row>42</xdr:row>
      <xdr:rowOff>21907</xdr:rowOff>
    </xdr:to>
    <xdr:sp macro="" textlink="">
      <xdr:nvSpPr>
        <xdr:cNvPr id="402" name="円/楕円 401"/>
        <xdr:cNvSpPr/>
      </xdr:nvSpPr>
      <xdr:spPr>
        <a:xfrm>
          <a:off x="15240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6684</xdr:rowOff>
    </xdr:from>
    <xdr:ext cx="762000" cy="259045"/>
    <xdr:sp macro="" textlink="">
      <xdr:nvSpPr>
        <xdr:cNvPr id="403" name="テキスト ボックス 402"/>
        <xdr:cNvSpPr txBox="1"/>
      </xdr:nvSpPr>
      <xdr:spPr>
        <a:xfrm>
          <a:off x="14909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109855</xdr:rowOff>
    </xdr:from>
    <xdr:to>
      <xdr:col>21</xdr:col>
      <xdr:colOff>50800</xdr:colOff>
      <xdr:row>42</xdr:row>
      <xdr:rowOff>40005</xdr:rowOff>
    </xdr:to>
    <xdr:sp macro="" textlink="">
      <xdr:nvSpPr>
        <xdr:cNvPr id="404" name="円/楕円 403"/>
        <xdr:cNvSpPr/>
      </xdr:nvSpPr>
      <xdr:spPr>
        <a:xfrm>
          <a:off x="14351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24782</xdr:rowOff>
    </xdr:from>
    <xdr:ext cx="762000" cy="259045"/>
    <xdr:sp macro="" textlink="">
      <xdr:nvSpPr>
        <xdr:cNvPr id="405" name="テキスト ボックス 404"/>
        <xdr:cNvSpPr txBox="1"/>
      </xdr:nvSpPr>
      <xdr:spPr>
        <a:xfrm>
          <a:off x="14020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406" name="円/楕円 405"/>
        <xdr:cNvSpPr/>
      </xdr:nvSpPr>
      <xdr:spPr>
        <a:xfrm>
          <a:off x="13462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407" name="テキスト ボックス 406"/>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・基金への積立、繰上償還により将来負担比率は類似団体内１位となっているが今後も公債費等の義務的経費の削減を中心に行財政改革を進め健全化に努める。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8" name="直線コネクタ 437"/>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9"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40" name="直線コネクタ 439"/>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41"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2" name="直線コネクタ 441"/>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56878</xdr:rowOff>
    </xdr:from>
    <xdr:to>
      <xdr:col>21</xdr:col>
      <xdr:colOff>0</xdr:colOff>
      <xdr:row>18</xdr:row>
      <xdr:rowOff>56152</xdr:rowOff>
    </xdr:to>
    <xdr:cxnSp macro="">
      <xdr:nvCxnSpPr>
        <xdr:cNvPr id="443" name="直線コネクタ 442"/>
        <xdr:cNvCxnSpPr/>
      </xdr:nvCxnSpPr>
      <xdr:spPr>
        <a:xfrm flipV="1">
          <a:off x="13512800" y="2628628"/>
          <a:ext cx="889000" cy="5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44904</xdr:rowOff>
    </xdr:from>
    <xdr:to>
      <xdr:col>19</xdr:col>
      <xdr:colOff>533400</xdr:colOff>
      <xdr:row>16</xdr:row>
      <xdr:rowOff>146504</xdr:rowOff>
    </xdr:to>
    <xdr:sp macro="" textlink="">
      <xdr:nvSpPr>
        <xdr:cNvPr id="452" name="フローチャート : 判断 451"/>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156681</xdr:rowOff>
    </xdr:from>
    <xdr:ext cx="762000" cy="259045"/>
    <xdr:sp macro="" textlink="">
      <xdr:nvSpPr>
        <xdr:cNvPr id="453" name="テキスト ボックス 452"/>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15</xdr:row>
      <xdr:rowOff>6078</xdr:rowOff>
    </xdr:from>
    <xdr:to>
      <xdr:col>21</xdr:col>
      <xdr:colOff>50800</xdr:colOff>
      <xdr:row>15</xdr:row>
      <xdr:rowOff>107678</xdr:rowOff>
    </xdr:to>
    <xdr:sp macro="" textlink="">
      <xdr:nvSpPr>
        <xdr:cNvPr id="459" name="円/楕円 458"/>
        <xdr:cNvSpPr/>
      </xdr:nvSpPr>
      <xdr:spPr>
        <a:xfrm>
          <a:off x="14351000" y="25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92455</xdr:rowOff>
    </xdr:from>
    <xdr:ext cx="762000" cy="259045"/>
    <xdr:sp macro="" textlink="">
      <xdr:nvSpPr>
        <xdr:cNvPr id="460" name="テキスト ボックス 459"/>
        <xdr:cNvSpPr txBox="1"/>
      </xdr:nvSpPr>
      <xdr:spPr>
        <a:xfrm>
          <a:off x="14020800" y="26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5352</xdr:rowOff>
    </xdr:from>
    <xdr:to>
      <xdr:col>19</xdr:col>
      <xdr:colOff>533400</xdr:colOff>
      <xdr:row>18</xdr:row>
      <xdr:rowOff>106952</xdr:rowOff>
    </xdr:to>
    <xdr:sp macro="" textlink="">
      <xdr:nvSpPr>
        <xdr:cNvPr id="461" name="円/楕円 460"/>
        <xdr:cNvSpPr/>
      </xdr:nvSpPr>
      <xdr:spPr>
        <a:xfrm>
          <a:off x="13462000" y="30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91729</xdr:rowOff>
    </xdr:from>
    <xdr:ext cx="762000" cy="259045"/>
    <xdr:sp macro="" textlink="">
      <xdr:nvSpPr>
        <xdr:cNvPr id="462" name="テキスト ボックス 461"/>
        <xdr:cNvSpPr txBox="1"/>
      </xdr:nvSpPr>
      <xdr:spPr>
        <a:xfrm>
          <a:off x="13131800" y="317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岐阜県七宗町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4,350
4,316
90.47
3,352,043
3,156,220
195,822
2,053,025
2,856,588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・類似団体平均を３．１ポイント上回っているが、これは独自に運営している町営バスがあることや保育園が２箇所あることで職員数が多いことが要因と考えられる。</a:t>
          </a:r>
          <a:endParaRPr kumimoji="1" lang="en-US" altLang="ja-JP" sz="1300">
            <a:latin typeface="ＭＳ Ｐゴシック"/>
          </a:endParaRPr>
        </a:p>
        <a:p>
          <a:r>
            <a:rPr kumimoji="1" lang="ja-JP" altLang="en-US" sz="1300">
              <a:latin typeface="ＭＳ Ｐゴシック"/>
            </a:rPr>
            <a:t>　また、今後５年ほどで職員の３０％程度が退職するため新規職員の育成を行っていることも要因と考えられる。</a:t>
          </a:r>
          <a:endParaRPr kumimoji="1" lang="en-US" altLang="ja-JP" sz="1300">
            <a:latin typeface="ＭＳ Ｐゴシック"/>
          </a:endParaRPr>
        </a:p>
        <a:p>
          <a:r>
            <a:rPr kumimoji="1" lang="ja-JP" altLang="en-US" sz="1300">
              <a:latin typeface="ＭＳ Ｐゴシック"/>
            </a:rPr>
            <a:t>今後は人件費の削減に努める。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130810</xdr:rowOff>
    </xdr:to>
    <xdr:cxnSp macro="">
      <xdr:nvCxnSpPr>
        <xdr:cNvPr id="65" name="直線コネクタ 64"/>
        <xdr:cNvCxnSpPr/>
      </xdr:nvCxnSpPr>
      <xdr:spPr>
        <a:xfrm flipV="1">
          <a:off x="3987800" y="645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130810</xdr:rowOff>
    </xdr:to>
    <xdr:cxnSp macro="">
      <xdr:nvCxnSpPr>
        <xdr:cNvPr id="68" name="直線コネクタ 67"/>
        <xdr:cNvCxnSpPr/>
      </xdr:nvCxnSpPr>
      <xdr:spPr>
        <a:xfrm>
          <a:off x="3098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0" name="テキスト ボックス 6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85090</xdr:rowOff>
    </xdr:to>
    <xdr:cxnSp macro="">
      <xdr:nvCxnSpPr>
        <xdr:cNvPr id="71" name="直線コネクタ 70"/>
        <xdr:cNvCxnSpPr/>
      </xdr:nvCxnSpPr>
      <xdr:spPr>
        <a:xfrm>
          <a:off x="2209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3" name="テキスト ボックス 72"/>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38</xdr:row>
      <xdr:rowOff>27940</xdr:rowOff>
    </xdr:to>
    <xdr:cxnSp macro="">
      <xdr:nvCxnSpPr>
        <xdr:cNvPr id="74" name="直線コネクタ 73"/>
        <xdr:cNvCxnSpPr/>
      </xdr:nvCxnSpPr>
      <xdr:spPr>
        <a:xfrm flipV="1">
          <a:off x="1320800" y="63373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76" name="テキスト ボックス 75"/>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8" name="テキスト ボックス 77"/>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4" name="円/楕円 83"/>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5"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6" name="円/楕円 85"/>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7" name="テキスト ボックス 86"/>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8" name="円/楕円 87"/>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9" name="テキスト ボックス 88"/>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0" name="円/楕円 89"/>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1" name="テキスト ボックス 90"/>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2" name="円/楕円 91"/>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3" name="テキスト ボックス 92"/>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２ポイント上回っているが、町営バスや小規模でありながら２箇所ずつある保育園・小中学校などの保守管理などの経費が膨らんでいるためで、より一層必要性・効率性などを重点に見直して経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16</xdr:row>
      <xdr:rowOff>168148</xdr:rowOff>
    </xdr:to>
    <xdr:cxnSp macro="">
      <xdr:nvCxnSpPr>
        <xdr:cNvPr id="123" name="直線コネクタ 122"/>
        <xdr:cNvCxnSpPr/>
      </xdr:nvCxnSpPr>
      <xdr:spPr>
        <a:xfrm flipV="1">
          <a:off x="15671800" y="2883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97299</xdr:rowOff>
    </xdr:from>
    <xdr:ext cx="762000" cy="259045"/>
    <xdr:sp macro="" textlink="">
      <xdr:nvSpPr>
        <xdr:cNvPr id="124" name="物件費平均値テキスト"/>
        <xdr:cNvSpPr txBox="1"/>
      </xdr:nvSpPr>
      <xdr:spPr>
        <a:xfrm>
          <a:off x="16598900" y="266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16</xdr:row>
      <xdr:rowOff>168148</xdr:rowOff>
    </xdr:to>
    <xdr:cxnSp macro="">
      <xdr:nvCxnSpPr>
        <xdr:cNvPr id="126" name="直線コネクタ 125"/>
        <xdr:cNvCxnSpPr/>
      </xdr:nvCxnSpPr>
      <xdr:spPr>
        <a:xfrm>
          <a:off x="14782800" y="2906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28" name="テキスト ボックス 127"/>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113284</xdr:rowOff>
    </xdr:from>
    <xdr:to>
      <xdr:col>21</xdr:col>
      <xdr:colOff>361950</xdr:colOff>
      <xdr:row>16</xdr:row>
      <xdr:rowOff>163576</xdr:rowOff>
    </xdr:to>
    <xdr:cxnSp macro="">
      <xdr:nvCxnSpPr>
        <xdr:cNvPr id="129" name="直線コネクタ 128"/>
        <xdr:cNvCxnSpPr/>
      </xdr:nvCxnSpPr>
      <xdr:spPr>
        <a:xfrm>
          <a:off x="13893800" y="2856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31" name="テキスト ボックス 130"/>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113284</xdr:rowOff>
    </xdr:from>
    <xdr:to>
      <xdr:col>20</xdr:col>
      <xdr:colOff>158750</xdr:colOff>
      <xdr:row>16</xdr:row>
      <xdr:rowOff>159004</xdr:rowOff>
    </xdr:to>
    <xdr:cxnSp macro="">
      <xdr:nvCxnSpPr>
        <xdr:cNvPr id="132" name="直線コネクタ 131"/>
        <xdr:cNvCxnSpPr/>
      </xdr:nvCxnSpPr>
      <xdr:spPr>
        <a:xfrm flipV="1">
          <a:off x="13004800" y="2856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4" name="テキスト ボックス 133"/>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6" name="テキスト ボックス 135"/>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42" name="円/楕円 141"/>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61993</xdr:rowOff>
    </xdr:from>
    <xdr:ext cx="762000" cy="259045"/>
    <xdr:sp macro="" textlink="">
      <xdr:nvSpPr>
        <xdr:cNvPr id="143" name="物件費該当値テキスト"/>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4" name="円/楕円 143"/>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5" name="テキスト ボックス 144"/>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6" name="円/楕円 145"/>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47" name="テキスト ボックス 146"/>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62484</xdr:rowOff>
    </xdr:from>
    <xdr:to>
      <xdr:col>20</xdr:col>
      <xdr:colOff>209550</xdr:colOff>
      <xdr:row>16</xdr:row>
      <xdr:rowOff>164084</xdr:rowOff>
    </xdr:to>
    <xdr:sp macro="" textlink="">
      <xdr:nvSpPr>
        <xdr:cNvPr id="148" name="円/楕円 147"/>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148861</xdr:rowOff>
    </xdr:from>
    <xdr:ext cx="762000" cy="259045"/>
    <xdr:sp macro="" textlink="">
      <xdr:nvSpPr>
        <xdr:cNvPr id="149" name="テキスト ボックス 148"/>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0" name="円/楕円 149"/>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1" name="テキスト ボックス 150"/>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・類似団体平均を０．３ポイント上回っているが、老人福祉費の増加によるものと考えられる。</a:t>
          </a:r>
          <a:endParaRPr kumimoji="1" lang="en-US" altLang="ja-JP" sz="1300">
            <a:latin typeface="ＭＳ Ｐゴシック"/>
          </a:endParaRPr>
        </a:p>
        <a:p>
          <a:r>
            <a:rPr kumimoji="1" lang="ja-JP" altLang="en-US" sz="1300">
              <a:latin typeface="ＭＳ Ｐゴシック"/>
            </a:rPr>
            <a:t>今後も扶助費の増加が予想されるため、状況を見極めながら政策を進めて行かなければならない。</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59</xdr:row>
      <xdr:rowOff>46990</xdr:rowOff>
    </xdr:to>
    <xdr:cxnSp macro="">
      <xdr:nvCxnSpPr>
        <xdr:cNvPr id="181" name="直線コネクタ 180"/>
        <xdr:cNvCxnSpPr/>
      </xdr:nvCxnSpPr>
      <xdr:spPr>
        <a:xfrm flipV="1">
          <a:off x="3987800" y="99339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2"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46990</xdr:rowOff>
    </xdr:to>
    <xdr:cxnSp macro="">
      <xdr:nvCxnSpPr>
        <xdr:cNvPr id="184" name="直線コネクタ 183"/>
        <xdr:cNvCxnSpPr/>
      </xdr:nvCxnSpPr>
      <xdr:spPr>
        <a:xfrm>
          <a:off x="3098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6" name="テキスト ボックス 185"/>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81280</xdr:rowOff>
    </xdr:from>
    <xdr:to>
      <xdr:col>4</xdr:col>
      <xdr:colOff>346075</xdr:colOff>
      <xdr:row>59</xdr:row>
      <xdr:rowOff>1270</xdr:rowOff>
    </xdr:to>
    <xdr:cxnSp macro="">
      <xdr:nvCxnSpPr>
        <xdr:cNvPr id="187" name="直線コネクタ 186"/>
        <xdr:cNvCxnSpPr/>
      </xdr:nvCxnSpPr>
      <xdr:spPr>
        <a:xfrm>
          <a:off x="2209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89" name="テキスト ボックス 188"/>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58</xdr:row>
      <xdr:rowOff>104140</xdr:rowOff>
    </xdr:to>
    <xdr:cxnSp macro="">
      <xdr:nvCxnSpPr>
        <xdr:cNvPr id="190" name="直線コネクタ 189"/>
        <xdr:cNvCxnSpPr/>
      </xdr:nvCxnSpPr>
      <xdr:spPr>
        <a:xfrm flipV="1">
          <a:off x="1320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62247</xdr:rowOff>
    </xdr:from>
    <xdr:ext cx="762000" cy="259045"/>
    <xdr:sp macro="" textlink="">
      <xdr:nvSpPr>
        <xdr:cNvPr id="192" name="テキスト ボックス 191"/>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4" name="テキスト ボックス 193"/>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200" name="円/楕円 199"/>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1"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02" name="円/楕円 201"/>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03" name="テキスト ボックス 20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04" name="円/楕円 203"/>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05" name="テキスト ボックス 204"/>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30480</xdr:rowOff>
    </xdr:from>
    <xdr:to>
      <xdr:col>3</xdr:col>
      <xdr:colOff>193675</xdr:colOff>
      <xdr:row>58</xdr:row>
      <xdr:rowOff>132080</xdr:rowOff>
    </xdr:to>
    <xdr:sp macro="" textlink="">
      <xdr:nvSpPr>
        <xdr:cNvPr id="206" name="円/楕円 205"/>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116857</xdr:rowOff>
    </xdr:from>
    <xdr:ext cx="762000" cy="259045"/>
    <xdr:sp macro="" textlink="">
      <xdr:nvSpPr>
        <xdr:cNvPr id="207" name="テキスト ボックス 206"/>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53340</xdr:rowOff>
    </xdr:from>
    <xdr:to>
      <xdr:col>1</xdr:col>
      <xdr:colOff>676275</xdr:colOff>
      <xdr:row>58</xdr:row>
      <xdr:rowOff>154940</xdr:rowOff>
    </xdr:to>
    <xdr:sp macro="" textlink="">
      <xdr:nvSpPr>
        <xdr:cNvPr id="208" name="円/楕円 207"/>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139717</xdr:rowOff>
    </xdr:from>
    <xdr:ext cx="762000" cy="259045"/>
    <xdr:sp macro="" textlink="">
      <xdr:nvSpPr>
        <xdr:cNvPr id="209" name="テキスト ボックス 208"/>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おける類似団体平均を１．８ポイント上回っており、対前年比０．５ポイント少なくなっているがこれは繰出金によるものと考えられる。簡易水道事業会計・下水道事業会計については、経費の節減を図るほか、独立採算の原則に立ち返った料金の値上げによる健全化、介護事業会計・国民健康保険事業会計においても保険料の適正化を図ることなどにより普通会計の負担を軽減するよう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109855</xdr:rowOff>
    </xdr:from>
    <xdr:to>
      <xdr:col>24</xdr:col>
      <xdr:colOff>31750</xdr:colOff>
      <xdr:row>58</xdr:row>
      <xdr:rowOff>138430</xdr:rowOff>
    </xdr:to>
    <xdr:cxnSp macro="">
      <xdr:nvCxnSpPr>
        <xdr:cNvPr id="237" name="直線コネクタ 236"/>
        <xdr:cNvCxnSpPr/>
      </xdr:nvCxnSpPr>
      <xdr:spPr>
        <a:xfrm flipV="1">
          <a:off x="15671800" y="100539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144162</xdr:rowOff>
    </xdr:from>
    <xdr:ext cx="762000" cy="259045"/>
    <xdr:sp macro="" textlink="">
      <xdr:nvSpPr>
        <xdr:cNvPr id="238" name="その他平均値テキスト"/>
        <xdr:cNvSpPr txBox="1"/>
      </xdr:nvSpPr>
      <xdr:spPr>
        <a:xfrm>
          <a:off x="16598900" y="9745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138430</xdr:rowOff>
    </xdr:to>
    <xdr:cxnSp macro="">
      <xdr:nvCxnSpPr>
        <xdr:cNvPr id="240" name="直線コネクタ 239"/>
        <xdr:cNvCxnSpPr/>
      </xdr:nvCxnSpPr>
      <xdr:spPr>
        <a:xfrm>
          <a:off x="14782800" y="10002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96537</xdr:rowOff>
    </xdr:from>
    <xdr:ext cx="736600" cy="259045"/>
    <xdr:sp macro="" textlink="">
      <xdr:nvSpPr>
        <xdr:cNvPr id="242" name="テキスト ボックス 241"/>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xdr:rowOff>
    </xdr:from>
    <xdr:to>
      <xdr:col>21</xdr:col>
      <xdr:colOff>361950</xdr:colOff>
      <xdr:row>58</xdr:row>
      <xdr:rowOff>58420</xdr:rowOff>
    </xdr:to>
    <xdr:cxnSp macro="">
      <xdr:nvCxnSpPr>
        <xdr:cNvPr id="243" name="直線コネクタ 242"/>
        <xdr:cNvCxnSpPr/>
      </xdr:nvCxnSpPr>
      <xdr:spPr>
        <a:xfrm>
          <a:off x="13893800" y="9945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45" name="テキスト ボックス 24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35560</xdr:rowOff>
    </xdr:from>
    <xdr:to>
      <xdr:col>20</xdr:col>
      <xdr:colOff>158750</xdr:colOff>
      <xdr:row>58</xdr:row>
      <xdr:rowOff>1270</xdr:rowOff>
    </xdr:to>
    <xdr:cxnSp macro="">
      <xdr:nvCxnSpPr>
        <xdr:cNvPr id="246" name="直線コネクタ 245"/>
        <xdr:cNvCxnSpPr/>
      </xdr:nvCxnSpPr>
      <xdr:spPr>
        <a:xfrm>
          <a:off x="13004800" y="98082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48" name="テキスト ボックス 24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59055</xdr:rowOff>
    </xdr:from>
    <xdr:to>
      <xdr:col>24</xdr:col>
      <xdr:colOff>82550</xdr:colOff>
      <xdr:row>58</xdr:row>
      <xdr:rowOff>160655</xdr:rowOff>
    </xdr:to>
    <xdr:sp macro="" textlink="">
      <xdr:nvSpPr>
        <xdr:cNvPr id="256" name="円/楕円 255"/>
        <xdr:cNvSpPr/>
      </xdr:nvSpPr>
      <xdr:spPr>
        <a:xfrm>
          <a:off x="164592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31132</xdr:rowOff>
    </xdr:from>
    <xdr:ext cx="762000" cy="259045"/>
    <xdr:sp macro="" textlink="">
      <xdr:nvSpPr>
        <xdr:cNvPr id="257" name="その他該当値テキスト"/>
        <xdr:cNvSpPr txBox="1"/>
      </xdr:nvSpPr>
      <xdr:spPr>
        <a:xfrm>
          <a:off x="165989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87630</xdr:rowOff>
    </xdr:from>
    <xdr:to>
      <xdr:col>22</xdr:col>
      <xdr:colOff>615950</xdr:colOff>
      <xdr:row>59</xdr:row>
      <xdr:rowOff>17780</xdr:rowOff>
    </xdr:to>
    <xdr:sp macro="" textlink="">
      <xdr:nvSpPr>
        <xdr:cNvPr id="258" name="円/楕円 257"/>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2557</xdr:rowOff>
    </xdr:from>
    <xdr:ext cx="736600" cy="259045"/>
    <xdr:sp macro="" textlink="">
      <xdr:nvSpPr>
        <xdr:cNvPr id="259" name="テキスト ボックス 258"/>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0" name="円/楕円 259"/>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1" name="テキスト ボックス 260"/>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121920</xdr:rowOff>
    </xdr:from>
    <xdr:to>
      <xdr:col>20</xdr:col>
      <xdr:colOff>209550</xdr:colOff>
      <xdr:row>58</xdr:row>
      <xdr:rowOff>52070</xdr:rowOff>
    </xdr:to>
    <xdr:sp macro="" textlink="">
      <xdr:nvSpPr>
        <xdr:cNvPr id="262" name="円/楕円 261"/>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62247</xdr:rowOff>
    </xdr:from>
    <xdr:ext cx="762000" cy="259045"/>
    <xdr:sp macro="" textlink="">
      <xdr:nvSpPr>
        <xdr:cNvPr id="263" name="テキスト ボックス 262"/>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156210</xdr:rowOff>
    </xdr:from>
    <xdr:to>
      <xdr:col>19</xdr:col>
      <xdr:colOff>6350</xdr:colOff>
      <xdr:row>57</xdr:row>
      <xdr:rowOff>86360</xdr:rowOff>
    </xdr:to>
    <xdr:sp macro="" textlink="">
      <xdr:nvSpPr>
        <xdr:cNvPr id="264" name="円/楕円 263"/>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96537</xdr:rowOff>
    </xdr:from>
    <xdr:ext cx="762000" cy="259045"/>
    <xdr:sp macro="" textlink="">
      <xdr:nvSpPr>
        <xdr:cNvPr id="265" name="テキスト ボックス 264"/>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・類似団体平均を０．６ポイント下回ってはいるが、補助費等のうち一部事務組合負担金が５８．７％と６割を占めていることから構成団体と協議しながら事業の見直しに努める。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15422</xdr:rowOff>
    </xdr:from>
    <xdr:to>
      <xdr:col>24</xdr:col>
      <xdr:colOff>31750</xdr:colOff>
      <xdr:row>37</xdr:row>
      <xdr:rowOff>48078</xdr:rowOff>
    </xdr:to>
    <xdr:cxnSp macro="">
      <xdr:nvCxnSpPr>
        <xdr:cNvPr id="300" name="直線コネクタ 299"/>
        <xdr:cNvCxnSpPr/>
      </xdr:nvCxnSpPr>
      <xdr:spPr>
        <a:xfrm flipV="1">
          <a:off x="15671800" y="635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0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48078</xdr:rowOff>
    </xdr:from>
    <xdr:to>
      <xdr:col>22</xdr:col>
      <xdr:colOff>565150</xdr:colOff>
      <xdr:row>37</xdr:row>
      <xdr:rowOff>113393</xdr:rowOff>
    </xdr:to>
    <xdr:cxnSp macro="">
      <xdr:nvCxnSpPr>
        <xdr:cNvPr id="303" name="直線コネクタ 302"/>
        <xdr:cNvCxnSpPr/>
      </xdr:nvCxnSpPr>
      <xdr:spPr>
        <a:xfrm flipV="1">
          <a:off x="14782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127199</xdr:rowOff>
    </xdr:from>
    <xdr:ext cx="736600" cy="259045"/>
    <xdr:sp macro="" textlink="">
      <xdr:nvSpPr>
        <xdr:cNvPr id="305" name="テキスト ボックス 30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113393</xdr:rowOff>
    </xdr:from>
    <xdr:to>
      <xdr:col>21</xdr:col>
      <xdr:colOff>361950</xdr:colOff>
      <xdr:row>37</xdr:row>
      <xdr:rowOff>113393</xdr:rowOff>
    </xdr:to>
    <xdr:cxnSp macro="">
      <xdr:nvCxnSpPr>
        <xdr:cNvPr id="306" name="直線コネクタ 305"/>
        <xdr:cNvCxnSpPr/>
      </xdr:nvCxnSpPr>
      <xdr:spPr>
        <a:xfrm>
          <a:off x="13893800" y="645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113393</xdr:rowOff>
    </xdr:from>
    <xdr:to>
      <xdr:col>20</xdr:col>
      <xdr:colOff>158750</xdr:colOff>
      <xdr:row>39</xdr:row>
      <xdr:rowOff>118835</xdr:rowOff>
    </xdr:to>
    <xdr:cxnSp macro="">
      <xdr:nvCxnSpPr>
        <xdr:cNvPr id="309" name="直線コネクタ 308"/>
        <xdr:cNvCxnSpPr/>
      </xdr:nvCxnSpPr>
      <xdr:spPr>
        <a:xfrm flipV="1">
          <a:off x="13004800" y="64570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152599</xdr:rowOff>
    </xdr:from>
    <xdr:ext cx="762000" cy="259045"/>
    <xdr:sp macro="" textlink="">
      <xdr:nvSpPr>
        <xdr:cNvPr id="311" name="テキスト ボックス 310"/>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13" name="テキスト ボックス 31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19" name="円/楕円 318"/>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152599</xdr:rowOff>
    </xdr:from>
    <xdr:ext cx="762000" cy="259045"/>
    <xdr:sp macro="" textlink="">
      <xdr:nvSpPr>
        <xdr:cNvPr id="320" name="補助費等該当値テキスト"/>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168728</xdr:rowOff>
    </xdr:from>
    <xdr:to>
      <xdr:col>22</xdr:col>
      <xdr:colOff>615950</xdr:colOff>
      <xdr:row>37</xdr:row>
      <xdr:rowOff>98878</xdr:rowOff>
    </xdr:to>
    <xdr:sp macro="" textlink="">
      <xdr:nvSpPr>
        <xdr:cNvPr id="321" name="円/楕円 320"/>
        <xdr:cNvSpPr/>
      </xdr:nvSpPr>
      <xdr:spPr>
        <a:xfrm>
          <a:off x="15621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109055</xdr:rowOff>
    </xdr:from>
    <xdr:ext cx="736600" cy="259045"/>
    <xdr:sp macro="" textlink="">
      <xdr:nvSpPr>
        <xdr:cNvPr id="322" name="テキスト ボックス 321"/>
        <xdr:cNvSpPr txBox="1"/>
      </xdr:nvSpPr>
      <xdr:spPr>
        <a:xfrm>
          <a:off x="15290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62593</xdr:rowOff>
    </xdr:from>
    <xdr:to>
      <xdr:col>21</xdr:col>
      <xdr:colOff>412750</xdr:colOff>
      <xdr:row>37</xdr:row>
      <xdr:rowOff>164193</xdr:rowOff>
    </xdr:to>
    <xdr:sp macro="" textlink="">
      <xdr:nvSpPr>
        <xdr:cNvPr id="323" name="円/楕円 322"/>
        <xdr:cNvSpPr/>
      </xdr:nvSpPr>
      <xdr:spPr>
        <a:xfrm>
          <a:off x="14732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24" name="テキスト ボックス 323"/>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62593</xdr:rowOff>
    </xdr:from>
    <xdr:to>
      <xdr:col>20</xdr:col>
      <xdr:colOff>209550</xdr:colOff>
      <xdr:row>37</xdr:row>
      <xdr:rowOff>164193</xdr:rowOff>
    </xdr:to>
    <xdr:sp macro="" textlink="">
      <xdr:nvSpPr>
        <xdr:cNvPr id="325" name="円/楕円 324"/>
        <xdr:cNvSpPr/>
      </xdr:nvSpPr>
      <xdr:spPr>
        <a:xfrm>
          <a:off x="13843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148970</xdr:rowOff>
    </xdr:from>
    <xdr:ext cx="762000" cy="259045"/>
    <xdr:sp macro="" textlink="">
      <xdr:nvSpPr>
        <xdr:cNvPr id="326" name="テキスト ボックス 325"/>
        <xdr:cNvSpPr txBox="1"/>
      </xdr:nvSpPr>
      <xdr:spPr>
        <a:xfrm>
          <a:off x="13512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27" name="円/楕円 326"/>
        <xdr:cNvSpPr/>
      </xdr:nvSpPr>
      <xdr:spPr>
        <a:xfrm>
          <a:off x="12954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154412</xdr:rowOff>
    </xdr:from>
    <xdr:ext cx="762000" cy="259045"/>
    <xdr:sp macro="" textlink="">
      <xdr:nvSpPr>
        <xdr:cNvPr id="328" name="テキスト ボックス 327"/>
        <xdr:cNvSpPr txBox="1"/>
      </xdr:nvSpPr>
      <xdr:spPr>
        <a:xfrm>
          <a:off x="12623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・類似団体平均を０．７ポイント上回っているが、対前年では４．２ポイント減少している。</a:t>
          </a:r>
          <a:endParaRPr kumimoji="1" lang="en-US" altLang="ja-JP" sz="1300">
            <a:latin typeface="ＭＳ Ｐゴシック"/>
          </a:endParaRPr>
        </a:p>
        <a:p>
          <a:r>
            <a:rPr kumimoji="1" lang="ja-JP" altLang="en-US" sz="1300">
              <a:latin typeface="ＭＳ Ｐゴシック"/>
            </a:rPr>
            <a:t>これは繰上償還によるものであることから、今後は計画的な事業推進に努め新規町債の抑制を図る。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79</xdr:row>
      <xdr:rowOff>88137</xdr:rowOff>
    </xdr:to>
    <xdr:cxnSp macro="">
      <xdr:nvCxnSpPr>
        <xdr:cNvPr id="358" name="直線コネクタ 357"/>
        <xdr:cNvCxnSpPr/>
      </xdr:nvCxnSpPr>
      <xdr:spPr>
        <a:xfrm flipV="1">
          <a:off x="3987800" y="13440663"/>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79</xdr:row>
      <xdr:rowOff>88137</xdr:rowOff>
    </xdr:to>
    <xdr:cxnSp macro="">
      <xdr:nvCxnSpPr>
        <xdr:cNvPr id="361" name="直線コネクタ 360"/>
        <xdr:cNvCxnSpPr/>
      </xdr:nvCxnSpPr>
      <xdr:spPr>
        <a:xfrm>
          <a:off x="3098800" y="133995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26415</xdr:rowOff>
    </xdr:to>
    <xdr:cxnSp macro="">
      <xdr:nvCxnSpPr>
        <xdr:cNvPr id="364" name="直線コネクタ 363"/>
        <xdr:cNvCxnSpPr/>
      </xdr:nvCxnSpPr>
      <xdr:spPr>
        <a:xfrm>
          <a:off x="2209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66" name="テキスト ボックス 36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76708</xdr:rowOff>
    </xdr:to>
    <xdr:cxnSp macro="">
      <xdr:nvCxnSpPr>
        <xdr:cNvPr id="367" name="直線コネクタ 366"/>
        <xdr:cNvCxnSpPr/>
      </xdr:nvCxnSpPr>
      <xdr:spPr>
        <a:xfrm flipV="1">
          <a:off x="1320800" y="13381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48768</xdr:rowOff>
    </xdr:from>
    <xdr:to>
      <xdr:col>3</xdr:col>
      <xdr:colOff>193675</xdr:colOff>
      <xdr:row>78</xdr:row>
      <xdr:rowOff>150368</xdr:rowOff>
    </xdr:to>
    <xdr:sp macro="" textlink="">
      <xdr:nvSpPr>
        <xdr:cNvPr id="368" name="フローチャート : 判断 367"/>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69" name="テキスト ボックス 368"/>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70" name="フローチャート : 判断 369"/>
        <xdr:cNvSpPr/>
      </xdr:nvSpPr>
      <xdr:spPr>
        <a:xfrm>
          <a:off x="1270000" y="135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71" name="テキスト ボックス 370"/>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7" name="円/楕円 376"/>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78"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79" name="円/楕円 378"/>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80" name="テキスト ボックス 379"/>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1" name="円/楕円 380"/>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82" name="テキスト ボックス 381"/>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83" name="円/楕円 382"/>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4" name="テキスト ボックス 383"/>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85" name="円/楕円 384"/>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86" name="テキスト ボックス 385"/>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p>
        <a:p>
          <a:r>
            <a:rPr kumimoji="1" lang="ja-JP" altLang="en-US" sz="1300">
              <a:latin typeface="ＭＳ Ｐゴシック"/>
            </a:rPr>
            <a:t>・普通建設事業費の人口一人当たり決算額は類似団体平均を</a:t>
          </a:r>
          <a:r>
            <a:rPr kumimoji="1" lang="en-US" altLang="ja-JP" sz="1300">
              <a:latin typeface="ＭＳ Ｐゴシック"/>
            </a:rPr>
            <a:t>169,405</a:t>
          </a:r>
          <a:r>
            <a:rPr kumimoji="1" lang="ja-JP" altLang="en-US" sz="1300">
              <a:latin typeface="ＭＳ Ｐゴシック"/>
            </a:rPr>
            <a:t>円下回っているが、今後は施設の老朽化や施設維持管理のために増えていくと考えられるため計画的な投資を行うように努める。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35561</xdr:rowOff>
    </xdr:to>
    <xdr:cxnSp macro="">
      <xdr:nvCxnSpPr>
        <xdr:cNvPr id="419" name="直線コネクタ 418"/>
        <xdr:cNvCxnSpPr/>
      </xdr:nvCxnSpPr>
      <xdr:spPr>
        <a:xfrm flipV="1">
          <a:off x="15671800" y="134810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142239</xdr:rowOff>
    </xdr:from>
    <xdr:to>
      <xdr:col>22</xdr:col>
      <xdr:colOff>565150</xdr:colOff>
      <xdr:row>79</xdr:row>
      <xdr:rowOff>35561</xdr:rowOff>
    </xdr:to>
    <xdr:cxnSp macro="">
      <xdr:nvCxnSpPr>
        <xdr:cNvPr id="422" name="直線コネクタ 421"/>
        <xdr:cNvCxnSpPr/>
      </xdr:nvCxnSpPr>
      <xdr:spPr>
        <a:xfrm>
          <a:off x="14782800" y="13515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142239</xdr:rowOff>
    </xdr:to>
    <xdr:cxnSp macro="">
      <xdr:nvCxnSpPr>
        <xdr:cNvPr id="425" name="直線コネクタ 424"/>
        <xdr:cNvCxnSpPr/>
      </xdr:nvCxnSpPr>
      <xdr:spPr>
        <a:xfrm>
          <a:off x="13893800" y="133743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7" name="テキスト ボックス 42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79</xdr:row>
      <xdr:rowOff>5080</xdr:rowOff>
    </xdr:to>
    <xdr:cxnSp macro="">
      <xdr:nvCxnSpPr>
        <xdr:cNvPr id="428" name="直線コネクタ 427"/>
        <xdr:cNvCxnSpPr/>
      </xdr:nvCxnSpPr>
      <xdr:spPr>
        <a:xfrm flipV="1">
          <a:off x="13004800" y="133743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29" name="フローチャート : 判断 42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30" name="テキスト ボックス 42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1" name="フローチャート : 判断 430"/>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32" name="テキスト ボックス 431"/>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38" name="円/楕円 437"/>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39"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156211</xdr:rowOff>
    </xdr:from>
    <xdr:to>
      <xdr:col>22</xdr:col>
      <xdr:colOff>615950</xdr:colOff>
      <xdr:row>79</xdr:row>
      <xdr:rowOff>86361</xdr:rowOff>
    </xdr:to>
    <xdr:sp macro="" textlink="">
      <xdr:nvSpPr>
        <xdr:cNvPr id="440" name="円/楕円 439"/>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71138</xdr:rowOff>
    </xdr:from>
    <xdr:ext cx="736600" cy="259045"/>
    <xdr:sp macro="" textlink="">
      <xdr:nvSpPr>
        <xdr:cNvPr id="441" name="テキスト ボックス 440"/>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91439</xdr:rowOff>
    </xdr:from>
    <xdr:to>
      <xdr:col>21</xdr:col>
      <xdr:colOff>412750</xdr:colOff>
      <xdr:row>79</xdr:row>
      <xdr:rowOff>21589</xdr:rowOff>
    </xdr:to>
    <xdr:sp macro="" textlink="">
      <xdr:nvSpPr>
        <xdr:cNvPr id="442" name="円/楕円 441"/>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6366</xdr:rowOff>
    </xdr:from>
    <xdr:ext cx="762000" cy="259045"/>
    <xdr:sp macro="" textlink="">
      <xdr:nvSpPr>
        <xdr:cNvPr id="443" name="テキスト ボックス 442"/>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4" name="円/楕円 443"/>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5" name="テキスト ボックス 444"/>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46" name="円/楕円 445"/>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47" name="テキスト ボックス 446"/>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岐阜県七宗町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95464</xdr:rowOff>
    </xdr:from>
    <xdr:to>
      <xdr:col>4</xdr:col>
      <xdr:colOff>1117600</xdr:colOff>
      <xdr:row>19</xdr:row>
      <xdr:rowOff>112410</xdr:rowOff>
    </xdr:to>
    <xdr:cxnSp macro="">
      <xdr:nvCxnSpPr>
        <xdr:cNvPr id="52" name="直線コネクタ 51"/>
        <xdr:cNvCxnSpPr/>
      </xdr:nvCxnSpPr>
      <xdr:spPr bwMode="auto">
        <a:xfrm flipV="1">
          <a:off x="5003800" y="3400639"/>
          <a:ext cx="647700" cy="1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144379</xdr:rowOff>
    </xdr:from>
    <xdr:ext cx="762000" cy="259045"/>
    <xdr:sp macro="" textlink="">
      <xdr:nvSpPr>
        <xdr:cNvPr id="53" name="人口1人当たり決算額の推移平均値テキスト130"/>
        <xdr:cNvSpPr txBox="1"/>
      </xdr:nvSpPr>
      <xdr:spPr>
        <a:xfrm>
          <a:off x="5740400" y="3106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112410</xdr:rowOff>
    </xdr:from>
    <xdr:to>
      <xdr:col>4</xdr:col>
      <xdr:colOff>469900</xdr:colOff>
      <xdr:row>19</xdr:row>
      <xdr:rowOff>130580</xdr:rowOff>
    </xdr:to>
    <xdr:cxnSp macro="">
      <xdr:nvCxnSpPr>
        <xdr:cNvPr id="55" name="直線コネクタ 54"/>
        <xdr:cNvCxnSpPr/>
      </xdr:nvCxnSpPr>
      <xdr:spPr bwMode="auto">
        <a:xfrm flipV="1">
          <a:off x="4305300" y="3417585"/>
          <a:ext cx="698500" cy="1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75092</xdr:rowOff>
    </xdr:from>
    <xdr:ext cx="736600" cy="259045"/>
    <xdr:sp macro="" textlink="">
      <xdr:nvSpPr>
        <xdr:cNvPr id="57" name="テキスト ボックス 56"/>
        <xdr:cNvSpPr txBox="1"/>
      </xdr:nvSpPr>
      <xdr:spPr>
        <a:xfrm>
          <a:off x="4622800" y="303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130580</xdr:rowOff>
    </xdr:from>
    <xdr:to>
      <xdr:col>3</xdr:col>
      <xdr:colOff>904875</xdr:colOff>
      <xdr:row>19</xdr:row>
      <xdr:rowOff>155037</xdr:rowOff>
    </xdr:to>
    <xdr:cxnSp macro="">
      <xdr:nvCxnSpPr>
        <xdr:cNvPr id="58" name="直線コネクタ 57"/>
        <xdr:cNvCxnSpPr/>
      </xdr:nvCxnSpPr>
      <xdr:spPr bwMode="auto">
        <a:xfrm flipV="1">
          <a:off x="3606800" y="3435755"/>
          <a:ext cx="698500" cy="2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59645</xdr:rowOff>
    </xdr:from>
    <xdr:ext cx="762000" cy="259045"/>
    <xdr:sp macro="" textlink="">
      <xdr:nvSpPr>
        <xdr:cNvPr id="60" name="テキスト ボックス 59"/>
        <xdr:cNvSpPr txBox="1"/>
      </xdr:nvSpPr>
      <xdr:spPr>
        <a:xfrm>
          <a:off x="39243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155037</xdr:rowOff>
    </xdr:from>
    <xdr:to>
      <xdr:col>3</xdr:col>
      <xdr:colOff>206375</xdr:colOff>
      <xdr:row>19</xdr:row>
      <xdr:rowOff>162604</xdr:rowOff>
    </xdr:to>
    <xdr:cxnSp macro="">
      <xdr:nvCxnSpPr>
        <xdr:cNvPr id="61" name="直線コネクタ 60"/>
        <xdr:cNvCxnSpPr/>
      </xdr:nvCxnSpPr>
      <xdr:spPr bwMode="auto">
        <a:xfrm flipV="1">
          <a:off x="2908300" y="3460212"/>
          <a:ext cx="698500" cy="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108811</xdr:rowOff>
    </xdr:from>
    <xdr:ext cx="762000" cy="259045"/>
    <xdr:sp macro="" textlink="">
      <xdr:nvSpPr>
        <xdr:cNvPr id="63" name="テキスト ボックス 62"/>
        <xdr:cNvSpPr txBox="1"/>
      </xdr:nvSpPr>
      <xdr:spPr>
        <a:xfrm>
          <a:off x="32258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100607</xdr:rowOff>
    </xdr:from>
    <xdr:ext cx="762000" cy="259045"/>
    <xdr:sp macro="" textlink="">
      <xdr:nvSpPr>
        <xdr:cNvPr id="65" name="テキスト ボックス 64"/>
        <xdr:cNvSpPr txBox="1"/>
      </xdr:nvSpPr>
      <xdr:spPr>
        <a:xfrm>
          <a:off x="2527300" y="30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44664</xdr:rowOff>
    </xdr:from>
    <xdr:to>
      <xdr:col>5</xdr:col>
      <xdr:colOff>34925</xdr:colOff>
      <xdr:row>19</xdr:row>
      <xdr:rowOff>146264</xdr:rowOff>
    </xdr:to>
    <xdr:sp macro="" textlink="">
      <xdr:nvSpPr>
        <xdr:cNvPr id="71" name="円/楕円 70"/>
        <xdr:cNvSpPr/>
      </xdr:nvSpPr>
      <xdr:spPr bwMode="auto">
        <a:xfrm>
          <a:off x="5600700" y="334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16741</xdr:rowOff>
    </xdr:from>
    <xdr:ext cx="762000" cy="259045"/>
    <xdr:sp macro="" textlink="">
      <xdr:nvSpPr>
        <xdr:cNvPr id="72" name="人口1人当たり決算額の推移該当値テキスト130"/>
        <xdr:cNvSpPr txBox="1"/>
      </xdr:nvSpPr>
      <xdr:spPr>
        <a:xfrm>
          <a:off x="5740400" y="332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61610</xdr:rowOff>
    </xdr:from>
    <xdr:to>
      <xdr:col>4</xdr:col>
      <xdr:colOff>520700</xdr:colOff>
      <xdr:row>19</xdr:row>
      <xdr:rowOff>163210</xdr:rowOff>
    </xdr:to>
    <xdr:sp macro="" textlink="">
      <xdr:nvSpPr>
        <xdr:cNvPr id="73" name="円/楕円 72"/>
        <xdr:cNvSpPr/>
      </xdr:nvSpPr>
      <xdr:spPr bwMode="auto">
        <a:xfrm>
          <a:off x="4953000" y="336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147987</xdr:rowOff>
    </xdr:from>
    <xdr:ext cx="736600" cy="259045"/>
    <xdr:sp macro="" textlink="">
      <xdr:nvSpPr>
        <xdr:cNvPr id="74" name="テキスト ボックス 73"/>
        <xdr:cNvSpPr txBox="1"/>
      </xdr:nvSpPr>
      <xdr:spPr>
        <a:xfrm>
          <a:off x="4622800" y="345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159,051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79780</xdr:rowOff>
    </xdr:from>
    <xdr:to>
      <xdr:col>3</xdr:col>
      <xdr:colOff>955675</xdr:colOff>
      <xdr:row>20</xdr:row>
      <xdr:rowOff>9930</xdr:rowOff>
    </xdr:to>
    <xdr:sp macro="" textlink="">
      <xdr:nvSpPr>
        <xdr:cNvPr id="75" name="円/楕円 74"/>
        <xdr:cNvSpPr/>
      </xdr:nvSpPr>
      <xdr:spPr bwMode="auto">
        <a:xfrm>
          <a:off x="4254500" y="338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166157</xdr:rowOff>
    </xdr:from>
    <xdr:ext cx="762000" cy="259045"/>
    <xdr:sp macro="" textlink="">
      <xdr:nvSpPr>
        <xdr:cNvPr id="76" name="テキスト ボックス 75"/>
        <xdr:cNvSpPr txBox="1"/>
      </xdr:nvSpPr>
      <xdr:spPr>
        <a:xfrm>
          <a:off x="3924300" y="347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104237</xdr:rowOff>
    </xdr:from>
    <xdr:to>
      <xdr:col>3</xdr:col>
      <xdr:colOff>257175</xdr:colOff>
      <xdr:row>20</xdr:row>
      <xdr:rowOff>34387</xdr:rowOff>
    </xdr:to>
    <xdr:sp macro="" textlink="">
      <xdr:nvSpPr>
        <xdr:cNvPr id="77" name="円/楕円 76"/>
        <xdr:cNvSpPr/>
      </xdr:nvSpPr>
      <xdr:spPr bwMode="auto">
        <a:xfrm>
          <a:off x="3556000" y="340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19164</xdr:rowOff>
    </xdr:from>
    <xdr:ext cx="762000" cy="259045"/>
    <xdr:sp macro="" textlink="">
      <xdr:nvSpPr>
        <xdr:cNvPr id="78" name="テキスト ボックス 77"/>
        <xdr:cNvSpPr txBox="1"/>
      </xdr:nvSpPr>
      <xdr:spPr>
        <a:xfrm>
          <a:off x="3225800" y="34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145,998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111804</xdr:rowOff>
    </xdr:from>
    <xdr:to>
      <xdr:col>2</xdr:col>
      <xdr:colOff>692150</xdr:colOff>
      <xdr:row>20</xdr:row>
      <xdr:rowOff>41954</xdr:rowOff>
    </xdr:to>
    <xdr:sp macro="" textlink="">
      <xdr:nvSpPr>
        <xdr:cNvPr id="79" name="円/楕円 78"/>
        <xdr:cNvSpPr/>
      </xdr:nvSpPr>
      <xdr:spPr bwMode="auto">
        <a:xfrm>
          <a:off x="2857500" y="341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26731</xdr:rowOff>
    </xdr:from>
    <xdr:ext cx="762000" cy="259045"/>
    <xdr:sp macro="" textlink="">
      <xdr:nvSpPr>
        <xdr:cNvPr id="80" name="テキスト ボックス 79"/>
        <xdr:cNvSpPr txBox="1"/>
      </xdr:nvSpPr>
      <xdr:spPr>
        <a:xfrm>
          <a:off x="2527300" y="350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109245</xdr:rowOff>
    </xdr:from>
    <xdr:to>
      <xdr:col>4</xdr:col>
      <xdr:colOff>1117600</xdr:colOff>
      <xdr:row>35</xdr:row>
      <xdr:rowOff>114928</xdr:rowOff>
    </xdr:to>
    <xdr:cxnSp macro="">
      <xdr:nvCxnSpPr>
        <xdr:cNvPr id="115" name="直線コネクタ 114"/>
        <xdr:cNvCxnSpPr/>
      </xdr:nvCxnSpPr>
      <xdr:spPr bwMode="auto">
        <a:xfrm>
          <a:off x="5003800" y="6719595"/>
          <a:ext cx="647700" cy="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109245</xdr:rowOff>
    </xdr:from>
    <xdr:to>
      <xdr:col>4</xdr:col>
      <xdr:colOff>469900</xdr:colOff>
      <xdr:row>35</xdr:row>
      <xdr:rowOff>130821</xdr:rowOff>
    </xdr:to>
    <xdr:cxnSp macro="">
      <xdr:nvCxnSpPr>
        <xdr:cNvPr id="118" name="直線コネクタ 117"/>
        <xdr:cNvCxnSpPr/>
      </xdr:nvCxnSpPr>
      <xdr:spPr bwMode="auto">
        <a:xfrm flipV="1">
          <a:off x="4305300" y="6719595"/>
          <a:ext cx="698500" cy="21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130821</xdr:rowOff>
    </xdr:from>
    <xdr:to>
      <xdr:col>3</xdr:col>
      <xdr:colOff>904875</xdr:colOff>
      <xdr:row>35</xdr:row>
      <xdr:rowOff>155325</xdr:rowOff>
    </xdr:to>
    <xdr:cxnSp macro="">
      <xdr:nvCxnSpPr>
        <xdr:cNvPr id="121" name="直線コネクタ 120"/>
        <xdr:cNvCxnSpPr/>
      </xdr:nvCxnSpPr>
      <xdr:spPr bwMode="auto">
        <a:xfrm flipV="1">
          <a:off x="3606800" y="6741171"/>
          <a:ext cx="698500" cy="2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151515</xdr:rowOff>
    </xdr:from>
    <xdr:to>
      <xdr:col>3</xdr:col>
      <xdr:colOff>206375</xdr:colOff>
      <xdr:row>35</xdr:row>
      <xdr:rowOff>155325</xdr:rowOff>
    </xdr:to>
    <xdr:cxnSp macro="">
      <xdr:nvCxnSpPr>
        <xdr:cNvPr id="124" name="直線コネクタ 123"/>
        <xdr:cNvCxnSpPr/>
      </xdr:nvCxnSpPr>
      <xdr:spPr bwMode="auto">
        <a:xfrm>
          <a:off x="2908300" y="6761865"/>
          <a:ext cx="6985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224059</xdr:rowOff>
    </xdr:from>
    <xdr:ext cx="762000" cy="259045"/>
    <xdr:sp macro="" textlink="">
      <xdr:nvSpPr>
        <xdr:cNvPr id="126" name="テキスト ボックス 125"/>
        <xdr:cNvSpPr txBox="1"/>
      </xdr:nvSpPr>
      <xdr:spPr>
        <a:xfrm>
          <a:off x="32258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177037</xdr:rowOff>
    </xdr:from>
    <xdr:ext cx="762000" cy="259045"/>
    <xdr:sp macro="" textlink="">
      <xdr:nvSpPr>
        <xdr:cNvPr id="128" name="テキスト ボックス 127"/>
        <xdr:cNvSpPr txBox="1"/>
      </xdr:nvSpPr>
      <xdr:spPr>
        <a:xfrm>
          <a:off x="2527300" y="64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64128</xdr:rowOff>
    </xdr:from>
    <xdr:to>
      <xdr:col>5</xdr:col>
      <xdr:colOff>34925</xdr:colOff>
      <xdr:row>35</xdr:row>
      <xdr:rowOff>165728</xdr:rowOff>
    </xdr:to>
    <xdr:sp macro="" textlink="">
      <xdr:nvSpPr>
        <xdr:cNvPr id="134" name="円/楕円 133"/>
        <xdr:cNvSpPr/>
      </xdr:nvSpPr>
      <xdr:spPr bwMode="auto">
        <a:xfrm>
          <a:off x="5600700" y="667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252105</xdr:rowOff>
    </xdr:from>
    <xdr:ext cx="762000" cy="259045"/>
    <xdr:sp macro="" textlink="">
      <xdr:nvSpPr>
        <xdr:cNvPr id="135" name="人口1人当たり決算額の推移該当値テキスト445"/>
        <xdr:cNvSpPr txBox="1"/>
      </xdr:nvSpPr>
      <xdr:spPr>
        <a:xfrm>
          <a:off x="5740400" y="65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58445</xdr:rowOff>
    </xdr:from>
    <xdr:to>
      <xdr:col>4</xdr:col>
      <xdr:colOff>520700</xdr:colOff>
      <xdr:row>35</xdr:row>
      <xdr:rowOff>160045</xdr:rowOff>
    </xdr:to>
    <xdr:sp macro="" textlink="">
      <xdr:nvSpPr>
        <xdr:cNvPr id="136" name="円/楕円 135"/>
        <xdr:cNvSpPr/>
      </xdr:nvSpPr>
      <xdr:spPr bwMode="auto">
        <a:xfrm>
          <a:off x="4953000" y="666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170222</xdr:rowOff>
    </xdr:from>
    <xdr:ext cx="736600" cy="259045"/>
    <xdr:sp macro="" textlink="">
      <xdr:nvSpPr>
        <xdr:cNvPr id="137" name="テキスト ボックス 136"/>
        <xdr:cNvSpPr txBox="1"/>
      </xdr:nvSpPr>
      <xdr:spPr>
        <a:xfrm>
          <a:off x="4622800" y="64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80021</xdr:rowOff>
    </xdr:from>
    <xdr:to>
      <xdr:col>3</xdr:col>
      <xdr:colOff>955675</xdr:colOff>
      <xdr:row>35</xdr:row>
      <xdr:rowOff>181621</xdr:rowOff>
    </xdr:to>
    <xdr:sp macro="" textlink="">
      <xdr:nvSpPr>
        <xdr:cNvPr id="138" name="円/楕円 137"/>
        <xdr:cNvSpPr/>
      </xdr:nvSpPr>
      <xdr:spPr bwMode="auto">
        <a:xfrm>
          <a:off x="4254500" y="669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191798</xdr:rowOff>
    </xdr:from>
    <xdr:ext cx="762000" cy="259045"/>
    <xdr:sp macro="" textlink="">
      <xdr:nvSpPr>
        <xdr:cNvPr id="139" name="テキスト ボックス 138"/>
        <xdr:cNvSpPr txBox="1"/>
      </xdr:nvSpPr>
      <xdr:spPr>
        <a:xfrm>
          <a:off x="3924300" y="645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104525</xdr:rowOff>
    </xdr:from>
    <xdr:to>
      <xdr:col>3</xdr:col>
      <xdr:colOff>257175</xdr:colOff>
      <xdr:row>35</xdr:row>
      <xdr:rowOff>206125</xdr:rowOff>
    </xdr:to>
    <xdr:sp macro="" textlink="">
      <xdr:nvSpPr>
        <xdr:cNvPr id="140" name="円/楕円 139"/>
        <xdr:cNvSpPr/>
      </xdr:nvSpPr>
      <xdr:spPr bwMode="auto">
        <a:xfrm>
          <a:off x="3556000" y="671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216302</xdr:rowOff>
    </xdr:from>
    <xdr:ext cx="762000" cy="259045"/>
    <xdr:sp macro="" textlink="">
      <xdr:nvSpPr>
        <xdr:cNvPr id="141" name="テキスト ボックス 140"/>
        <xdr:cNvSpPr txBox="1"/>
      </xdr:nvSpPr>
      <xdr:spPr>
        <a:xfrm>
          <a:off x="3225800" y="648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100715</xdr:rowOff>
    </xdr:from>
    <xdr:to>
      <xdr:col>2</xdr:col>
      <xdr:colOff>692150</xdr:colOff>
      <xdr:row>35</xdr:row>
      <xdr:rowOff>202315</xdr:rowOff>
    </xdr:to>
    <xdr:sp macro="" textlink="">
      <xdr:nvSpPr>
        <xdr:cNvPr id="142" name="円/楕円 141"/>
        <xdr:cNvSpPr/>
      </xdr:nvSpPr>
      <xdr:spPr bwMode="auto">
        <a:xfrm>
          <a:off x="2857500" y="671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187092</xdr:rowOff>
    </xdr:from>
    <xdr:ext cx="762000" cy="259045"/>
    <xdr:sp macro="" textlink="">
      <xdr:nvSpPr>
        <xdr:cNvPr id="143" name="テキスト ボックス 142"/>
        <xdr:cNvSpPr txBox="1"/>
      </xdr:nvSpPr>
      <xdr:spPr>
        <a:xfrm>
          <a:off x="2527300" y="67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における町民税、固定資産税等については、景気の低迷により設備投資が抑制され地方税が前年比で０．１８％下回り厳しい状況となったが、実質単年度収支は対前年比４．２８ポイント上回り財政調整基金残高も対前年比６．３９ポイント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・本町の会計は一般会計と３事業２会計で構成されており、標準財政規模比でみると介護保険事業が０．５１ポイント、国民健康保険事業が０．２３ポイント前年を上回っている。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一般会計が１．２ポイント、下水道事業特別会計が０．３２ポイント、簡易水道事業特別会計が０．２７ポイント、後期高齢者医療事業が０．０４ポイント前年を下回っている。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本町の各会計・事業の状況は現時点においては黒字となっている。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・平成２５年度の元利償還金額は前年度より２百万円増額しただけにとどまったが、今後は施設の老朽化や施設維持管理のために増えていくと考えられるため計画的な投資を行うように努める。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・将来負担額のうち、一般会計等における地方債残高は平成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繰上償還をしたことや、借入抑制により残高は大きく減少した、今後大きな事業もあるが借入額をできる限り抑制する。下水・簡易水道事業特別会計の公営企業債等繰入見込額はほぼ横這い状態にあるが、今後施設等の老朽化による更新事業を行わなければならないが、計画的に事業推進を行い見込額をできる限り抑制する。組合等負担等見込額は構成団体と協議を行いできる限り見込額が増えないように努める。退職見込額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年度までの間で現職員の３分の１程度が退職することで年齢層が下がり見込額が減少するものと思われる。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額に充当可能な基金は近年横這い状態であるがこれは地方債の繰上償還に充てているものである。今後は大きな事業があるため、借入を抑制し基金取崩で対応していく。基準財政需要額算入見込額は近年事業を控えていることから減額してきたが、今後橋梁の改良や防災行政無線デジタル化等の大きな事業があることから見込額が増加す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3352043</v>
      </c>
      <c r="BO4" s="379"/>
      <c r="BP4" s="379"/>
      <c r="BQ4" s="379"/>
      <c r="BR4" s="379"/>
      <c r="BS4" s="379"/>
      <c r="BT4" s="379"/>
      <c r="BU4" s="380"/>
      <c r="BV4" s="378">
        <v>3024102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9.5</v>
      </c>
      <c r="CU4" s="554"/>
      <c r="CV4" s="554"/>
      <c r="CW4" s="554"/>
      <c r="CX4" s="554"/>
      <c r="CY4" s="554"/>
      <c r="CZ4" s="554"/>
      <c r="DA4" s="555"/>
      <c r="DB4" s="553">
        <v>10.7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3156220</v>
      </c>
      <c r="BO5" s="384"/>
      <c r="BP5" s="384"/>
      <c r="BQ5" s="384"/>
      <c r="BR5" s="384"/>
      <c r="BS5" s="384"/>
      <c r="BT5" s="384"/>
      <c r="BU5" s="385"/>
      <c r="BV5" s="383">
        <v>2804429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91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195823</v>
      </c>
      <c r="BO6" s="384"/>
      <c r="BP6" s="384"/>
      <c r="BQ6" s="384"/>
      <c r="BR6" s="384"/>
      <c r="BS6" s="384"/>
      <c r="BT6" s="384"/>
      <c r="BU6" s="385"/>
      <c r="BV6" s="383">
        <v>219673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89.7</v>
      </c>
      <c r="CU6" s="528"/>
      <c r="CV6" s="528"/>
      <c r="CW6" s="528"/>
      <c r="CX6" s="528"/>
      <c r="CY6" s="528"/>
      <c r="CZ6" s="528"/>
      <c r="DA6" s="529"/>
      <c r="DB6" s="527">
        <v>97.4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v>
      </c>
      <c r="BO7" s="384"/>
      <c r="BP7" s="384"/>
      <c r="BQ7" s="384"/>
      <c r="BR7" s="384"/>
      <c r="BS7" s="384"/>
      <c r="BT7" s="384"/>
      <c r="BU7" s="385"/>
      <c r="BV7" s="383" t="s">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2053025</v>
      </c>
      <c r="CU7" s="384"/>
      <c r="CV7" s="384"/>
      <c r="CW7" s="384"/>
      <c r="CX7" s="384"/>
      <c r="CY7" s="384"/>
      <c r="CZ7" s="384"/>
      <c r="DA7" s="385"/>
      <c r="DB7" s="383">
        <v>2045029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195822</v>
      </c>
      <c r="BO8" s="384"/>
      <c r="BP8" s="384"/>
      <c r="BQ8" s="384"/>
      <c r="BR8" s="384"/>
      <c r="BS8" s="384"/>
      <c r="BT8" s="384"/>
      <c r="BU8" s="385"/>
      <c r="BV8" s="383">
        <v>219673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4484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-23851</v>
      </c>
      <c r="BO9" s="384"/>
      <c r="BP9" s="384"/>
      <c r="BQ9" s="384"/>
      <c r="BR9" s="384"/>
      <c r="BS9" s="384"/>
      <c r="BT9" s="384"/>
      <c r="BU9" s="385"/>
      <c r="BV9" s="383">
        <v>-7655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21.1</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4870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75484</v>
      </c>
      <c r="BO10" s="384"/>
      <c r="BP10" s="384"/>
      <c r="BQ10" s="384"/>
      <c r="BR10" s="384"/>
      <c r="BS10" s="384"/>
      <c r="BT10" s="384"/>
      <c r="BU10" s="385"/>
      <c r="BV10" s="383">
        <v>1206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171000</v>
      </c>
      <c r="BO11" s="384"/>
      <c r="BP11" s="384"/>
      <c r="BQ11" s="384"/>
      <c r="BR11" s="384"/>
      <c r="BS11" s="384"/>
      <c r="BT11" s="384"/>
      <c r="BU11" s="385"/>
      <c r="BV11" s="383">
        <v>90917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4350</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4316</v>
      </c>
      <c r="S13" s="483"/>
      <c r="T13" s="483"/>
      <c r="U13" s="483"/>
      <c r="V13" s="484"/>
      <c r="W13" s="470" t="s">
        <v>125</v>
      </c>
      <c r="X13" s="396"/>
      <c r="Y13" s="396"/>
      <c r="Z13" s="396"/>
      <c r="AA13" s="396"/>
      <c r="AB13" s="397"/>
      <c r="AC13" s="359">
        <v>85</v>
      </c>
      <c r="AD13" s="360"/>
      <c r="AE13" s="360"/>
      <c r="AF13" s="360"/>
      <c r="AG13" s="361"/>
      <c r="AH13" s="359">
        <v>168</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172633</v>
      </c>
      <c r="BO13" s="384"/>
      <c r="BP13" s="384"/>
      <c r="BQ13" s="384"/>
      <c r="BR13" s="384"/>
      <c r="BS13" s="384"/>
      <c r="BT13" s="384"/>
      <c r="BU13" s="385"/>
      <c r="BV13" s="383">
        <v>84468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13.2</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4434</v>
      </c>
      <c r="S14" s="483"/>
      <c r="T14" s="483"/>
      <c r="U14" s="483"/>
      <c r="V14" s="484"/>
      <c r="W14" s="485"/>
      <c r="X14" s="399"/>
      <c r="Y14" s="399"/>
      <c r="Z14" s="399"/>
      <c r="AA14" s="399"/>
      <c r="AB14" s="400"/>
      <c r="AC14" s="475">
        <v>4.5</v>
      </c>
      <c r="AD14" s="476"/>
      <c r="AE14" s="476"/>
      <c r="AF14" s="476"/>
      <c r="AG14" s="477"/>
      <c r="AH14" s="475">
        <v>7.3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4407</v>
      </c>
      <c r="S15" s="483"/>
      <c r="T15" s="483"/>
      <c r="U15" s="483"/>
      <c r="V15" s="484"/>
      <c r="W15" s="470" t="s">
        <v>132</v>
      </c>
      <c r="X15" s="396"/>
      <c r="Y15" s="396"/>
      <c r="Z15" s="396"/>
      <c r="AA15" s="396"/>
      <c r="AB15" s="397"/>
      <c r="AC15" s="359">
        <v>807</v>
      </c>
      <c r="AD15" s="360"/>
      <c r="AE15" s="360"/>
      <c r="AF15" s="360"/>
      <c r="AG15" s="361"/>
      <c r="AH15" s="359">
        <v>1021</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516844</v>
      </c>
      <c r="BO15" s="379"/>
      <c r="BP15" s="379"/>
      <c r="BQ15" s="379"/>
      <c r="BR15" s="379"/>
      <c r="BS15" s="379"/>
      <c r="BT15" s="379"/>
      <c r="BU15" s="380"/>
      <c r="BV15" s="378">
        <v>519489</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42.6</v>
      </c>
      <c r="AD16" s="476"/>
      <c r="AE16" s="476"/>
      <c r="AF16" s="476"/>
      <c r="AG16" s="477"/>
      <c r="AH16" s="475">
        <v>44.3</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1772432</v>
      </c>
      <c r="BO16" s="384"/>
      <c r="BP16" s="384"/>
      <c r="BQ16" s="384"/>
      <c r="BR16" s="384"/>
      <c r="BS16" s="384"/>
      <c r="BT16" s="384"/>
      <c r="BU16" s="385"/>
      <c r="BV16" s="383">
        <v>1757660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1002</v>
      </c>
      <c r="AD17" s="360"/>
      <c r="AE17" s="360"/>
      <c r="AF17" s="360"/>
      <c r="AG17" s="361"/>
      <c r="AH17" s="359">
        <v>1104</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663846</v>
      </c>
      <c r="BO17" s="384"/>
      <c r="BP17" s="384"/>
      <c r="BQ17" s="384"/>
      <c r="BR17" s="384"/>
      <c r="BS17" s="384"/>
      <c r="BT17" s="384"/>
      <c r="BU17" s="385"/>
      <c r="BV17" s="383">
        <v>667036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90.47</v>
      </c>
      <c r="M18" s="446"/>
      <c r="N18" s="446"/>
      <c r="O18" s="446"/>
      <c r="P18" s="446"/>
      <c r="Q18" s="446"/>
      <c r="R18" s="447"/>
      <c r="S18" s="447"/>
      <c r="T18" s="447"/>
      <c r="U18" s="447"/>
      <c r="V18" s="448"/>
      <c r="W18" s="462"/>
      <c r="X18" s="463"/>
      <c r="Y18" s="463"/>
      <c r="Z18" s="463"/>
      <c r="AA18" s="463"/>
      <c r="AB18" s="471"/>
      <c r="AC18" s="347">
        <v>52.9</v>
      </c>
      <c r="AD18" s="348"/>
      <c r="AE18" s="348"/>
      <c r="AF18" s="348"/>
      <c r="AG18" s="449"/>
      <c r="AH18" s="347">
        <v>47.9</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1823158</v>
      </c>
      <c r="BO18" s="384"/>
      <c r="BP18" s="384"/>
      <c r="BQ18" s="384"/>
      <c r="BR18" s="384"/>
      <c r="BS18" s="384"/>
      <c r="BT18" s="384"/>
      <c r="BU18" s="385"/>
      <c r="BV18" s="383">
        <v>1950318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50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2731639</v>
      </c>
      <c r="BO19" s="384"/>
      <c r="BP19" s="384"/>
      <c r="BQ19" s="384"/>
      <c r="BR19" s="384"/>
      <c r="BS19" s="384"/>
      <c r="BT19" s="384"/>
      <c r="BU19" s="385"/>
      <c r="BV19" s="383">
        <v>2516628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1457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2856588</v>
      </c>
      <c r="BO23" s="384"/>
      <c r="BP23" s="384"/>
      <c r="BQ23" s="384"/>
      <c r="BR23" s="384"/>
      <c r="BS23" s="384"/>
      <c r="BT23" s="384"/>
      <c r="BU23" s="385"/>
      <c r="BV23" s="383">
        <v>3029551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6030</v>
      </c>
      <c r="R24" s="360"/>
      <c r="S24" s="360"/>
      <c r="T24" s="360"/>
      <c r="U24" s="360"/>
      <c r="V24" s="361"/>
      <c r="W24" s="425"/>
      <c r="X24" s="416"/>
      <c r="Y24" s="417"/>
      <c r="Z24" s="356" t="s">
        <v>156</v>
      </c>
      <c r="AA24" s="357"/>
      <c r="AB24" s="357"/>
      <c r="AC24" s="357"/>
      <c r="AD24" s="357"/>
      <c r="AE24" s="357"/>
      <c r="AF24" s="357"/>
      <c r="AG24" s="358"/>
      <c r="AH24" s="359">
        <v>70</v>
      </c>
      <c r="AI24" s="360"/>
      <c r="AJ24" s="360"/>
      <c r="AK24" s="360"/>
      <c r="AL24" s="361"/>
      <c r="AM24" s="359">
        <v>213710</v>
      </c>
      <c r="AN24" s="360"/>
      <c r="AO24" s="360"/>
      <c r="AP24" s="360"/>
      <c r="AQ24" s="360"/>
      <c r="AR24" s="361"/>
      <c r="AS24" s="359">
        <v>3053</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1722419</v>
      </c>
      <c r="BO24" s="384"/>
      <c r="BP24" s="384"/>
      <c r="BQ24" s="384"/>
      <c r="BR24" s="384"/>
      <c r="BS24" s="384"/>
      <c r="BT24" s="384"/>
      <c r="BU24" s="385"/>
      <c r="BV24" s="383">
        <v>1697748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5250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137508</v>
      </c>
      <c r="BO25" s="379"/>
      <c r="BP25" s="379"/>
      <c r="BQ25" s="379"/>
      <c r="BR25" s="379"/>
      <c r="BS25" s="379"/>
      <c r="BT25" s="379"/>
      <c r="BU25" s="380"/>
      <c r="BV25" s="378">
        <v>103130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4890</v>
      </c>
      <c r="R26" s="360"/>
      <c r="S26" s="360"/>
      <c r="T26" s="360"/>
      <c r="U26" s="360"/>
      <c r="V26" s="361"/>
      <c r="W26" s="425"/>
      <c r="X26" s="416"/>
      <c r="Y26" s="417"/>
      <c r="Z26" s="356" t="s">
        <v>162</v>
      </c>
      <c r="AA26" s="436"/>
      <c r="AB26" s="436"/>
      <c r="AC26" s="436"/>
      <c r="AD26" s="436"/>
      <c r="AE26" s="436"/>
      <c r="AF26" s="436"/>
      <c r="AG26" s="437"/>
      <c r="AH26" s="359">
        <v>8</v>
      </c>
      <c r="AI26" s="360"/>
      <c r="AJ26" s="360"/>
      <c r="AK26" s="360"/>
      <c r="AL26" s="361"/>
      <c r="AM26" s="359">
        <v>22656</v>
      </c>
      <c r="AN26" s="360"/>
      <c r="AO26" s="360"/>
      <c r="AP26" s="360"/>
      <c r="AQ26" s="360"/>
      <c r="AR26" s="361"/>
      <c r="AS26" s="359">
        <v>2832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2520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19707</v>
      </c>
      <c r="BO27" s="387"/>
      <c r="BP27" s="387"/>
      <c r="BQ27" s="387"/>
      <c r="BR27" s="387"/>
      <c r="BS27" s="387"/>
      <c r="BT27" s="387"/>
      <c r="BU27" s="388"/>
      <c r="BV27" s="386">
        <v>19693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1900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1245406</v>
      </c>
      <c r="BO28" s="379"/>
      <c r="BP28" s="379"/>
      <c r="BQ28" s="379"/>
      <c r="BR28" s="379"/>
      <c r="BS28" s="379"/>
      <c r="BT28" s="379"/>
      <c r="BU28" s="380"/>
      <c r="BV28" s="378">
        <v>1109922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6</v>
      </c>
      <c r="M29" s="360"/>
      <c r="N29" s="360"/>
      <c r="O29" s="360"/>
      <c r="P29" s="361"/>
      <c r="Q29" s="359">
        <v>1750</v>
      </c>
      <c r="R29" s="360"/>
      <c r="S29" s="360"/>
      <c r="T29" s="360"/>
      <c r="U29" s="360"/>
      <c r="V29" s="361"/>
      <c r="W29" s="425"/>
      <c r="X29" s="416"/>
      <c r="Y29" s="417"/>
      <c r="Z29" s="356" t="s">
        <v>172</v>
      </c>
      <c r="AA29" s="357"/>
      <c r="AB29" s="357"/>
      <c r="AC29" s="357"/>
      <c r="AD29" s="357"/>
      <c r="AE29" s="357"/>
      <c r="AF29" s="357"/>
      <c r="AG29" s="358"/>
      <c r="AH29" s="359">
        <v>70</v>
      </c>
      <c r="AI29" s="360"/>
      <c r="AJ29" s="360"/>
      <c r="AK29" s="360"/>
      <c r="AL29" s="361"/>
      <c r="AM29" s="359">
        <v>213710</v>
      </c>
      <c r="AN29" s="360"/>
      <c r="AO29" s="360"/>
      <c r="AP29" s="360"/>
      <c r="AQ29" s="360"/>
      <c r="AR29" s="361"/>
      <c r="AS29" s="359">
        <v>3053</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53965</v>
      </c>
      <c r="BO29" s="384"/>
      <c r="BP29" s="384"/>
      <c r="BQ29" s="384"/>
      <c r="BR29" s="384"/>
      <c r="BS29" s="384"/>
      <c r="BT29" s="384"/>
      <c r="BU29" s="385"/>
      <c r="BV29" s="383">
        <v>224565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92.8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309505</v>
      </c>
      <c r="BO30" s="387"/>
      <c r="BP30" s="387"/>
      <c r="BQ30" s="387"/>
      <c r="BR30" s="387"/>
      <c r="BS30" s="387"/>
      <c r="BT30" s="387"/>
      <c r="BU30" s="388"/>
      <c r="BV30" s="386">
        <v>257483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七宗町ふるさと開発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可茂消防事務組合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可茂広域行政事務組合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中濃地域農業共済事務組合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後期高齢者医療連合（一般会計分）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後期高齢者医療連合（特別会計分）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岐阜県市町村会館組合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岐阜県市町村職員退職手当組合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209</v>
      </c>
      <c r="C5" s="674"/>
      <c r="D5" s="674"/>
      <c r="E5" s="674"/>
      <c r="F5" s="674"/>
      <c r="G5" s="674"/>
      <c r="H5" s="674"/>
      <c r="I5" s="674"/>
      <c r="J5" s="674"/>
      <c r="K5" s="674"/>
      <c r="L5" s="674"/>
      <c r="M5" s="674"/>
      <c r="N5" s="674"/>
      <c r="O5" s="674"/>
      <c r="P5" s="674"/>
      <c r="Q5" s="675"/>
      <c r="R5" s="636">
        <v>671327</v>
      </c>
      <c r="S5" s="637"/>
      <c r="T5" s="637"/>
      <c r="U5" s="637"/>
      <c r="V5" s="637"/>
      <c r="W5" s="637"/>
      <c r="X5" s="637"/>
      <c r="Y5" s="684"/>
      <c r="Z5" s="697">
        <v>20</v>
      </c>
      <c r="AA5" s="697"/>
      <c r="AB5" s="697"/>
      <c r="AC5" s="697"/>
      <c r="AD5" s="698">
        <v>671327</v>
      </c>
      <c r="AE5" s="698"/>
      <c r="AF5" s="698"/>
      <c r="AG5" s="698"/>
      <c r="AH5" s="698"/>
      <c r="AI5" s="698"/>
      <c r="AJ5" s="698"/>
      <c r="AK5" s="698"/>
      <c r="AL5" s="685">
        <v>33</v>
      </c>
      <c r="AM5" s="654"/>
      <c r="AN5" s="654"/>
      <c r="AO5" s="686"/>
      <c r="AP5" s="673" t="s">
        <v>210</v>
      </c>
      <c r="AQ5" s="674"/>
      <c r="AR5" s="674"/>
      <c r="AS5" s="674"/>
      <c r="AT5" s="674"/>
      <c r="AU5" s="674"/>
      <c r="AV5" s="674"/>
      <c r="AW5" s="674"/>
      <c r="AX5" s="674"/>
      <c r="AY5" s="674"/>
      <c r="AZ5" s="674"/>
      <c r="BA5" s="674"/>
      <c r="BB5" s="674"/>
      <c r="BC5" s="674"/>
      <c r="BD5" s="674"/>
      <c r="BE5" s="674"/>
      <c r="BF5" s="675"/>
      <c r="BG5" s="586">
        <v>671327</v>
      </c>
      <c r="BH5" s="587"/>
      <c r="BI5" s="587"/>
      <c r="BJ5" s="587"/>
      <c r="BK5" s="587"/>
      <c r="BL5" s="587"/>
      <c r="BM5" s="587"/>
      <c r="BN5" s="588"/>
      <c r="BO5" s="639">
        <v>100</v>
      </c>
      <c r="BP5" s="639"/>
      <c r="BQ5" s="639"/>
      <c r="BR5" s="639"/>
      <c r="BS5" s="640">
        <v>83076</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203</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28513</v>
      </c>
      <c r="S6" s="587"/>
      <c r="T6" s="587"/>
      <c r="U6" s="587"/>
      <c r="V6" s="587"/>
      <c r="W6" s="587"/>
      <c r="X6" s="587"/>
      <c r="Y6" s="588"/>
      <c r="Z6" s="639">
        <v>0.9</v>
      </c>
      <c r="AA6" s="639"/>
      <c r="AB6" s="639"/>
      <c r="AC6" s="639"/>
      <c r="AD6" s="640">
        <v>28513</v>
      </c>
      <c r="AE6" s="640"/>
      <c r="AF6" s="640"/>
      <c r="AG6" s="640"/>
      <c r="AH6" s="640"/>
      <c r="AI6" s="640"/>
      <c r="AJ6" s="640"/>
      <c r="AK6" s="640"/>
      <c r="AL6" s="609">
        <v>1.4</v>
      </c>
      <c r="AM6" s="641"/>
      <c r="AN6" s="641"/>
      <c r="AO6" s="642"/>
      <c r="AP6" s="583" t="s">
        <v>215</v>
      </c>
      <c r="AQ6" s="584"/>
      <c r="AR6" s="584"/>
      <c r="AS6" s="584"/>
      <c r="AT6" s="584"/>
      <c r="AU6" s="584"/>
      <c r="AV6" s="584"/>
      <c r="AW6" s="584"/>
      <c r="AX6" s="584"/>
      <c r="AY6" s="584"/>
      <c r="AZ6" s="584"/>
      <c r="BA6" s="584"/>
      <c r="BB6" s="584"/>
      <c r="BC6" s="584"/>
      <c r="BD6" s="584"/>
      <c r="BE6" s="584"/>
      <c r="BF6" s="585"/>
      <c r="BG6" s="586">
        <v>671327</v>
      </c>
      <c r="BH6" s="587"/>
      <c r="BI6" s="587"/>
      <c r="BJ6" s="587"/>
      <c r="BK6" s="587"/>
      <c r="BL6" s="587"/>
      <c r="BM6" s="587"/>
      <c r="BN6" s="588"/>
      <c r="BO6" s="639">
        <v>100</v>
      </c>
      <c r="BP6" s="639"/>
      <c r="BQ6" s="639"/>
      <c r="BR6" s="639"/>
      <c r="BS6" s="640">
        <v>83076</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43254</v>
      </c>
      <c r="CS6" s="587"/>
      <c r="CT6" s="587"/>
      <c r="CU6" s="587"/>
      <c r="CV6" s="587"/>
      <c r="CW6" s="587"/>
      <c r="CX6" s="587"/>
      <c r="CY6" s="588"/>
      <c r="CZ6" s="639">
        <v>1.4</v>
      </c>
      <c r="DA6" s="639"/>
      <c r="DB6" s="639"/>
      <c r="DC6" s="639"/>
      <c r="DD6" s="592" t="s">
        <v>217</v>
      </c>
      <c r="DE6" s="587"/>
      <c r="DF6" s="587"/>
      <c r="DG6" s="587"/>
      <c r="DH6" s="587"/>
      <c r="DI6" s="587"/>
      <c r="DJ6" s="587"/>
      <c r="DK6" s="587"/>
      <c r="DL6" s="587"/>
      <c r="DM6" s="587"/>
      <c r="DN6" s="587"/>
      <c r="DO6" s="587"/>
      <c r="DP6" s="588"/>
      <c r="DQ6" s="592">
        <v>43179</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1224</v>
      </c>
      <c r="S7" s="587"/>
      <c r="T7" s="587"/>
      <c r="U7" s="587"/>
      <c r="V7" s="587"/>
      <c r="W7" s="587"/>
      <c r="X7" s="587"/>
      <c r="Y7" s="588"/>
      <c r="Z7" s="639">
        <v>0</v>
      </c>
      <c r="AA7" s="639"/>
      <c r="AB7" s="639"/>
      <c r="AC7" s="639"/>
      <c r="AD7" s="640">
        <v>1224</v>
      </c>
      <c r="AE7" s="640"/>
      <c r="AF7" s="640"/>
      <c r="AG7" s="640"/>
      <c r="AH7" s="640"/>
      <c r="AI7" s="640"/>
      <c r="AJ7" s="640"/>
      <c r="AK7" s="640"/>
      <c r="AL7" s="609">
        <v>0.1</v>
      </c>
      <c r="AM7" s="641"/>
      <c r="AN7" s="641"/>
      <c r="AO7" s="642"/>
      <c r="AP7" s="583" t="s">
        <v>219</v>
      </c>
      <c r="AQ7" s="584"/>
      <c r="AR7" s="584"/>
      <c r="AS7" s="584"/>
      <c r="AT7" s="584"/>
      <c r="AU7" s="584"/>
      <c r="AV7" s="584"/>
      <c r="AW7" s="584"/>
      <c r="AX7" s="584"/>
      <c r="AY7" s="584"/>
      <c r="AZ7" s="584"/>
      <c r="BA7" s="584"/>
      <c r="BB7" s="584"/>
      <c r="BC7" s="584"/>
      <c r="BD7" s="584"/>
      <c r="BE7" s="584"/>
      <c r="BF7" s="585"/>
      <c r="BG7" s="586">
        <v>164430</v>
      </c>
      <c r="BH7" s="587"/>
      <c r="BI7" s="587"/>
      <c r="BJ7" s="587"/>
      <c r="BK7" s="587"/>
      <c r="BL7" s="587"/>
      <c r="BM7" s="587"/>
      <c r="BN7" s="588"/>
      <c r="BO7" s="639">
        <v>24.5</v>
      </c>
      <c r="BP7" s="639"/>
      <c r="BQ7" s="639"/>
      <c r="BR7" s="639"/>
      <c r="BS7" s="640" t="s">
        <v>217</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598219</v>
      </c>
      <c r="CS7" s="587"/>
      <c r="CT7" s="587"/>
      <c r="CU7" s="587"/>
      <c r="CV7" s="587"/>
      <c r="CW7" s="587"/>
      <c r="CX7" s="587"/>
      <c r="CY7" s="588"/>
      <c r="CZ7" s="639">
        <v>19</v>
      </c>
      <c r="DA7" s="639"/>
      <c r="DB7" s="639"/>
      <c r="DC7" s="639"/>
      <c r="DD7" s="592">
        <v>3945</v>
      </c>
      <c r="DE7" s="587"/>
      <c r="DF7" s="587"/>
      <c r="DG7" s="587"/>
      <c r="DH7" s="587"/>
      <c r="DI7" s="587"/>
      <c r="DJ7" s="587"/>
      <c r="DK7" s="587"/>
      <c r="DL7" s="587"/>
      <c r="DM7" s="587"/>
      <c r="DN7" s="587"/>
      <c r="DO7" s="587"/>
      <c r="DP7" s="588"/>
      <c r="DQ7" s="592">
        <v>556917</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1654</v>
      </c>
      <c r="S8" s="587"/>
      <c r="T8" s="587"/>
      <c r="U8" s="587"/>
      <c r="V8" s="587"/>
      <c r="W8" s="587"/>
      <c r="X8" s="587"/>
      <c r="Y8" s="588"/>
      <c r="Z8" s="639">
        <v>0</v>
      </c>
      <c r="AA8" s="639"/>
      <c r="AB8" s="639"/>
      <c r="AC8" s="639"/>
      <c r="AD8" s="640">
        <v>1654</v>
      </c>
      <c r="AE8" s="640"/>
      <c r="AF8" s="640"/>
      <c r="AG8" s="640"/>
      <c r="AH8" s="640"/>
      <c r="AI8" s="640"/>
      <c r="AJ8" s="640"/>
      <c r="AK8" s="640"/>
      <c r="AL8" s="609">
        <v>0.1</v>
      </c>
      <c r="AM8" s="641"/>
      <c r="AN8" s="641"/>
      <c r="AO8" s="642"/>
      <c r="AP8" s="583" t="s">
        <v>222</v>
      </c>
      <c r="AQ8" s="584"/>
      <c r="AR8" s="584"/>
      <c r="AS8" s="584"/>
      <c r="AT8" s="584"/>
      <c r="AU8" s="584"/>
      <c r="AV8" s="584"/>
      <c r="AW8" s="584"/>
      <c r="AX8" s="584"/>
      <c r="AY8" s="584"/>
      <c r="AZ8" s="584"/>
      <c r="BA8" s="584"/>
      <c r="BB8" s="584"/>
      <c r="BC8" s="584"/>
      <c r="BD8" s="584"/>
      <c r="BE8" s="584"/>
      <c r="BF8" s="585"/>
      <c r="BG8" s="586">
        <v>6104</v>
      </c>
      <c r="BH8" s="587"/>
      <c r="BI8" s="587"/>
      <c r="BJ8" s="587"/>
      <c r="BK8" s="587"/>
      <c r="BL8" s="587"/>
      <c r="BM8" s="587"/>
      <c r="BN8" s="588"/>
      <c r="BO8" s="639">
        <v>0.9</v>
      </c>
      <c r="BP8" s="639"/>
      <c r="BQ8" s="639"/>
      <c r="BR8" s="639"/>
      <c r="BS8" s="592" t="s">
        <v>114</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606116</v>
      </c>
      <c r="CS8" s="587"/>
      <c r="CT8" s="587"/>
      <c r="CU8" s="587"/>
      <c r="CV8" s="587"/>
      <c r="CW8" s="587"/>
      <c r="CX8" s="587"/>
      <c r="CY8" s="588"/>
      <c r="CZ8" s="639">
        <v>19.2</v>
      </c>
      <c r="DA8" s="639"/>
      <c r="DB8" s="639"/>
      <c r="DC8" s="639"/>
      <c r="DD8" s="592">
        <v>8351</v>
      </c>
      <c r="DE8" s="587"/>
      <c r="DF8" s="587"/>
      <c r="DG8" s="587"/>
      <c r="DH8" s="587"/>
      <c r="DI8" s="587"/>
      <c r="DJ8" s="587"/>
      <c r="DK8" s="587"/>
      <c r="DL8" s="587"/>
      <c r="DM8" s="587"/>
      <c r="DN8" s="587"/>
      <c r="DO8" s="587"/>
      <c r="DP8" s="588"/>
      <c r="DQ8" s="592">
        <v>402226</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2630</v>
      </c>
      <c r="S9" s="587"/>
      <c r="T9" s="587"/>
      <c r="U9" s="587"/>
      <c r="V9" s="587"/>
      <c r="W9" s="587"/>
      <c r="X9" s="587"/>
      <c r="Y9" s="588"/>
      <c r="Z9" s="639">
        <v>0.1</v>
      </c>
      <c r="AA9" s="639"/>
      <c r="AB9" s="639"/>
      <c r="AC9" s="639"/>
      <c r="AD9" s="640">
        <v>2630</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141745</v>
      </c>
      <c r="BH9" s="587"/>
      <c r="BI9" s="587"/>
      <c r="BJ9" s="587"/>
      <c r="BK9" s="587"/>
      <c r="BL9" s="587"/>
      <c r="BM9" s="587"/>
      <c r="BN9" s="588"/>
      <c r="BO9" s="639">
        <v>21.1</v>
      </c>
      <c r="BP9" s="639"/>
      <c r="BQ9" s="639"/>
      <c r="BR9" s="639"/>
      <c r="BS9" s="592" t="s">
        <v>114</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274281</v>
      </c>
      <c r="CS9" s="587"/>
      <c r="CT9" s="587"/>
      <c r="CU9" s="587"/>
      <c r="CV9" s="587"/>
      <c r="CW9" s="587"/>
      <c r="CX9" s="587"/>
      <c r="CY9" s="588"/>
      <c r="CZ9" s="639">
        <v>8.6999999999999993</v>
      </c>
      <c r="DA9" s="639"/>
      <c r="DB9" s="639"/>
      <c r="DC9" s="639"/>
      <c r="DD9" s="592">
        <v>7852</v>
      </c>
      <c r="DE9" s="587"/>
      <c r="DF9" s="587"/>
      <c r="DG9" s="587"/>
      <c r="DH9" s="587"/>
      <c r="DI9" s="587"/>
      <c r="DJ9" s="587"/>
      <c r="DK9" s="587"/>
      <c r="DL9" s="587"/>
      <c r="DM9" s="587"/>
      <c r="DN9" s="587"/>
      <c r="DO9" s="587"/>
      <c r="DP9" s="588"/>
      <c r="DQ9" s="592">
        <v>260491</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35884</v>
      </c>
      <c r="S10" s="587"/>
      <c r="T10" s="587"/>
      <c r="U10" s="587"/>
      <c r="V10" s="587"/>
      <c r="W10" s="587"/>
      <c r="X10" s="587"/>
      <c r="Y10" s="588"/>
      <c r="Z10" s="639">
        <v>1.1000000000000001</v>
      </c>
      <c r="AA10" s="639"/>
      <c r="AB10" s="639"/>
      <c r="AC10" s="639"/>
      <c r="AD10" s="640">
        <v>35884</v>
      </c>
      <c r="AE10" s="640"/>
      <c r="AF10" s="640"/>
      <c r="AG10" s="640"/>
      <c r="AH10" s="640"/>
      <c r="AI10" s="640"/>
      <c r="AJ10" s="640"/>
      <c r="AK10" s="640"/>
      <c r="AL10" s="609">
        <v>1.8</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9032</v>
      </c>
      <c r="BH10" s="587"/>
      <c r="BI10" s="587"/>
      <c r="BJ10" s="587"/>
      <c r="BK10" s="587"/>
      <c r="BL10" s="587"/>
      <c r="BM10" s="587"/>
      <c r="BN10" s="588"/>
      <c r="BO10" s="639">
        <v>1.3</v>
      </c>
      <c r="BP10" s="639"/>
      <c r="BQ10" s="639"/>
      <c r="BR10" s="639"/>
      <c r="BS10" s="592" t="s">
        <v>114</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1000</v>
      </c>
      <c r="CS10" s="587"/>
      <c r="CT10" s="587"/>
      <c r="CU10" s="587"/>
      <c r="CV10" s="587"/>
      <c r="CW10" s="587"/>
      <c r="CX10" s="587"/>
      <c r="CY10" s="588"/>
      <c r="CZ10" s="639">
        <v>0</v>
      </c>
      <c r="DA10" s="639"/>
      <c r="DB10" s="639"/>
      <c r="DC10" s="639"/>
      <c r="DD10" s="592" t="s">
        <v>114</v>
      </c>
      <c r="DE10" s="587"/>
      <c r="DF10" s="587"/>
      <c r="DG10" s="587"/>
      <c r="DH10" s="587"/>
      <c r="DI10" s="587"/>
      <c r="DJ10" s="587"/>
      <c r="DK10" s="587"/>
      <c r="DL10" s="587"/>
      <c r="DM10" s="587"/>
      <c r="DN10" s="587"/>
      <c r="DO10" s="587"/>
      <c r="DP10" s="588"/>
      <c r="DQ10" s="592" t="s">
        <v>114</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114</v>
      </c>
      <c r="S11" s="587"/>
      <c r="T11" s="587"/>
      <c r="U11" s="587"/>
      <c r="V11" s="587"/>
      <c r="W11" s="587"/>
      <c r="X11" s="587"/>
      <c r="Y11" s="588"/>
      <c r="Z11" s="639" t="s">
        <v>114</v>
      </c>
      <c r="AA11" s="639"/>
      <c r="AB11" s="639"/>
      <c r="AC11" s="639"/>
      <c r="AD11" s="640" t="s">
        <v>114</v>
      </c>
      <c r="AE11" s="640"/>
      <c r="AF11" s="640"/>
      <c r="AG11" s="640"/>
      <c r="AH11" s="640"/>
      <c r="AI11" s="640"/>
      <c r="AJ11" s="640"/>
      <c r="AK11" s="640"/>
      <c r="AL11" s="609" t="s">
        <v>114</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7549</v>
      </c>
      <c r="BH11" s="587"/>
      <c r="BI11" s="587"/>
      <c r="BJ11" s="587"/>
      <c r="BK11" s="587"/>
      <c r="BL11" s="587"/>
      <c r="BM11" s="587"/>
      <c r="BN11" s="588"/>
      <c r="BO11" s="639">
        <v>1.1000000000000001</v>
      </c>
      <c r="BP11" s="639"/>
      <c r="BQ11" s="639"/>
      <c r="BR11" s="639"/>
      <c r="BS11" s="592" t="s">
        <v>114</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244658</v>
      </c>
      <c r="CS11" s="587"/>
      <c r="CT11" s="587"/>
      <c r="CU11" s="587"/>
      <c r="CV11" s="587"/>
      <c r="CW11" s="587"/>
      <c r="CX11" s="587"/>
      <c r="CY11" s="588"/>
      <c r="CZ11" s="639">
        <v>7.8</v>
      </c>
      <c r="DA11" s="639"/>
      <c r="DB11" s="639"/>
      <c r="DC11" s="639"/>
      <c r="DD11" s="592">
        <v>36102</v>
      </c>
      <c r="DE11" s="587"/>
      <c r="DF11" s="587"/>
      <c r="DG11" s="587"/>
      <c r="DH11" s="587"/>
      <c r="DI11" s="587"/>
      <c r="DJ11" s="587"/>
      <c r="DK11" s="587"/>
      <c r="DL11" s="587"/>
      <c r="DM11" s="587"/>
      <c r="DN11" s="587"/>
      <c r="DO11" s="587"/>
      <c r="DP11" s="588"/>
      <c r="DQ11" s="592">
        <v>204180</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114</v>
      </c>
      <c r="S12" s="587"/>
      <c r="T12" s="587"/>
      <c r="U12" s="587"/>
      <c r="V12" s="587"/>
      <c r="W12" s="587"/>
      <c r="X12" s="587"/>
      <c r="Y12" s="588"/>
      <c r="Z12" s="639" t="s">
        <v>114</v>
      </c>
      <c r="AA12" s="639"/>
      <c r="AB12" s="639"/>
      <c r="AC12" s="639"/>
      <c r="AD12" s="640" t="s">
        <v>114</v>
      </c>
      <c r="AE12" s="640"/>
      <c r="AF12" s="640"/>
      <c r="AG12" s="640"/>
      <c r="AH12" s="640"/>
      <c r="AI12" s="640"/>
      <c r="AJ12" s="640"/>
      <c r="AK12" s="640"/>
      <c r="AL12" s="609" t="s">
        <v>114</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478102</v>
      </c>
      <c r="BH12" s="587"/>
      <c r="BI12" s="587"/>
      <c r="BJ12" s="587"/>
      <c r="BK12" s="587"/>
      <c r="BL12" s="587"/>
      <c r="BM12" s="587"/>
      <c r="BN12" s="588"/>
      <c r="BO12" s="639">
        <v>71.2</v>
      </c>
      <c r="BP12" s="639"/>
      <c r="BQ12" s="639"/>
      <c r="BR12" s="639"/>
      <c r="BS12" s="592">
        <v>83076</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36309</v>
      </c>
      <c r="CS12" s="587"/>
      <c r="CT12" s="587"/>
      <c r="CU12" s="587"/>
      <c r="CV12" s="587"/>
      <c r="CW12" s="587"/>
      <c r="CX12" s="587"/>
      <c r="CY12" s="588"/>
      <c r="CZ12" s="639">
        <v>1.2</v>
      </c>
      <c r="DA12" s="639"/>
      <c r="DB12" s="639"/>
      <c r="DC12" s="639"/>
      <c r="DD12" s="592" t="s">
        <v>114</v>
      </c>
      <c r="DE12" s="587"/>
      <c r="DF12" s="587"/>
      <c r="DG12" s="587"/>
      <c r="DH12" s="587"/>
      <c r="DI12" s="587"/>
      <c r="DJ12" s="587"/>
      <c r="DK12" s="587"/>
      <c r="DL12" s="587"/>
      <c r="DM12" s="587"/>
      <c r="DN12" s="587"/>
      <c r="DO12" s="587"/>
      <c r="DP12" s="588"/>
      <c r="DQ12" s="592">
        <v>14715</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9017</v>
      </c>
      <c r="S13" s="587"/>
      <c r="T13" s="587"/>
      <c r="U13" s="587"/>
      <c r="V13" s="587"/>
      <c r="W13" s="587"/>
      <c r="X13" s="587"/>
      <c r="Y13" s="588"/>
      <c r="Z13" s="639">
        <v>0.3</v>
      </c>
      <c r="AA13" s="639"/>
      <c r="AB13" s="639"/>
      <c r="AC13" s="639"/>
      <c r="AD13" s="640">
        <v>9017</v>
      </c>
      <c r="AE13" s="640"/>
      <c r="AF13" s="640"/>
      <c r="AG13" s="640"/>
      <c r="AH13" s="640"/>
      <c r="AI13" s="640"/>
      <c r="AJ13" s="640"/>
      <c r="AK13" s="640"/>
      <c r="AL13" s="609">
        <v>0.4</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476634</v>
      </c>
      <c r="BH13" s="587"/>
      <c r="BI13" s="587"/>
      <c r="BJ13" s="587"/>
      <c r="BK13" s="587"/>
      <c r="BL13" s="587"/>
      <c r="BM13" s="587"/>
      <c r="BN13" s="588"/>
      <c r="BO13" s="639">
        <v>71</v>
      </c>
      <c r="BP13" s="639"/>
      <c r="BQ13" s="639"/>
      <c r="BR13" s="639"/>
      <c r="BS13" s="592">
        <v>83076</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161828</v>
      </c>
      <c r="CS13" s="587"/>
      <c r="CT13" s="587"/>
      <c r="CU13" s="587"/>
      <c r="CV13" s="587"/>
      <c r="CW13" s="587"/>
      <c r="CX13" s="587"/>
      <c r="CY13" s="588"/>
      <c r="CZ13" s="639">
        <v>5.0999999999999996</v>
      </c>
      <c r="DA13" s="639"/>
      <c r="DB13" s="639"/>
      <c r="DC13" s="639"/>
      <c r="DD13" s="592">
        <v>86029</v>
      </c>
      <c r="DE13" s="587"/>
      <c r="DF13" s="587"/>
      <c r="DG13" s="587"/>
      <c r="DH13" s="587"/>
      <c r="DI13" s="587"/>
      <c r="DJ13" s="587"/>
      <c r="DK13" s="587"/>
      <c r="DL13" s="587"/>
      <c r="DM13" s="587"/>
      <c r="DN13" s="587"/>
      <c r="DO13" s="587"/>
      <c r="DP13" s="588"/>
      <c r="DQ13" s="592">
        <v>129785</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114</v>
      </c>
      <c r="S14" s="587"/>
      <c r="T14" s="587"/>
      <c r="U14" s="587"/>
      <c r="V14" s="587"/>
      <c r="W14" s="587"/>
      <c r="X14" s="587"/>
      <c r="Y14" s="588"/>
      <c r="Z14" s="639" t="s">
        <v>114</v>
      </c>
      <c r="AA14" s="639"/>
      <c r="AB14" s="639"/>
      <c r="AC14" s="639"/>
      <c r="AD14" s="640" t="s">
        <v>114</v>
      </c>
      <c r="AE14" s="640"/>
      <c r="AF14" s="640"/>
      <c r="AG14" s="640"/>
      <c r="AH14" s="640"/>
      <c r="AI14" s="640"/>
      <c r="AJ14" s="640"/>
      <c r="AK14" s="640"/>
      <c r="AL14" s="609" t="s">
        <v>114</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10972</v>
      </c>
      <c r="BH14" s="587"/>
      <c r="BI14" s="587"/>
      <c r="BJ14" s="587"/>
      <c r="BK14" s="587"/>
      <c r="BL14" s="587"/>
      <c r="BM14" s="587"/>
      <c r="BN14" s="588"/>
      <c r="BO14" s="639">
        <v>1.6</v>
      </c>
      <c r="BP14" s="639"/>
      <c r="BQ14" s="639"/>
      <c r="BR14" s="639"/>
      <c r="BS14" s="592" t="s">
        <v>114</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136171</v>
      </c>
      <c r="CS14" s="587"/>
      <c r="CT14" s="587"/>
      <c r="CU14" s="587"/>
      <c r="CV14" s="587"/>
      <c r="CW14" s="587"/>
      <c r="CX14" s="587"/>
      <c r="CY14" s="588"/>
      <c r="CZ14" s="639">
        <v>4.3</v>
      </c>
      <c r="DA14" s="639"/>
      <c r="DB14" s="639"/>
      <c r="DC14" s="639"/>
      <c r="DD14" s="592">
        <v>603</v>
      </c>
      <c r="DE14" s="587"/>
      <c r="DF14" s="587"/>
      <c r="DG14" s="587"/>
      <c r="DH14" s="587"/>
      <c r="DI14" s="587"/>
      <c r="DJ14" s="587"/>
      <c r="DK14" s="587"/>
      <c r="DL14" s="587"/>
      <c r="DM14" s="587"/>
      <c r="DN14" s="587"/>
      <c r="DO14" s="587"/>
      <c r="DP14" s="588"/>
      <c r="DQ14" s="592">
        <v>128108</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926</v>
      </c>
      <c r="S15" s="587"/>
      <c r="T15" s="587"/>
      <c r="U15" s="587"/>
      <c r="V15" s="587"/>
      <c r="W15" s="587"/>
      <c r="X15" s="587"/>
      <c r="Y15" s="588"/>
      <c r="Z15" s="639">
        <v>0</v>
      </c>
      <c r="AA15" s="639"/>
      <c r="AB15" s="639"/>
      <c r="AC15" s="639"/>
      <c r="AD15" s="640">
        <v>926</v>
      </c>
      <c r="AE15" s="640"/>
      <c r="AF15" s="640"/>
      <c r="AG15" s="640"/>
      <c r="AH15" s="640"/>
      <c r="AI15" s="640"/>
      <c r="AJ15" s="640"/>
      <c r="AK15" s="640"/>
      <c r="AL15" s="609">
        <v>0</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17823</v>
      </c>
      <c r="BH15" s="587"/>
      <c r="BI15" s="587"/>
      <c r="BJ15" s="587"/>
      <c r="BK15" s="587"/>
      <c r="BL15" s="587"/>
      <c r="BM15" s="587"/>
      <c r="BN15" s="588"/>
      <c r="BO15" s="639">
        <v>2.7</v>
      </c>
      <c r="BP15" s="639"/>
      <c r="BQ15" s="639"/>
      <c r="BR15" s="639"/>
      <c r="BS15" s="592" t="s">
        <v>114</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478953</v>
      </c>
      <c r="CS15" s="587"/>
      <c r="CT15" s="587"/>
      <c r="CU15" s="587"/>
      <c r="CV15" s="587"/>
      <c r="CW15" s="587"/>
      <c r="CX15" s="587"/>
      <c r="CY15" s="588"/>
      <c r="CZ15" s="639">
        <v>15.2</v>
      </c>
      <c r="DA15" s="639"/>
      <c r="DB15" s="639"/>
      <c r="DC15" s="639"/>
      <c r="DD15" s="592">
        <v>264436</v>
      </c>
      <c r="DE15" s="587"/>
      <c r="DF15" s="587"/>
      <c r="DG15" s="587"/>
      <c r="DH15" s="587"/>
      <c r="DI15" s="587"/>
      <c r="DJ15" s="587"/>
      <c r="DK15" s="587"/>
      <c r="DL15" s="587"/>
      <c r="DM15" s="587"/>
      <c r="DN15" s="587"/>
      <c r="DO15" s="587"/>
      <c r="DP15" s="588"/>
      <c r="DQ15" s="592">
        <v>220784</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1358961</v>
      </c>
      <c r="S16" s="587"/>
      <c r="T16" s="587"/>
      <c r="U16" s="587"/>
      <c r="V16" s="587"/>
      <c r="W16" s="587"/>
      <c r="X16" s="587"/>
      <c r="Y16" s="588"/>
      <c r="Z16" s="639">
        <v>40.5</v>
      </c>
      <c r="AA16" s="639"/>
      <c r="AB16" s="639"/>
      <c r="AC16" s="639"/>
      <c r="AD16" s="640">
        <v>1255588</v>
      </c>
      <c r="AE16" s="640"/>
      <c r="AF16" s="640"/>
      <c r="AG16" s="640"/>
      <c r="AH16" s="640"/>
      <c r="AI16" s="640"/>
      <c r="AJ16" s="640"/>
      <c r="AK16" s="640"/>
      <c r="AL16" s="609">
        <v>61.8</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114</v>
      </c>
      <c r="BH16" s="587"/>
      <c r="BI16" s="587"/>
      <c r="BJ16" s="587"/>
      <c r="BK16" s="587"/>
      <c r="BL16" s="587"/>
      <c r="BM16" s="587"/>
      <c r="BN16" s="588"/>
      <c r="BO16" s="639" t="s">
        <v>114</v>
      </c>
      <c r="BP16" s="639"/>
      <c r="BQ16" s="639"/>
      <c r="BR16" s="639"/>
      <c r="BS16" s="592" t="s">
        <v>114</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t="s">
        <v>114</v>
      </c>
      <c r="CS16" s="587"/>
      <c r="CT16" s="587"/>
      <c r="CU16" s="587"/>
      <c r="CV16" s="587"/>
      <c r="CW16" s="587"/>
      <c r="CX16" s="587"/>
      <c r="CY16" s="588"/>
      <c r="CZ16" s="639" t="s">
        <v>114</v>
      </c>
      <c r="DA16" s="639"/>
      <c r="DB16" s="639"/>
      <c r="DC16" s="639"/>
      <c r="DD16" s="592" t="s">
        <v>114</v>
      </c>
      <c r="DE16" s="587"/>
      <c r="DF16" s="587"/>
      <c r="DG16" s="587"/>
      <c r="DH16" s="587"/>
      <c r="DI16" s="587"/>
      <c r="DJ16" s="587"/>
      <c r="DK16" s="587"/>
      <c r="DL16" s="587"/>
      <c r="DM16" s="587"/>
      <c r="DN16" s="587"/>
      <c r="DO16" s="587"/>
      <c r="DP16" s="588"/>
      <c r="DQ16" s="592" t="s">
        <v>114</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1255588</v>
      </c>
      <c r="S17" s="587"/>
      <c r="T17" s="587"/>
      <c r="U17" s="587"/>
      <c r="V17" s="587"/>
      <c r="W17" s="587"/>
      <c r="X17" s="587"/>
      <c r="Y17" s="588"/>
      <c r="Z17" s="639">
        <v>37.5</v>
      </c>
      <c r="AA17" s="639"/>
      <c r="AB17" s="639"/>
      <c r="AC17" s="639"/>
      <c r="AD17" s="640">
        <v>1255588</v>
      </c>
      <c r="AE17" s="640"/>
      <c r="AF17" s="640"/>
      <c r="AG17" s="640"/>
      <c r="AH17" s="640"/>
      <c r="AI17" s="640"/>
      <c r="AJ17" s="640"/>
      <c r="AK17" s="640"/>
      <c r="AL17" s="609">
        <v>61.8</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114</v>
      </c>
      <c r="BH17" s="587"/>
      <c r="BI17" s="587"/>
      <c r="BJ17" s="587"/>
      <c r="BK17" s="587"/>
      <c r="BL17" s="587"/>
      <c r="BM17" s="587"/>
      <c r="BN17" s="588"/>
      <c r="BO17" s="639" t="s">
        <v>114</v>
      </c>
      <c r="BP17" s="639"/>
      <c r="BQ17" s="639"/>
      <c r="BR17" s="639"/>
      <c r="BS17" s="592" t="s">
        <v>114</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575431</v>
      </c>
      <c r="CS17" s="587"/>
      <c r="CT17" s="587"/>
      <c r="CU17" s="587"/>
      <c r="CV17" s="587"/>
      <c r="CW17" s="587"/>
      <c r="CX17" s="587"/>
      <c r="CY17" s="588"/>
      <c r="CZ17" s="639">
        <v>18.2</v>
      </c>
      <c r="DA17" s="639"/>
      <c r="DB17" s="639"/>
      <c r="DC17" s="639"/>
      <c r="DD17" s="592" t="s">
        <v>114</v>
      </c>
      <c r="DE17" s="587"/>
      <c r="DF17" s="587"/>
      <c r="DG17" s="587"/>
      <c r="DH17" s="587"/>
      <c r="DI17" s="587"/>
      <c r="DJ17" s="587"/>
      <c r="DK17" s="587"/>
      <c r="DL17" s="587"/>
      <c r="DM17" s="587"/>
      <c r="DN17" s="587"/>
      <c r="DO17" s="587"/>
      <c r="DP17" s="588"/>
      <c r="DQ17" s="592">
        <v>575431</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103373</v>
      </c>
      <c r="S18" s="587"/>
      <c r="T18" s="587"/>
      <c r="U18" s="587"/>
      <c r="V18" s="587"/>
      <c r="W18" s="587"/>
      <c r="X18" s="587"/>
      <c r="Y18" s="588"/>
      <c r="Z18" s="639">
        <v>3.1</v>
      </c>
      <c r="AA18" s="639"/>
      <c r="AB18" s="639"/>
      <c r="AC18" s="639"/>
      <c r="AD18" s="640" t="s">
        <v>114</v>
      </c>
      <c r="AE18" s="640"/>
      <c r="AF18" s="640"/>
      <c r="AG18" s="640"/>
      <c r="AH18" s="640"/>
      <c r="AI18" s="640"/>
      <c r="AJ18" s="640"/>
      <c r="AK18" s="640"/>
      <c r="AL18" s="609" t="s">
        <v>114</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114</v>
      </c>
      <c r="BH18" s="587"/>
      <c r="BI18" s="587"/>
      <c r="BJ18" s="587"/>
      <c r="BK18" s="587"/>
      <c r="BL18" s="587"/>
      <c r="BM18" s="587"/>
      <c r="BN18" s="588"/>
      <c r="BO18" s="639" t="s">
        <v>114</v>
      </c>
      <c r="BP18" s="639"/>
      <c r="BQ18" s="639"/>
      <c r="BR18" s="639"/>
      <c r="BS18" s="592" t="s">
        <v>114</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114</v>
      </c>
      <c r="CS18" s="587"/>
      <c r="CT18" s="587"/>
      <c r="CU18" s="587"/>
      <c r="CV18" s="587"/>
      <c r="CW18" s="587"/>
      <c r="CX18" s="587"/>
      <c r="CY18" s="588"/>
      <c r="CZ18" s="639" t="s">
        <v>114</v>
      </c>
      <c r="DA18" s="639"/>
      <c r="DB18" s="639"/>
      <c r="DC18" s="639"/>
      <c r="DD18" s="592" t="s">
        <v>114</v>
      </c>
      <c r="DE18" s="587"/>
      <c r="DF18" s="587"/>
      <c r="DG18" s="587"/>
      <c r="DH18" s="587"/>
      <c r="DI18" s="587"/>
      <c r="DJ18" s="587"/>
      <c r="DK18" s="587"/>
      <c r="DL18" s="587"/>
      <c r="DM18" s="587"/>
      <c r="DN18" s="587"/>
      <c r="DO18" s="587"/>
      <c r="DP18" s="588"/>
      <c r="DQ18" s="592" t="s">
        <v>114</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t="s">
        <v>114</v>
      </c>
      <c r="S19" s="587"/>
      <c r="T19" s="587"/>
      <c r="U19" s="587"/>
      <c r="V19" s="587"/>
      <c r="W19" s="587"/>
      <c r="X19" s="587"/>
      <c r="Y19" s="588"/>
      <c r="Z19" s="639" t="s">
        <v>114</v>
      </c>
      <c r="AA19" s="639"/>
      <c r="AB19" s="639"/>
      <c r="AC19" s="639"/>
      <c r="AD19" s="640" t="s">
        <v>114</v>
      </c>
      <c r="AE19" s="640"/>
      <c r="AF19" s="640"/>
      <c r="AG19" s="640"/>
      <c r="AH19" s="640"/>
      <c r="AI19" s="640"/>
      <c r="AJ19" s="640"/>
      <c r="AK19" s="640"/>
      <c r="AL19" s="609" t="s">
        <v>114</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114</v>
      </c>
      <c r="BH19" s="587"/>
      <c r="BI19" s="587"/>
      <c r="BJ19" s="587"/>
      <c r="BK19" s="587"/>
      <c r="BL19" s="587"/>
      <c r="BM19" s="587"/>
      <c r="BN19" s="588"/>
      <c r="BO19" s="639" t="s">
        <v>114</v>
      </c>
      <c r="BP19" s="639"/>
      <c r="BQ19" s="639"/>
      <c r="BR19" s="639"/>
      <c r="BS19" s="592" t="s">
        <v>114</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114</v>
      </c>
      <c r="CS19" s="587"/>
      <c r="CT19" s="587"/>
      <c r="CU19" s="587"/>
      <c r="CV19" s="587"/>
      <c r="CW19" s="587"/>
      <c r="CX19" s="587"/>
      <c r="CY19" s="588"/>
      <c r="CZ19" s="639" t="s">
        <v>114</v>
      </c>
      <c r="DA19" s="639"/>
      <c r="DB19" s="639"/>
      <c r="DC19" s="639"/>
      <c r="DD19" s="592" t="s">
        <v>114</v>
      </c>
      <c r="DE19" s="587"/>
      <c r="DF19" s="587"/>
      <c r="DG19" s="587"/>
      <c r="DH19" s="587"/>
      <c r="DI19" s="587"/>
      <c r="DJ19" s="587"/>
      <c r="DK19" s="587"/>
      <c r="DL19" s="587"/>
      <c r="DM19" s="587"/>
      <c r="DN19" s="587"/>
      <c r="DO19" s="587"/>
      <c r="DP19" s="588"/>
      <c r="DQ19" s="592" t="s">
        <v>114</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2110136</v>
      </c>
      <c r="S20" s="587"/>
      <c r="T20" s="587"/>
      <c r="U20" s="587"/>
      <c r="V20" s="587"/>
      <c r="W20" s="587"/>
      <c r="X20" s="587"/>
      <c r="Y20" s="588"/>
      <c r="Z20" s="639">
        <v>63</v>
      </c>
      <c r="AA20" s="639"/>
      <c r="AB20" s="639"/>
      <c r="AC20" s="639"/>
      <c r="AD20" s="640">
        <v>2006763</v>
      </c>
      <c r="AE20" s="640"/>
      <c r="AF20" s="640"/>
      <c r="AG20" s="640"/>
      <c r="AH20" s="640"/>
      <c r="AI20" s="640"/>
      <c r="AJ20" s="640"/>
      <c r="AK20" s="640"/>
      <c r="AL20" s="609">
        <v>98.7</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114</v>
      </c>
      <c r="BH20" s="587"/>
      <c r="BI20" s="587"/>
      <c r="BJ20" s="587"/>
      <c r="BK20" s="587"/>
      <c r="BL20" s="587"/>
      <c r="BM20" s="587"/>
      <c r="BN20" s="588"/>
      <c r="BO20" s="639" t="s">
        <v>114</v>
      </c>
      <c r="BP20" s="639"/>
      <c r="BQ20" s="639"/>
      <c r="BR20" s="639"/>
      <c r="BS20" s="592" t="s">
        <v>114</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3156220</v>
      </c>
      <c r="CS20" s="587"/>
      <c r="CT20" s="587"/>
      <c r="CU20" s="587"/>
      <c r="CV20" s="587"/>
      <c r="CW20" s="587"/>
      <c r="CX20" s="587"/>
      <c r="CY20" s="588"/>
      <c r="CZ20" s="639">
        <v>100</v>
      </c>
      <c r="DA20" s="639"/>
      <c r="DB20" s="639"/>
      <c r="DC20" s="639"/>
      <c r="DD20" s="592">
        <v>407318</v>
      </c>
      <c r="DE20" s="587"/>
      <c r="DF20" s="587"/>
      <c r="DG20" s="587"/>
      <c r="DH20" s="587"/>
      <c r="DI20" s="587"/>
      <c r="DJ20" s="587"/>
      <c r="DK20" s="587"/>
      <c r="DL20" s="587"/>
      <c r="DM20" s="587"/>
      <c r="DN20" s="587"/>
      <c r="DO20" s="587"/>
      <c r="DP20" s="588"/>
      <c r="DQ20" s="592">
        <v>2535816</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592</v>
      </c>
      <c r="S21" s="587"/>
      <c r="T21" s="587"/>
      <c r="U21" s="587"/>
      <c r="V21" s="587"/>
      <c r="W21" s="587"/>
      <c r="X21" s="587"/>
      <c r="Y21" s="588"/>
      <c r="Z21" s="639">
        <v>0</v>
      </c>
      <c r="AA21" s="639"/>
      <c r="AB21" s="639"/>
      <c r="AC21" s="639"/>
      <c r="AD21" s="640">
        <v>592</v>
      </c>
      <c r="AE21" s="640"/>
      <c r="AF21" s="640"/>
      <c r="AG21" s="640"/>
      <c r="AH21" s="640"/>
      <c r="AI21" s="640"/>
      <c r="AJ21" s="640"/>
      <c r="AK21" s="640"/>
      <c r="AL21" s="609">
        <v>0</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t="s">
        <v>114</v>
      </c>
      <c r="BH21" s="587"/>
      <c r="BI21" s="587"/>
      <c r="BJ21" s="587"/>
      <c r="BK21" s="587"/>
      <c r="BL21" s="587"/>
      <c r="BM21" s="587"/>
      <c r="BN21" s="588"/>
      <c r="BO21" s="639" t="s">
        <v>114</v>
      </c>
      <c r="BP21" s="639"/>
      <c r="BQ21" s="639"/>
      <c r="BR21" s="639"/>
      <c r="BS21" s="592" t="s">
        <v>114</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2685</v>
      </c>
      <c r="S22" s="587"/>
      <c r="T22" s="587"/>
      <c r="U22" s="587"/>
      <c r="V22" s="587"/>
      <c r="W22" s="587"/>
      <c r="X22" s="587"/>
      <c r="Y22" s="588"/>
      <c r="Z22" s="639">
        <v>0.1</v>
      </c>
      <c r="AA22" s="639"/>
      <c r="AB22" s="639"/>
      <c r="AC22" s="639"/>
      <c r="AD22" s="640" t="s">
        <v>114</v>
      </c>
      <c r="AE22" s="640"/>
      <c r="AF22" s="640"/>
      <c r="AG22" s="640"/>
      <c r="AH22" s="640"/>
      <c r="AI22" s="640"/>
      <c r="AJ22" s="640"/>
      <c r="AK22" s="640"/>
      <c r="AL22" s="609" t="s">
        <v>114</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114</v>
      </c>
      <c r="BH22" s="587"/>
      <c r="BI22" s="587"/>
      <c r="BJ22" s="587"/>
      <c r="BK22" s="587"/>
      <c r="BL22" s="587"/>
      <c r="BM22" s="587"/>
      <c r="BN22" s="588"/>
      <c r="BO22" s="639" t="s">
        <v>114</v>
      </c>
      <c r="BP22" s="639"/>
      <c r="BQ22" s="639"/>
      <c r="BR22" s="639"/>
      <c r="BS22" s="592" t="s">
        <v>114</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36656</v>
      </c>
      <c r="S23" s="587"/>
      <c r="T23" s="587"/>
      <c r="U23" s="587"/>
      <c r="V23" s="587"/>
      <c r="W23" s="587"/>
      <c r="X23" s="587"/>
      <c r="Y23" s="588"/>
      <c r="Z23" s="639">
        <v>1.1000000000000001</v>
      </c>
      <c r="AA23" s="639"/>
      <c r="AB23" s="639"/>
      <c r="AC23" s="639"/>
      <c r="AD23" s="640">
        <v>3429</v>
      </c>
      <c r="AE23" s="640"/>
      <c r="AF23" s="640"/>
      <c r="AG23" s="640"/>
      <c r="AH23" s="640"/>
      <c r="AI23" s="640"/>
      <c r="AJ23" s="640"/>
      <c r="AK23" s="640"/>
      <c r="AL23" s="609">
        <v>0.2</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t="s">
        <v>114</v>
      </c>
      <c r="BH23" s="587"/>
      <c r="BI23" s="587"/>
      <c r="BJ23" s="587"/>
      <c r="BK23" s="587"/>
      <c r="BL23" s="587"/>
      <c r="BM23" s="587"/>
      <c r="BN23" s="588"/>
      <c r="BO23" s="639" t="s">
        <v>114</v>
      </c>
      <c r="BP23" s="639"/>
      <c r="BQ23" s="639"/>
      <c r="BR23" s="639"/>
      <c r="BS23" s="592" t="s">
        <v>114</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11506</v>
      </c>
      <c r="S24" s="587"/>
      <c r="T24" s="587"/>
      <c r="U24" s="587"/>
      <c r="V24" s="587"/>
      <c r="W24" s="587"/>
      <c r="X24" s="587"/>
      <c r="Y24" s="588"/>
      <c r="Z24" s="639">
        <v>0.3</v>
      </c>
      <c r="AA24" s="639"/>
      <c r="AB24" s="639"/>
      <c r="AC24" s="639"/>
      <c r="AD24" s="640" t="s">
        <v>114</v>
      </c>
      <c r="AE24" s="640"/>
      <c r="AF24" s="640"/>
      <c r="AG24" s="640"/>
      <c r="AH24" s="640"/>
      <c r="AI24" s="640"/>
      <c r="AJ24" s="640"/>
      <c r="AK24" s="640"/>
      <c r="AL24" s="609" t="s">
        <v>114</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114</v>
      </c>
      <c r="BH24" s="587"/>
      <c r="BI24" s="587"/>
      <c r="BJ24" s="587"/>
      <c r="BK24" s="587"/>
      <c r="BL24" s="587"/>
      <c r="BM24" s="587"/>
      <c r="BN24" s="588"/>
      <c r="BO24" s="639" t="s">
        <v>114</v>
      </c>
      <c r="BP24" s="639"/>
      <c r="BQ24" s="639"/>
      <c r="BR24" s="639"/>
      <c r="BS24" s="592" t="s">
        <v>114</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1421163</v>
      </c>
      <c r="CS24" s="637"/>
      <c r="CT24" s="637"/>
      <c r="CU24" s="637"/>
      <c r="CV24" s="637"/>
      <c r="CW24" s="637"/>
      <c r="CX24" s="637"/>
      <c r="CY24" s="684"/>
      <c r="CZ24" s="688">
        <v>45</v>
      </c>
      <c r="DA24" s="689"/>
      <c r="DB24" s="689"/>
      <c r="DC24" s="690"/>
      <c r="DD24" s="683">
        <v>1220449</v>
      </c>
      <c r="DE24" s="637"/>
      <c r="DF24" s="637"/>
      <c r="DG24" s="637"/>
      <c r="DH24" s="637"/>
      <c r="DI24" s="637"/>
      <c r="DJ24" s="637"/>
      <c r="DK24" s="684"/>
      <c r="DL24" s="683">
        <v>1032065</v>
      </c>
      <c r="DM24" s="637"/>
      <c r="DN24" s="637"/>
      <c r="DO24" s="637"/>
      <c r="DP24" s="637"/>
      <c r="DQ24" s="637"/>
      <c r="DR24" s="637"/>
      <c r="DS24" s="637"/>
      <c r="DT24" s="637"/>
      <c r="DU24" s="637"/>
      <c r="DV24" s="684"/>
      <c r="DW24" s="685">
        <v>47.7</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257238</v>
      </c>
      <c r="S25" s="587"/>
      <c r="T25" s="587"/>
      <c r="U25" s="587"/>
      <c r="V25" s="587"/>
      <c r="W25" s="587"/>
      <c r="X25" s="587"/>
      <c r="Y25" s="588"/>
      <c r="Z25" s="639">
        <v>7.7</v>
      </c>
      <c r="AA25" s="639"/>
      <c r="AB25" s="639"/>
      <c r="AC25" s="639"/>
      <c r="AD25" s="640" t="s">
        <v>114</v>
      </c>
      <c r="AE25" s="640"/>
      <c r="AF25" s="640"/>
      <c r="AG25" s="640"/>
      <c r="AH25" s="640"/>
      <c r="AI25" s="640"/>
      <c r="AJ25" s="640"/>
      <c r="AK25" s="640"/>
      <c r="AL25" s="609" t="s">
        <v>114</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114</v>
      </c>
      <c r="BH25" s="587"/>
      <c r="BI25" s="587"/>
      <c r="BJ25" s="587"/>
      <c r="BK25" s="587"/>
      <c r="BL25" s="587"/>
      <c r="BM25" s="587"/>
      <c r="BN25" s="588"/>
      <c r="BO25" s="639" t="s">
        <v>114</v>
      </c>
      <c r="BP25" s="639"/>
      <c r="BQ25" s="639"/>
      <c r="BR25" s="639"/>
      <c r="BS25" s="592" t="s">
        <v>114</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614555</v>
      </c>
      <c r="CS25" s="605"/>
      <c r="CT25" s="605"/>
      <c r="CU25" s="605"/>
      <c r="CV25" s="605"/>
      <c r="CW25" s="605"/>
      <c r="CX25" s="605"/>
      <c r="CY25" s="606"/>
      <c r="CZ25" s="589">
        <v>19.5</v>
      </c>
      <c r="DA25" s="607"/>
      <c r="DB25" s="607"/>
      <c r="DC25" s="608"/>
      <c r="DD25" s="592">
        <v>566212</v>
      </c>
      <c r="DE25" s="605"/>
      <c r="DF25" s="605"/>
      <c r="DG25" s="605"/>
      <c r="DH25" s="605"/>
      <c r="DI25" s="605"/>
      <c r="DJ25" s="605"/>
      <c r="DK25" s="606"/>
      <c r="DL25" s="592">
        <v>554659</v>
      </c>
      <c r="DM25" s="605"/>
      <c r="DN25" s="605"/>
      <c r="DO25" s="605"/>
      <c r="DP25" s="605"/>
      <c r="DQ25" s="605"/>
      <c r="DR25" s="605"/>
      <c r="DS25" s="605"/>
      <c r="DT25" s="605"/>
      <c r="DU25" s="605"/>
      <c r="DV25" s="606"/>
      <c r="DW25" s="609">
        <v>25.6</v>
      </c>
      <c r="DX25" s="610"/>
      <c r="DY25" s="610"/>
      <c r="DZ25" s="610"/>
      <c r="EA25" s="610"/>
      <c r="EB25" s="610"/>
      <c r="EC25" s="611"/>
    </row>
    <row r="26" spans="2:133" ht="11.25" customHeight="1">
      <c r="B26" s="680" t="s">
        <v>278</v>
      </c>
      <c r="C26" s="681"/>
      <c r="D26" s="681"/>
      <c r="E26" s="681"/>
      <c r="F26" s="681"/>
      <c r="G26" s="681"/>
      <c r="H26" s="681"/>
      <c r="I26" s="681"/>
      <c r="J26" s="681"/>
      <c r="K26" s="681"/>
      <c r="L26" s="681"/>
      <c r="M26" s="681"/>
      <c r="N26" s="681"/>
      <c r="O26" s="681"/>
      <c r="P26" s="681"/>
      <c r="Q26" s="682"/>
      <c r="R26" s="586" t="s">
        <v>114</v>
      </c>
      <c r="S26" s="587"/>
      <c r="T26" s="587"/>
      <c r="U26" s="587"/>
      <c r="V26" s="587"/>
      <c r="W26" s="587"/>
      <c r="X26" s="587"/>
      <c r="Y26" s="588"/>
      <c r="Z26" s="639" t="s">
        <v>114</v>
      </c>
      <c r="AA26" s="639"/>
      <c r="AB26" s="639"/>
      <c r="AC26" s="639"/>
      <c r="AD26" s="640" t="s">
        <v>114</v>
      </c>
      <c r="AE26" s="640"/>
      <c r="AF26" s="640"/>
      <c r="AG26" s="640"/>
      <c r="AH26" s="640"/>
      <c r="AI26" s="640"/>
      <c r="AJ26" s="640"/>
      <c r="AK26" s="640"/>
      <c r="AL26" s="609" t="s">
        <v>114</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114</v>
      </c>
      <c r="BH26" s="587"/>
      <c r="BI26" s="587"/>
      <c r="BJ26" s="587"/>
      <c r="BK26" s="587"/>
      <c r="BL26" s="587"/>
      <c r="BM26" s="587"/>
      <c r="BN26" s="588"/>
      <c r="BO26" s="639" t="s">
        <v>114</v>
      </c>
      <c r="BP26" s="639"/>
      <c r="BQ26" s="639"/>
      <c r="BR26" s="639"/>
      <c r="BS26" s="592" t="s">
        <v>114</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393846</v>
      </c>
      <c r="CS26" s="587"/>
      <c r="CT26" s="587"/>
      <c r="CU26" s="587"/>
      <c r="CV26" s="587"/>
      <c r="CW26" s="587"/>
      <c r="CX26" s="587"/>
      <c r="CY26" s="588"/>
      <c r="CZ26" s="589">
        <v>12.5</v>
      </c>
      <c r="DA26" s="607"/>
      <c r="DB26" s="607"/>
      <c r="DC26" s="608"/>
      <c r="DD26" s="592">
        <v>350585</v>
      </c>
      <c r="DE26" s="587"/>
      <c r="DF26" s="587"/>
      <c r="DG26" s="587"/>
      <c r="DH26" s="587"/>
      <c r="DI26" s="587"/>
      <c r="DJ26" s="587"/>
      <c r="DK26" s="588"/>
      <c r="DL26" s="592" t="s">
        <v>217</v>
      </c>
      <c r="DM26" s="587"/>
      <c r="DN26" s="587"/>
      <c r="DO26" s="587"/>
      <c r="DP26" s="587"/>
      <c r="DQ26" s="587"/>
      <c r="DR26" s="587"/>
      <c r="DS26" s="587"/>
      <c r="DT26" s="587"/>
      <c r="DU26" s="587"/>
      <c r="DV26" s="588"/>
      <c r="DW26" s="609" t="s">
        <v>217</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155098</v>
      </c>
      <c r="S27" s="587"/>
      <c r="T27" s="587"/>
      <c r="U27" s="587"/>
      <c r="V27" s="587"/>
      <c r="W27" s="587"/>
      <c r="X27" s="587"/>
      <c r="Y27" s="588"/>
      <c r="Z27" s="639">
        <v>4.5999999999999996</v>
      </c>
      <c r="AA27" s="639"/>
      <c r="AB27" s="639"/>
      <c r="AC27" s="639"/>
      <c r="AD27" s="640" t="s">
        <v>114</v>
      </c>
      <c r="AE27" s="640"/>
      <c r="AF27" s="640"/>
      <c r="AG27" s="640"/>
      <c r="AH27" s="640"/>
      <c r="AI27" s="640"/>
      <c r="AJ27" s="640"/>
      <c r="AK27" s="640"/>
      <c r="AL27" s="609" t="s">
        <v>114</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671327</v>
      </c>
      <c r="BH27" s="587"/>
      <c r="BI27" s="587"/>
      <c r="BJ27" s="587"/>
      <c r="BK27" s="587"/>
      <c r="BL27" s="587"/>
      <c r="BM27" s="587"/>
      <c r="BN27" s="588"/>
      <c r="BO27" s="639">
        <v>100</v>
      </c>
      <c r="BP27" s="639"/>
      <c r="BQ27" s="639"/>
      <c r="BR27" s="639"/>
      <c r="BS27" s="592">
        <v>83076</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231182</v>
      </c>
      <c r="CS27" s="605"/>
      <c r="CT27" s="605"/>
      <c r="CU27" s="605"/>
      <c r="CV27" s="605"/>
      <c r="CW27" s="605"/>
      <c r="CX27" s="605"/>
      <c r="CY27" s="606"/>
      <c r="CZ27" s="589">
        <v>7.3</v>
      </c>
      <c r="DA27" s="607"/>
      <c r="DB27" s="607"/>
      <c r="DC27" s="608"/>
      <c r="DD27" s="592">
        <v>78811</v>
      </c>
      <c r="DE27" s="605"/>
      <c r="DF27" s="605"/>
      <c r="DG27" s="605"/>
      <c r="DH27" s="605"/>
      <c r="DI27" s="605"/>
      <c r="DJ27" s="605"/>
      <c r="DK27" s="606"/>
      <c r="DL27" s="592">
        <v>72980</v>
      </c>
      <c r="DM27" s="605"/>
      <c r="DN27" s="605"/>
      <c r="DO27" s="605"/>
      <c r="DP27" s="605"/>
      <c r="DQ27" s="605"/>
      <c r="DR27" s="605"/>
      <c r="DS27" s="605"/>
      <c r="DT27" s="605"/>
      <c r="DU27" s="605"/>
      <c r="DV27" s="606"/>
      <c r="DW27" s="609">
        <v>3.4</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25583</v>
      </c>
      <c r="S28" s="587"/>
      <c r="T28" s="587"/>
      <c r="U28" s="587"/>
      <c r="V28" s="587"/>
      <c r="W28" s="587"/>
      <c r="X28" s="587"/>
      <c r="Y28" s="588"/>
      <c r="Z28" s="639">
        <v>0.8</v>
      </c>
      <c r="AA28" s="639"/>
      <c r="AB28" s="639"/>
      <c r="AC28" s="639"/>
      <c r="AD28" s="640">
        <v>9412</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575426</v>
      </c>
      <c r="CS28" s="587"/>
      <c r="CT28" s="587"/>
      <c r="CU28" s="587"/>
      <c r="CV28" s="587"/>
      <c r="CW28" s="587"/>
      <c r="CX28" s="587"/>
      <c r="CY28" s="588"/>
      <c r="CZ28" s="589">
        <v>18.2</v>
      </c>
      <c r="DA28" s="607"/>
      <c r="DB28" s="607"/>
      <c r="DC28" s="608"/>
      <c r="DD28" s="592">
        <v>575426</v>
      </c>
      <c r="DE28" s="587"/>
      <c r="DF28" s="587"/>
      <c r="DG28" s="587"/>
      <c r="DH28" s="587"/>
      <c r="DI28" s="587"/>
      <c r="DJ28" s="587"/>
      <c r="DK28" s="588"/>
      <c r="DL28" s="592">
        <v>404426</v>
      </c>
      <c r="DM28" s="587"/>
      <c r="DN28" s="587"/>
      <c r="DO28" s="587"/>
      <c r="DP28" s="587"/>
      <c r="DQ28" s="587"/>
      <c r="DR28" s="587"/>
      <c r="DS28" s="587"/>
      <c r="DT28" s="587"/>
      <c r="DU28" s="587"/>
      <c r="DV28" s="588"/>
      <c r="DW28" s="609">
        <v>18.7</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2690</v>
      </c>
      <c r="S29" s="587"/>
      <c r="T29" s="587"/>
      <c r="U29" s="587"/>
      <c r="V29" s="587"/>
      <c r="W29" s="587"/>
      <c r="X29" s="587"/>
      <c r="Y29" s="588"/>
      <c r="Z29" s="639">
        <v>0.1</v>
      </c>
      <c r="AA29" s="639"/>
      <c r="AB29" s="639"/>
      <c r="AC29" s="639"/>
      <c r="AD29" s="640" t="s">
        <v>114</v>
      </c>
      <c r="AE29" s="640"/>
      <c r="AF29" s="640"/>
      <c r="AG29" s="640"/>
      <c r="AH29" s="640"/>
      <c r="AI29" s="640"/>
      <c r="AJ29" s="640"/>
      <c r="AK29" s="640"/>
      <c r="AL29" s="609" t="s">
        <v>114</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57</v>
      </c>
      <c r="CG29" s="620"/>
      <c r="CH29" s="620"/>
      <c r="CI29" s="620"/>
      <c r="CJ29" s="620"/>
      <c r="CK29" s="620"/>
      <c r="CL29" s="620"/>
      <c r="CM29" s="620"/>
      <c r="CN29" s="620"/>
      <c r="CO29" s="620"/>
      <c r="CP29" s="620"/>
      <c r="CQ29" s="621"/>
      <c r="CR29" s="586">
        <v>575426</v>
      </c>
      <c r="CS29" s="605"/>
      <c r="CT29" s="605"/>
      <c r="CU29" s="605"/>
      <c r="CV29" s="605"/>
      <c r="CW29" s="605"/>
      <c r="CX29" s="605"/>
      <c r="CY29" s="606"/>
      <c r="CZ29" s="589">
        <v>18.2</v>
      </c>
      <c r="DA29" s="607"/>
      <c r="DB29" s="607"/>
      <c r="DC29" s="608"/>
      <c r="DD29" s="592">
        <v>575426</v>
      </c>
      <c r="DE29" s="605"/>
      <c r="DF29" s="605"/>
      <c r="DG29" s="605"/>
      <c r="DH29" s="605"/>
      <c r="DI29" s="605"/>
      <c r="DJ29" s="605"/>
      <c r="DK29" s="606"/>
      <c r="DL29" s="592">
        <v>404426</v>
      </c>
      <c r="DM29" s="605"/>
      <c r="DN29" s="605"/>
      <c r="DO29" s="605"/>
      <c r="DP29" s="605"/>
      <c r="DQ29" s="605"/>
      <c r="DR29" s="605"/>
      <c r="DS29" s="605"/>
      <c r="DT29" s="605"/>
      <c r="DU29" s="605"/>
      <c r="DV29" s="606"/>
      <c r="DW29" s="609">
        <v>18.7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237058</v>
      </c>
      <c r="S30" s="587"/>
      <c r="T30" s="587"/>
      <c r="U30" s="587"/>
      <c r="V30" s="587"/>
      <c r="W30" s="587"/>
      <c r="X30" s="587"/>
      <c r="Y30" s="588"/>
      <c r="Z30" s="639">
        <v>7.1</v>
      </c>
      <c r="AA30" s="639"/>
      <c r="AB30" s="639"/>
      <c r="AC30" s="639"/>
      <c r="AD30" s="640">
        <v>12654</v>
      </c>
      <c r="AE30" s="640"/>
      <c r="AF30" s="640"/>
      <c r="AG30" s="640"/>
      <c r="AH30" s="640"/>
      <c r="AI30" s="640"/>
      <c r="AJ30" s="640"/>
      <c r="AK30" s="640"/>
      <c r="AL30" s="609">
        <v>0.6</v>
      </c>
      <c r="AM30" s="641"/>
      <c r="AN30" s="641"/>
      <c r="AO30" s="642"/>
      <c r="AP30" s="664" t="s">
        <v>291</v>
      </c>
      <c r="AQ30" s="665"/>
      <c r="AR30" s="665"/>
      <c r="AS30" s="665"/>
      <c r="AT30" s="670" t="s">
        <v>292</v>
      </c>
      <c r="AU30" s="182"/>
      <c r="AV30" s="182"/>
      <c r="AW30" s="182"/>
      <c r="AX30" s="673" t="s">
        <v>172</v>
      </c>
      <c r="AY30" s="674"/>
      <c r="AZ30" s="674"/>
      <c r="BA30" s="674"/>
      <c r="BB30" s="674"/>
      <c r="BC30" s="674"/>
      <c r="BD30" s="674"/>
      <c r="BE30" s="674"/>
      <c r="BF30" s="675"/>
      <c r="BG30" s="652">
        <v>99.2</v>
      </c>
      <c r="BH30" s="653"/>
      <c r="BI30" s="653"/>
      <c r="BJ30" s="653"/>
      <c r="BK30" s="653"/>
      <c r="BL30" s="653"/>
      <c r="BM30" s="654">
        <v>96.4</v>
      </c>
      <c r="BN30" s="653"/>
      <c r="BO30" s="653"/>
      <c r="BP30" s="653"/>
      <c r="BQ30" s="655"/>
      <c r="BR30" s="652">
        <v>99</v>
      </c>
      <c r="BS30" s="653"/>
      <c r="BT30" s="653"/>
      <c r="BU30" s="653"/>
      <c r="BV30" s="653"/>
      <c r="BW30" s="653"/>
      <c r="BX30" s="654">
        <v>96.2</v>
      </c>
      <c r="BY30" s="653"/>
      <c r="BZ30" s="653"/>
      <c r="CA30" s="653"/>
      <c r="CB30" s="655"/>
      <c r="CD30" s="658"/>
      <c r="CE30" s="659"/>
      <c r="CF30" s="623" t="s">
        <v>293</v>
      </c>
      <c r="CG30" s="620"/>
      <c r="CH30" s="620"/>
      <c r="CI30" s="620"/>
      <c r="CJ30" s="620"/>
      <c r="CK30" s="620"/>
      <c r="CL30" s="620"/>
      <c r="CM30" s="620"/>
      <c r="CN30" s="620"/>
      <c r="CO30" s="620"/>
      <c r="CP30" s="620"/>
      <c r="CQ30" s="621"/>
      <c r="CR30" s="586">
        <v>533463</v>
      </c>
      <c r="CS30" s="587"/>
      <c r="CT30" s="587"/>
      <c r="CU30" s="587"/>
      <c r="CV30" s="587"/>
      <c r="CW30" s="587"/>
      <c r="CX30" s="587"/>
      <c r="CY30" s="588"/>
      <c r="CZ30" s="589">
        <v>16.899999999999999</v>
      </c>
      <c r="DA30" s="607"/>
      <c r="DB30" s="607"/>
      <c r="DC30" s="608"/>
      <c r="DD30" s="592">
        <v>533463</v>
      </c>
      <c r="DE30" s="587"/>
      <c r="DF30" s="587"/>
      <c r="DG30" s="587"/>
      <c r="DH30" s="587"/>
      <c r="DI30" s="587"/>
      <c r="DJ30" s="587"/>
      <c r="DK30" s="588"/>
      <c r="DL30" s="592">
        <v>362463</v>
      </c>
      <c r="DM30" s="587"/>
      <c r="DN30" s="587"/>
      <c r="DO30" s="587"/>
      <c r="DP30" s="587"/>
      <c r="DQ30" s="587"/>
      <c r="DR30" s="587"/>
      <c r="DS30" s="587"/>
      <c r="DT30" s="587"/>
      <c r="DU30" s="587"/>
      <c r="DV30" s="588"/>
      <c r="DW30" s="609">
        <v>16.7</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109673</v>
      </c>
      <c r="S31" s="587"/>
      <c r="T31" s="587"/>
      <c r="U31" s="587"/>
      <c r="V31" s="587"/>
      <c r="W31" s="587"/>
      <c r="X31" s="587"/>
      <c r="Y31" s="588"/>
      <c r="Z31" s="639">
        <v>3.3</v>
      </c>
      <c r="AA31" s="639"/>
      <c r="AB31" s="639"/>
      <c r="AC31" s="639"/>
      <c r="AD31" s="640" t="s">
        <v>114</v>
      </c>
      <c r="AE31" s="640"/>
      <c r="AF31" s="640"/>
      <c r="AG31" s="640"/>
      <c r="AH31" s="640"/>
      <c r="AI31" s="640"/>
      <c r="AJ31" s="640"/>
      <c r="AK31" s="640"/>
      <c r="AL31" s="609" t="s">
        <v>114</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98.6</v>
      </c>
      <c r="BH31" s="605"/>
      <c r="BI31" s="605"/>
      <c r="BJ31" s="605"/>
      <c r="BK31" s="605"/>
      <c r="BL31" s="605"/>
      <c r="BM31" s="641">
        <v>96</v>
      </c>
      <c r="BN31" s="651"/>
      <c r="BO31" s="651"/>
      <c r="BP31" s="651"/>
      <c r="BQ31" s="615"/>
      <c r="BR31" s="650">
        <v>98.5</v>
      </c>
      <c r="BS31" s="605"/>
      <c r="BT31" s="605"/>
      <c r="BU31" s="605"/>
      <c r="BV31" s="605"/>
      <c r="BW31" s="605"/>
      <c r="BX31" s="641">
        <v>96.2</v>
      </c>
      <c r="BY31" s="651"/>
      <c r="BZ31" s="651"/>
      <c r="CA31" s="651"/>
      <c r="CB31" s="615"/>
      <c r="CD31" s="658"/>
      <c r="CE31" s="659"/>
      <c r="CF31" s="623" t="s">
        <v>297</v>
      </c>
      <c r="CG31" s="620"/>
      <c r="CH31" s="620"/>
      <c r="CI31" s="620"/>
      <c r="CJ31" s="620"/>
      <c r="CK31" s="620"/>
      <c r="CL31" s="620"/>
      <c r="CM31" s="620"/>
      <c r="CN31" s="620"/>
      <c r="CO31" s="620"/>
      <c r="CP31" s="620"/>
      <c r="CQ31" s="621"/>
      <c r="CR31" s="586">
        <v>41963</v>
      </c>
      <c r="CS31" s="605"/>
      <c r="CT31" s="605"/>
      <c r="CU31" s="605"/>
      <c r="CV31" s="605"/>
      <c r="CW31" s="605"/>
      <c r="CX31" s="605"/>
      <c r="CY31" s="606"/>
      <c r="CZ31" s="589">
        <v>1.3</v>
      </c>
      <c r="DA31" s="607"/>
      <c r="DB31" s="607"/>
      <c r="DC31" s="608"/>
      <c r="DD31" s="592">
        <v>41963</v>
      </c>
      <c r="DE31" s="605"/>
      <c r="DF31" s="605"/>
      <c r="DG31" s="605"/>
      <c r="DH31" s="605"/>
      <c r="DI31" s="605"/>
      <c r="DJ31" s="605"/>
      <c r="DK31" s="606"/>
      <c r="DL31" s="592">
        <v>41963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42628</v>
      </c>
      <c r="S32" s="587"/>
      <c r="T32" s="587"/>
      <c r="U32" s="587"/>
      <c r="V32" s="587"/>
      <c r="W32" s="587"/>
      <c r="X32" s="587"/>
      <c r="Y32" s="588"/>
      <c r="Z32" s="639">
        <v>1.3</v>
      </c>
      <c r="AA32" s="639"/>
      <c r="AB32" s="639"/>
      <c r="AC32" s="639"/>
      <c r="AD32" s="640" t="s">
        <v>114</v>
      </c>
      <c r="AE32" s="640"/>
      <c r="AF32" s="640"/>
      <c r="AG32" s="640"/>
      <c r="AH32" s="640"/>
      <c r="AI32" s="640"/>
      <c r="AJ32" s="640"/>
      <c r="AK32" s="640"/>
      <c r="AL32" s="609" t="s">
        <v>114</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99.3</v>
      </c>
      <c r="BH32" s="571"/>
      <c r="BI32" s="571"/>
      <c r="BJ32" s="571"/>
      <c r="BK32" s="571"/>
      <c r="BL32" s="571"/>
      <c r="BM32" s="634">
        <v>96.3</v>
      </c>
      <c r="BN32" s="571"/>
      <c r="BO32" s="571"/>
      <c r="BP32" s="571"/>
      <c r="BQ32" s="628"/>
      <c r="BR32" s="649">
        <v>99</v>
      </c>
      <c r="BS32" s="571"/>
      <c r="BT32" s="571"/>
      <c r="BU32" s="571"/>
      <c r="BV32" s="571"/>
      <c r="BW32" s="571"/>
      <c r="BX32" s="634">
        <v>96.1</v>
      </c>
      <c r="BY32" s="571"/>
      <c r="BZ32" s="571"/>
      <c r="CA32" s="571"/>
      <c r="CB32" s="628"/>
      <c r="CD32" s="660"/>
      <c r="CE32" s="661"/>
      <c r="CF32" s="623" t="s">
        <v>300</v>
      </c>
      <c r="CG32" s="620"/>
      <c r="CH32" s="620"/>
      <c r="CI32" s="620"/>
      <c r="CJ32" s="620"/>
      <c r="CK32" s="620"/>
      <c r="CL32" s="620"/>
      <c r="CM32" s="620"/>
      <c r="CN32" s="620"/>
      <c r="CO32" s="620"/>
      <c r="CP32" s="620"/>
      <c r="CQ32" s="621"/>
      <c r="CR32" s="586" t="s">
        <v>114</v>
      </c>
      <c r="CS32" s="587"/>
      <c r="CT32" s="587"/>
      <c r="CU32" s="587"/>
      <c r="CV32" s="587"/>
      <c r="CW32" s="587"/>
      <c r="CX32" s="587"/>
      <c r="CY32" s="588"/>
      <c r="CZ32" s="589" t="s">
        <v>114</v>
      </c>
      <c r="DA32" s="607"/>
      <c r="DB32" s="607"/>
      <c r="DC32" s="608"/>
      <c r="DD32" s="592" t="s">
        <v>114</v>
      </c>
      <c r="DE32" s="587"/>
      <c r="DF32" s="587"/>
      <c r="DG32" s="587"/>
      <c r="DH32" s="587"/>
      <c r="DI32" s="587"/>
      <c r="DJ32" s="587"/>
      <c r="DK32" s="588"/>
      <c r="DL32" s="592" t="s">
        <v>114</v>
      </c>
      <c r="DM32" s="587"/>
      <c r="DN32" s="587"/>
      <c r="DO32" s="587"/>
      <c r="DP32" s="587"/>
      <c r="DQ32" s="587"/>
      <c r="DR32" s="587"/>
      <c r="DS32" s="587"/>
      <c r="DT32" s="587"/>
      <c r="DU32" s="587"/>
      <c r="DV32" s="588"/>
      <c r="DW32" s="609" t="s">
        <v>114</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360500</v>
      </c>
      <c r="S33" s="587"/>
      <c r="T33" s="587"/>
      <c r="U33" s="587"/>
      <c r="V33" s="587"/>
      <c r="W33" s="587"/>
      <c r="X33" s="587"/>
      <c r="Y33" s="588"/>
      <c r="Z33" s="639">
        <v>10.8</v>
      </c>
      <c r="AA33" s="639"/>
      <c r="AB33" s="639"/>
      <c r="AC33" s="639"/>
      <c r="AD33" s="640" t="s">
        <v>114</v>
      </c>
      <c r="AE33" s="640"/>
      <c r="AF33" s="640"/>
      <c r="AG33" s="640"/>
      <c r="AH33" s="640"/>
      <c r="AI33" s="640"/>
      <c r="AJ33" s="640"/>
      <c r="AK33" s="640"/>
      <c r="AL33" s="609" t="s">
        <v>114</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1327739</v>
      </c>
      <c r="CS33" s="605"/>
      <c r="CT33" s="605"/>
      <c r="CU33" s="605"/>
      <c r="CV33" s="605"/>
      <c r="CW33" s="605"/>
      <c r="CX33" s="605"/>
      <c r="CY33" s="606"/>
      <c r="CZ33" s="589">
        <v>42.1</v>
      </c>
      <c r="DA33" s="607"/>
      <c r="DB33" s="607"/>
      <c r="DC33" s="608"/>
      <c r="DD33" s="592">
        <v>1200089</v>
      </c>
      <c r="DE33" s="605"/>
      <c r="DF33" s="605"/>
      <c r="DG33" s="605"/>
      <c r="DH33" s="605"/>
      <c r="DI33" s="605"/>
      <c r="DJ33" s="605"/>
      <c r="DK33" s="606"/>
      <c r="DL33" s="592">
        <v>791093</v>
      </c>
      <c r="DM33" s="605"/>
      <c r="DN33" s="605"/>
      <c r="DO33" s="605"/>
      <c r="DP33" s="605"/>
      <c r="DQ33" s="605"/>
      <c r="DR33" s="605"/>
      <c r="DS33" s="605"/>
      <c r="DT33" s="605"/>
      <c r="DU33" s="605"/>
      <c r="DV33" s="606"/>
      <c r="DW33" s="609">
        <v>36.5</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114</v>
      </c>
      <c r="S34" s="587"/>
      <c r="T34" s="587"/>
      <c r="U34" s="587"/>
      <c r="V34" s="587"/>
      <c r="W34" s="587"/>
      <c r="X34" s="587"/>
      <c r="Y34" s="588"/>
      <c r="Z34" s="639" t="s">
        <v>114</v>
      </c>
      <c r="AA34" s="639"/>
      <c r="AB34" s="639"/>
      <c r="AC34" s="639"/>
      <c r="AD34" s="640" t="s">
        <v>114</v>
      </c>
      <c r="AE34" s="640"/>
      <c r="AF34" s="640"/>
      <c r="AG34" s="640"/>
      <c r="AH34" s="640"/>
      <c r="AI34" s="640"/>
      <c r="AJ34" s="640"/>
      <c r="AK34" s="640"/>
      <c r="AL34" s="609" t="s">
        <v>114</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422074</v>
      </c>
      <c r="CS34" s="587"/>
      <c r="CT34" s="587"/>
      <c r="CU34" s="587"/>
      <c r="CV34" s="587"/>
      <c r="CW34" s="587"/>
      <c r="CX34" s="587"/>
      <c r="CY34" s="588"/>
      <c r="CZ34" s="589">
        <v>13.4</v>
      </c>
      <c r="DA34" s="607"/>
      <c r="DB34" s="607"/>
      <c r="DC34" s="608"/>
      <c r="DD34" s="592">
        <v>359469</v>
      </c>
      <c r="DE34" s="587"/>
      <c r="DF34" s="587"/>
      <c r="DG34" s="587"/>
      <c r="DH34" s="587"/>
      <c r="DI34" s="587"/>
      <c r="DJ34" s="587"/>
      <c r="DK34" s="588"/>
      <c r="DL34" s="592">
        <v>277760</v>
      </c>
      <c r="DM34" s="587"/>
      <c r="DN34" s="587"/>
      <c r="DO34" s="587"/>
      <c r="DP34" s="587"/>
      <c r="DQ34" s="587"/>
      <c r="DR34" s="587"/>
      <c r="DS34" s="587"/>
      <c r="DT34" s="587"/>
      <c r="DU34" s="587"/>
      <c r="DV34" s="588"/>
      <c r="DW34" s="609">
        <v>12.8</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133000</v>
      </c>
      <c r="S35" s="587"/>
      <c r="T35" s="587"/>
      <c r="U35" s="587"/>
      <c r="V35" s="587"/>
      <c r="W35" s="587"/>
      <c r="X35" s="587"/>
      <c r="Y35" s="588"/>
      <c r="Z35" s="639">
        <v>4</v>
      </c>
      <c r="AA35" s="639"/>
      <c r="AB35" s="639"/>
      <c r="AC35" s="639"/>
      <c r="AD35" s="640" t="s">
        <v>114</v>
      </c>
      <c r="AE35" s="640"/>
      <c r="AF35" s="640"/>
      <c r="AG35" s="640"/>
      <c r="AH35" s="640"/>
      <c r="AI35" s="640"/>
      <c r="AJ35" s="640"/>
      <c r="AK35" s="640"/>
      <c r="AL35" s="609" t="s">
        <v>114</v>
      </c>
      <c r="AM35" s="641"/>
      <c r="AN35" s="641"/>
      <c r="AO35" s="642"/>
      <c r="AP35" s="186"/>
      <c r="AQ35" s="643" t="s">
        <v>308</v>
      </c>
      <c r="AR35" s="644"/>
      <c r="AS35" s="644"/>
      <c r="AT35" s="644"/>
      <c r="AU35" s="644"/>
      <c r="AV35" s="644"/>
      <c r="AW35" s="644"/>
      <c r="AX35" s="644"/>
      <c r="AY35" s="645"/>
      <c r="AZ35" s="636">
        <v>461421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63728</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22324</v>
      </c>
      <c r="CS35" s="605"/>
      <c r="CT35" s="605"/>
      <c r="CU35" s="605"/>
      <c r="CV35" s="605"/>
      <c r="CW35" s="605"/>
      <c r="CX35" s="605"/>
      <c r="CY35" s="606"/>
      <c r="CZ35" s="589">
        <v>0.7</v>
      </c>
      <c r="DA35" s="607"/>
      <c r="DB35" s="607"/>
      <c r="DC35" s="608"/>
      <c r="DD35" s="592">
        <v>22208</v>
      </c>
      <c r="DE35" s="605"/>
      <c r="DF35" s="605"/>
      <c r="DG35" s="605"/>
      <c r="DH35" s="605"/>
      <c r="DI35" s="605"/>
      <c r="DJ35" s="605"/>
      <c r="DK35" s="606"/>
      <c r="DL35" s="592">
        <v>18145</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3352043</v>
      </c>
      <c r="S36" s="627"/>
      <c r="T36" s="627"/>
      <c r="U36" s="627"/>
      <c r="V36" s="627"/>
      <c r="W36" s="627"/>
      <c r="X36" s="627"/>
      <c r="Y36" s="630"/>
      <c r="Z36" s="631">
        <v>100</v>
      </c>
      <c r="AA36" s="631"/>
      <c r="AB36" s="631"/>
      <c r="AC36" s="631"/>
      <c r="AD36" s="632">
        <v>2032850</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162422</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50875</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285469</v>
      </c>
      <c r="CS36" s="587"/>
      <c r="CT36" s="587"/>
      <c r="CU36" s="587"/>
      <c r="CV36" s="587"/>
      <c r="CW36" s="587"/>
      <c r="CX36" s="587"/>
      <c r="CY36" s="588"/>
      <c r="CZ36" s="589">
        <v>9</v>
      </c>
      <c r="DA36" s="607"/>
      <c r="DB36" s="607"/>
      <c r="DC36" s="608"/>
      <c r="DD36" s="592">
        <v>262083</v>
      </c>
      <c r="DE36" s="587"/>
      <c r="DF36" s="587"/>
      <c r="DG36" s="587"/>
      <c r="DH36" s="587"/>
      <c r="DI36" s="587"/>
      <c r="DJ36" s="587"/>
      <c r="DK36" s="588"/>
      <c r="DL36" s="592">
        <v>217259</v>
      </c>
      <c r="DM36" s="587"/>
      <c r="DN36" s="587"/>
      <c r="DO36" s="587"/>
      <c r="DP36" s="587"/>
      <c r="DQ36" s="587"/>
      <c r="DR36" s="587"/>
      <c r="DS36" s="587"/>
      <c r="DT36" s="587"/>
      <c r="DU36" s="587"/>
      <c r="DV36" s="588"/>
      <c r="DW36" s="609">
        <v>10</v>
      </c>
      <c r="DX36" s="610"/>
      <c r="DY36" s="610"/>
      <c r="DZ36" s="610"/>
      <c r="EA36" s="610"/>
      <c r="EB36" s="610"/>
      <c r="EC36" s="611"/>
    </row>
    <row r="37" spans="2:133" ht="11.25" customHeight="1">
      <c r="AQ37" s="612" t="s">
        <v>315</v>
      </c>
      <c r="AR37" s="613"/>
      <c r="AS37" s="613"/>
      <c r="AT37" s="613"/>
      <c r="AU37" s="613"/>
      <c r="AV37" s="613"/>
      <c r="AW37" s="613"/>
      <c r="AX37" s="613"/>
      <c r="AY37" s="614"/>
      <c r="AZ37" s="586">
        <v>83438</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744</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167830</v>
      </c>
      <c r="CS37" s="605"/>
      <c r="CT37" s="605"/>
      <c r="CU37" s="605"/>
      <c r="CV37" s="605"/>
      <c r="CW37" s="605"/>
      <c r="CX37" s="605"/>
      <c r="CY37" s="606"/>
      <c r="CZ37" s="589">
        <v>5.3</v>
      </c>
      <c r="DA37" s="607"/>
      <c r="DB37" s="607"/>
      <c r="DC37" s="608"/>
      <c r="DD37" s="592">
        <v>167830</v>
      </c>
      <c r="DE37" s="605"/>
      <c r="DF37" s="605"/>
      <c r="DG37" s="605"/>
      <c r="DH37" s="605"/>
      <c r="DI37" s="605"/>
      <c r="DJ37" s="605"/>
      <c r="DK37" s="606"/>
      <c r="DL37" s="592">
        <v>139391</v>
      </c>
      <c r="DM37" s="605"/>
      <c r="DN37" s="605"/>
      <c r="DO37" s="605"/>
      <c r="DP37" s="605"/>
      <c r="DQ37" s="605"/>
      <c r="DR37" s="605"/>
      <c r="DS37" s="605"/>
      <c r="DT37" s="605"/>
      <c r="DU37" s="605"/>
      <c r="DV37" s="606"/>
      <c r="DW37" s="609">
        <v>6.4</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1328</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455213</v>
      </c>
      <c r="CS38" s="587"/>
      <c r="CT38" s="587"/>
      <c r="CU38" s="587"/>
      <c r="CV38" s="587"/>
      <c r="CW38" s="587"/>
      <c r="CX38" s="587"/>
      <c r="CY38" s="588"/>
      <c r="CZ38" s="589">
        <v>14.4</v>
      </c>
      <c r="DA38" s="607"/>
      <c r="DB38" s="607"/>
      <c r="DC38" s="608"/>
      <c r="DD38" s="592">
        <v>432354</v>
      </c>
      <c r="DE38" s="587"/>
      <c r="DF38" s="587"/>
      <c r="DG38" s="587"/>
      <c r="DH38" s="587"/>
      <c r="DI38" s="587"/>
      <c r="DJ38" s="587"/>
      <c r="DK38" s="588"/>
      <c r="DL38" s="592">
        <v>277929</v>
      </c>
      <c r="DM38" s="587"/>
      <c r="DN38" s="587"/>
      <c r="DO38" s="587"/>
      <c r="DP38" s="587"/>
      <c r="DQ38" s="587"/>
      <c r="DR38" s="587"/>
      <c r="DS38" s="587"/>
      <c r="DT38" s="587"/>
      <c r="DU38" s="587"/>
      <c r="DV38" s="588"/>
      <c r="DW38" s="609">
        <v>12.8</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81</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128156</v>
      </c>
      <c r="CS39" s="605"/>
      <c r="CT39" s="605"/>
      <c r="CU39" s="605"/>
      <c r="CV39" s="605"/>
      <c r="CW39" s="605"/>
      <c r="CX39" s="605"/>
      <c r="CY39" s="606"/>
      <c r="CZ39" s="589">
        <v>4.0999999999999996</v>
      </c>
      <c r="DA39" s="607"/>
      <c r="DB39" s="607"/>
      <c r="DC39" s="608"/>
      <c r="DD39" s="592">
        <v>123972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31142</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84</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14503</v>
      </c>
      <c r="CS40" s="587"/>
      <c r="CT40" s="587"/>
      <c r="CU40" s="587"/>
      <c r="CV40" s="587"/>
      <c r="CW40" s="587"/>
      <c r="CX40" s="587"/>
      <c r="CY40" s="588"/>
      <c r="CZ40" s="589">
        <v>0.5</v>
      </c>
      <c r="DA40" s="607"/>
      <c r="DB40" s="607"/>
      <c r="DC40" s="608"/>
      <c r="DD40" s="592">
        <v>3</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184419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305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407318</v>
      </c>
      <c r="CS42" s="587"/>
      <c r="CT42" s="587"/>
      <c r="CU42" s="587"/>
      <c r="CV42" s="587"/>
      <c r="CW42" s="587"/>
      <c r="CX42" s="587"/>
      <c r="CY42" s="588"/>
      <c r="CZ42" s="589">
        <v>12.9</v>
      </c>
      <c r="DA42" s="590"/>
      <c r="DB42" s="590"/>
      <c r="DC42" s="591"/>
      <c r="DD42" s="592">
        <v>115278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10530</v>
      </c>
      <c r="CS43" s="605"/>
      <c r="CT43" s="605"/>
      <c r="CU43" s="605"/>
      <c r="CV43" s="605"/>
      <c r="CW43" s="605"/>
      <c r="CX43" s="605"/>
      <c r="CY43" s="606"/>
      <c r="CZ43" s="589">
        <v>0.3</v>
      </c>
      <c r="DA43" s="607"/>
      <c r="DB43" s="607"/>
      <c r="DC43" s="608"/>
      <c r="DD43" s="592">
        <v>10212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289</v>
      </c>
      <c r="CE44" s="600"/>
      <c r="CF44" s="583" t="s">
        <v>338</v>
      </c>
      <c r="CG44" s="584"/>
      <c r="CH44" s="584"/>
      <c r="CI44" s="584"/>
      <c r="CJ44" s="584"/>
      <c r="CK44" s="584"/>
      <c r="CL44" s="584"/>
      <c r="CM44" s="584"/>
      <c r="CN44" s="584"/>
      <c r="CO44" s="584"/>
      <c r="CP44" s="584"/>
      <c r="CQ44" s="585"/>
      <c r="CR44" s="586">
        <v>407318</v>
      </c>
      <c r="CS44" s="587"/>
      <c r="CT44" s="587"/>
      <c r="CU44" s="587"/>
      <c r="CV44" s="587"/>
      <c r="CW44" s="587"/>
      <c r="CX44" s="587"/>
      <c r="CY44" s="588"/>
      <c r="CZ44" s="589">
        <v>12.9</v>
      </c>
      <c r="DA44" s="590"/>
      <c r="DB44" s="590"/>
      <c r="DC44" s="591"/>
      <c r="DD44" s="592">
        <v>115278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219650</v>
      </c>
      <c r="CS45" s="605"/>
      <c r="CT45" s="605"/>
      <c r="CU45" s="605"/>
      <c r="CV45" s="605"/>
      <c r="CW45" s="605"/>
      <c r="CX45" s="605"/>
      <c r="CY45" s="606"/>
      <c r="CZ45" s="589">
        <v>7</v>
      </c>
      <c r="DA45" s="607"/>
      <c r="DB45" s="607"/>
      <c r="DC45" s="608"/>
      <c r="DD45" s="592">
        <v>8669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186462</v>
      </c>
      <c r="CS46" s="587"/>
      <c r="CT46" s="587"/>
      <c r="CU46" s="587"/>
      <c r="CV46" s="587"/>
      <c r="CW46" s="587"/>
      <c r="CX46" s="587"/>
      <c r="CY46" s="588"/>
      <c r="CZ46" s="589">
        <v>5.9</v>
      </c>
      <c r="DA46" s="590"/>
      <c r="DB46" s="590"/>
      <c r="DC46" s="591"/>
      <c r="DD46" s="592">
        <v>105403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3156220</v>
      </c>
      <c r="CS49" s="571"/>
      <c r="CT49" s="571"/>
      <c r="CU49" s="571"/>
      <c r="CV49" s="571"/>
      <c r="CW49" s="571"/>
      <c r="CX49" s="571"/>
      <c r="CY49" s="572"/>
      <c r="CZ49" s="573">
        <v>100</v>
      </c>
      <c r="DA49" s="574"/>
      <c r="DB49" s="574"/>
      <c r="DC49" s="575"/>
      <c r="DD49" s="576">
        <v>2535816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345</v>
      </c>
      <c r="DK2" s="1104"/>
      <c r="DL2" s="1104"/>
      <c r="DM2" s="1104"/>
      <c r="DN2" s="1104"/>
      <c r="DO2" s="1105"/>
      <c r="DP2" s="200"/>
      <c r="DQ2" s="1103" t="s">
        <v>346</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6"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1" t="s">
        <v>363</v>
      </c>
      <c r="DH5" s="1092"/>
      <c r="DI5" s="1092"/>
      <c r="DJ5" s="1092"/>
      <c r="DK5" s="1093"/>
      <c r="DL5" s="1091" t="s">
        <v>364</v>
      </c>
      <c r="DM5" s="1092"/>
      <c r="DN5" s="1092"/>
      <c r="DO5" s="1092"/>
      <c r="DP5" s="1093"/>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7"/>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4"/>
      <c r="DH6" s="1095"/>
      <c r="DI6" s="1095"/>
      <c r="DJ6" s="1095"/>
      <c r="DK6" s="1096"/>
      <c r="DL6" s="1094"/>
      <c r="DM6" s="1095"/>
      <c r="DN6" s="1095"/>
      <c r="DO6" s="1095"/>
      <c r="DP6" s="1096"/>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7">
        <v>3394</v>
      </c>
      <c r="R7" s="1098"/>
      <c r="S7" s="1098"/>
      <c r="T7" s="1098"/>
      <c r="U7" s="1098"/>
      <c r="V7" s="1098">
        <v>3198</v>
      </c>
      <c r="W7" s="1098"/>
      <c r="X7" s="1098"/>
      <c r="Y7" s="1098"/>
      <c r="Z7" s="1098"/>
      <c r="AA7" s="1098">
        <v>196</v>
      </c>
      <c r="AB7" s="1098"/>
      <c r="AC7" s="1098"/>
      <c r="AD7" s="1098"/>
      <c r="AE7" s="1099"/>
      <c r="AF7" s="1100">
        <v>196</v>
      </c>
      <c r="AG7" s="1101"/>
      <c r="AH7" s="1101"/>
      <c r="AI7" s="1101"/>
      <c r="AJ7" s="1102"/>
      <c r="AK7" s="1084">
        <v>237</v>
      </c>
      <c r="AL7" s="1085"/>
      <c r="AM7" s="1085"/>
      <c r="AN7" s="1085"/>
      <c r="AO7" s="1085"/>
      <c r="AP7" s="1085">
        <v>3130</v>
      </c>
      <c r="AQ7" s="1085"/>
      <c r="AR7" s="1085"/>
      <c r="AS7" s="1085"/>
      <c r="AT7" s="1085"/>
      <c r="AU7" s="1086" t="s">
        <v>527</v>
      </c>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543</v>
      </c>
      <c r="BT7" s="1089"/>
      <c r="BU7" s="1089"/>
      <c r="BV7" s="1089"/>
      <c r="BW7" s="1089"/>
      <c r="BX7" s="1089"/>
      <c r="BY7" s="1089"/>
      <c r="BZ7" s="1089"/>
      <c r="CA7" s="1089"/>
      <c r="CB7" s="1089"/>
      <c r="CC7" s="1089"/>
      <c r="CD7" s="1089"/>
      <c r="CE7" s="1089"/>
      <c r="CF7" s="1089"/>
      <c r="CG7" s="1090"/>
      <c r="CH7" s="1081">
        <v>2</v>
      </c>
      <c r="CI7" s="1082"/>
      <c r="CJ7" s="1082"/>
      <c r="CK7" s="1082"/>
      <c r="CL7" s="1083"/>
      <c r="CM7" s="1081">
        <v>61</v>
      </c>
      <c r="CN7" s="1082"/>
      <c r="CO7" s="1082"/>
      <c r="CP7" s="1082"/>
      <c r="CQ7" s="1083"/>
      <c r="CR7" s="1081">
        <v>11</v>
      </c>
      <c r="CS7" s="1082"/>
      <c r="CT7" s="1082"/>
      <c r="CU7" s="1082"/>
      <c r="CV7" s="1083"/>
      <c r="CW7" s="1081" t="s">
        <v>528</v>
      </c>
      <c r="CX7" s="1082"/>
      <c r="CY7" s="1082"/>
      <c r="CZ7" s="1082"/>
      <c r="DA7" s="1083"/>
      <c r="DB7" s="1081" t="s">
        <v>528</v>
      </c>
      <c r="DC7" s="1082"/>
      <c r="DD7" s="1082"/>
      <c r="DE7" s="1082"/>
      <c r="DF7" s="1083"/>
      <c r="DG7" s="1081" t="s">
        <v>528</v>
      </c>
      <c r="DH7" s="1082"/>
      <c r="DI7" s="1082"/>
      <c r="DJ7" s="1082"/>
      <c r="DK7" s="1083"/>
      <c r="DL7" s="1081" t="s">
        <v>528</v>
      </c>
      <c r="DM7" s="1082"/>
      <c r="DN7" s="1082"/>
      <c r="DO7" s="1082"/>
      <c r="DP7" s="1083"/>
      <c r="DQ7" s="1081" t="s">
        <v>528</v>
      </c>
      <c r="DR7" s="1082"/>
      <c r="DS7" s="1082"/>
      <c r="DT7" s="1082"/>
      <c r="DU7" s="1083"/>
      <c r="DV7" s="1108"/>
      <c r="DW7" s="1109"/>
      <c r="DX7" s="1109"/>
      <c r="DY7" s="1109"/>
      <c r="DZ7" s="1110"/>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13"/>
      <c r="AG22" s="1014"/>
      <c r="AH22" s="1014"/>
      <c r="AI22" s="1014"/>
      <c r="AJ22" s="1015"/>
      <c r="AK22" s="1070"/>
      <c r="AL22" s="1071"/>
      <c r="AM22" s="1071"/>
      <c r="AN22" s="1071"/>
      <c r="AO22" s="1071"/>
      <c r="AP22" s="1071"/>
      <c r="AQ22" s="1071"/>
      <c r="AR22" s="1071"/>
      <c r="AS22" s="1071"/>
      <c r="AT22" s="1071"/>
      <c r="AU22" s="1072"/>
      <c r="AV22" s="1072"/>
      <c r="AW22" s="1072"/>
      <c r="AX22" s="1072"/>
      <c r="AY22" s="1073"/>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3394</v>
      </c>
      <c r="R23" s="1060"/>
      <c r="S23" s="1060"/>
      <c r="T23" s="1060"/>
      <c r="U23" s="1063"/>
      <c r="V23" s="1064">
        <v>3198</v>
      </c>
      <c r="W23" s="1060"/>
      <c r="X23" s="1060"/>
      <c r="Y23" s="1060"/>
      <c r="Z23" s="1063"/>
      <c r="AA23" s="1064">
        <v>196</v>
      </c>
      <c r="AB23" s="1060"/>
      <c r="AC23" s="1060"/>
      <c r="AD23" s="1060"/>
      <c r="AE23" s="1061"/>
      <c r="AF23" s="1059">
        <v>196</v>
      </c>
      <c r="AG23" s="1060"/>
      <c r="AH23" s="1060"/>
      <c r="AI23" s="1060"/>
      <c r="AJ23" s="1061"/>
      <c r="AK23" s="1065"/>
      <c r="AL23" s="1066"/>
      <c r="AM23" s="1066"/>
      <c r="AN23" s="1066"/>
      <c r="AO23" s="1067"/>
      <c r="AP23" s="1064">
        <v>3130</v>
      </c>
      <c r="AQ23" s="1060"/>
      <c r="AR23" s="1060"/>
      <c r="AS23" s="1060"/>
      <c r="AT23" s="1063"/>
      <c r="AU23" s="1068"/>
      <c r="AV23" s="1068"/>
      <c r="AW23" s="1068"/>
      <c r="AX23" s="1068"/>
      <c r="AY23" s="1069"/>
      <c r="AZ23" s="1059" t="s">
        <v>114</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647</v>
      </c>
      <c r="R28" s="1048"/>
      <c r="S28" s="1048"/>
      <c r="T28" s="1048"/>
      <c r="U28" s="1048"/>
      <c r="V28" s="1048">
        <v>583</v>
      </c>
      <c r="W28" s="1048"/>
      <c r="X28" s="1048"/>
      <c r="Y28" s="1048"/>
      <c r="Z28" s="1048"/>
      <c r="AA28" s="1048">
        <v>64</v>
      </c>
      <c r="AB28" s="1048"/>
      <c r="AC28" s="1048"/>
      <c r="AD28" s="1048"/>
      <c r="AE28" s="1049"/>
      <c r="AF28" s="1050">
        <v>64</v>
      </c>
      <c r="AG28" s="1048"/>
      <c r="AH28" s="1048"/>
      <c r="AI28" s="1048"/>
      <c r="AJ28" s="1051"/>
      <c r="AK28" s="1052">
        <v>39</v>
      </c>
      <c r="AL28" s="1040"/>
      <c r="AM28" s="1040"/>
      <c r="AN28" s="1040"/>
      <c r="AO28" s="1040"/>
      <c r="AP28" s="1040" t="s">
        <v>544</v>
      </c>
      <c r="AQ28" s="1040"/>
      <c r="AR28" s="1040"/>
      <c r="AS28" s="1040"/>
      <c r="AT28" s="1040"/>
      <c r="AU28" s="1040" t="s">
        <v>544</v>
      </c>
      <c r="AV28" s="1040"/>
      <c r="AW28" s="1040"/>
      <c r="AX28" s="1040"/>
      <c r="AY28" s="1040"/>
      <c r="AZ28" s="1041" t="s">
        <v>528</v>
      </c>
      <c r="BA28" s="1041"/>
      <c r="BB28" s="1041"/>
      <c r="BC28" s="1041"/>
      <c r="BD28" s="1041"/>
      <c r="BE28" s="1042" t="s">
        <v>529</v>
      </c>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528</v>
      </c>
      <c r="R29" s="1038"/>
      <c r="S29" s="1038"/>
      <c r="T29" s="1038"/>
      <c r="U29" s="1038"/>
      <c r="V29" s="1038">
        <v>493</v>
      </c>
      <c r="W29" s="1038"/>
      <c r="X29" s="1038"/>
      <c r="Y29" s="1038"/>
      <c r="Z29" s="1038"/>
      <c r="AA29" s="1038">
        <v>34</v>
      </c>
      <c r="AB29" s="1038"/>
      <c r="AC29" s="1038"/>
      <c r="AD29" s="1038"/>
      <c r="AE29" s="1039"/>
      <c r="AF29" s="1013">
        <v>34</v>
      </c>
      <c r="AG29" s="1014"/>
      <c r="AH29" s="1014"/>
      <c r="AI29" s="1014"/>
      <c r="AJ29" s="1015"/>
      <c r="AK29" s="974">
        <v>108</v>
      </c>
      <c r="AL29" s="965"/>
      <c r="AM29" s="965"/>
      <c r="AN29" s="965"/>
      <c r="AO29" s="965"/>
      <c r="AP29" s="965" t="s">
        <v>544</v>
      </c>
      <c r="AQ29" s="965"/>
      <c r="AR29" s="965"/>
      <c r="AS29" s="965"/>
      <c r="AT29" s="965"/>
      <c r="AU29" s="965" t="s">
        <v>544</v>
      </c>
      <c r="AV29" s="965"/>
      <c r="AW29" s="965"/>
      <c r="AX29" s="965"/>
      <c r="AY29" s="965"/>
      <c r="AZ29" s="1036" t="s">
        <v>528</v>
      </c>
      <c r="BA29" s="1036"/>
      <c r="BB29" s="1036"/>
      <c r="BC29" s="1036"/>
      <c r="BD29" s="1036"/>
      <c r="BE29" s="1026" t="s">
        <v>530</v>
      </c>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65</v>
      </c>
      <c r="R30" s="1038"/>
      <c r="S30" s="1038"/>
      <c r="T30" s="1038"/>
      <c r="U30" s="1038"/>
      <c r="V30" s="1038">
        <v>63</v>
      </c>
      <c r="W30" s="1038"/>
      <c r="X30" s="1038"/>
      <c r="Y30" s="1038"/>
      <c r="Z30" s="1038"/>
      <c r="AA30" s="1038">
        <v>2</v>
      </c>
      <c r="AB30" s="1038"/>
      <c r="AC30" s="1038"/>
      <c r="AD30" s="1038"/>
      <c r="AE30" s="1039"/>
      <c r="AF30" s="1013">
        <v>2</v>
      </c>
      <c r="AG30" s="1014"/>
      <c r="AH30" s="1014"/>
      <c r="AI30" s="1014"/>
      <c r="AJ30" s="1015"/>
      <c r="AK30" s="974">
        <v>17</v>
      </c>
      <c r="AL30" s="965"/>
      <c r="AM30" s="965"/>
      <c r="AN30" s="965"/>
      <c r="AO30" s="965"/>
      <c r="AP30" s="965" t="s">
        <v>544</v>
      </c>
      <c r="AQ30" s="965"/>
      <c r="AR30" s="965"/>
      <c r="AS30" s="965"/>
      <c r="AT30" s="965"/>
      <c r="AU30" s="965" t="s">
        <v>544</v>
      </c>
      <c r="AV30" s="965"/>
      <c r="AW30" s="965"/>
      <c r="AX30" s="965"/>
      <c r="AY30" s="965"/>
      <c r="AZ30" s="1036" t="s">
        <v>528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336</v>
      </c>
      <c r="R31" s="1038"/>
      <c r="S31" s="1038"/>
      <c r="T31" s="1038"/>
      <c r="U31" s="1038"/>
      <c r="V31" s="1038">
        <v>332</v>
      </c>
      <c r="W31" s="1038"/>
      <c r="X31" s="1038"/>
      <c r="Y31" s="1038"/>
      <c r="Z31" s="1038"/>
      <c r="AA31" s="1038">
        <v>4</v>
      </c>
      <c r="AB31" s="1038"/>
      <c r="AC31" s="1038"/>
      <c r="AD31" s="1038"/>
      <c r="AE31" s="1039"/>
      <c r="AF31" s="1013">
        <v>4</v>
      </c>
      <c r="AG31" s="1014"/>
      <c r="AH31" s="1014"/>
      <c r="AI31" s="1014"/>
      <c r="AJ31" s="1015"/>
      <c r="AK31" s="974" t="s">
        <v>475</v>
      </c>
      <c r="AL31" s="965"/>
      <c r="AM31" s="965"/>
      <c r="AN31" s="965"/>
      <c r="AO31" s="965"/>
      <c r="AP31" s="965">
        <v>416</v>
      </c>
      <c r="AQ31" s="965"/>
      <c r="AR31" s="965"/>
      <c r="AS31" s="965"/>
      <c r="AT31" s="965"/>
      <c r="AU31" s="965">
        <v>191</v>
      </c>
      <c r="AV31" s="965"/>
      <c r="AW31" s="965"/>
      <c r="AX31" s="965"/>
      <c r="AY31" s="965"/>
      <c r="AZ31" s="1036" t="s">
        <v>528</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137</v>
      </c>
      <c r="R32" s="1038"/>
      <c r="S32" s="1038"/>
      <c r="T32" s="1038"/>
      <c r="U32" s="1038"/>
      <c r="V32" s="1038">
        <v>133</v>
      </c>
      <c r="W32" s="1038"/>
      <c r="X32" s="1038"/>
      <c r="Y32" s="1038"/>
      <c r="Z32" s="1038"/>
      <c r="AA32" s="1038">
        <v>4</v>
      </c>
      <c r="AB32" s="1038"/>
      <c r="AC32" s="1038"/>
      <c r="AD32" s="1038"/>
      <c r="AE32" s="1039"/>
      <c r="AF32" s="1013">
        <v>4</v>
      </c>
      <c r="AG32" s="1014"/>
      <c r="AH32" s="1014"/>
      <c r="AI32" s="1014"/>
      <c r="AJ32" s="1015"/>
      <c r="AK32" s="974" t="s">
        <v>475</v>
      </c>
      <c r="AL32" s="965"/>
      <c r="AM32" s="965"/>
      <c r="AN32" s="965"/>
      <c r="AO32" s="965"/>
      <c r="AP32" s="965">
        <v>913</v>
      </c>
      <c r="AQ32" s="965"/>
      <c r="AR32" s="965"/>
      <c r="AS32" s="965"/>
      <c r="AT32" s="965"/>
      <c r="AU32" s="965">
        <v>771</v>
      </c>
      <c r="AV32" s="965"/>
      <c r="AW32" s="965"/>
      <c r="AX32" s="965"/>
      <c r="AY32" s="965"/>
      <c r="AZ32" s="1036" t="s">
        <v>528</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108</v>
      </c>
      <c r="AG63" s="953"/>
      <c r="AH63" s="953"/>
      <c r="AI63" s="953"/>
      <c r="AJ63" s="1024"/>
      <c r="AK63" s="1025"/>
      <c r="AL63" s="957"/>
      <c r="AM63" s="957"/>
      <c r="AN63" s="957"/>
      <c r="AO63" s="957"/>
      <c r="AP63" s="953">
        <v>1329</v>
      </c>
      <c r="AQ63" s="953"/>
      <c r="AR63" s="953"/>
      <c r="AS63" s="953"/>
      <c r="AT63" s="953"/>
      <c r="AU63" s="953">
        <v>962</v>
      </c>
      <c r="AV63" s="953"/>
      <c r="AW63" s="953"/>
      <c r="AX63" s="953"/>
      <c r="AY63" s="953"/>
      <c r="AZ63" s="1019"/>
      <c r="BA63" s="1019"/>
      <c r="BB63" s="1019"/>
      <c r="BC63" s="1019"/>
      <c r="BD63" s="1019"/>
      <c r="BE63" s="954"/>
      <c r="BF63" s="954"/>
      <c r="BG63" s="954"/>
      <c r="BH63" s="954"/>
      <c r="BI63" s="955"/>
      <c r="BJ63" s="1020" t="s">
        <v>114</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390</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3680</v>
      </c>
      <c r="R68" s="976"/>
      <c r="S68" s="976"/>
      <c r="T68" s="976"/>
      <c r="U68" s="976"/>
      <c r="V68" s="976">
        <v>3561</v>
      </c>
      <c r="W68" s="976"/>
      <c r="X68" s="976"/>
      <c r="Y68" s="976"/>
      <c r="Z68" s="976"/>
      <c r="AA68" s="976">
        <v>119</v>
      </c>
      <c r="AB68" s="976"/>
      <c r="AC68" s="976"/>
      <c r="AD68" s="976"/>
      <c r="AE68" s="976"/>
      <c r="AF68" s="976">
        <v>119</v>
      </c>
      <c r="AG68" s="976"/>
      <c r="AH68" s="976"/>
      <c r="AI68" s="976"/>
      <c r="AJ68" s="976"/>
      <c r="AK68" s="976">
        <v>83</v>
      </c>
      <c r="AL68" s="976"/>
      <c r="AM68" s="976"/>
      <c r="AN68" s="976"/>
      <c r="AO68" s="976"/>
      <c r="AP68" s="976">
        <v>912</v>
      </c>
      <c r="AQ68" s="976"/>
      <c r="AR68" s="976"/>
      <c r="AS68" s="976"/>
      <c r="AT68" s="976"/>
      <c r="AU68" s="976">
        <v>51</v>
      </c>
      <c r="AV68" s="976"/>
      <c r="AW68" s="976"/>
      <c r="AX68" s="976"/>
      <c r="AY68" s="976"/>
      <c r="AZ68" s="977" t="s">
        <v>545</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3615</v>
      </c>
      <c r="R69" s="965"/>
      <c r="S69" s="965"/>
      <c r="T69" s="965"/>
      <c r="U69" s="965"/>
      <c r="V69" s="965">
        <v>3502</v>
      </c>
      <c r="W69" s="965"/>
      <c r="X69" s="965"/>
      <c r="Y69" s="965"/>
      <c r="Z69" s="965"/>
      <c r="AA69" s="965">
        <v>113</v>
      </c>
      <c r="AB69" s="965"/>
      <c r="AC69" s="965"/>
      <c r="AD69" s="965"/>
      <c r="AE69" s="965"/>
      <c r="AF69" s="965">
        <v>63</v>
      </c>
      <c r="AG69" s="965"/>
      <c r="AH69" s="965"/>
      <c r="AI69" s="965"/>
      <c r="AJ69" s="965"/>
      <c r="AK69" s="965">
        <v>0</v>
      </c>
      <c r="AL69" s="965"/>
      <c r="AM69" s="965"/>
      <c r="AN69" s="965"/>
      <c r="AO69" s="965"/>
      <c r="AP69" s="965">
        <v>910</v>
      </c>
      <c r="AQ69" s="965"/>
      <c r="AR69" s="965"/>
      <c r="AS69" s="965"/>
      <c r="AT69" s="965"/>
      <c r="AU69" s="965">
        <v>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437</v>
      </c>
      <c r="R70" s="965"/>
      <c r="S70" s="965"/>
      <c r="T70" s="965"/>
      <c r="U70" s="965"/>
      <c r="V70" s="965">
        <v>437</v>
      </c>
      <c r="W70" s="965"/>
      <c r="X70" s="965"/>
      <c r="Y70" s="965"/>
      <c r="Z70" s="965"/>
      <c r="AA70" s="965">
        <v>0</v>
      </c>
      <c r="AB70" s="965"/>
      <c r="AC70" s="965"/>
      <c r="AD70" s="965"/>
      <c r="AE70" s="965"/>
      <c r="AF70" s="965">
        <v>0</v>
      </c>
      <c r="AG70" s="965"/>
      <c r="AH70" s="965"/>
      <c r="AI70" s="965"/>
      <c r="AJ70" s="965"/>
      <c r="AK70" s="965">
        <v>433</v>
      </c>
      <c r="AL70" s="965"/>
      <c r="AM70" s="965"/>
      <c r="AN70" s="965"/>
      <c r="AO70" s="965"/>
      <c r="AP70" s="965" t="s">
        <v>544</v>
      </c>
      <c r="AQ70" s="965"/>
      <c r="AR70" s="965"/>
      <c r="AS70" s="965"/>
      <c r="AT70" s="965"/>
      <c r="AU70" s="965" t="s">
        <v>544</v>
      </c>
      <c r="AV70" s="965"/>
      <c r="AW70" s="965"/>
      <c r="AX70" s="965"/>
      <c r="AY70" s="965"/>
      <c r="AZ70" s="966" t="s">
        <v>539</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409</v>
      </c>
      <c r="R71" s="965"/>
      <c r="S71" s="965"/>
      <c r="T71" s="965"/>
      <c r="U71" s="965"/>
      <c r="V71" s="965">
        <v>404</v>
      </c>
      <c r="W71" s="965"/>
      <c r="X71" s="965"/>
      <c r="Y71" s="965"/>
      <c r="Z71" s="965"/>
      <c r="AA71" s="965">
        <v>5</v>
      </c>
      <c r="AB71" s="965"/>
      <c r="AC71" s="965"/>
      <c r="AD71" s="965"/>
      <c r="AE71" s="965"/>
      <c r="AF71" s="965">
        <v>933</v>
      </c>
      <c r="AG71" s="965"/>
      <c r="AH71" s="965"/>
      <c r="AI71" s="965"/>
      <c r="AJ71" s="965"/>
      <c r="AK71" s="965" t="s">
        <v>544</v>
      </c>
      <c r="AL71" s="965"/>
      <c r="AM71" s="965"/>
      <c r="AN71" s="965"/>
      <c r="AO71" s="965"/>
      <c r="AP71" s="965" t="s">
        <v>544</v>
      </c>
      <c r="AQ71" s="965"/>
      <c r="AR71" s="965"/>
      <c r="AS71" s="965"/>
      <c r="AT71" s="965"/>
      <c r="AU71" s="965" t="s">
        <v>544</v>
      </c>
      <c r="AV71" s="965"/>
      <c r="AW71" s="965"/>
      <c r="AX71" s="965"/>
      <c r="AY71" s="965"/>
      <c r="AZ71" s="966" t="s">
        <v>540</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250</v>
      </c>
      <c r="R72" s="965"/>
      <c r="S72" s="965"/>
      <c r="T72" s="965"/>
      <c r="U72" s="965"/>
      <c r="V72" s="965">
        <v>213</v>
      </c>
      <c r="W72" s="965"/>
      <c r="X72" s="965"/>
      <c r="Y72" s="965"/>
      <c r="Z72" s="965"/>
      <c r="AA72" s="965">
        <v>37</v>
      </c>
      <c r="AB72" s="965"/>
      <c r="AC72" s="965"/>
      <c r="AD72" s="965"/>
      <c r="AE72" s="965"/>
      <c r="AF72" s="965">
        <v>37</v>
      </c>
      <c r="AG72" s="965"/>
      <c r="AH72" s="965"/>
      <c r="AI72" s="965"/>
      <c r="AJ72" s="965"/>
      <c r="AK72" s="965" t="s">
        <v>544</v>
      </c>
      <c r="AL72" s="965"/>
      <c r="AM72" s="965"/>
      <c r="AN72" s="965"/>
      <c r="AO72" s="965"/>
      <c r="AP72" s="965" t="s">
        <v>544</v>
      </c>
      <c r="AQ72" s="965"/>
      <c r="AR72" s="965"/>
      <c r="AS72" s="965"/>
      <c r="AT72" s="965"/>
      <c r="AU72" s="965" t="s">
        <v>544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224498</v>
      </c>
      <c r="R73" s="965"/>
      <c r="S73" s="965"/>
      <c r="T73" s="965"/>
      <c r="U73" s="965"/>
      <c r="V73" s="965">
        <v>216268</v>
      </c>
      <c r="W73" s="965"/>
      <c r="X73" s="965"/>
      <c r="Y73" s="965"/>
      <c r="Z73" s="965"/>
      <c r="AA73" s="965">
        <v>8230</v>
      </c>
      <c r="AB73" s="965"/>
      <c r="AC73" s="965"/>
      <c r="AD73" s="965"/>
      <c r="AE73" s="965"/>
      <c r="AF73" s="965">
        <v>8230</v>
      </c>
      <c r="AG73" s="965"/>
      <c r="AH73" s="965"/>
      <c r="AI73" s="965"/>
      <c r="AJ73" s="965"/>
      <c r="AK73" s="965">
        <v>1320</v>
      </c>
      <c r="AL73" s="965"/>
      <c r="AM73" s="965"/>
      <c r="AN73" s="965"/>
      <c r="AO73" s="965"/>
      <c r="AP73" s="965" t="s">
        <v>544</v>
      </c>
      <c r="AQ73" s="965"/>
      <c r="AR73" s="965"/>
      <c r="AS73" s="965"/>
      <c r="AT73" s="965"/>
      <c r="AU73" s="965" t="s">
        <v>544</v>
      </c>
      <c r="AV73" s="965"/>
      <c r="AW73" s="965"/>
      <c r="AX73" s="965"/>
      <c r="AY73" s="965"/>
      <c r="AZ73" s="966" t="s">
        <v>541</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69</v>
      </c>
      <c r="R74" s="965"/>
      <c r="S74" s="965"/>
      <c r="T74" s="965"/>
      <c r="U74" s="965"/>
      <c r="V74" s="965">
        <v>64</v>
      </c>
      <c r="W74" s="965"/>
      <c r="X74" s="965"/>
      <c r="Y74" s="965"/>
      <c r="Z74" s="965"/>
      <c r="AA74" s="965">
        <v>4</v>
      </c>
      <c r="AB74" s="965"/>
      <c r="AC74" s="965"/>
      <c r="AD74" s="965"/>
      <c r="AE74" s="965"/>
      <c r="AF74" s="965">
        <v>4</v>
      </c>
      <c r="AG74" s="965"/>
      <c r="AH74" s="965"/>
      <c r="AI74" s="965"/>
      <c r="AJ74" s="965"/>
      <c r="AK74" s="965" t="s">
        <v>544</v>
      </c>
      <c r="AL74" s="965"/>
      <c r="AM74" s="965"/>
      <c r="AN74" s="965"/>
      <c r="AO74" s="965"/>
      <c r="AP74" s="965" t="s">
        <v>544</v>
      </c>
      <c r="AQ74" s="965"/>
      <c r="AR74" s="965"/>
      <c r="AS74" s="965"/>
      <c r="AT74" s="965"/>
      <c r="AU74" s="965" t="s">
        <v>544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10474</v>
      </c>
      <c r="R75" s="973"/>
      <c r="S75" s="973"/>
      <c r="T75" s="973"/>
      <c r="U75" s="974"/>
      <c r="V75" s="975">
        <v>10424</v>
      </c>
      <c r="W75" s="973"/>
      <c r="X75" s="973"/>
      <c r="Y75" s="973"/>
      <c r="Z75" s="974"/>
      <c r="AA75" s="975">
        <v>50</v>
      </c>
      <c r="AB75" s="973"/>
      <c r="AC75" s="973"/>
      <c r="AD75" s="973"/>
      <c r="AE75" s="974"/>
      <c r="AF75" s="975">
        <v>50</v>
      </c>
      <c r="AG75" s="973"/>
      <c r="AH75" s="973"/>
      <c r="AI75" s="973"/>
      <c r="AJ75" s="974"/>
      <c r="AK75" s="975">
        <v>2200</v>
      </c>
      <c r="AL75" s="973"/>
      <c r="AM75" s="973"/>
      <c r="AN75" s="973"/>
      <c r="AO75" s="974"/>
      <c r="AP75" s="975" t="s">
        <v>544</v>
      </c>
      <c r="AQ75" s="973"/>
      <c r="AR75" s="973"/>
      <c r="AS75" s="973"/>
      <c r="AT75" s="974"/>
      <c r="AU75" s="975" t="s">
        <v>544</v>
      </c>
      <c r="AV75" s="973"/>
      <c r="AW75" s="973"/>
      <c r="AX75" s="973"/>
      <c r="AY75" s="974"/>
      <c r="AZ75" s="966" t="s">
        <v>542</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9436</v>
      </c>
      <c r="AG88" s="953"/>
      <c r="AH88" s="953"/>
      <c r="AI88" s="953"/>
      <c r="AJ88" s="953"/>
      <c r="AK88" s="957"/>
      <c r="AL88" s="957"/>
      <c r="AM88" s="957"/>
      <c r="AN88" s="957"/>
      <c r="AO88" s="957"/>
      <c r="AP88" s="953">
        <v>1822</v>
      </c>
      <c r="AQ88" s="953"/>
      <c r="AR88" s="953"/>
      <c r="AS88" s="953"/>
      <c r="AT88" s="953"/>
      <c r="AU88" s="953">
        <v>84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288</v>
      </c>
      <c r="AG109" s="886"/>
      <c r="AH109" s="886"/>
      <c r="AI109" s="886"/>
      <c r="AJ109" s="887"/>
      <c r="AK109" s="888" t="s">
        <v>287</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288</v>
      </c>
      <c r="BW109" s="886"/>
      <c r="BX109" s="886"/>
      <c r="BY109" s="886"/>
      <c r="BZ109" s="887"/>
      <c r="CA109" s="888" t="s">
        <v>287</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288</v>
      </c>
      <c r="DM109" s="886"/>
      <c r="DN109" s="886"/>
      <c r="DO109" s="886"/>
      <c r="DP109" s="887"/>
      <c r="DQ109" s="888" t="s">
        <v>287</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476469</v>
      </c>
      <c r="AB110" s="871"/>
      <c r="AC110" s="871"/>
      <c r="AD110" s="871"/>
      <c r="AE110" s="872"/>
      <c r="AF110" s="873">
        <v>492385</v>
      </c>
      <c r="AG110" s="871"/>
      <c r="AH110" s="871"/>
      <c r="AI110" s="871"/>
      <c r="AJ110" s="872"/>
      <c r="AK110" s="873">
        <v>493886</v>
      </c>
      <c r="AL110" s="871"/>
      <c r="AM110" s="871"/>
      <c r="AN110" s="871"/>
      <c r="AO110" s="872"/>
      <c r="AP110" s="874">
        <v>29.1</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3576934</v>
      </c>
      <c r="BR110" s="798"/>
      <c r="BS110" s="798"/>
      <c r="BT110" s="798"/>
      <c r="BU110" s="798"/>
      <c r="BV110" s="798">
        <v>3348903</v>
      </c>
      <c r="BW110" s="798"/>
      <c r="BX110" s="798"/>
      <c r="BY110" s="798"/>
      <c r="BZ110" s="798"/>
      <c r="CA110" s="798">
        <v>3129786</v>
      </c>
      <c r="CB110" s="798"/>
      <c r="CC110" s="798"/>
      <c r="CD110" s="798"/>
      <c r="CE110" s="798"/>
      <c r="CF110" s="859">
        <v>184.5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114</v>
      </c>
      <c r="DH110" s="798"/>
      <c r="DI110" s="798"/>
      <c r="DJ110" s="798"/>
      <c r="DK110" s="798"/>
      <c r="DL110" s="798" t="s">
        <v>114</v>
      </c>
      <c r="DM110" s="798"/>
      <c r="DN110" s="798"/>
      <c r="DO110" s="798"/>
      <c r="DP110" s="798"/>
      <c r="DQ110" s="798" t="s">
        <v>114</v>
      </c>
      <c r="DR110" s="798"/>
      <c r="DS110" s="798"/>
      <c r="DT110" s="798"/>
      <c r="DU110" s="798"/>
      <c r="DV110" s="799" t="s">
        <v>114</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114</v>
      </c>
      <c r="AB111" s="907"/>
      <c r="AC111" s="907"/>
      <c r="AD111" s="907"/>
      <c r="AE111" s="908"/>
      <c r="AF111" s="909" t="s">
        <v>114</v>
      </c>
      <c r="AG111" s="907"/>
      <c r="AH111" s="907"/>
      <c r="AI111" s="907"/>
      <c r="AJ111" s="908"/>
      <c r="AK111" s="909" t="s">
        <v>114</v>
      </c>
      <c r="AL111" s="907"/>
      <c r="AM111" s="907"/>
      <c r="AN111" s="907"/>
      <c r="AO111" s="908"/>
      <c r="AP111" s="910" t="s">
        <v>114</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4</v>
      </c>
      <c r="BR111" s="769"/>
      <c r="BS111" s="769"/>
      <c r="BT111" s="769"/>
      <c r="BU111" s="769"/>
      <c r="BV111" s="769" t="s">
        <v>114</v>
      </c>
      <c r="BW111" s="769"/>
      <c r="BX111" s="769"/>
      <c r="BY111" s="769"/>
      <c r="BZ111" s="769"/>
      <c r="CA111" s="769" t="s">
        <v>114</v>
      </c>
      <c r="CB111" s="769"/>
      <c r="CC111" s="769"/>
      <c r="CD111" s="769"/>
      <c r="CE111" s="769"/>
      <c r="CF111" s="846" t="s">
        <v>114</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114</v>
      </c>
      <c r="DH111" s="769"/>
      <c r="DI111" s="769"/>
      <c r="DJ111" s="769"/>
      <c r="DK111" s="769"/>
      <c r="DL111" s="769" t="s">
        <v>114</v>
      </c>
      <c r="DM111" s="769"/>
      <c r="DN111" s="769"/>
      <c r="DO111" s="769"/>
      <c r="DP111" s="769"/>
      <c r="DQ111" s="769" t="s">
        <v>114</v>
      </c>
      <c r="DR111" s="769"/>
      <c r="DS111" s="769"/>
      <c r="DT111" s="769"/>
      <c r="DU111" s="769"/>
      <c r="DV111" s="821" t="s">
        <v>114</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114</v>
      </c>
      <c r="AB112" s="782"/>
      <c r="AC112" s="782"/>
      <c r="AD112" s="782"/>
      <c r="AE112" s="783"/>
      <c r="AF112" s="784" t="s">
        <v>114</v>
      </c>
      <c r="AG112" s="782"/>
      <c r="AH112" s="782"/>
      <c r="AI112" s="782"/>
      <c r="AJ112" s="783"/>
      <c r="AK112" s="784" t="s">
        <v>114</v>
      </c>
      <c r="AL112" s="782"/>
      <c r="AM112" s="782"/>
      <c r="AN112" s="782"/>
      <c r="AO112" s="783"/>
      <c r="AP112" s="752" t="s">
        <v>114</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965624</v>
      </c>
      <c r="BR112" s="769"/>
      <c r="BS112" s="769"/>
      <c r="BT112" s="769"/>
      <c r="BU112" s="769"/>
      <c r="BV112" s="769">
        <v>950317</v>
      </c>
      <c r="BW112" s="769"/>
      <c r="BX112" s="769"/>
      <c r="BY112" s="769"/>
      <c r="BZ112" s="769"/>
      <c r="CA112" s="769">
        <v>962651</v>
      </c>
      <c r="CB112" s="769"/>
      <c r="CC112" s="769"/>
      <c r="CD112" s="769"/>
      <c r="CE112" s="769"/>
      <c r="CF112" s="846">
        <v>56.7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4</v>
      </c>
      <c r="DH112" s="769"/>
      <c r="DI112" s="769"/>
      <c r="DJ112" s="769"/>
      <c r="DK112" s="769"/>
      <c r="DL112" s="769" t="s">
        <v>114</v>
      </c>
      <c r="DM112" s="769"/>
      <c r="DN112" s="769"/>
      <c r="DO112" s="769"/>
      <c r="DP112" s="769"/>
      <c r="DQ112" s="769" t="s">
        <v>114</v>
      </c>
      <c r="DR112" s="769"/>
      <c r="DS112" s="769"/>
      <c r="DT112" s="769"/>
      <c r="DU112" s="769"/>
      <c r="DV112" s="821" t="s">
        <v>114</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64698</v>
      </c>
      <c r="AB113" s="907"/>
      <c r="AC113" s="907"/>
      <c r="AD113" s="907"/>
      <c r="AE113" s="908"/>
      <c r="AF113" s="909">
        <v>65917</v>
      </c>
      <c r="AG113" s="907"/>
      <c r="AH113" s="907"/>
      <c r="AI113" s="907"/>
      <c r="AJ113" s="908"/>
      <c r="AK113" s="909">
        <v>67035</v>
      </c>
      <c r="AL113" s="907"/>
      <c r="AM113" s="907"/>
      <c r="AN113" s="907"/>
      <c r="AO113" s="908"/>
      <c r="AP113" s="910">
        <v>4</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95062</v>
      </c>
      <c r="BR113" s="769"/>
      <c r="BS113" s="769"/>
      <c r="BT113" s="769"/>
      <c r="BU113" s="769"/>
      <c r="BV113" s="769">
        <v>81558</v>
      </c>
      <c r="BW113" s="769"/>
      <c r="BX113" s="769"/>
      <c r="BY113" s="769"/>
      <c r="BZ113" s="769"/>
      <c r="CA113" s="769">
        <v>83960</v>
      </c>
      <c r="CB113" s="769"/>
      <c r="CC113" s="769"/>
      <c r="CD113" s="769"/>
      <c r="CE113" s="769"/>
      <c r="CF113" s="846">
        <v>4.9000000000000004</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114</v>
      </c>
      <c r="DH113" s="782"/>
      <c r="DI113" s="782"/>
      <c r="DJ113" s="782"/>
      <c r="DK113" s="783"/>
      <c r="DL113" s="784" t="s">
        <v>114</v>
      </c>
      <c r="DM113" s="782"/>
      <c r="DN113" s="782"/>
      <c r="DO113" s="782"/>
      <c r="DP113" s="783"/>
      <c r="DQ113" s="784" t="s">
        <v>114</v>
      </c>
      <c r="DR113" s="782"/>
      <c r="DS113" s="782"/>
      <c r="DT113" s="782"/>
      <c r="DU113" s="783"/>
      <c r="DV113" s="752" t="s">
        <v>114</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27598</v>
      </c>
      <c r="AB114" s="782"/>
      <c r="AC114" s="782"/>
      <c r="AD114" s="782"/>
      <c r="AE114" s="783"/>
      <c r="AF114" s="784">
        <v>24201</v>
      </c>
      <c r="AG114" s="782"/>
      <c r="AH114" s="782"/>
      <c r="AI114" s="782"/>
      <c r="AJ114" s="783"/>
      <c r="AK114" s="784">
        <v>19001</v>
      </c>
      <c r="AL114" s="782"/>
      <c r="AM114" s="782"/>
      <c r="AN114" s="782"/>
      <c r="AO114" s="783"/>
      <c r="AP114" s="752">
        <v>1.1000000000000001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250493</v>
      </c>
      <c r="BR114" s="769"/>
      <c r="BS114" s="769"/>
      <c r="BT114" s="769"/>
      <c r="BU114" s="769"/>
      <c r="BV114" s="769">
        <v>227906</v>
      </c>
      <c r="BW114" s="769"/>
      <c r="BX114" s="769"/>
      <c r="BY114" s="769"/>
      <c r="BZ114" s="769"/>
      <c r="CA114" s="769">
        <v>191029</v>
      </c>
      <c r="CB114" s="769"/>
      <c r="CC114" s="769"/>
      <c r="CD114" s="769"/>
      <c r="CE114" s="769"/>
      <c r="CF114" s="846">
        <v>11.3</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114</v>
      </c>
      <c r="DH114" s="782"/>
      <c r="DI114" s="782"/>
      <c r="DJ114" s="782"/>
      <c r="DK114" s="783"/>
      <c r="DL114" s="784" t="s">
        <v>114</v>
      </c>
      <c r="DM114" s="782"/>
      <c r="DN114" s="782"/>
      <c r="DO114" s="782"/>
      <c r="DP114" s="783"/>
      <c r="DQ114" s="784" t="s">
        <v>114</v>
      </c>
      <c r="DR114" s="782"/>
      <c r="DS114" s="782"/>
      <c r="DT114" s="782"/>
      <c r="DU114" s="783"/>
      <c r="DV114" s="752" t="s">
        <v>114</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v>
      </c>
      <c r="AB115" s="907"/>
      <c r="AC115" s="907"/>
      <c r="AD115" s="907"/>
      <c r="AE115" s="908"/>
      <c r="AF115" s="909" t="s">
        <v>114</v>
      </c>
      <c r="AG115" s="907"/>
      <c r="AH115" s="907"/>
      <c r="AI115" s="907"/>
      <c r="AJ115" s="908"/>
      <c r="AK115" s="909" t="s">
        <v>114</v>
      </c>
      <c r="AL115" s="907"/>
      <c r="AM115" s="907"/>
      <c r="AN115" s="907"/>
      <c r="AO115" s="908"/>
      <c r="AP115" s="910" t="s">
        <v>114</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114</v>
      </c>
      <c r="BR115" s="769"/>
      <c r="BS115" s="769"/>
      <c r="BT115" s="769"/>
      <c r="BU115" s="769"/>
      <c r="BV115" s="769" t="s">
        <v>114</v>
      </c>
      <c r="BW115" s="769"/>
      <c r="BX115" s="769"/>
      <c r="BY115" s="769"/>
      <c r="BZ115" s="769"/>
      <c r="CA115" s="769" t="s">
        <v>114</v>
      </c>
      <c r="CB115" s="769"/>
      <c r="CC115" s="769"/>
      <c r="CD115" s="769"/>
      <c r="CE115" s="769"/>
      <c r="CF115" s="846" t="s">
        <v>114</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114</v>
      </c>
      <c r="DH115" s="782"/>
      <c r="DI115" s="782"/>
      <c r="DJ115" s="782"/>
      <c r="DK115" s="783"/>
      <c r="DL115" s="784" t="s">
        <v>114</v>
      </c>
      <c r="DM115" s="782"/>
      <c r="DN115" s="782"/>
      <c r="DO115" s="782"/>
      <c r="DP115" s="783"/>
      <c r="DQ115" s="784" t="s">
        <v>114</v>
      </c>
      <c r="DR115" s="782"/>
      <c r="DS115" s="782"/>
      <c r="DT115" s="782"/>
      <c r="DU115" s="783"/>
      <c r="DV115" s="752" t="s">
        <v>114</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114</v>
      </c>
      <c r="AB116" s="782"/>
      <c r="AC116" s="782"/>
      <c r="AD116" s="782"/>
      <c r="AE116" s="783"/>
      <c r="AF116" s="784" t="s">
        <v>114</v>
      </c>
      <c r="AG116" s="782"/>
      <c r="AH116" s="782"/>
      <c r="AI116" s="782"/>
      <c r="AJ116" s="783"/>
      <c r="AK116" s="784" t="s">
        <v>114</v>
      </c>
      <c r="AL116" s="782"/>
      <c r="AM116" s="782"/>
      <c r="AN116" s="782"/>
      <c r="AO116" s="783"/>
      <c r="AP116" s="752" t="s">
        <v>114</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114</v>
      </c>
      <c r="BR116" s="769"/>
      <c r="BS116" s="769"/>
      <c r="BT116" s="769"/>
      <c r="BU116" s="769"/>
      <c r="BV116" s="769" t="s">
        <v>114</v>
      </c>
      <c r="BW116" s="769"/>
      <c r="BX116" s="769"/>
      <c r="BY116" s="769"/>
      <c r="BZ116" s="769"/>
      <c r="CA116" s="769" t="s">
        <v>114</v>
      </c>
      <c r="CB116" s="769"/>
      <c r="CC116" s="769"/>
      <c r="CD116" s="769"/>
      <c r="CE116" s="769"/>
      <c r="CF116" s="846" t="s">
        <v>114</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114</v>
      </c>
      <c r="DH116" s="782"/>
      <c r="DI116" s="782"/>
      <c r="DJ116" s="782"/>
      <c r="DK116" s="783"/>
      <c r="DL116" s="784" t="s">
        <v>114</v>
      </c>
      <c r="DM116" s="782"/>
      <c r="DN116" s="782"/>
      <c r="DO116" s="782"/>
      <c r="DP116" s="783"/>
      <c r="DQ116" s="784" t="s">
        <v>114</v>
      </c>
      <c r="DR116" s="782"/>
      <c r="DS116" s="782"/>
      <c r="DT116" s="782"/>
      <c r="DU116" s="783"/>
      <c r="DV116" s="752" t="s">
        <v>114</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568769</v>
      </c>
      <c r="AB117" s="893"/>
      <c r="AC117" s="893"/>
      <c r="AD117" s="893"/>
      <c r="AE117" s="894"/>
      <c r="AF117" s="896">
        <v>582503</v>
      </c>
      <c r="AG117" s="893"/>
      <c r="AH117" s="893"/>
      <c r="AI117" s="893"/>
      <c r="AJ117" s="894"/>
      <c r="AK117" s="896">
        <v>579922</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114</v>
      </c>
      <c r="BR117" s="856"/>
      <c r="BS117" s="856"/>
      <c r="BT117" s="856"/>
      <c r="BU117" s="856"/>
      <c r="BV117" s="856" t="s">
        <v>114</v>
      </c>
      <c r="BW117" s="856"/>
      <c r="BX117" s="856"/>
      <c r="BY117" s="856"/>
      <c r="BZ117" s="856"/>
      <c r="CA117" s="856" t="s">
        <v>114</v>
      </c>
      <c r="CB117" s="856"/>
      <c r="CC117" s="856"/>
      <c r="CD117" s="856"/>
      <c r="CE117" s="856"/>
      <c r="CF117" s="846" t="s">
        <v>114</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114</v>
      </c>
      <c r="DH117" s="782"/>
      <c r="DI117" s="782"/>
      <c r="DJ117" s="782"/>
      <c r="DK117" s="783"/>
      <c r="DL117" s="784" t="s">
        <v>114</v>
      </c>
      <c r="DM117" s="782"/>
      <c r="DN117" s="782"/>
      <c r="DO117" s="782"/>
      <c r="DP117" s="783"/>
      <c r="DQ117" s="784" t="s">
        <v>114</v>
      </c>
      <c r="DR117" s="782"/>
      <c r="DS117" s="782"/>
      <c r="DT117" s="782"/>
      <c r="DU117" s="783"/>
      <c r="DV117" s="752" t="s">
        <v>114</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288</v>
      </c>
      <c r="AG118" s="886"/>
      <c r="AH118" s="886"/>
      <c r="AI118" s="886"/>
      <c r="AJ118" s="887"/>
      <c r="AK118" s="888" t="s">
        <v>287</v>
      </c>
      <c r="AL118" s="886"/>
      <c r="AM118" s="886"/>
      <c r="AN118" s="886"/>
      <c r="AO118" s="887"/>
      <c r="AP118" s="889" t="s">
        <v>401</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429</v>
      </c>
      <c r="BP118" s="836"/>
      <c r="BQ118" s="855">
        <v>4888117</v>
      </c>
      <c r="BR118" s="856"/>
      <c r="BS118" s="856"/>
      <c r="BT118" s="856"/>
      <c r="BU118" s="856"/>
      <c r="BV118" s="856">
        <v>4608684</v>
      </c>
      <c r="BW118" s="856"/>
      <c r="BX118" s="856"/>
      <c r="BY118" s="856"/>
      <c r="BZ118" s="856"/>
      <c r="CA118" s="856">
        <v>4367426</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114</v>
      </c>
      <c r="DH118" s="782"/>
      <c r="DI118" s="782"/>
      <c r="DJ118" s="782"/>
      <c r="DK118" s="783"/>
      <c r="DL118" s="784" t="s">
        <v>114</v>
      </c>
      <c r="DM118" s="782"/>
      <c r="DN118" s="782"/>
      <c r="DO118" s="782"/>
      <c r="DP118" s="783"/>
      <c r="DQ118" s="784" t="s">
        <v>114</v>
      </c>
      <c r="DR118" s="782"/>
      <c r="DS118" s="782"/>
      <c r="DT118" s="782"/>
      <c r="DU118" s="783"/>
      <c r="DV118" s="752" t="s">
        <v>114</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114</v>
      </c>
      <c r="AB119" s="871"/>
      <c r="AC119" s="871"/>
      <c r="AD119" s="871"/>
      <c r="AE119" s="872"/>
      <c r="AF119" s="873" t="s">
        <v>114</v>
      </c>
      <c r="AG119" s="871"/>
      <c r="AH119" s="871"/>
      <c r="AI119" s="871"/>
      <c r="AJ119" s="872"/>
      <c r="AK119" s="873" t="s">
        <v>114</v>
      </c>
      <c r="AL119" s="871"/>
      <c r="AM119" s="871"/>
      <c r="AN119" s="871"/>
      <c r="AO119" s="872"/>
      <c r="AP119" s="874" t="s">
        <v>114</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1740209</v>
      </c>
      <c r="BR119" s="798"/>
      <c r="BS119" s="798"/>
      <c r="BT119" s="798"/>
      <c r="BU119" s="798"/>
      <c r="BV119" s="798">
        <v>1746567</v>
      </c>
      <c r="BW119" s="798"/>
      <c r="BX119" s="798"/>
      <c r="BY119" s="798"/>
      <c r="BZ119" s="798"/>
      <c r="CA119" s="798">
        <v>1742563</v>
      </c>
      <c r="CB119" s="798"/>
      <c r="CC119" s="798"/>
      <c r="CD119" s="798"/>
      <c r="CE119" s="798"/>
      <c r="CF119" s="859">
        <v>102.7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114</v>
      </c>
      <c r="DH119" s="715"/>
      <c r="DI119" s="715"/>
      <c r="DJ119" s="715"/>
      <c r="DK119" s="716"/>
      <c r="DL119" s="717" t="s">
        <v>114</v>
      </c>
      <c r="DM119" s="715"/>
      <c r="DN119" s="715"/>
      <c r="DO119" s="715"/>
      <c r="DP119" s="716"/>
      <c r="DQ119" s="717" t="s">
        <v>114</v>
      </c>
      <c r="DR119" s="715"/>
      <c r="DS119" s="715"/>
      <c r="DT119" s="715"/>
      <c r="DU119" s="716"/>
      <c r="DV119" s="805" t="s">
        <v>114</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114</v>
      </c>
      <c r="AB120" s="782"/>
      <c r="AC120" s="782"/>
      <c r="AD120" s="782"/>
      <c r="AE120" s="783"/>
      <c r="AF120" s="784" t="s">
        <v>114</v>
      </c>
      <c r="AG120" s="782"/>
      <c r="AH120" s="782"/>
      <c r="AI120" s="782"/>
      <c r="AJ120" s="783"/>
      <c r="AK120" s="784" t="s">
        <v>114</v>
      </c>
      <c r="AL120" s="782"/>
      <c r="AM120" s="782"/>
      <c r="AN120" s="782"/>
      <c r="AO120" s="783"/>
      <c r="AP120" s="752" t="s">
        <v>114</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t="s">
        <v>114</v>
      </c>
      <c r="BR120" s="769"/>
      <c r="BS120" s="769"/>
      <c r="BT120" s="769"/>
      <c r="BU120" s="769"/>
      <c r="BV120" s="769" t="s">
        <v>114</v>
      </c>
      <c r="BW120" s="769"/>
      <c r="BX120" s="769"/>
      <c r="BY120" s="769"/>
      <c r="BZ120" s="769"/>
      <c r="CA120" s="769" t="s">
        <v>114</v>
      </c>
      <c r="CB120" s="769"/>
      <c r="CC120" s="769"/>
      <c r="CD120" s="769"/>
      <c r="CE120" s="769"/>
      <c r="CF120" s="846" t="s">
        <v>114</v>
      </c>
      <c r="CG120" s="847"/>
      <c r="CH120" s="847"/>
      <c r="CI120" s="847"/>
      <c r="CJ120" s="847"/>
      <c r="CK120" s="848" t="s">
        <v>435</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784414</v>
      </c>
      <c r="DH120" s="798"/>
      <c r="DI120" s="798"/>
      <c r="DJ120" s="798"/>
      <c r="DK120" s="798"/>
      <c r="DL120" s="798">
        <v>773439</v>
      </c>
      <c r="DM120" s="798"/>
      <c r="DN120" s="798"/>
      <c r="DO120" s="798"/>
      <c r="DP120" s="798"/>
      <c r="DQ120" s="798">
        <v>771371</v>
      </c>
      <c r="DR120" s="798"/>
      <c r="DS120" s="798"/>
      <c r="DT120" s="798"/>
      <c r="DU120" s="798"/>
      <c r="DV120" s="799">
        <v>45.5</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v>
      </c>
      <c r="AB121" s="782"/>
      <c r="AC121" s="782"/>
      <c r="AD121" s="782"/>
      <c r="AE121" s="783"/>
      <c r="AF121" s="784" t="s">
        <v>114</v>
      </c>
      <c r="AG121" s="782"/>
      <c r="AH121" s="782"/>
      <c r="AI121" s="782"/>
      <c r="AJ121" s="783"/>
      <c r="AK121" s="784" t="s">
        <v>114</v>
      </c>
      <c r="AL121" s="782"/>
      <c r="AM121" s="782"/>
      <c r="AN121" s="782"/>
      <c r="AO121" s="783"/>
      <c r="AP121" s="752" t="s">
        <v>114</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3224456</v>
      </c>
      <c r="BR121" s="856"/>
      <c r="BS121" s="856"/>
      <c r="BT121" s="856"/>
      <c r="BU121" s="856"/>
      <c r="BV121" s="856">
        <v>3166415</v>
      </c>
      <c r="BW121" s="856"/>
      <c r="BX121" s="856"/>
      <c r="BY121" s="856"/>
      <c r="BZ121" s="856"/>
      <c r="CA121" s="856">
        <v>3170826</v>
      </c>
      <c r="CB121" s="856"/>
      <c r="CC121" s="856"/>
      <c r="CD121" s="856"/>
      <c r="CE121" s="856"/>
      <c r="CF121" s="857">
        <v>186.9</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181210</v>
      </c>
      <c r="DH121" s="769"/>
      <c r="DI121" s="769"/>
      <c r="DJ121" s="769"/>
      <c r="DK121" s="769"/>
      <c r="DL121" s="769">
        <v>176878</v>
      </c>
      <c r="DM121" s="769"/>
      <c r="DN121" s="769"/>
      <c r="DO121" s="769"/>
      <c r="DP121" s="769"/>
      <c r="DQ121" s="769">
        <v>191280</v>
      </c>
      <c r="DR121" s="769"/>
      <c r="DS121" s="769"/>
      <c r="DT121" s="769"/>
      <c r="DU121" s="769"/>
      <c r="DV121" s="821">
        <v>11.3</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114</v>
      </c>
      <c r="AB122" s="782"/>
      <c r="AC122" s="782"/>
      <c r="AD122" s="782"/>
      <c r="AE122" s="783"/>
      <c r="AF122" s="784" t="s">
        <v>114</v>
      </c>
      <c r="AG122" s="782"/>
      <c r="AH122" s="782"/>
      <c r="AI122" s="782"/>
      <c r="AJ122" s="783"/>
      <c r="AK122" s="784" t="s">
        <v>114</v>
      </c>
      <c r="AL122" s="782"/>
      <c r="AM122" s="782"/>
      <c r="AN122" s="782"/>
      <c r="AO122" s="783"/>
      <c r="AP122" s="752" t="s">
        <v>114</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438</v>
      </c>
      <c r="BP122" s="836"/>
      <c r="BQ122" s="837">
        <v>4964665</v>
      </c>
      <c r="BR122" s="838"/>
      <c r="BS122" s="838"/>
      <c r="BT122" s="838"/>
      <c r="BU122" s="838"/>
      <c r="BV122" s="838">
        <v>4912982</v>
      </c>
      <c r="BW122" s="838"/>
      <c r="BX122" s="838"/>
      <c r="BY122" s="838"/>
      <c r="BZ122" s="838"/>
      <c r="CA122" s="838">
        <v>4913389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114</v>
      </c>
      <c r="AB123" s="782"/>
      <c r="AC123" s="782"/>
      <c r="AD123" s="782"/>
      <c r="AE123" s="783"/>
      <c r="AF123" s="784" t="s">
        <v>114</v>
      </c>
      <c r="AG123" s="782"/>
      <c r="AH123" s="782"/>
      <c r="AI123" s="782"/>
      <c r="AJ123" s="783"/>
      <c r="AK123" s="784" t="s">
        <v>114</v>
      </c>
      <c r="AL123" s="782"/>
      <c r="AM123" s="782"/>
      <c r="AN123" s="782"/>
      <c r="AO123" s="783"/>
      <c r="AP123" s="752" t="s">
        <v>114</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114</v>
      </c>
      <c r="BR123" s="830"/>
      <c r="BS123" s="830"/>
      <c r="BT123" s="830"/>
      <c r="BU123" s="830"/>
      <c r="BV123" s="830" t="s">
        <v>114</v>
      </c>
      <c r="BW123" s="830"/>
      <c r="BX123" s="830"/>
      <c r="BY123" s="830"/>
      <c r="BZ123" s="830"/>
      <c r="CA123" s="830" t="s">
        <v>114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114</v>
      </c>
      <c r="AB124" s="782"/>
      <c r="AC124" s="782"/>
      <c r="AD124" s="782"/>
      <c r="AE124" s="783"/>
      <c r="AF124" s="784" t="s">
        <v>114</v>
      </c>
      <c r="AG124" s="782"/>
      <c r="AH124" s="782"/>
      <c r="AI124" s="782"/>
      <c r="AJ124" s="783"/>
      <c r="AK124" s="784" t="s">
        <v>114</v>
      </c>
      <c r="AL124" s="782"/>
      <c r="AM124" s="782"/>
      <c r="AN124" s="782"/>
      <c r="AO124" s="783"/>
      <c r="AP124" s="752" t="s">
        <v>114</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114</v>
      </c>
      <c r="DH124" s="715"/>
      <c r="DI124" s="715"/>
      <c r="DJ124" s="715"/>
      <c r="DK124" s="716"/>
      <c r="DL124" s="717" t="s">
        <v>114</v>
      </c>
      <c r="DM124" s="715"/>
      <c r="DN124" s="715"/>
      <c r="DO124" s="715"/>
      <c r="DP124" s="716"/>
      <c r="DQ124" s="717" t="s">
        <v>114</v>
      </c>
      <c r="DR124" s="715"/>
      <c r="DS124" s="715"/>
      <c r="DT124" s="715"/>
      <c r="DU124" s="716"/>
      <c r="DV124" s="805" t="s">
        <v>114</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114</v>
      </c>
      <c r="AB125" s="782"/>
      <c r="AC125" s="782"/>
      <c r="AD125" s="782"/>
      <c r="AE125" s="783"/>
      <c r="AF125" s="784" t="s">
        <v>114</v>
      </c>
      <c r="AG125" s="782"/>
      <c r="AH125" s="782"/>
      <c r="AI125" s="782"/>
      <c r="AJ125" s="783"/>
      <c r="AK125" s="784" t="s">
        <v>114</v>
      </c>
      <c r="AL125" s="782"/>
      <c r="AM125" s="782"/>
      <c r="AN125" s="782"/>
      <c r="AO125" s="783"/>
      <c r="AP125" s="752" t="s">
        <v>114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114</v>
      </c>
      <c r="DH125" s="798"/>
      <c r="DI125" s="798"/>
      <c r="DJ125" s="798"/>
      <c r="DK125" s="798"/>
      <c r="DL125" s="798" t="s">
        <v>114</v>
      </c>
      <c r="DM125" s="798"/>
      <c r="DN125" s="798"/>
      <c r="DO125" s="798"/>
      <c r="DP125" s="798"/>
      <c r="DQ125" s="798" t="s">
        <v>114</v>
      </c>
      <c r="DR125" s="798"/>
      <c r="DS125" s="798"/>
      <c r="DT125" s="798"/>
      <c r="DU125" s="798"/>
      <c r="DV125" s="799" t="s">
        <v>114</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114</v>
      </c>
      <c r="AB126" s="782"/>
      <c r="AC126" s="782"/>
      <c r="AD126" s="782"/>
      <c r="AE126" s="783"/>
      <c r="AF126" s="784" t="s">
        <v>114</v>
      </c>
      <c r="AG126" s="782"/>
      <c r="AH126" s="782"/>
      <c r="AI126" s="782"/>
      <c r="AJ126" s="783"/>
      <c r="AK126" s="784" t="s">
        <v>114</v>
      </c>
      <c r="AL126" s="782"/>
      <c r="AM126" s="782"/>
      <c r="AN126" s="782"/>
      <c r="AO126" s="783"/>
      <c r="AP126" s="752" t="s">
        <v>114</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114</v>
      </c>
      <c r="DH126" s="769"/>
      <c r="DI126" s="769"/>
      <c r="DJ126" s="769"/>
      <c r="DK126" s="769"/>
      <c r="DL126" s="769" t="s">
        <v>114</v>
      </c>
      <c r="DM126" s="769"/>
      <c r="DN126" s="769"/>
      <c r="DO126" s="769"/>
      <c r="DP126" s="769"/>
      <c r="DQ126" s="769" t="s">
        <v>114</v>
      </c>
      <c r="DR126" s="769"/>
      <c r="DS126" s="769"/>
      <c r="DT126" s="769"/>
      <c r="DU126" s="769"/>
      <c r="DV126" s="821" t="s">
        <v>114</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114</v>
      </c>
      <c r="AB127" s="782"/>
      <c r="AC127" s="782"/>
      <c r="AD127" s="782"/>
      <c r="AE127" s="783"/>
      <c r="AF127" s="784" t="s">
        <v>114</v>
      </c>
      <c r="AG127" s="782"/>
      <c r="AH127" s="782"/>
      <c r="AI127" s="782"/>
      <c r="AJ127" s="783"/>
      <c r="AK127" s="784" t="s">
        <v>114</v>
      </c>
      <c r="AL127" s="782"/>
      <c r="AM127" s="782"/>
      <c r="AN127" s="782"/>
      <c r="AO127" s="783"/>
      <c r="AP127" s="752" t="s">
        <v>114</v>
      </c>
      <c r="AQ127" s="753"/>
      <c r="AR127" s="753"/>
      <c r="AS127" s="753"/>
      <c r="AT127" s="754"/>
      <c r="AU127" s="233"/>
      <c r="AV127" s="233"/>
      <c r="AW127" s="233"/>
      <c r="AX127" s="755" t="s">
        <v>449</v>
      </c>
      <c r="AY127" s="756"/>
      <c r="AZ127" s="756"/>
      <c r="BA127" s="756"/>
      <c r="BB127" s="756"/>
      <c r="BC127" s="756"/>
      <c r="BD127" s="756"/>
      <c r="BE127" s="757"/>
      <c r="BF127" s="758" t="s">
        <v>114</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114</v>
      </c>
      <c r="DH127" s="818"/>
      <c r="DI127" s="818"/>
      <c r="DJ127" s="818"/>
      <c r="DK127" s="818"/>
      <c r="DL127" s="818" t="s">
        <v>114</v>
      </c>
      <c r="DM127" s="818"/>
      <c r="DN127" s="818"/>
      <c r="DO127" s="818"/>
      <c r="DP127" s="818"/>
      <c r="DQ127" s="818" t="s">
        <v>114</v>
      </c>
      <c r="DR127" s="818"/>
      <c r="DS127" s="818"/>
      <c r="DT127" s="818"/>
      <c r="DU127" s="818"/>
      <c r="DV127" s="819" t="s">
        <v>114</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114</v>
      </c>
      <c r="AB128" s="722"/>
      <c r="AC128" s="722"/>
      <c r="AD128" s="722"/>
      <c r="AE128" s="723"/>
      <c r="AF128" s="724" t="s">
        <v>114</v>
      </c>
      <c r="AG128" s="722"/>
      <c r="AH128" s="722"/>
      <c r="AI128" s="722"/>
      <c r="AJ128" s="723"/>
      <c r="AK128" s="724" t="s">
        <v>114</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114</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2059836</v>
      </c>
      <c r="AB129" s="782"/>
      <c r="AC129" s="782"/>
      <c r="AD129" s="782"/>
      <c r="AE129" s="783"/>
      <c r="AF129" s="784">
        <v>2045029</v>
      </c>
      <c r="AG129" s="782"/>
      <c r="AH129" s="782"/>
      <c r="AI129" s="782"/>
      <c r="AJ129" s="783"/>
      <c r="AK129" s="784">
        <v>2053025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13.2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343277</v>
      </c>
      <c r="AB130" s="782"/>
      <c r="AC130" s="782"/>
      <c r="AD130" s="782"/>
      <c r="AE130" s="783"/>
      <c r="AF130" s="784">
        <v>352461</v>
      </c>
      <c r="AG130" s="782"/>
      <c r="AH130" s="782"/>
      <c r="AI130" s="782"/>
      <c r="AJ130" s="783"/>
      <c r="AK130" s="784">
        <v>356510</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1716559</v>
      </c>
      <c r="AB131" s="715"/>
      <c r="AC131" s="715"/>
      <c r="AD131" s="715"/>
      <c r="AE131" s="716"/>
      <c r="AF131" s="717">
        <v>1692568</v>
      </c>
      <c r="AG131" s="715"/>
      <c r="AH131" s="715"/>
      <c r="AI131" s="715"/>
      <c r="AJ131" s="716"/>
      <c r="AK131" s="717">
        <v>1696515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13.1362802</v>
      </c>
      <c r="AB132" s="738"/>
      <c r="AC132" s="738"/>
      <c r="AD132" s="738"/>
      <c r="AE132" s="739"/>
      <c r="AF132" s="740">
        <v>13.59130032</v>
      </c>
      <c r="AG132" s="738"/>
      <c r="AH132" s="738"/>
      <c r="AI132" s="738"/>
      <c r="AJ132" s="739"/>
      <c r="AK132" s="740">
        <v>13.168878550000001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13.1</v>
      </c>
      <c r="AB133" s="747"/>
      <c r="AC133" s="747"/>
      <c r="AD133" s="747"/>
      <c r="AE133" s="748"/>
      <c r="AF133" s="746">
        <v>13.1</v>
      </c>
      <c r="AG133" s="747"/>
      <c r="AH133" s="747"/>
      <c r="AI133" s="747"/>
      <c r="AJ133" s="748"/>
      <c r="AK133" s="746">
        <v>13.2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6" t="s">
        <v>465</v>
      </c>
      <c r="L7" s="254"/>
      <c r="M7" s="255" t="s">
        <v>466</v>
      </c>
      <c r="N7" s="256"/>
    </row>
    <row r="8" spans="1:16">
      <c r="A8" s="248"/>
      <c r="B8" s="244"/>
      <c r="C8" s="244"/>
      <c r="D8" s="244"/>
      <c r="E8" s="244"/>
      <c r="F8" s="244"/>
      <c r="G8" s="257"/>
      <c r="H8" s="258"/>
      <c r="I8" s="258"/>
      <c r="J8" s="259"/>
      <c r="K8" s="1117"/>
      <c r="L8" s="260" t="s">
        <v>467</v>
      </c>
      <c r="M8" s="261" t="s">
        <v>468</v>
      </c>
      <c r="N8" s="262" t="s">
        <v>469</v>
      </c>
    </row>
    <row r="9" spans="1:16">
      <c r="A9" s="248"/>
      <c r="B9" s="244"/>
      <c r="C9" s="244"/>
      <c r="D9" s="244"/>
      <c r="E9" s="244"/>
      <c r="F9" s="244"/>
      <c r="G9" s="1130" t="s">
        <v>470</v>
      </c>
      <c r="H9" s="1131"/>
      <c r="I9" s="1131"/>
      <c r="J9" s="1132"/>
      <c r="K9" s="263">
        <v>614555</v>
      </c>
      <c r="L9" s="264">
        <v>141277</v>
      </c>
      <c r="M9" s="265">
        <v>155907</v>
      </c>
      <c r="N9" s="266">
        <v>-9.4</v>
      </c>
    </row>
    <row r="10" spans="1:16">
      <c r="A10" s="248"/>
      <c r="B10" s="244"/>
      <c r="C10" s="244"/>
      <c r="D10" s="244"/>
      <c r="E10" s="244"/>
      <c r="F10" s="244"/>
      <c r="G10" s="1130" t="s">
        <v>471</v>
      </c>
      <c r="H10" s="1131"/>
      <c r="I10" s="1131"/>
      <c r="J10" s="1132"/>
      <c r="K10" s="267">
        <v>43863</v>
      </c>
      <c r="L10" s="268">
        <v>10083</v>
      </c>
      <c r="M10" s="269">
        <v>16417</v>
      </c>
      <c r="N10" s="270">
        <v>-38.6</v>
      </c>
    </row>
    <row r="11" spans="1:16" ht="13.5" customHeight="1">
      <c r="A11" s="248"/>
      <c r="B11" s="244"/>
      <c r="C11" s="244"/>
      <c r="D11" s="244"/>
      <c r="E11" s="244"/>
      <c r="F11" s="244"/>
      <c r="G11" s="1130" t="s">
        <v>472</v>
      </c>
      <c r="H11" s="1131"/>
      <c r="I11" s="1131"/>
      <c r="J11" s="1132"/>
      <c r="K11" s="267">
        <v>71354</v>
      </c>
      <c r="L11" s="268">
        <v>16403</v>
      </c>
      <c r="M11" s="269">
        <v>24304</v>
      </c>
      <c r="N11" s="270">
        <v>-32.5</v>
      </c>
    </row>
    <row r="12" spans="1:16" ht="13.5" customHeight="1">
      <c r="A12" s="248"/>
      <c r="B12" s="244"/>
      <c r="C12" s="244"/>
      <c r="D12" s="244"/>
      <c r="E12" s="244"/>
      <c r="F12" s="244"/>
      <c r="G12" s="1130" t="s">
        <v>473</v>
      </c>
      <c r="H12" s="1131"/>
      <c r="I12" s="1131"/>
      <c r="J12" s="1132"/>
      <c r="K12" s="267">
        <v>5415</v>
      </c>
      <c r="L12" s="268">
        <v>1245</v>
      </c>
      <c r="M12" s="269">
        <v>2039</v>
      </c>
      <c r="N12" s="270">
        <v>-38.9</v>
      </c>
    </row>
    <row r="13" spans="1:16" ht="13.5" customHeight="1">
      <c r="A13" s="248"/>
      <c r="B13" s="244"/>
      <c r="C13" s="244"/>
      <c r="D13" s="244"/>
      <c r="E13" s="244"/>
      <c r="F13" s="244"/>
      <c r="G13" s="1130" t="s">
        <v>474</v>
      </c>
      <c r="H13" s="1131"/>
      <c r="I13" s="1131"/>
      <c r="J13" s="1132"/>
      <c r="K13" s="267" t="s">
        <v>475</v>
      </c>
      <c r="L13" s="268" t="s">
        <v>475</v>
      </c>
      <c r="M13" s="269" t="s">
        <v>475</v>
      </c>
      <c r="N13" s="270" t="s">
        <v>475</v>
      </c>
    </row>
    <row r="14" spans="1:16" ht="13.5" customHeight="1">
      <c r="A14" s="248"/>
      <c r="B14" s="244"/>
      <c r="C14" s="244"/>
      <c r="D14" s="244"/>
      <c r="E14" s="244"/>
      <c r="F14" s="244"/>
      <c r="G14" s="1130" t="s">
        <v>476</v>
      </c>
      <c r="H14" s="1131"/>
      <c r="I14" s="1131"/>
      <c r="J14" s="1132"/>
      <c r="K14" s="267">
        <v>24405</v>
      </c>
      <c r="L14" s="268">
        <v>5610</v>
      </c>
      <c r="M14" s="269">
        <v>6543</v>
      </c>
      <c r="N14" s="270">
        <v>-14.3</v>
      </c>
    </row>
    <row r="15" spans="1:16" ht="13.5" customHeight="1">
      <c r="A15" s="248"/>
      <c r="B15" s="244"/>
      <c r="C15" s="244"/>
      <c r="D15" s="244"/>
      <c r="E15" s="244"/>
      <c r="F15" s="244"/>
      <c r="G15" s="1130" t="s">
        <v>477</v>
      </c>
      <c r="H15" s="1131"/>
      <c r="I15" s="1131"/>
      <c r="J15" s="1132"/>
      <c r="K15" s="267">
        <v>10530</v>
      </c>
      <c r="L15" s="268">
        <v>2421</v>
      </c>
      <c r="M15" s="269">
        <v>3878</v>
      </c>
      <c r="N15" s="270">
        <v>-37.6</v>
      </c>
    </row>
    <row r="16" spans="1:16">
      <c r="A16" s="248"/>
      <c r="B16" s="244"/>
      <c r="C16" s="244"/>
      <c r="D16" s="244"/>
      <c r="E16" s="244"/>
      <c r="F16" s="244"/>
      <c r="G16" s="1133" t="s">
        <v>478</v>
      </c>
      <c r="H16" s="1134"/>
      <c r="I16" s="1134"/>
      <c r="J16" s="1135"/>
      <c r="K16" s="268">
        <v>-55676</v>
      </c>
      <c r="L16" s="268">
        <v>-12799</v>
      </c>
      <c r="M16" s="269">
        <v>-17821</v>
      </c>
      <c r="N16" s="270">
        <v>-28.2</v>
      </c>
    </row>
    <row r="17" spans="1:16">
      <c r="A17" s="248"/>
      <c r="B17" s="244"/>
      <c r="C17" s="244"/>
      <c r="D17" s="244"/>
      <c r="E17" s="244"/>
      <c r="F17" s="244"/>
      <c r="G17" s="1133" t="s">
        <v>172</v>
      </c>
      <c r="H17" s="1134"/>
      <c r="I17" s="1134"/>
      <c r="J17" s="1135"/>
      <c r="K17" s="268">
        <v>714446</v>
      </c>
      <c r="L17" s="268">
        <v>164240</v>
      </c>
      <c r="M17" s="269">
        <v>191267</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7" t="s">
        <v>483</v>
      </c>
      <c r="H21" s="1128"/>
      <c r="I21" s="1128"/>
      <c r="J21" s="1129"/>
      <c r="K21" s="280">
        <v>16.09</v>
      </c>
      <c r="L21" s="281">
        <v>17.39</v>
      </c>
      <c r="M21" s="282">
        <v>-1.3</v>
      </c>
      <c r="N21" s="249"/>
      <c r="O21" s="283"/>
      <c r="P21" s="279"/>
    </row>
    <row r="22" spans="1:16" s="284" customFormat="1">
      <c r="A22" s="279"/>
      <c r="B22" s="249"/>
      <c r="C22" s="249"/>
      <c r="D22" s="249"/>
      <c r="E22" s="249"/>
      <c r="F22" s="249"/>
      <c r="G22" s="1127" t="s">
        <v>484</v>
      </c>
      <c r="H22" s="1128"/>
      <c r="I22" s="1128"/>
      <c r="J22" s="1129"/>
      <c r="K22" s="285">
        <v>92.8</v>
      </c>
      <c r="L22" s="286">
        <v>93.7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6" t="s">
        <v>465</v>
      </c>
      <c r="L30" s="254"/>
      <c r="M30" s="255" t="s">
        <v>466</v>
      </c>
      <c r="N30" s="256"/>
    </row>
    <row r="31" spans="1:16">
      <c r="A31" s="248"/>
      <c r="B31" s="244"/>
      <c r="C31" s="244"/>
      <c r="D31" s="244"/>
      <c r="E31" s="244"/>
      <c r="F31" s="244"/>
      <c r="G31" s="257"/>
      <c r="H31" s="258"/>
      <c r="I31" s="258"/>
      <c r="J31" s="259"/>
      <c r="K31" s="1117"/>
      <c r="L31" s="260" t="s">
        <v>467</v>
      </c>
      <c r="M31" s="261" t="s">
        <v>468</v>
      </c>
      <c r="N31" s="262" t="s">
        <v>469</v>
      </c>
    </row>
    <row r="32" spans="1:16" ht="27" customHeight="1">
      <c r="A32" s="248"/>
      <c r="B32" s="244"/>
      <c r="C32" s="244"/>
      <c r="D32" s="244"/>
      <c r="E32" s="244"/>
      <c r="F32" s="244"/>
      <c r="G32" s="1118" t="s">
        <v>488</v>
      </c>
      <c r="H32" s="1119"/>
      <c r="I32" s="1119"/>
      <c r="J32" s="1120"/>
      <c r="K32" s="294">
        <v>493886</v>
      </c>
      <c r="L32" s="294">
        <v>113537</v>
      </c>
      <c r="M32" s="295">
        <v>118563</v>
      </c>
      <c r="N32" s="296">
        <v>-4.2</v>
      </c>
    </row>
    <row r="33" spans="1:16" ht="13.5" customHeight="1">
      <c r="A33" s="248"/>
      <c r="B33" s="244"/>
      <c r="C33" s="244"/>
      <c r="D33" s="244"/>
      <c r="E33" s="244"/>
      <c r="F33" s="244"/>
      <c r="G33" s="1118" t="s">
        <v>489</v>
      </c>
      <c r="H33" s="1119"/>
      <c r="I33" s="1119"/>
      <c r="J33" s="1120"/>
      <c r="K33" s="294" t="s">
        <v>475</v>
      </c>
      <c r="L33" s="294" t="s">
        <v>475</v>
      </c>
      <c r="M33" s="295" t="s">
        <v>475</v>
      </c>
      <c r="N33" s="296" t="s">
        <v>475</v>
      </c>
    </row>
    <row r="34" spans="1:16" ht="27" customHeight="1">
      <c r="A34" s="248"/>
      <c r="B34" s="244"/>
      <c r="C34" s="244"/>
      <c r="D34" s="244"/>
      <c r="E34" s="244"/>
      <c r="F34" s="244"/>
      <c r="G34" s="1118" t="s">
        <v>490</v>
      </c>
      <c r="H34" s="1119"/>
      <c r="I34" s="1119"/>
      <c r="J34" s="1120"/>
      <c r="K34" s="294" t="s">
        <v>475</v>
      </c>
      <c r="L34" s="294" t="s">
        <v>475</v>
      </c>
      <c r="M34" s="295" t="s">
        <v>475</v>
      </c>
      <c r="N34" s="296" t="s">
        <v>475</v>
      </c>
    </row>
    <row r="35" spans="1:16" ht="27" customHeight="1">
      <c r="A35" s="248"/>
      <c r="B35" s="244"/>
      <c r="C35" s="244"/>
      <c r="D35" s="244"/>
      <c r="E35" s="244"/>
      <c r="F35" s="244"/>
      <c r="G35" s="1118" t="s">
        <v>491</v>
      </c>
      <c r="H35" s="1119"/>
      <c r="I35" s="1119"/>
      <c r="J35" s="1120"/>
      <c r="K35" s="294">
        <v>67035</v>
      </c>
      <c r="L35" s="294">
        <v>15410</v>
      </c>
      <c r="M35" s="295">
        <v>28838</v>
      </c>
      <c r="N35" s="296">
        <v>-46.6</v>
      </c>
    </row>
    <row r="36" spans="1:16" ht="27" customHeight="1">
      <c r="A36" s="248"/>
      <c r="B36" s="244"/>
      <c r="C36" s="244"/>
      <c r="D36" s="244"/>
      <c r="E36" s="244"/>
      <c r="F36" s="244"/>
      <c r="G36" s="1118" t="s">
        <v>492</v>
      </c>
      <c r="H36" s="1119"/>
      <c r="I36" s="1119"/>
      <c r="J36" s="1120"/>
      <c r="K36" s="294">
        <v>19001</v>
      </c>
      <c r="L36" s="294">
        <v>4368</v>
      </c>
      <c r="M36" s="295">
        <v>4559</v>
      </c>
      <c r="N36" s="296">
        <v>-4.2</v>
      </c>
    </row>
    <row r="37" spans="1:16" ht="13.5" customHeight="1">
      <c r="A37" s="248"/>
      <c r="B37" s="244"/>
      <c r="C37" s="244"/>
      <c r="D37" s="244"/>
      <c r="E37" s="244"/>
      <c r="F37" s="244"/>
      <c r="G37" s="1118" t="s">
        <v>493</v>
      </c>
      <c r="H37" s="1119"/>
      <c r="I37" s="1119"/>
      <c r="J37" s="1120"/>
      <c r="K37" s="294" t="s">
        <v>475</v>
      </c>
      <c r="L37" s="294" t="s">
        <v>475</v>
      </c>
      <c r="M37" s="295">
        <v>1134</v>
      </c>
      <c r="N37" s="296" t="s">
        <v>475</v>
      </c>
    </row>
    <row r="38" spans="1:16" ht="27" customHeight="1">
      <c r="A38" s="248"/>
      <c r="B38" s="244"/>
      <c r="C38" s="244"/>
      <c r="D38" s="244"/>
      <c r="E38" s="244"/>
      <c r="F38" s="244"/>
      <c r="G38" s="1121" t="s">
        <v>494</v>
      </c>
      <c r="H38" s="1122"/>
      <c r="I38" s="1122"/>
      <c r="J38" s="1123"/>
      <c r="K38" s="297" t="s">
        <v>475</v>
      </c>
      <c r="L38" s="297" t="s">
        <v>475</v>
      </c>
      <c r="M38" s="298">
        <v>64</v>
      </c>
      <c r="N38" s="299" t="s">
        <v>475</v>
      </c>
      <c r="O38" s="293"/>
    </row>
    <row r="39" spans="1:16">
      <c r="A39" s="248"/>
      <c r="B39" s="244"/>
      <c r="C39" s="244"/>
      <c r="D39" s="244"/>
      <c r="E39" s="244"/>
      <c r="F39" s="244"/>
      <c r="G39" s="1121" t="s">
        <v>495</v>
      </c>
      <c r="H39" s="1122"/>
      <c r="I39" s="1122"/>
      <c r="J39" s="1123"/>
      <c r="K39" s="300" t="s">
        <v>475</v>
      </c>
      <c r="L39" s="300" t="s">
        <v>475</v>
      </c>
      <c r="M39" s="301">
        <v>-3486</v>
      </c>
      <c r="N39" s="302" t="s">
        <v>475</v>
      </c>
      <c r="O39" s="293"/>
    </row>
    <row r="40" spans="1:16" ht="27" customHeight="1">
      <c r="A40" s="248"/>
      <c r="B40" s="244"/>
      <c r="C40" s="244"/>
      <c r="D40" s="244"/>
      <c r="E40" s="244"/>
      <c r="F40" s="244"/>
      <c r="G40" s="1118" t="s">
        <v>496</v>
      </c>
      <c r="H40" s="1119"/>
      <c r="I40" s="1119"/>
      <c r="J40" s="1120"/>
      <c r="K40" s="300">
        <v>-356510</v>
      </c>
      <c r="L40" s="300">
        <v>-81956</v>
      </c>
      <c r="M40" s="301">
        <v>-111332</v>
      </c>
      <c r="N40" s="302">
        <v>-26.4</v>
      </c>
      <c r="O40" s="293"/>
    </row>
    <row r="41" spans="1:16">
      <c r="A41" s="248"/>
      <c r="B41" s="244"/>
      <c r="C41" s="244"/>
      <c r="D41" s="244"/>
      <c r="E41" s="244"/>
      <c r="F41" s="244"/>
      <c r="G41" s="1124" t="s">
        <v>282</v>
      </c>
      <c r="H41" s="1125"/>
      <c r="I41" s="1125"/>
      <c r="J41" s="1126"/>
      <c r="K41" s="294">
        <v>223412</v>
      </c>
      <c r="L41" s="300">
        <v>51359</v>
      </c>
      <c r="M41" s="301">
        <v>38340</v>
      </c>
      <c r="N41" s="302">
        <v>34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1" t="s">
        <v>465</v>
      </c>
      <c r="J49" s="1113" t="s">
        <v>500</v>
      </c>
      <c r="K49" s="1114"/>
      <c r="L49" s="1114"/>
      <c r="M49" s="1114"/>
      <c r="N49" s="1115"/>
    </row>
    <row r="50" spans="1:14">
      <c r="A50" s="248"/>
      <c r="B50" s="244"/>
      <c r="C50" s="244"/>
      <c r="D50" s="244"/>
      <c r="E50" s="244"/>
      <c r="F50" s="244"/>
      <c r="G50" s="312"/>
      <c r="H50" s="313"/>
      <c r="I50" s="1112"/>
      <c r="J50" s="314" t="s">
        <v>501</v>
      </c>
      <c r="K50" s="315" t="s">
        <v>502</v>
      </c>
      <c r="L50" s="316" t="s">
        <v>503</v>
      </c>
      <c r="M50" s="317" t="s">
        <v>504</v>
      </c>
      <c r="N50" s="318" t="s">
        <v>505</v>
      </c>
    </row>
    <row r="51" spans="1:14">
      <c r="A51" s="248"/>
      <c r="B51" s="244"/>
      <c r="C51" s="244"/>
      <c r="D51" s="244"/>
      <c r="E51" s="244"/>
      <c r="F51" s="244"/>
      <c r="G51" s="310" t="s">
        <v>506</v>
      </c>
      <c r="H51" s="311"/>
      <c r="I51" s="319">
        <v>334555</v>
      </c>
      <c r="J51" s="320">
        <v>70507</v>
      </c>
      <c r="K51" s="321">
        <v>86.4</v>
      </c>
      <c r="L51" s="322">
        <v>209170</v>
      </c>
      <c r="M51" s="323">
        <v>91.7</v>
      </c>
      <c r="N51" s="324">
        <v>-5.3</v>
      </c>
    </row>
    <row r="52" spans="1:14">
      <c r="A52" s="248"/>
      <c r="B52" s="244"/>
      <c r="C52" s="244"/>
      <c r="D52" s="244"/>
      <c r="E52" s="244"/>
      <c r="F52" s="244"/>
      <c r="G52" s="325"/>
      <c r="H52" s="326" t="s">
        <v>507</v>
      </c>
      <c r="I52" s="327">
        <v>287680</v>
      </c>
      <c r="J52" s="328">
        <v>60628</v>
      </c>
      <c r="K52" s="329">
        <v>120.3</v>
      </c>
      <c r="L52" s="330">
        <v>117028</v>
      </c>
      <c r="M52" s="331">
        <v>91.9</v>
      </c>
      <c r="N52" s="332">
        <v>28.4</v>
      </c>
    </row>
    <row r="53" spans="1:14">
      <c r="A53" s="248"/>
      <c r="B53" s="244"/>
      <c r="C53" s="244"/>
      <c r="D53" s="244"/>
      <c r="E53" s="244"/>
      <c r="F53" s="244"/>
      <c r="G53" s="310" t="s">
        <v>508</v>
      </c>
      <c r="H53" s="311"/>
      <c r="I53" s="319">
        <v>296574</v>
      </c>
      <c r="J53" s="320">
        <v>63752</v>
      </c>
      <c r="K53" s="321">
        <v>-9.6</v>
      </c>
      <c r="L53" s="322">
        <v>220780</v>
      </c>
      <c r="M53" s="323">
        <v>5.6</v>
      </c>
      <c r="N53" s="324">
        <v>-15.2</v>
      </c>
    </row>
    <row r="54" spans="1:14">
      <c r="A54" s="248"/>
      <c r="B54" s="244"/>
      <c r="C54" s="244"/>
      <c r="D54" s="244"/>
      <c r="E54" s="244"/>
      <c r="F54" s="244"/>
      <c r="G54" s="325"/>
      <c r="H54" s="326" t="s">
        <v>507</v>
      </c>
      <c r="I54" s="327">
        <v>195984</v>
      </c>
      <c r="J54" s="328">
        <v>42129</v>
      </c>
      <c r="K54" s="329">
        <v>-30.5</v>
      </c>
      <c r="L54" s="330">
        <v>105334</v>
      </c>
      <c r="M54" s="331">
        <v>-10</v>
      </c>
      <c r="N54" s="332">
        <v>-20.5</v>
      </c>
    </row>
    <row r="55" spans="1:14">
      <c r="A55" s="248"/>
      <c r="B55" s="244"/>
      <c r="C55" s="244"/>
      <c r="D55" s="244"/>
      <c r="E55" s="244"/>
      <c r="F55" s="244"/>
      <c r="G55" s="310" t="s">
        <v>509</v>
      </c>
      <c r="H55" s="311"/>
      <c r="I55" s="319">
        <v>263117</v>
      </c>
      <c r="J55" s="320">
        <v>58225</v>
      </c>
      <c r="K55" s="321">
        <v>-8.6999999999999993</v>
      </c>
      <c r="L55" s="322">
        <v>201428</v>
      </c>
      <c r="M55" s="323">
        <v>-8.8000000000000007</v>
      </c>
      <c r="N55" s="324">
        <v>0.1</v>
      </c>
    </row>
    <row r="56" spans="1:14">
      <c r="A56" s="248"/>
      <c r="B56" s="244"/>
      <c r="C56" s="244"/>
      <c r="D56" s="244"/>
      <c r="E56" s="244"/>
      <c r="F56" s="244"/>
      <c r="G56" s="325"/>
      <c r="H56" s="326" t="s">
        <v>507</v>
      </c>
      <c r="I56" s="327">
        <v>237605</v>
      </c>
      <c r="J56" s="328">
        <v>52579</v>
      </c>
      <c r="K56" s="329">
        <v>24.8</v>
      </c>
      <c r="L56" s="330">
        <v>118373</v>
      </c>
      <c r="M56" s="331">
        <v>12.4</v>
      </c>
      <c r="N56" s="332">
        <v>12.4</v>
      </c>
    </row>
    <row r="57" spans="1:14">
      <c r="A57" s="248"/>
      <c r="B57" s="244"/>
      <c r="C57" s="244"/>
      <c r="D57" s="244"/>
      <c r="E57" s="244"/>
      <c r="F57" s="244"/>
      <c r="G57" s="310" t="s">
        <v>510</v>
      </c>
      <c r="H57" s="311"/>
      <c r="I57" s="319">
        <v>282260</v>
      </c>
      <c r="J57" s="320">
        <v>63658</v>
      </c>
      <c r="K57" s="321">
        <v>9.3000000000000007</v>
      </c>
      <c r="L57" s="322">
        <v>221823</v>
      </c>
      <c r="M57" s="323">
        <v>10.1</v>
      </c>
      <c r="N57" s="324">
        <v>-0.8</v>
      </c>
    </row>
    <row r="58" spans="1:14">
      <c r="A58" s="248"/>
      <c r="B58" s="244"/>
      <c r="C58" s="244"/>
      <c r="D58" s="244"/>
      <c r="E58" s="244"/>
      <c r="F58" s="244"/>
      <c r="G58" s="325"/>
      <c r="H58" s="326" t="s">
        <v>507</v>
      </c>
      <c r="I58" s="327">
        <v>200056</v>
      </c>
      <c r="J58" s="328">
        <v>45119</v>
      </c>
      <c r="K58" s="329">
        <v>-14.2</v>
      </c>
      <c r="L58" s="330">
        <v>104431</v>
      </c>
      <c r="M58" s="331">
        <v>-11.8</v>
      </c>
      <c r="N58" s="332">
        <v>-2.4</v>
      </c>
    </row>
    <row r="59" spans="1:14">
      <c r="A59" s="248"/>
      <c r="B59" s="244"/>
      <c r="C59" s="244"/>
      <c r="D59" s="244"/>
      <c r="E59" s="244"/>
      <c r="F59" s="244"/>
      <c r="G59" s="310" t="s">
        <v>511</v>
      </c>
      <c r="H59" s="311"/>
      <c r="I59" s="319">
        <v>407318</v>
      </c>
      <c r="J59" s="320">
        <v>93636</v>
      </c>
      <c r="K59" s="321">
        <v>47.1</v>
      </c>
      <c r="L59" s="322">
        <v>263041</v>
      </c>
      <c r="M59" s="323">
        <v>18.600000000000001</v>
      </c>
      <c r="N59" s="324">
        <v>28.5</v>
      </c>
    </row>
    <row r="60" spans="1:14">
      <c r="A60" s="248"/>
      <c r="B60" s="244"/>
      <c r="C60" s="244"/>
      <c r="D60" s="244"/>
      <c r="E60" s="244"/>
      <c r="F60" s="244"/>
      <c r="G60" s="325"/>
      <c r="H60" s="326" t="s">
        <v>507</v>
      </c>
      <c r="I60" s="333">
        <v>186462</v>
      </c>
      <c r="J60" s="328">
        <v>42865</v>
      </c>
      <c r="K60" s="329">
        <v>-5</v>
      </c>
      <c r="L60" s="330">
        <v>103171</v>
      </c>
      <c r="M60" s="331">
        <v>-1.2</v>
      </c>
      <c r="N60" s="332">
        <v>-3.8</v>
      </c>
    </row>
    <row r="61" spans="1:14">
      <c r="A61" s="248"/>
      <c r="B61" s="244"/>
      <c r="C61" s="244"/>
      <c r="D61" s="244"/>
      <c r="E61" s="244"/>
      <c r="F61" s="244"/>
      <c r="G61" s="310" t="s">
        <v>512</v>
      </c>
      <c r="H61" s="334"/>
      <c r="I61" s="335">
        <v>316765</v>
      </c>
      <c r="J61" s="336">
        <v>69956</v>
      </c>
      <c r="K61" s="337">
        <v>24.9</v>
      </c>
      <c r="L61" s="338">
        <v>223248</v>
      </c>
      <c r="M61" s="339">
        <v>23.4</v>
      </c>
      <c r="N61" s="324">
        <v>1.5</v>
      </c>
    </row>
    <row r="62" spans="1:14">
      <c r="A62" s="248"/>
      <c r="B62" s="244"/>
      <c r="C62" s="244"/>
      <c r="D62" s="244"/>
      <c r="E62" s="244"/>
      <c r="F62" s="244"/>
      <c r="G62" s="325"/>
      <c r="H62" s="326" t="s">
        <v>507</v>
      </c>
      <c r="I62" s="327">
        <v>221557</v>
      </c>
      <c r="J62" s="328">
        <v>48664</v>
      </c>
      <c r="K62" s="329">
        <v>19.100000000000001</v>
      </c>
      <c r="L62" s="330">
        <v>109667</v>
      </c>
      <c r="M62" s="331">
        <v>16.3</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6" t="s">
        <v>3</v>
      </c>
      <c r="D47" s="1136"/>
      <c r="E47" s="1137"/>
      <c r="F47" s="11">
        <v>37.75</v>
      </c>
      <c r="G47" s="12">
        <v>43.66</v>
      </c>
      <c r="H47" s="12">
        <v>53.83</v>
      </c>
      <c r="I47" s="12">
        <v>54.27</v>
      </c>
      <c r="J47" s="13">
        <v>60.66</v>
      </c>
    </row>
    <row r="48" spans="2:10" ht="57.75" customHeight="1">
      <c r="B48" s="14"/>
      <c r="C48" s="1138" t="s">
        <v>4</v>
      </c>
      <c r="D48" s="1138"/>
      <c r="E48" s="1139"/>
      <c r="F48" s="15">
        <v>12.42</v>
      </c>
      <c r="G48" s="16">
        <v>15.81</v>
      </c>
      <c r="H48" s="16">
        <v>11.04</v>
      </c>
      <c r="I48" s="16">
        <v>10.74</v>
      </c>
      <c r="J48" s="17">
        <v>9.5399999999999991</v>
      </c>
    </row>
    <row r="49" spans="2:10" ht="57.75" customHeight="1" thickBot="1">
      <c r="B49" s="18"/>
      <c r="C49" s="1140" t="s">
        <v>5</v>
      </c>
      <c r="D49" s="1140"/>
      <c r="E49" s="1141"/>
      <c r="F49" s="19">
        <v>5.82</v>
      </c>
      <c r="G49" s="20">
        <v>11.15</v>
      </c>
      <c r="H49" s="20">
        <v>4.83</v>
      </c>
      <c r="I49" s="20">
        <v>4.13</v>
      </c>
      <c r="J49" s="21">
        <v>8.41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8" t="s">
        <v>519</v>
      </c>
      <c r="D34" s="1148"/>
      <c r="E34" s="1149"/>
      <c r="F34" s="32">
        <v>12.42</v>
      </c>
      <c r="G34" s="33">
        <v>15.81</v>
      </c>
      <c r="H34" s="33">
        <v>11.04</v>
      </c>
      <c r="I34" s="33">
        <v>10.74</v>
      </c>
      <c r="J34" s="34">
        <v>9.5399999999999991</v>
      </c>
      <c r="K34" s="22"/>
      <c r="L34" s="22"/>
      <c r="M34" s="22"/>
      <c r="N34" s="22"/>
      <c r="O34" s="22"/>
      <c r="P34" s="22"/>
    </row>
    <row r="35" spans="1:16" ht="39" customHeight="1">
      <c r="A35" s="22"/>
      <c r="B35" s="35"/>
      <c r="C35" s="1142" t="s">
        <v>520</v>
      </c>
      <c r="D35" s="1143"/>
      <c r="E35" s="1144"/>
      <c r="F35" s="36">
        <v>3.93</v>
      </c>
      <c r="G35" s="37">
        <v>3.41</v>
      </c>
      <c r="H35" s="37">
        <v>3.82</v>
      </c>
      <c r="I35" s="37">
        <v>2.87</v>
      </c>
      <c r="J35" s="38">
        <v>3.1</v>
      </c>
      <c r="K35" s="22"/>
      <c r="L35" s="22"/>
      <c r="M35" s="22"/>
      <c r="N35" s="22"/>
      <c r="O35" s="22"/>
      <c r="P35" s="22"/>
    </row>
    <row r="36" spans="1:16" ht="39" customHeight="1">
      <c r="A36" s="22"/>
      <c r="B36" s="35"/>
      <c r="C36" s="1142" t="s">
        <v>521</v>
      </c>
      <c r="D36" s="1143"/>
      <c r="E36" s="1144"/>
      <c r="F36" s="36">
        <v>0.93</v>
      </c>
      <c r="G36" s="37">
        <v>0.37</v>
      </c>
      <c r="H36" s="37">
        <v>0.28999999999999998</v>
      </c>
      <c r="I36" s="37">
        <v>1.1599999999999999</v>
      </c>
      <c r="J36" s="38">
        <v>1.67</v>
      </c>
      <c r="K36" s="22"/>
      <c r="L36" s="22"/>
      <c r="M36" s="22"/>
      <c r="N36" s="22"/>
      <c r="O36" s="22"/>
      <c r="P36" s="22"/>
    </row>
    <row r="37" spans="1:16" ht="39" customHeight="1">
      <c r="A37" s="22"/>
      <c r="B37" s="35"/>
      <c r="C37" s="1142" t="s">
        <v>522</v>
      </c>
      <c r="D37" s="1143"/>
      <c r="E37" s="1144"/>
      <c r="F37" s="36">
        <v>0.33</v>
      </c>
      <c r="G37" s="37">
        <v>0.28999999999999998</v>
      </c>
      <c r="H37" s="37">
        <v>0.48</v>
      </c>
      <c r="I37" s="37">
        <v>0.47</v>
      </c>
      <c r="J37" s="38">
        <v>0.2</v>
      </c>
      <c r="K37" s="22"/>
      <c r="L37" s="22"/>
      <c r="M37" s="22"/>
      <c r="N37" s="22"/>
      <c r="O37" s="22"/>
      <c r="P37" s="22"/>
    </row>
    <row r="38" spans="1:16" ht="39" customHeight="1">
      <c r="A38" s="22"/>
      <c r="B38" s="35"/>
      <c r="C38" s="1142" t="s">
        <v>523</v>
      </c>
      <c r="D38" s="1143"/>
      <c r="E38" s="1144"/>
      <c r="F38" s="36">
        <v>0.4</v>
      </c>
      <c r="G38" s="37">
        <v>0.42</v>
      </c>
      <c r="H38" s="37">
        <v>0.21</v>
      </c>
      <c r="I38" s="37">
        <v>0.51</v>
      </c>
      <c r="J38" s="38">
        <v>0.19</v>
      </c>
      <c r="K38" s="22"/>
      <c r="L38" s="22"/>
      <c r="M38" s="22"/>
      <c r="N38" s="22"/>
      <c r="O38" s="22"/>
      <c r="P38" s="22"/>
    </row>
    <row r="39" spans="1:16" ht="39" customHeight="1">
      <c r="A39" s="22"/>
      <c r="B39" s="35"/>
      <c r="C39" s="1142" t="s">
        <v>524</v>
      </c>
      <c r="D39" s="1143"/>
      <c r="E39" s="1144"/>
      <c r="F39" s="36">
        <v>0.28000000000000003</v>
      </c>
      <c r="G39" s="37">
        <v>0.21</v>
      </c>
      <c r="H39" s="37">
        <v>0.17</v>
      </c>
      <c r="I39" s="37">
        <v>0.15</v>
      </c>
      <c r="J39" s="38">
        <v>0.11</v>
      </c>
      <c r="K39" s="22"/>
      <c r="L39" s="22"/>
      <c r="M39" s="22"/>
      <c r="N39" s="22"/>
      <c r="O39" s="22"/>
      <c r="P39" s="22"/>
    </row>
    <row r="40" spans="1:16" ht="39" customHeight="1">
      <c r="A40" s="22"/>
      <c r="B40" s="35"/>
      <c r="C40" s="1142"/>
      <c r="D40" s="1143"/>
      <c r="E40" s="1144"/>
      <c r="F40" s="36"/>
      <c r="G40" s="37"/>
      <c r="H40" s="37"/>
      <c r="I40" s="37"/>
      <c r="J40" s="38"/>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525</v>
      </c>
      <c r="D42" s="1143"/>
      <c r="E42" s="1144"/>
      <c r="F42" s="36" t="s">
        <v>475</v>
      </c>
      <c r="G42" s="37" t="s">
        <v>475</v>
      </c>
      <c r="H42" s="37" t="s">
        <v>475</v>
      </c>
      <c r="I42" s="37" t="s">
        <v>475</v>
      </c>
      <c r="J42" s="38" t="s">
        <v>475</v>
      </c>
      <c r="K42" s="22"/>
      <c r="L42" s="22"/>
      <c r="M42" s="22"/>
      <c r="N42" s="22"/>
      <c r="O42" s="22"/>
      <c r="P42" s="22"/>
    </row>
    <row r="43" spans="1:16" ht="39" customHeight="1" thickBot="1">
      <c r="A43" s="22"/>
      <c r="B43" s="40"/>
      <c r="C43" s="1145" t="s">
        <v>526</v>
      </c>
      <c r="D43" s="1146"/>
      <c r="E43" s="1147"/>
      <c r="F43" s="41">
        <v>0.56999999999999995</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8" t="s">
        <v>10</v>
      </c>
      <c r="C45" s="1159"/>
      <c r="D45" s="58"/>
      <c r="E45" s="1164" t="s">
        <v>11</v>
      </c>
      <c r="F45" s="1164"/>
      <c r="G45" s="1164"/>
      <c r="H45" s="1164"/>
      <c r="I45" s="1164"/>
      <c r="J45" s="1165"/>
      <c r="K45" s="59">
        <v>487</v>
      </c>
      <c r="L45" s="60">
        <v>472</v>
      </c>
      <c r="M45" s="60">
        <v>476</v>
      </c>
      <c r="N45" s="60">
        <v>492</v>
      </c>
      <c r="O45" s="61">
        <v>494</v>
      </c>
      <c r="P45" s="48"/>
      <c r="Q45" s="48"/>
      <c r="R45" s="48"/>
      <c r="S45" s="48"/>
      <c r="T45" s="48"/>
      <c r="U45" s="48"/>
    </row>
    <row r="46" spans="1:21" ht="30.75" customHeight="1">
      <c r="A46" s="48"/>
      <c r="B46" s="1160"/>
      <c r="C46" s="1161"/>
      <c r="D46" s="62"/>
      <c r="E46" s="1152" t="s">
        <v>12</v>
      </c>
      <c r="F46" s="1152"/>
      <c r="G46" s="1152"/>
      <c r="H46" s="1152"/>
      <c r="I46" s="1152"/>
      <c r="J46" s="1153"/>
      <c r="K46" s="63" t="s">
        <v>475</v>
      </c>
      <c r="L46" s="64" t="s">
        <v>475</v>
      </c>
      <c r="M46" s="64" t="s">
        <v>475</v>
      </c>
      <c r="N46" s="64" t="s">
        <v>475</v>
      </c>
      <c r="O46" s="65" t="s">
        <v>475</v>
      </c>
      <c r="P46" s="48"/>
      <c r="Q46" s="48"/>
      <c r="R46" s="48"/>
      <c r="S46" s="48"/>
      <c r="T46" s="48"/>
      <c r="U46" s="48"/>
    </row>
    <row r="47" spans="1:21" ht="30.75" customHeight="1">
      <c r="A47" s="48"/>
      <c r="B47" s="1160"/>
      <c r="C47" s="1161"/>
      <c r="D47" s="62"/>
      <c r="E47" s="1152" t="s">
        <v>13</v>
      </c>
      <c r="F47" s="1152"/>
      <c r="G47" s="1152"/>
      <c r="H47" s="1152"/>
      <c r="I47" s="1152"/>
      <c r="J47" s="1153"/>
      <c r="K47" s="63" t="s">
        <v>475</v>
      </c>
      <c r="L47" s="64" t="s">
        <v>475</v>
      </c>
      <c r="M47" s="64" t="s">
        <v>475</v>
      </c>
      <c r="N47" s="64" t="s">
        <v>475</v>
      </c>
      <c r="O47" s="65" t="s">
        <v>475</v>
      </c>
      <c r="P47" s="48"/>
      <c r="Q47" s="48"/>
      <c r="R47" s="48"/>
      <c r="S47" s="48"/>
      <c r="T47" s="48"/>
      <c r="U47" s="48"/>
    </row>
    <row r="48" spans="1:21" ht="30.75" customHeight="1">
      <c r="A48" s="48"/>
      <c r="B48" s="1160"/>
      <c r="C48" s="1161"/>
      <c r="D48" s="62"/>
      <c r="E48" s="1152" t="s">
        <v>14</v>
      </c>
      <c r="F48" s="1152"/>
      <c r="G48" s="1152"/>
      <c r="H48" s="1152"/>
      <c r="I48" s="1152"/>
      <c r="J48" s="1153"/>
      <c r="K48" s="63">
        <v>55</v>
      </c>
      <c r="L48" s="64">
        <v>56</v>
      </c>
      <c r="M48" s="64">
        <v>65</v>
      </c>
      <c r="N48" s="64">
        <v>66</v>
      </c>
      <c r="O48" s="65">
        <v>67</v>
      </c>
      <c r="P48" s="48"/>
      <c r="Q48" s="48"/>
      <c r="R48" s="48"/>
      <c r="S48" s="48"/>
      <c r="T48" s="48"/>
      <c r="U48" s="48"/>
    </row>
    <row r="49" spans="1:21" ht="30.75" customHeight="1">
      <c r="A49" s="48"/>
      <c r="B49" s="1160"/>
      <c r="C49" s="1161"/>
      <c r="D49" s="62"/>
      <c r="E49" s="1152" t="s">
        <v>15</v>
      </c>
      <c r="F49" s="1152"/>
      <c r="G49" s="1152"/>
      <c r="H49" s="1152"/>
      <c r="I49" s="1152"/>
      <c r="J49" s="1153"/>
      <c r="K49" s="63">
        <v>30</v>
      </c>
      <c r="L49" s="64">
        <v>30</v>
      </c>
      <c r="M49" s="64">
        <v>28</v>
      </c>
      <c r="N49" s="64">
        <v>24</v>
      </c>
      <c r="O49" s="65">
        <v>19</v>
      </c>
      <c r="P49" s="48"/>
      <c r="Q49" s="48"/>
      <c r="R49" s="48"/>
      <c r="S49" s="48"/>
      <c r="T49" s="48"/>
      <c r="U49" s="48"/>
    </row>
    <row r="50" spans="1:21" ht="30.75" customHeight="1">
      <c r="A50" s="48"/>
      <c r="B50" s="1160"/>
      <c r="C50" s="1161"/>
      <c r="D50" s="62"/>
      <c r="E50" s="1152" t="s">
        <v>16</v>
      </c>
      <c r="F50" s="1152"/>
      <c r="G50" s="1152"/>
      <c r="H50" s="1152"/>
      <c r="I50" s="1152"/>
      <c r="J50" s="1153"/>
      <c r="K50" s="63">
        <v>0</v>
      </c>
      <c r="L50" s="64">
        <v>0</v>
      </c>
      <c r="M50" s="64">
        <v>0</v>
      </c>
      <c r="N50" s="64" t="s">
        <v>475</v>
      </c>
      <c r="O50" s="65" t="s">
        <v>475</v>
      </c>
      <c r="P50" s="48"/>
      <c r="Q50" s="48"/>
      <c r="R50" s="48"/>
      <c r="S50" s="48"/>
      <c r="T50" s="48"/>
      <c r="U50" s="48"/>
    </row>
    <row r="51" spans="1:21" ht="30.75" customHeight="1">
      <c r="A51" s="48"/>
      <c r="B51" s="1162"/>
      <c r="C51" s="1163"/>
      <c r="D51" s="66"/>
      <c r="E51" s="1152" t="s">
        <v>17</v>
      </c>
      <c r="F51" s="1152"/>
      <c r="G51" s="1152"/>
      <c r="H51" s="1152"/>
      <c r="I51" s="1152"/>
      <c r="J51" s="1153"/>
      <c r="K51" s="63" t="s">
        <v>475</v>
      </c>
      <c r="L51" s="64" t="s">
        <v>475</v>
      </c>
      <c r="M51" s="64" t="s">
        <v>475</v>
      </c>
      <c r="N51" s="64" t="s">
        <v>475</v>
      </c>
      <c r="O51" s="65" t="s">
        <v>475</v>
      </c>
      <c r="P51" s="48"/>
      <c r="Q51" s="48"/>
      <c r="R51" s="48"/>
      <c r="S51" s="48"/>
      <c r="T51" s="48"/>
      <c r="U51" s="48"/>
    </row>
    <row r="52" spans="1:21" ht="30.75" customHeight="1">
      <c r="A52" s="48"/>
      <c r="B52" s="1150" t="s">
        <v>18</v>
      </c>
      <c r="C52" s="1151"/>
      <c r="D52" s="66"/>
      <c r="E52" s="1152" t="s">
        <v>19</v>
      </c>
      <c r="F52" s="1152"/>
      <c r="G52" s="1152"/>
      <c r="H52" s="1152"/>
      <c r="I52" s="1152"/>
      <c r="J52" s="1153"/>
      <c r="K52" s="63">
        <v>344</v>
      </c>
      <c r="L52" s="64">
        <v>336</v>
      </c>
      <c r="M52" s="64">
        <v>343</v>
      </c>
      <c r="N52" s="64">
        <v>352</v>
      </c>
      <c r="O52" s="65">
        <v>357</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228</v>
      </c>
      <c r="L53" s="69">
        <v>222</v>
      </c>
      <c r="M53" s="69">
        <v>226</v>
      </c>
      <c r="N53" s="69">
        <v>230</v>
      </c>
      <c r="O53" s="70">
        <v>223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8" t="s">
        <v>23</v>
      </c>
      <c r="C41" s="1179"/>
      <c r="D41" s="81"/>
      <c r="E41" s="1180" t="s">
        <v>24</v>
      </c>
      <c r="F41" s="1180"/>
      <c r="G41" s="1180"/>
      <c r="H41" s="1181"/>
      <c r="I41" s="82">
        <v>3940</v>
      </c>
      <c r="J41" s="83">
        <v>3757</v>
      </c>
      <c r="K41" s="83">
        <v>3577</v>
      </c>
      <c r="L41" s="83">
        <v>3349</v>
      </c>
      <c r="M41" s="84">
        <v>3130</v>
      </c>
    </row>
    <row r="42" spans="2:13" ht="27.75" customHeight="1">
      <c r="B42" s="1168"/>
      <c r="C42" s="1169"/>
      <c r="D42" s="85"/>
      <c r="E42" s="1172" t="s">
        <v>25</v>
      </c>
      <c r="F42" s="1172"/>
      <c r="G42" s="1172"/>
      <c r="H42" s="1173"/>
      <c r="I42" s="86">
        <v>0</v>
      </c>
      <c r="J42" s="87">
        <v>0</v>
      </c>
      <c r="K42" s="87">
        <v>0</v>
      </c>
      <c r="L42" s="87" t="s">
        <v>475</v>
      </c>
      <c r="M42" s="88" t="s">
        <v>475</v>
      </c>
    </row>
    <row r="43" spans="2:13" ht="27.75" customHeight="1">
      <c r="B43" s="1168"/>
      <c r="C43" s="1169"/>
      <c r="D43" s="85"/>
      <c r="E43" s="1172" t="s">
        <v>26</v>
      </c>
      <c r="F43" s="1172"/>
      <c r="G43" s="1172"/>
      <c r="H43" s="1173"/>
      <c r="I43" s="86">
        <v>1025</v>
      </c>
      <c r="J43" s="87">
        <v>995</v>
      </c>
      <c r="K43" s="87">
        <v>966</v>
      </c>
      <c r="L43" s="87">
        <v>950</v>
      </c>
      <c r="M43" s="88">
        <v>963</v>
      </c>
    </row>
    <row r="44" spans="2:13" ht="27.75" customHeight="1">
      <c r="B44" s="1168"/>
      <c r="C44" s="1169"/>
      <c r="D44" s="85"/>
      <c r="E44" s="1172" t="s">
        <v>27</v>
      </c>
      <c r="F44" s="1172"/>
      <c r="G44" s="1172"/>
      <c r="H44" s="1173"/>
      <c r="I44" s="86">
        <v>140</v>
      </c>
      <c r="J44" s="87">
        <v>117</v>
      </c>
      <c r="K44" s="87">
        <v>95</v>
      </c>
      <c r="L44" s="87">
        <v>82</v>
      </c>
      <c r="M44" s="88">
        <v>84</v>
      </c>
    </row>
    <row r="45" spans="2:13" ht="27.75" customHeight="1">
      <c r="B45" s="1168"/>
      <c r="C45" s="1169"/>
      <c r="D45" s="85"/>
      <c r="E45" s="1172" t="s">
        <v>28</v>
      </c>
      <c r="F45" s="1172"/>
      <c r="G45" s="1172"/>
      <c r="H45" s="1173"/>
      <c r="I45" s="86">
        <v>431</v>
      </c>
      <c r="J45" s="87">
        <v>290</v>
      </c>
      <c r="K45" s="87">
        <v>250</v>
      </c>
      <c r="L45" s="87">
        <v>228</v>
      </c>
      <c r="M45" s="88">
        <v>191</v>
      </c>
    </row>
    <row r="46" spans="2:13" ht="27.75" customHeight="1">
      <c r="B46" s="1168"/>
      <c r="C46" s="1169"/>
      <c r="D46" s="85"/>
      <c r="E46" s="1172" t="s">
        <v>29</v>
      </c>
      <c r="F46" s="1172"/>
      <c r="G46" s="1172"/>
      <c r="H46" s="1173"/>
      <c r="I46" s="86" t="s">
        <v>475</v>
      </c>
      <c r="J46" s="87" t="s">
        <v>475</v>
      </c>
      <c r="K46" s="87" t="s">
        <v>475</v>
      </c>
      <c r="L46" s="87" t="s">
        <v>475</v>
      </c>
      <c r="M46" s="88" t="s">
        <v>475</v>
      </c>
    </row>
    <row r="47" spans="2:13" ht="27.75" customHeight="1">
      <c r="B47" s="1168"/>
      <c r="C47" s="1169"/>
      <c r="D47" s="85"/>
      <c r="E47" s="1172" t="s">
        <v>30</v>
      </c>
      <c r="F47" s="1172"/>
      <c r="G47" s="1172"/>
      <c r="H47" s="1173"/>
      <c r="I47" s="86" t="s">
        <v>475</v>
      </c>
      <c r="J47" s="87" t="s">
        <v>475</v>
      </c>
      <c r="K47" s="87" t="s">
        <v>475</v>
      </c>
      <c r="L47" s="87" t="s">
        <v>475</v>
      </c>
      <c r="M47" s="88" t="s">
        <v>475</v>
      </c>
    </row>
    <row r="48" spans="2:13" ht="27.75" customHeight="1">
      <c r="B48" s="1170"/>
      <c r="C48" s="1171"/>
      <c r="D48" s="85"/>
      <c r="E48" s="1172" t="s">
        <v>31</v>
      </c>
      <c r="F48" s="1172"/>
      <c r="G48" s="1172"/>
      <c r="H48" s="1173"/>
      <c r="I48" s="86" t="s">
        <v>475</v>
      </c>
      <c r="J48" s="87" t="s">
        <v>475</v>
      </c>
      <c r="K48" s="87" t="s">
        <v>475</v>
      </c>
      <c r="L48" s="87" t="s">
        <v>475</v>
      </c>
      <c r="M48" s="88" t="s">
        <v>475</v>
      </c>
    </row>
    <row r="49" spans="2:13" ht="27.75" customHeight="1">
      <c r="B49" s="1166" t="s">
        <v>32</v>
      </c>
      <c r="C49" s="1167"/>
      <c r="D49" s="89"/>
      <c r="E49" s="1172" t="s">
        <v>33</v>
      </c>
      <c r="F49" s="1172"/>
      <c r="G49" s="1172"/>
      <c r="H49" s="1173"/>
      <c r="I49" s="86">
        <v>1357</v>
      </c>
      <c r="J49" s="87">
        <v>1527</v>
      </c>
      <c r="K49" s="87">
        <v>1740</v>
      </c>
      <c r="L49" s="87">
        <v>1747</v>
      </c>
      <c r="M49" s="88">
        <v>1743</v>
      </c>
    </row>
    <row r="50" spans="2:13" ht="27.75" customHeight="1">
      <c r="B50" s="1168"/>
      <c r="C50" s="1169"/>
      <c r="D50" s="85"/>
      <c r="E50" s="1172" t="s">
        <v>34</v>
      </c>
      <c r="F50" s="1172"/>
      <c r="G50" s="1172"/>
      <c r="H50" s="1173"/>
      <c r="I50" s="86" t="s">
        <v>475</v>
      </c>
      <c r="J50" s="87" t="s">
        <v>475</v>
      </c>
      <c r="K50" s="87" t="s">
        <v>475</v>
      </c>
      <c r="L50" s="87" t="s">
        <v>475</v>
      </c>
      <c r="M50" s="88" t="s">
        <v>475</v>
      </c>
    </row>
    <row r="51" spans="2:13" ht="27.75" customHeight="1">
      <c r="B51" s="1170"/>
      <c r="C51" s="1171"/>
      <c r="D51" s="85"/>
      <c r="E51" s="1172" t="s">
        <v>35</v>
      </c>
      <c r="F51" s="1172"/>
      <c r="G51" s="1172"/>
      <c r="H51" s="1173"/>
      <c r="I51" s="86">
        <v>3380</v>
      </c>
      <c r="J51" s="87">
        <v>3311</v>
      </c>
      <c r="K51" s="87">
        <v>3224</v>
      </c>
      <c r="L51" s="87">
        <v>3166</v>
      </c>
      <c r="M51" s="88">
        <v>3171</v>
      </c>
    </row>
    <row r="52" spans="2:13" ht="27.75" customHeight="1" thickBot="1">
      <c r="B52" s="1174" t="s">
        <v>36</v>
      </c>
      <c r="C52" s="1175"/>
      <c r="D52" s="90"/>
      <c r="E52" s="1176" t="s">
        <v>37</v>
      </c>
      <c r="F52" s="1176"/>
      <c r="G52" s="1176"/>
      <c r="H52" s="1177"/>
      <c r="I52" s="91">
        <v>799</v>
      </c>
      <c r="J52" s="92">
        <v>320</v>
      </c>
      <c r="K52" s="92">
        <v>-77</v>
      </c>
      <c r="L52" s="92">
        <v>-304</v>
      </c>
      <c r="M52" s="93">
        <v>-546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70507</v>
      </c>
      <c r="E3" s="116"/>
      <c r="F3" s="117">
        <v>209170</v>
      </c>
      <c r="G3" s="118"/>
      <c r="H3" s="119"/>
    </row>
    <row r="4" spans="1:8">
      <c r="A4" s="120"/>
      <c r="B4" s="121"/>
      <c r="C4" s="122"/>
      <c r="D4" s="123">
        <v>60628</v>
      </c>
      <c r="E4" s="124"/>
      <c r="F4" s="125">
        <v>117028</v>
      </c>
      <c r="G4" s="126"/>
      <c r="H4" s="127"/>
    </row>
    <row r="5" spans="1:8">
      <c r="A5" s="108" t="s">
        <v>508</v>
      </c>
      <c r="B5" s="113"/>
      <c r="C5" s="114"/>
      <c r="D5" s="115">
        <v>63752</v>
      </c>
      <c r="E5" s="116"/>
      <c r="F5" s="117">
        <v>220780</v>
      </c>
      <c r="G5" s="118"/>
      <c r="H5" s="119"/>
    </row>
    <row r="6" spans="1:8">
      <c r="A6" s="120"/>
      <c r="B6" s="121"/>
      <c r="C6" s="122"/>
      <c r="D6" s="123">
        <v>42129</v>
      </c>
      <c r="E6" s="124"/>
      <c r="F6" s="125">
        <v>105334</v>
      </c>
      <c r="G6" s="126"/>
      <c r="H6" s="127"/>
    </row>
    <row r="7" spans="1:8">
      <c r="A7" s="108" t="s">
        <v>509</v>
      </c>
      <c r="B7" s="113"/>
      <c r="C7" s="114"/>
      <c r="D7" s="115">
        <v>58225</v>
      </c>
      <c r="E7" s="116"/>
      <c r="F7" s="117">
        <v>201428</v>
      </c>
      <c r="G7" s="118"/>
      <c r="H7" s="119"/>
    </row>
    <row r="8" spans="1:8">
      <c r="A8" s="120"/>
      <c r="B8" s="121"/>
      <c r="C8" s="122"/>
      <c r="D8" s="123">
        <v>52579</v>
      </c>
      <c r="E8" s="124"/>
      <c r="F8" s="125">
        <v>118373</v>
      </c>
      <c r="G8" s="126"/>
      <c r="H8" s="127"/>
    </row>
    <row r="9" spans="1:8">
      <c r="A9" s="108" t="s">
        <v>510</v>
      </c>
      <c r="B9" s="113"/>
      <c r="C9" s="114"/>
      <c r="D9" s="115">
        <v>63658</v>
      </c>
      <c r="E9" s="116"/>
      <c r="F9" s="117">
        <v>221823</v>
      </c>
      <c r="G9" s="118"/>
      <c r="H9" s="119"/>
    </row>
    <row r="10" spans="1:8">
      <c r="A10" s="120"/>
      <c r="B10" s="121"/>
      <c r="C10" s="122"/>
      <c r="D10" s="123">
        <v>45119</v>
      </c>
      <c r="E10" s="124"/>
      <c r="F10" s="125">
        <v>104431</v>
      </c>
      <c r="G10" s="126"/>
      <c r="H10" s="127"/>
    </row>
    <row r="11" spans="1:8">
      <c r="A11" s="108" t="s">
        <v>511</v>
      </c>
      <c r="B11" s="113"/>
      <c r="C11" s="114"/>
      <c r="D11" s="115">
        <v>93636</v>
      </c>
      <c r="E11" s="116"/>
      <c r="F11" s="117">
        <v>263041</v>
      </c>
      <c r="G11" s="118"/>
      <c r="H11" s="119"/>
    </row>
    <row r="12" spans="1:8">
      <c r="A12" s="120"/>
      <c r="B12" s="121"/>
      <c r="C12" s="128"/>
      <c r="D12" s="123">
        <v>42865</v>
      </c>
      <c r="E12" s="124"/>
      <c r="F12" s="125">
        <v>103171</v>
      </c>
      <c r="G12" s="126"/>
      <c r="H12" s="127"/>
    </row>
    <row r="13" spans="1:8">
      <c r="A13" s="108"/>
      <c r="B13" s="113"/>
      <c r="C13" s="129"/>
      <c r="D13" s="130">
        <v>69956</v>
      </c>
      <c r="E13" s="131"/>
      <c r="F13" s="132">
        <v>223248</v>
      </c>
      <c r="G13" s="133"/>
      <c r="H13" s="119"/>
    </row>
    <row r="14" spans="1:8">
      <c r="A14" s="120"/>
      <c r="B14" s="121"/>
      <c r="C14" s="122"/>
      <c r="D14" s="123">
        <v>48664</v>
      </c>
      <c r="E14" s="124"/>
      <c r="F14" s="125">
        <v>109667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12.42</v>
      </c>
      <c r="C19" s="134">
        <f>ROUND(VALUE(SUBSTITUTE(実質収支比率等に係る経年分析!G$48,"▲","-")),2)</f>
        <v>15.81</v>
      </c>
      <c r="D19" s="134">
        <f>ROUND(VALUE(SUBSTITUTE(実質収支比率等に係る経年分析!H$48,"▲","-")),2)</f>
        <v>11.04</v>
      </c>
      <c r="E19" s="134">
        <f>ROUND(VALUE(SUBSTITUTE(実質収支比率等に係る経年分析!I$48,"▲","-")),2)</f>
        <v>10.74</v>
      </c>
      <c r="F19" s="134">
        <f>ROUND(VALUE(SUBSTITUTE(実質収支比率等に係る経年分析!J$48,"▲","-")),2)</f>
        <v>9.5399999999999991</v>
      </c>
    </row>
    <row r="20" spans="1:11">
      <c r="A20" s="134" t="s">
        <v>42</v>
      </c>
      <c r="B20" s="134">
        <f>ROUND(VALUE(SUBSTITUTE(実質収支比率等に係る経年分析!F$47,"▲","-")),2)</f>
        <v>37.75</v>
      </c>
      <c r="C20" s="134">
        <f>ROUND(VALUE(SUBSTITUTE(実質収支比率等に係る経年分析!G$47,"▲","-")),2)</f>
        <v>43.66</v>
      </c>
      <c r="D20" s="134">
        <f>ROUND(VALUE(SUBSTITUTE(実質収支比率等に係る経年分析!H$47,"▲","-")),2)</f>
        <v>53.83</v>
      </c>
      <c r="E20" s="134">
        <f>ROUND(VALUE(SUBSTITUTE(実質収支比率等に係る経年分析!I$47,"▲","-")),2)</f>
        <v>54.27</v>
      </c>
      <c r="F20" s="134">
        <f>ROUND(VALUE(SUBSTITUTE(実質収支比率等に係る経年分析!J$47,"▲","-")),2)</f>
        <v>60.66</v>
      </c>
    </row>
    <row r="21" spans="1:11">
      <c r="A21" s="134" t="s">
        <v>43</v>
      </c>
      <c r="B21" s="134">
        <f>IF(ISNUMBER(VALUE(SUBSTITUTE(実質収支比率等に係る経年分析!F$49,"▲","-"))),ROUND(VALUE(SUBSTITUTE(実質収支比率等に係る経年分析!F$49,"▲","-")),2),NA())</f>
        <v>5.82</v>
      </c>
      <c r="C21" s="134">
        <f>IF(ISNUMBER(VALUE(SUBSTITUTE(実質収支比率等に係る経年分析!G$49,"▲","-"))),ROUND(VALUE(SUBSTITUTE(実質収支比率等に係る経年分析!G$49,"▲","-")),2),NA())</f>
        <v>11.15</v>
      </c>
      <c r="D21" s="134">
        <f>IF(ISNUMBER(VALUE(SUBSTITUTE(実質収支比率等に係る経年分析!H$49,"▲","-"))),ROUND(VALUE(SUBSTITUTE(実質収支比率等に係る経年分析!H$49,"▲","-")),2),NA())</f>
        <v>4.83</v>
      </c>
      <c r="E21" s="134">
        <f>IF(ISNUMBER(VALUE(SUBSTITUTE(実質収支比率等に係る経年分析!I$49,"▲","-"))),ROUND(VALUE(SUBSTITUTE(実質収支比率等に係る経年分析!I$49,"▲","-")),2),NA())</f>
        <v>4.13</v>
      </c>
      <c r="F21" s="134">
        <f>IF(ISNUMBER(VALUE(SUBSTITUTE(実質収支比率等に係る経年分析!J$49,"▲","-"))),ROUND(VALUE(SUBSTITUTE(実質収支比率等に係る経年分析!J$49,"▲","-")),2),NA())</f>
        <v>8.41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0.56999999999999995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1.1599999999999999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9.5399999999999991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344</v>
      </c>
      <c r="E42" s="136"/>
      <c r="F42" s="136"/>
      <c r="G42" s="136">
        <f>'実質公債費比率（分子）の構造'!L$52</f>
        <v>336</v>
      </c>
      <c r="H42" s="136"/>
      <c r="I42" s="136"/>
      <c r="J42" s="136">
        <f>'実質公債費比率（分子）の構造'!M$52</f>
        <v>343</v>
      </c>
      <c r="K42" s="136"/>
      <c r="L42" s="136"/>
      <c r="M42" s="136">
        <f>'実質公債費比率（分子）の構造'!N$52</f>
        <v>352</v>
      </c>
      <c r="N42" s="136"/>
      <c r="O42" s="136"/>
      <c r="P42" s="136">
        <f>'実質公債費比率（分子）の構造'!O$52</f>
        <v>357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30</v>
      </c>
      <c r="C45" s="136"/>
      <c r="D45" s="136"/>
      <c r="E45" s="136">
        <f>'実質公債費比率（分子）の構造'!L$49</f>
        <v>30</v>
      </c>
      <c r="F45" s="136"/>
      <c r="G45" s="136"/>
      <c r="H45" s="136">
        <f>'実質公債費比率（分子）の構造'!M$49</f>
        <v>28</v>
      </c>
      <c r="I45" s="136"/>
      <c r="J45" s="136"/>
      <c r="K45" s="136">
        <f>'実質公債費比率（分子）の構造'!N$49</f>
        <v>24</v>
      </c>
      <c r="L45" s="136"/>
      <c r="M45" s="136"/>
      <c r="N45" s="136">
        <f>'実質公債費比率（分子）の構造'!O$49</f>
        <v>19</v>
      </c>
      <c r="O45" s="136"/>
      <c r="P45" s="136"/>
    </row>
    <row r="46" spans="1:16">
      <c r="A46" s="136" t="s">
        <v>54</v>
      </c>
      <c r="B46" s="136">
        <f>'実質公債費比率（分子）の構造'!K$48</f>
        <v>55</v>
      </c>
      <c r="C46" s="136"/>
      <c r="D46" s="136"/>
      <c r="E46" s="136">
        <f>'実質公債費比率（分子）の構造'!L$48</f>
        <v>56</v>
      </c>
      <c r="F46" s="136"/>
      <c r="G46" s="136"/>
      <c r="H46" s="136">
        <f>'実質公債費比率（分子）の構造'!M$48</f>
        <v>65</v>
      </c>
      <c r="I46" s="136"/>
      <c r="J46" s="136"/>
      <c r="K46" s="136">
        <f>'実質公債費比率（分子）の構造'!N$48</f>
        <v>66</v>
      </c>
      <c r="L46" s="136"/>
      <c r="M46" s="136"/>
      <c r="N46" s="136">
        <f>'実質公債費比率（分子）の構造'!O$48</f>
        <v>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487</v>
      </c>
      <c r="C49" s="136"/>
      <c r="D49" s="136"/>
      <c r="E49" s="136">
        <f>'実質公債費比率（分子）の構造'!L$45</f>
        <v>472</v>
      </c>
      <c r="F49" s="136"/>
      <c r="G49" s="136"/>
      <c r="H49" s="136">
        <f>'実質公債費比率（分子）の構造'!M$45</f>
        <v>476</v>
      </c>
      <c r="I49" s="136"/>
      <c r="J49" s="136"/>
      <c r="K49" s="136">
        <f>'実質公債費比率（分子）の構造'!N$45</f>
        <v>492</v>
      </c>
      <c r="L49" s="136"/>
      <c r="M49" s="136"/>
      <c r="N49" s="136">
        <f>'実質公債費比率（分子）の構造'!O$45</f>
        <v>494</v>
      </c>
      <c r="O49" s="136"/>
      <c r="P49" s="136"/>
    </row>
    <row r="50" spans="1:16">
      <c r="A50" s="136" t="s">
        <v>58</v>
      </c>
      <c r="B50" s="136" t="e">
        <f>NA()</f>
        <v>#N/A</v>
      </c>
      <c r="C50" s="136">
        <f>IF(ISNUMBER('実質公債費比率（分子）の構造'!K$53),'実質公債費比率（分子）の構造'!K$53,NA())</f>
        <v>228</v>
      </c>
      <c r="D50" s="136" t="e">
        <f>NA()</f>
        <v>#N/A</v>
      </c>
      <c r="E50" s="136" t="e">
        <f>NA()</f>
        <v>#N/A</v>
      </c>
      <c r="F50" s="136">
        <f>IF(ISNUMBER('実質公債費比率（分子）の構造'!L$53),'実質公債費比率（分子）の構造'!L$53,NA())</f>
        <v>222</v>
      </c>
      <c r="G50" s="136" t="e">
        <f>NA()</f>
        <v>#N/A</v>
      </c>
      <c r="H50" s="136" t="e">
        <f>NA()</f>
        <v>#N/A</v>
      </c>
      <c r="I50" s="136">
        <f>IF(ISNUMBER('実質公債費比率（分子）の構造'!M$53),'実質公債費比率（分子）の構造'!M$53,NA())</f>
        <v>226</v>
      </c>
      <c r="J50" s="136" t="e">
        <f>NA()</f>
        <v>#N/A</v>
      </c>
      <c r="K50" s="136" t="e">
        <f>NA()</f>
        <v>#N/A</v>
      </c>
      <c r="L50" s="136">
        <f>IF(ISNUMBER('実質公債費比率（分子）の構造'!N$53),'実質公債費比率（分子）の構造'!N$53,NA())</f>
        <v>230</v>
      </c>
      <c r="M50" s="136" t="e">
        <f>NA()</f>
        <v>#N/A</v>
      </c>
      <c r="N50" s="136" t="e">
        <f>NA()</f>
        <v>#N/A</v>
      </c>
      <c r="O50" s="136">
        <f>IF(ISNUMBER('実質公債費比率（分子）の構造'!O$53),'実質公債費比率（分子）の構造'!O$53,NA())</f>
        <v>223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3380</v>
      </c>
      <c r="E56" s="135"/>
      <c r="F56" s="135"/>
      <c r="G56" s="135">
        <f>'将来負担比率（分子）の構造'!J$51</f>
        <v>3311</v>
      </c>
      <c r="H56" s="135"/>
      <c r="I56" s="135"/>
      <c r="J56" s="135">
        <f>'将来負担比率（分子）の構造'!K$51</f>
        <v>3224</v>
      </c>
      <c r="K56" s="135"/>
      <c r="L56" s="135"/>
      <c r="M56" s="135">
        <f>'将来負担比率（分子）の構造'!L$51</f>
        <v>3166</v>
      </c>
      <c r="N56" s="135"/>
      <c r="O56" s="135"/>
      <c r="P56" s="135">
        <f>'将来負担比率（分子）の構造'!M$51</f>
        <v>3171</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1357</v>
      </c>
      <c r="E58" s="135"/>
      <c r="F58" s="135"/>
      <c r="G58" s="135">
        <f>'将来負担比率（分子）の構造'!J$49</f>
        <v>1527</v>
      </c>
      <c r="H58" s="135"/>
      <c r="I58" s="135"/>
      <c r="J58" s="135">
        <f>'将来負担比率（分子）の構造'!K$49</f>
        <v>1740</v>
      </c>
      <c r="K58" s="135"/>
      <c r="L58" s="135"/>
      <c r="M58" s="135">
        <f>'将来負担比率（分子）の構造'!L$49</f>
        <v>1747</v>
      </c>
      <c r="N58" s="135"/>
      <c r="O58" s="135"/>
      <c r="P58" s="135">
        <f>'将来負担比率（分子）の構造'!M$49</f>
        <v>1743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431</v>
      </c>
      <c r="C62" s="135"/>
      <c r="D62" s="135"/>
      <c r="E62" s="135">
        <f>'将来負担比率（分子）の構造'!J$45</f>
        <v>290</v>
      </c>
      <c r="F62" s="135"/>
      <c r="G62" s="135"/>
      <c r="H62" s="135">
        <f>'将来負担比率（分子）の構造'!K$45</f>
        <v>250</v>
      </c>
      <c r="I62" s="135"/>
      <c r="J62" s="135"/>
      <c r="K62" s="135">
        <f>'将来負担比率（分子）の構造'!L$45</f>
        <v>228</v>
      </c>
      <c r="L62" s="135"/>
      <c r="M62" s="135"/>
      <c r="N62" s="135">
        <f>'将来負担比率（分子）の構造'!M$45</f>
        <v>191</v>
      </c>
      <c r="O62" s="135"/>
      <c r="P62" s="135"/>
    </row>
    <row r="63" spans="1:16">
      <c r="A63" s="135" t="s">
        <v>27</v>
      </c>
      <c r="B63" s="135">
        <f>'将来負担比率（分子）の構造'!I$44</f>
        <v>140</v>
      </c>
      <c r="C63" s="135"/>
      <c r="D63" s="135"/>
      <c r="E63" s="135">
        <f>'将来負担比率（分子）の構造'!J$44</f>
        <v>117</v>
      </c>
      <c r="F63" s="135"/>
      <c r="G63" s="135"/>
      <c r="H63" s="135">
        <f>'将来負担比率（分子）の構造'!K$44</f>
        <v>95</v>
      </c>
      <c r="I63" s="135"/>
      <c r="J63" s="135"/>
      <c r="K63" s="135">
        <f>'将来負担比率（分子）の構造'!L$44</f>
        <v>82</v>
      </c>
      <c r="L63" s="135"/>
      <c r="M63" s="135"/>
      <c r="N63" s="135">
        <f>'将来負担比率（分子）の構造'!M$44</f>
        <v>84</v>
      </c>
      <c r="O63" s="135"/>
      <c r="P63" s="135"/>
    </row>
    <row r="64" spans="1:16">
      <c r="A64" s="135" t="s">
        <v>26</v>
      </c>
      <c r="B64" s="135">
        <f>'将来負担比率（分子）の構造'!I$43</f>
        <v>1025</v>
      </c>
      <c r="C64" s="135"/>
      <c r="D64" s="135"/>
      <c r="E64" s="135">
        <f>'将来負担比率（分子）の構造'!J$43</f>
        <v>995</v>
      </c>
      <c r="F64" s="135"/>
      <c r="G64" s="135"/>
      <c r="H64" s="135">
        <f>'将来負担比率（分子）の構造'!K$43</f>
        <v>966</v>
      </c>
      <c r="I64" s="135"/>
      <c r="J64" s="135"/>
      <c r="K64" s="135">
        <f>'将来負担比率（分子）の構造'!L$43</f>
        <v>950</v>
      </c>
      <c r="L64" s="135"/>
      <c r="M64" s="135"/>
      <c r="N64" s="135">
        <f>'将来負担比率（分子）の構造'!M$43</f>
        <v>963</v>
      </c>
      <c r="O64" s="135"/>
      <c r="P64" s="135"/>
    </row>
    <row r="65" spans="1:16">
      <c r="A65" s="135" t="s">
        <v>25</v>
      </c>
      <c r="B65" s="135">
        <f>'将来負担比率（分子）の構造'!I$42</f>
        <v>0</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3940</v>
      </c>
      <c r="C66" s="135"/>
      <c r="D66" s="135"/>
      <c r="E66" s="135">
        <f>'将来負担比率（分子）の構造'!J$41</f>
        <v>3757</v>
      </c>
      <c r="F66" s="135"/>
      <c r="G66" s="135"/>
      <c r="H66" s="135">
        <f>'将来負担比率（分子）の構造'!K$41</f>
        <v>3577</v>
      </c>
      <c r="I66" s="135"/>
      <c r="J66" s="135"/>
      <c r="K66" s="135">
        <f>'将来負担比率（分子）の構造'!L$41</f>
        <v>3349</v>
      </c>
      <c r="L66" s="135"/>
      <c r="M66" s="135"/>
      <c r="N66" s="135">
        <f>'将来負担比率（分子）の構造'!M$41</f>
        <v>3130</v>
      </c>
      <c r="O66" s="135"/>
      <c r="P66" s="135"/>
    </row>
    <row r="67" spans="1:16">
      <c r="A67" s="135" t="s">
        <v>62</v>
      </c>
      <c r="B67" s="135" t="e">
        <f>NA()</f>
        <v>#N/A</v>
      </c>
      <c r="C67" s="135">
        <f>IF(ISNUMBER('将来負担比率（分子）の構造'!I$52), IF('将来負担比率（分子）の構造'!I$52 &lt; 0, 0, '将来負担比率（分子）の構造'!I$52), NA())</f>
        <v>799</v>
      </c>
      <c r="D67" s="135" t="e">
        <f>NA()</f>
        <v>#N/A</v>
      </c>
      <c r="E67" s="135" t="e">
        <f>NA()</f>
        <v>#N/A</v>
      </c>
      <c r="F67" s="135">
        <f>IF(ISNUMBER('将来負担比率（分子）の構造'!J$52), IF('将来負担比率（分子）の構造'!J$52 &lt; 0, 0, '将来負担比率（分子）の構造'!J$52), NA())</f>
        <v>320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2015-05-14T02:03:32Z</cp:lastPrinted>
  <dcterms:created xsi:type="dcterms:W3CDTF">2015-02-17T06:56:42Z</dcterms:created>
  <dcterms:modified xsi:type="dcterms:W3CDTF">2015-05-14T06:18:11Z</dcterms:modified>
</cp:coreProperties>
</file>