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30" yWindow="-15" windowWidth="10275"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U34" i="9" s="1"/>
  <c r="CO34" i="9"/>
  <c r="BW34" i="9"/>
  <c r="BW35" i="9" s="1"/>
  <c r="BW36" i="9" s="1"/>
  <c r="BW37" i="9" s="1"/>
  <c r="BW38" i="9" s="1"/>
  <c r="BW39" i="9" s="1"/>
  <c r="BW40" i="9" s="1"/>
  <c r="BW41" i="9" s="1"/>
  <c r="BW42" i="9" s="1"/>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<sst xmlns="http://schemas.openxmlformats.org/spreadsheetml/2006/main" count="1055" uniqueCount="556">
  <si>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</si>
  <si>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</si>
  <si>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</si>
  <si>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</si>
  <si>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</si>
  <si>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</si>
  <si>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</si>
  <si>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</si>
  <si>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</si>
  <si>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</si>
  <si>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</si>
  <si>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</si>
  <si>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</si>
  <si>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</si>
  <si>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</si>
  <si>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</si>
  <si>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</si>
  <si>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</si>
  <si>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</si>
  <si>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</si>
  <si>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</si>
  <si>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</si>
  <si>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</si>
  <si>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</si>
  <si>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</si>
  <si>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</si>
  <si>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</si>
  <si>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</si>
  <si>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</si>
  <si>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</si>
  <si>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</si>
  <si>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</si>
  <si>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</si>
  <si>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</si>
  <si>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</si>
  <si>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</si>
  <si>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</si>
  <si>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</si>
  <si>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</si>
  <si>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</si>
  <si>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</si>
  <si>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</si>
  <si>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</si>
  <si>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</si>
  <si>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</si>
  <si>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</si>
  <si>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</si>
  <si>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</si>
  <si>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</si>
  <si>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</si>
  <si>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</si>
  <si>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</si>
  <si>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</si>
  <si>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</si>
  <si>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</si>
  <si>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</si>
  <si>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</si>
  <si>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</si>
  <si>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</si>
  <si>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</si>
  <si>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</si>
  <si>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</si>
  <si>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</si>
  <si>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</si>
  <si>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</si>
  <si>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</si>
  <si>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</si>
  <si>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</si>
  <si>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</si>
  <si>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</si>
  <si>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</si>
  <si>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</si>
  <si>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</si>
  <si>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</si>
  <si>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</si>
  <si>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</si>
  <si>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</si>
  <si>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</si>
  <si>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</si>
  <si>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</si>
  <si>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</si>
  <si>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</si>
  <si>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</si>
  <si>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</si>
  <si>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</si>
  <si>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</si>
  <si>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</si>
  <si>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</si>
  <si>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</si>
  <si>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</si>
  <si>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</si>
  <si>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</si>
  <si>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</si>
  <si>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</si>
  <si>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</si>
  <si>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</si>
  <si>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</si>
  <si>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</si>
  <si>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</si>
  <si>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</si>
  <si>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</si>
  <si>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</si>
  <si>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</si>
  <si>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</si>
  <si>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</si>
  <si>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</si>
  <si>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</si>
  <si>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</si>
  <si>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</si>
  <si>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</si>
  <si>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</si>
  <si>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</si>
  <si>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</si>
  <si>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</si>
  <si>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</si>
  <si>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</si>
  <si>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</si>
  <si>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</si>
  <si>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</si>
  <si>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</si>
  <si>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</si>
  <si>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</si>
  <si>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</si>
  <si>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</si>
  <si>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</si>
  <si>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</si>
  <si>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</si>
  <si>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</si>
  <si>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</si>
  <si>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</si>
  <si>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</si>
  <si>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</si>
  <si>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</si>
  <si>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</si>
  <si>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</si>
  <si>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</si>
  <si>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</si>
  <si>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</si>
  <si>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</si>
  <si>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</si>
  <si>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</si>
  <si>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</si>
  <si>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</si>
  <si>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</si>
  <si>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</si>
  <si>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</si>
  <si>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</si>
  <si>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</si>
  <si>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</si>
  <si>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</si>
  <si>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</si>
  <si>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</si>
  <si>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</si>
  <si>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</si>
  <si>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</si>
  <si>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</si>
  <si>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</si>
  <si>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</si>
  <si>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</si>
  <si>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</si>
  <si>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</si>
  <si>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</si>
  <si>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</si>
  <si>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</si>
  <si>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</si>
  <si>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</si>
  <si>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</si>
  <si>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</si>
  <si>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</si>
  <si>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</si>
  <si>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</si>
  <si>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</si>
  <si>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</si>
  <si>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</si>
  <si>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</si>
  <si>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</si>
  <si>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</si>
  <si>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</si>
  <si>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</si>
  <si>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</si>
  <si>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</si>
  <si>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</si>
  <si>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</si>
  <si>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</si>
  <si>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</si>
  <si>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</si>
  <si>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</si>
  <si>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</si>
  <si>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</si>
  <si>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</si>
  <si>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</si>
  <si>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</si>
  <si>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</si>
  <si>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</si>
  <si>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岐阜県関ケ原町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</si>
  <si>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</si>
  <si>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</si>
  <si>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</si>
  <si>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</si>
  <si>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</si>
  <si>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</si>
  <si>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</si>
  <si>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</si>
  <si>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</si>
  <si>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</si>
  <si>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</si>
  <si>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</si>
  <si>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</si>
  <si>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</si>
  <si>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</si>
  <si>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</si>
  <si>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</si>
  <si>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</si>
  <si>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</si>
  <si>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</si>
  <si>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</si>
  <si>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</si>
  <si>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</si>
  <si>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</si>
  <si>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</si>
  <si>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</si>
  <si>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</si>
  <si>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</si>
  <si>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</si>
  <si>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</si>
  <si>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</si>
  <si>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</si>
  <si>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</si>
  <si>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</si>
  <si>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</si>
  <si>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</si>
  <si>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</si>
  <si>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</si>
  <si>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</si>
  <si>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</si>
  <si>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</si>
  <si>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</si>
  <si>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</si>
  <si>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</si>
  <si>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</si>
  <si>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</si>
  <si>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</si>
  <si>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</si>
  <si>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</si>
  <si>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</si>
  <si>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</si>
  <si>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</si>
  <si>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</si>
  <si>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</si>
  <si>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</si>
  <si>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</si>
  <si>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</si>
  <si>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</si>
  <si>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</si>
  <si>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</si>
  <si>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</si>
  <si>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</si>
  <si>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</si>
  <si>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</si>
  <si>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</si>
  <si>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</si>
  <si>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</si>
  <si>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</si>
  <si>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</si>
  <si>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</si>
  <si>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</si>
  <si>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</si>
  <si>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</si>
  <si>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</si>
  <si>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</si>
  <si>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</si>
  <si>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</si>
  <si>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</si>
  <si>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</si>
  <si>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</si>
  <si>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</si>
  <si>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</si>
  <si>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</si>
  <si>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</si>
  <si>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</si>
  <si>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</si>
  <si>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</si>
  <si>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</si>
  <si>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</si>
  <si>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</si>
  <si>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</si>
  <si>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</si>
  <si>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</si>
  <si>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</si>
  <si>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</si>
  <si>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</si>
  <si>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</si>
  <si>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</si>
  <si>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</si>
  <si>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</si>
  <si>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</si>
  <si>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</si>
  <si>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</si>
  <si>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</si>
  <si>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</si>
  <si>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</si>
  <si>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</si>
  <si>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</si>
  <si>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</si>
  <si>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</si>
  <si>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</si>
  <si>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</si>
  <si>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</si>
  <si>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</si>
  <si>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</si>
  <si>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</si>
  <si>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</si>
  <si>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</si>
  <si>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</si>
  <si>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</si>
  <si>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</si>
  <si>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</si>
  <si>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</si>
  <si>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</si>
  <si>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</si>
  <si>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</si>
  <si>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</si>
  <si>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</si>
  <si>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</si>
  <si>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</si>
  <si>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</si>
  <si>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</si>
  <si>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</si>
  <si>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</si>
  <si>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</si>
  <si>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</si>
  <si>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</si>
  <si>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</si>
  <si>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</si>
  <si>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</si>
  <si>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</si>
  <si>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</si>
  <si>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</si>
  <si>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</si>
  <si>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</si>
  <si>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</si>
  <si>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</si>
  <si>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</si>
  <si>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</si>
  <si>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岐阜県関ケ原町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</si>
  <si>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</si>
  <si>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</si>
  <si>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</si>
  <si>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</si>
  <si>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</si>
  <si>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</si>
  <si>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</si>
  <si>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</si>
  <si>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</si>
  <si>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</si>
  <si>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</si>
  <si>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</si>
  <si>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</si>
  <si>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</si>
  <si>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</si>
  <si>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</si>
  <si>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</si>
  <si>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</si>
  <si>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</si>
  <si>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</si>
  <si>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</si>
  <si>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</si>
  <si>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</si>
  <si>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</si>
  <si>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</si>
  <si>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</si>
  <si>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</si>
  <si>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</si>
  <si>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</si>
  <si>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</si>
  <si>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</si>
  <si>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</si>
  <si>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</si>
  <si>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</si>
  <si>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</si>
  <si>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</si>
  <si>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</si>
  <si>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</si>
  <si>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</si>
  <si>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</si>
  <si>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玉農業集落排水事業特別会計</t>
    <phoneticPr fontId="5"/>
  </si>
  <si>
    <t>法非適用企業</t>
    <phoneticPr fontId="5"/>
  </si>
  <si>
    <t>今須農業集落排水事業特別会計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</si>
  <si>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</si>
  <si>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</si>
  <si>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</si>
  <si>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</si>
  <si>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</si>
  <si>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</si>
  <si>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</si>
  <si>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</si>
  <si>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</si>
  <si>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</si>
  <si>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</si>
  <si>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</si>
  <si>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</si>
  <si>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</si>
  <si>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</si>
  <si>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</si>
  <si>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</si>
  <si>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</si>
  <si>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</si>
  <si>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</si>
  <si>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</si>
  <si>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</si>
  <si>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</si>
  <si>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</si>
  <si>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</si>
  <si>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</si>
  <si>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</si>
  <si>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</si>
  <si>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</si>
  <si>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</si>
  <si>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</si>
  <si>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</si>
  <si>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</si>
  <si>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</si>
  <si>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</si>
  <si>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</si>
  <si>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</si>
  <si>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</si>
  <si>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</si>
  <si>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</si>
  <si>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</si>
  <si>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</si>
  <si>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</si>
  <si>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</si>
  <si>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</si>
  <si>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</si>
  <si>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</si>
  <si>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</si>
  <si>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</si>
  <si>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</si>
  <si>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</si>
  <si>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</si>
  <si>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</si>
  <si>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</si>
  <si>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</si>
  <si>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</si>
  <si>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</si>
  <si>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</si>
  <si>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</si>
  <si>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</si>
  <si>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</si>
  <si>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</si>
  <si>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</si>
  <si>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</si>
  <si>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</si>
  <si>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</si>
  <si>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</si>
  <si>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</si>
  <si>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</si>
  <si>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</si>
  <si>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</si>
  <si>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</si>
  <si>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</si>
  <si>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</si>
  <si>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</si>
  <si>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</si>
  <si>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</si>
  <si>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</si>
  <si>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</si>
  <si>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</si>
  <si>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</si>
  <si>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</si>
  <si>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</si>
  <si>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</si>
  <si>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</si>
  <si>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</si>
  <si>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</si>
  <si>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</si>
  <si>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</si>
  <si>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</si>
  <si>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</si>
  <si>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</si>
  <si>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</si>
  <si>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</si>
  <si>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</si>
  <si>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</si>
  <si>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</si>
  <si>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</si>
  <si>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</si>
  <si>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</si>
  <si>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</si>
  <si>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</si>
  <si>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</si>
  <si>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</si>
  <si>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</si>
  <si>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</si>
  <si>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</si>
  <si>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</si>
  <si>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</si>
  <si>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</si>
  <si>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</si>
  <si>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</si>
  <si>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</si>
  <si>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</si>
  <si>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</si>
  <si>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</si>
  <si>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</si>
  <si>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</si>
  <si>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</si>
  <si>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</si>
  <si>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</si>
  <si>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</si>
  <si>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</si>
  <si>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</si>
  <si>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</si>
  <si>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</si>
  <si>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</si>
  <si>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</si>
  <si>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</si>
  <si>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</si>
  <si>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</si>
  <si>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</si>
  <si>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</si>
  <si>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</si>
  <si>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13.14</t>
  </si>
  <si>
    <t>▲ 6.42</t>
  </si>
  <si>
    <t>水道事業会計</t>
  </si>
  <si>
    <t>病院事業会計</t>
  </si>
  <si>
    <t>一般会計</t>
  </si>
  <si>
    <t>国民健康保険事業特別会計</t>
  </si>
  <si>
    <t>介護サービス事業特別会計</t>
  </si>
  <si>
    <t>公共下水道事業特別会計</t>
  </si>
  <si>
    <t>後期高齢者医療事業特別会計</t>
  </si>
  <si>
    <t>介護保険事業特別会計</t>
  </si>
  <si>
    <t>その他会計（赤字）</t>
  </si>
  <si>
    <t>その他会計（黒字）</t>
  </si>
  <si>
    <t>基金から200百万円繰入</t>
    <rPh sb="0" eb="2">
      <t>キキン</t>
    </rPh>
    <rPh sb="7" eb="8">
      <t>ヒャク</t>
    </rPh>
    <rPh sb="8" eb="10">
      <t>マンエン</t>
    </rPh>
    <rPh sb="10" eb="12">
      <t>クリイレ</t>
    </rPh>
    <phoneticPr fontId="2"/>
  </si>
  <si>
    <t>-</t>
    <phoneticPr fontId="5"/>
  </si>
  <si>
    <t>－</t>
    <phoneticPr fontId="2"/>
  </si>
  <si>
    <t>－</t>
    <phoneticPr fontId="2"/>
  </si>
  <si>
    <t>大垣衛生施設組合</t>
    <rPh sb="0" eb="2">
      <t>オオガキ</t>
    </rPh>
    <rPh sb="2" eb="4">
      <t>エイセイ</t>
    </rPh>
    <rPh sb="4" eb="6">
      <t>シセツ</t>
    </rPh>
    <rPh sb="6" eb="8">
      <t>クミアイ</t>
    </rPh>
    <phoneticPr fontId="24"/>
  </si>
  <si>
    <t>南濃衛生施設利用事務組合</t>
    <rPh sb="0" eb="2">
      <t>ナンノウ</t>
    </rPh>
    <rPh sb="2" eb="4">
      <t>エイセイ</t>
    </rPh>
    <rPh sb="4" eb="6">
      <t>シセツ</t>
    </rPh>
    <rPh sb="6" eb="8">
      <t>リヨウ</t>
    </rPh>
    <rPh sb="8" eb="10">
      <t>ジム</t>
    </rPh>
    <rPh sb="10" eb="12">
      <t>クミアイ</t>
    </rPh>
    <phoneticPr fontId="24"/>
  </si>
  <si>
    <t>岐阜県市町村会館組合</t>
    <rPh sb="0" eb="6">
      <t>ギフケンシチョウソン</t>
    </rPh>
    <rPh sb="6" eb="8">
      <t>カイカン</t>
    </rPh>
    <rPh sb="8" eb="10">
      <t>クミアイ</t>
    </rPh>
    <phoneticPr fontId="24"/>
  </si>
  <si>
    <t>岐阜県市町村職員退職手当組合</t>
    <rPh sb="0" eb="6">
      <t>ギフケンシチョウソン</t>
    </rPh>
    <rPh sb="6" eb="8">
      <t>ショクイン</t>
    </rPh>
    <rPh sb="8" eb="10">
      <t>タイショク</t>
    </rPh>
    <rPh sb="10" eb="12">
      <t>テアテ</t>
    </rPh>
    <rPh sb="12" eb="14">
      <t>クミアイ</t>
    </rPh>
    <phoneticPr fontId="24"/>
  </si>
  <si>
    <t>不破消防組合</t>
    <rPh sb="0" eb="2">
      <t>フワ</t>
    </rPh>
    <rPh sb="2" eb="4">
      <t>ショウボウ</t>
    </rPh>
    <rPh sb="4" eb="6">
      <t>クミアイ</t>
    </rPh>
    <phoneticPr fontId="24"/>
  </si>
  <si>
    <t>西南濃老人福祉施設事務組合</t>
    <rPh sb="0" eb="3">
      <t>セイナンノウ</t>
    </rPh>
    <rPh sb="3" eb="5">
      <t>ロウジン</t>
    </rPh>
    <rPh sb="5" eb="7">
      <t>フクシ</t>
    </rPh>
    <rPh sb="7" eb="9">
      <t>シセツ</t>
    </rPh>
    <rPh sb="9" eb="11">
      <t>ジム</t>
    </rPh>
    <rPh sb="11" eb="13">
      <t>クミアイ</t>
    </rPh>
    <phoneticPr fontId="24"/>
  </si>
  <si>
    <t>西南濃粗大廃棄物処理組合</t>
    <rPh sb="0" eb="3">
      <t>セイナンノウ</t>
    </rPh>
    <rPh sb="3" eb="5">
      <t>ソダイ</t>
    </rPh>
    <rPh sb="5" eb="8">
      <t>ハイキブツ</t>
    </rPh>
    <rPh sb="8" eb="10">
      <t>ショリ</t>
    </rPh>
    <rPh sb="10" eb="12">
      <t>クミアイ</t>
    </rPh>
    <phoneticPr fontId="24"/>
  </si>
  <si>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4"/>
  </si>
  <si>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4"/>
  </si>
  <si>
    <t>法非適用企業、基金から5百万円繰入</t>
    <phoneticPr fontId="5"/>
  </si>
  <si>
    <t>基金から6百万円繰入</t>
    <phoneticPr fontId="2"/>
  </si>
  <si>
    <t>基金から32百万円繰入</t>
    <phoneticPr fontId="2"/>
  </si>
  <si>
    <t>基金から2,200百万円繰入</t>
    <phoneticPr fontId="2"/>
  </si>
  <si>
    <t>－</t>
    <phoneticPr fontId="2"/>
  </si>
  <si>
    <t>－</t>
    <phoneticPr fontId="2"/>
  </si>
  <si>
    <t>基金から1,320百万円繰入</t>
    <phoneticPr fontId="2"/>
  </si>
  <si>
    <t>基金から4百万円繰入</t>
    <phoneticPr fontId="2"/>
  </si>
  <si>
    <t>基金から50百万円繰入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</si>
</sst>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42512</c:v>
                </c:pt>
                <c:pt idx="1">
                  <c:v>25673</c:v>
                </c:pt>
                <c:pt idx="2">
                  <c:v>19155</c:v>
                </c:pt>
                <c:pt idx="3">
                  <c:v>23514</c:v>
                </c:pt>
                <c:pt idx="4">
                  <c:v>132216</c:v>
                </c:pt>
              </c:numCache>
            </c:numRef>
          </c:val>
          <c:smooth val="0"/>
        </c:ser>
        <c:dLbls>
          <c:showLegendKey val="0"/>
          <c:showVal val="0"/>
          <c:showCatName val="0"/>
          <c:showSerName val="0"/>
          <c:showPercent val="0"/>
          <c:showBubbleSize val="0"/>
        </c:dLbls>
        <c:marker val="1"/>
        <c:smooth val="0"/>
        <c:axId val="80114432"/>
        <c:axId val="80116352"/>
      </c:lineChart>
      <c:catAx>
        <c:axId val="80114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116352"/>
        <c:crosses val="autoZero"/>
        <c:auto val="1"/>
        <c:lblAlgn val="ctr"/>
        <c:lblOffset val="100"/>
        <c:tickLblSkip val="1"/>
        <c:tickMarkSkip val="1"/>
        <c:noMultiLvlLbl val="0"/>
      </c:catAx>
      <c:valAx>
        <c:axId val="801163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11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11.54</c:v>
                </c:pt>
                <c:pt idx="1">
                  <c:v>13.97</c:v>
                </c:pt>
                <c:pt idx="2">
                  <c:v>11.3</c:v>
                </c:pt>
                <c:pt idx="3">
                  <c:v>8.15</c:v>
                </c:pt>
                <c:pt idx="4">
                  <c:v>5.01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17.11</c:v>
                </c:pt>
                <c:pt idx="1">
                  <c:v>23.79</c:v>
                </c:pt>
                <c:pt idx="2">
                  <c:v>31.75</c:v>
                </c:pt>
                <c:pt idx="3">
                  <c:v>20.77</c:v>
                </c:pt>
                <c:pt idx="4">
                  <c:v>17.760000000000002</c:v>
                </c:pt>
              </c:numCache>
            </c:numRef>
          </c:val>
        </c:ser>
        <c:dLbls>
          <c:showLegendKey val="0"/>
          <c:showVal val="0"/>
          <c:showCatName val="0"/>
          <c:showSerName val="0"/>
          <c:showPercent val="0"/>
          <c:showBubbleSize val="0"/>
        </c:dLbls>
        <c:gapWidth val="250"/>
        <c:overlap val="100"/>
        <c:axId val="110329216"/>
        <c:axId val="11033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4.92</c:v>
                </c:pt>
                <c:pt idx="1">
                  <c:v>9.9600000000000009</c:v>
                </c:pt>
                <c:pt idx="2">
                  <c:v>4.7699999999999996</c:v>
                </c:pt>
                <c:pt idx="3">
                  <c:v>-13.14</c:v>
                </c:pt>
                <c:pt idx="4">
                  <c:v>-6.42</c:v>
                </c:pt>
              </c:numCache>
            </c:numRef>
          </c:val>
          <c:smooth val="0"/>
        </c:ser>
        <c:dLbls>
          <c:showLegendKey val="0"/>
          <c:showVal val="0"/>
          <c:showCatName val="0"/>
          <c:showSerName val="0"/>
          <c:showPercent val="0"/>
          <c:showBubbleSize val="0"/>
        </c:dLbls>
        <c:marker val="1"/>
        <c:smooth val="0"/>
        <c:axId val="110329216"/>
        <c:axId val="110335488"/>
      </c:lineChart>
      <c:catAx>
        <c:axId val="11032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335488"/>
        <c:crosses val="autoZero"/>
        <c:auto val="1"/>
        <c:lblAlgn val="ctr"/>
        <c:lblOffset val="100"/>
        <c:tickLblSkip val="1"/>
        <c:tickMarkSkip val="1"/>
        <c:noMultiLvlLbl val="0"/>
      </c:catAx>
      <c:valAx>
        <c:axId val="1103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2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0.13</c:v>
                </c:pt>
                <c:pt idx="4">
                  <c:v>#N/A</c:v>
                </c:pt>
                <c:pt idx="5">
                  <c:v>0.11</c:v>
                </c:pt>
                <c:pt idx="6">
                  <c:v>#N/A</c:v>
                </c:pt>
                <c:pt idx="7">
                  <c:v>0.08</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0.61</c:v>
                </c:pt>
                <c:pt idx="2">
                  <c:v>#N/A</c:v>
                </c:pt>
                <c:pt idx="3">
                  <c:v>0.21</c:v>
                </c:pt>
                <c:pt idx="4">
                  <c:v>#N/A</c:v>
                </c:pt>
                <c:pt idx="5">
                  <c:v>0.25</c:v>
                </c:pt>
                <c:pt idx="6">
                  <c:v>#N/A</c:v>
                </c:pt>
                <c:pt idx="7">
                  <c:v>0.57999999999999996</c:v>
                </c:pt>
                <c:pt idx="8">
                  <c:v>#N/A</c:v>
                </c:pt>
                <c:pt idx="9">
                  <c:v>0.11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0.05</c:v>
                </c:pt>
                <c:pt idx="4">
                  <c:v>#N/A</c:v>
                </c:pt>
                <c:pt idx="5">
                  <c:v>0.05</c:v>
                </c:pt>
                <c:pt idx="6">
                  <c:v>#N/A</c:v>
                </c:pt>
                <c:pt idx="7">
                  <c:v>0.13</c:v>
                </c:pt>
                <c:pt idx="8">
                  <c:v>#N/A</c:v>
                </c:pt>
                <c:pt idx="9">
                  <c:v>0.12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c:v>
                </c:pt>
                <c:pt idx="2">
                  <c:v>#N/A</c:v>
                </c:pt>
                <c:pt idx="3">
                  <c:v>0.05</c:v>
                </c:pt>
                <c:pt idx="4">
                  <c:v>#N/A</c:v>
                </c:pt>
                <c:pt idx="5">
                  <c:v>0.12</c:v>
                </c:pt>
                <c:pt idx="6">
                  <c:v>#N/A</c:v>
                </c:pt>
                <c:pt idx="7">
                  <c:v>0.11</c:v>
                </c:pt>
                <c:pt idx="8">
                  <c:v>#N/A</c:v>
                </c:pt>
                <c:pt idx="9">
                  <c:v>0.13</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1.82</c:v>
                </c:pt>
                <c:pt idx="2">
                  <c:v>#N/A</c:v>
                </c:pt>
                <c:pt idx="3">
                  <c:v>2.0699999999999998</c:v>
                </c:pt>
                <c:pt idx="4">
                  <c:v>#N/A</c:v>
                </c:pt>
                <c:pt idx="5">
                  <c:v>2.0699999999999998</c:v>
                </c:pt>
                <c:pt idx="6">
                  <c:v>#N/A</c:v>
                </c:pt>
                <c:pt idx="7">
                  <c:v>2.4300000000000002</c:v>
                </c:pt>
                <c:pt idx="8">
                  <c:v>#N/A</c:v>
                </c:pt>
                <c:pt idx="9">
                  <c:v>2.59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2.67</c:v>
                </c:pt>
                <c:pt idx="2">
                  <c:v>#N/A</c:v>
                </c:pt>
                <c:pt idx="3">
                  <c:v>2.25</c:v>
                </c:pt>
                <c:pt idx="4">
                  <c:v>#N/A</c:v>
                </c:pt>
                <c:pt idx="5">
                  <c:v>2.08</c:v>
                </c:pt>
                <c:pt idx="6">
                  <c:v>#N/A</c:v>
                </c:pt>
                <c:pt idx="7">
                  <c:v>2.27</c:v>
                </c:pt>
                <c:pt idx="8">
                  <c:v>#N/A</c:v>
                </c:pt>
                <c:pt idx="9">
                  <c:v>4.1900000000000004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11.54</c:v>
                </c:pt>
                <c:pt idx="2">
                  <c:v>#N/A</c:v>
                </c:pt>
                <c:pt idx="3">
                  <c:v>13.97</c:v>
                </c:pt>
                <c:pt idx="4">
                  <c:v>#N/A</c:v>
                </c:pt>
                <c:pt idx="5">
                  <c:v>11.3</c:v>
                </c:pt>
                <c:pt idx="6">
                  <c:v>#N/A</c:v>
                </c:pt>
                <c:pt idx="7">
                  <c:v>8.15</c:v>
                </c:pt>
                <c:pt idx="8">
                  <c:v>#N/A</c:v>
                </c:pt>
                <c:pt idx="9">
                  <c:v>5.01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19.79</c:v>
                </c:pt>
                <c:pt idx="2">
                  <c:v>#N/A</c:v>
                </c:pt>
                <c:pt idx="3">
                  <c:v>13.73</c:v>
                </c:pt>
                <c:pt idx="4">
                  <c:v>#N/A</c:v>
                </c:pt>
                <c:pt idx="5">
                  <c:v>13.48</c:v>
                </c:pt>
                <c:pt idx="6">
                  <c:v>#N/A</c:v>
                </c:pt>
                <c:pt idx="7">
                  <c:v>10.44</c:v>
                </c:pt>
                <c:pt idx="8">
                  <c:v>#N/A</c:v>
                </c:pt>
                <c:pt idx="9">
                  <c:v>9.2100000000000009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17.13</c:v>
                </c:pt>
                <c:pt idx="2">
                  <c:v>#N/A</c:v>
                </c:pt>
                <c:pt idx="3">
                  <c:v>17.649999999999999</c:v>
                </c:pt>
                <c:pt idx="4">
                  <c:v>#N/A</c:v>
                </c:pt>
                <c:pt idx="5">
                  <c:v>18.350000000000001</c:v>
                </c:pt>
                <c:pt idx="6">
                  <c:v>#N/A</c:v>
                </c:pt>
                <c:pt idx="7">
                  <c:v>17.16</c:v>
                </c:pt>
                <c:pt idx="8">
                  <c:v>#N/A</c:v>
                </c:pt>
                <c:pt idx="9">
                  <c:v>14.88</c:v>
                </c:pt>
              </c:numCache>
            </c:numRef>
          </c:val>
        </c:ser>
        <c:dLbls>
          <c:showLegendKey val="0"/>
          <c:showVal val="0"/>
          <c:showCatName val="0"/>
          <c:showSerName val="0"/>
          <c:showPercent val="0"/>
          <c:showBubbleSize val="0"/>
        </c:dLbls>
        <c:gapWidth val="150"/>
        <c:overlap val="100"/>
        <c:axId val="110511616"/>
        <c:axId val="110513152"/>
      </c:barChart>
      <c:catAx>
        <c:axId val="1105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13152"/>
        <c:crosses val="autoZero"/>
        <c:auto val="1"/>
        <c:lblAlgn val="ctr"/>
        <c:lblOffset val="100"/>
        <c:tickLblSkip val="1"/>
        <c:tickMarkSkip val="1"/>
        <c:noMultiLvlLbl val="0"/>
      </c:catAx>
      <c:valAx>
        <c:axId val="11051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1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321</c:v>
                </c:pt>
                <c:pt idx="5">
                  <c:v>341</c:v>
                </c:pt>
                <c:pt idx="8">
                  <c:v>351</c:v>
                </c:pt>
                <c:pt idx="11">
                  <c:v>371</c:v>
                </c:pt>
                <c:pt idx="14">
                  <c:v>376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c:v>
                </c:pt>
                <c:pt idx="3">
                  <c:v>38</c:v>
                </c:pt>
                <c:pt idx="6">
                  <c:v>61</c:v>
                </c:pt>
                <c:pt idx="9">
                  <c:v>62</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312</c:v>
                </c:pt>
                <c:pt idx="3">
                  <c:v>327</c:v>
                </c:pt>
                <c:pt idx="6">
                  <c:v>361</c:v>
                </c:pt>
                <c:pt idx="9">
                  <c:v>312</c:v>
                </c:pt>
                <c:pt idx="12">
                  <c:v>315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280</c:v>
                </c:pt>
                <c:pt idx="3">
                  <c:v>290</c:v>
                </c:pt>
                <c:pt idx="6">
                  <c:v>297</c:v>
                </c:pt>
                <c:pt idx="9">
                  <c:v>313</c:v>
                </c:pt>
                <c:pt idx="12">
                  <c:v>371</c:v>
                </c:pt>
              </c:numCache>
            </c:numRef>
          </c:val>
        </c:ser>
        <c:dLbls>
          <c:showLegendKey val="0"/>
          <c:showVal val="0"/>
          <c:showCatName val="0"/>
          <c:showSerName val="0"/>
          <c:showPercent val="0"/>
          <c:showBubbleSize val="0"/>
        </c:dLbls>
        <c:gapWidth val="100"/>
        <c:overlap val="100"/>
        <c:axId val="91255552"/>
        <c:axId val="9125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304</c:v>
                </c:pt>
                <c:pt idx="2">
                  <c:v>#N/A</c:v>
                </c:pt>
                <c:pt idx="3">
                  <c:v>#N/A</c:v>
                </c:pt>
                <c:pt idx="4">
                  <c:v>314</c:v>
                </c:pt>
                <c:pt idx="5">
                  <c:v>#N/A</c:v>
                </c:pt>
                <c:pt idx="6">
                  <c:v>#N/A</c:v>
                </c:pt>
                <c:pt idx="7">
                  <c:v>368</c:v>
                </c:pt>
                <c:pt idx="8">
                  <c:v>#N/A</c:v>
                </c:pt>
                <c:pt idx="9">
                  <c:v>#N/A</c:v>
                </c:pt>
                <c:pt idx="10">
                  <c:v>316</c:v>
                </c:pt>
                <c:pt idx="11">
                  <c:v>#N/A</c:v>
                </c:pt>
                <c:pt idx="12">
                  <c:v>#N/A</c:v>
                </c:pt>
                <c:pt idx="13">
                  <c:v>372</c:v>
                </c:pt>
                <c:pt idx="14">
                  <c:v>#N/A</c:v>
                </c:pt>
              </c:numCache>
            </c:numRef>
          </c:val>
          <c:smooth val="0"/>
        </c:ser>
        <c:dLbls>
          <c:showLegendKey val="0"/>
          <c:showVal val="0"/>
          <c:showCatName val="0"/>
          <c:showSerName val="0"/>
          <c:showPercent val="0"/>
          <c:showBubbleSize val="0"/>
        </c:dLbls>
        <c:marker val="1"/>
        <c:smooth val="0"/>
        <c:axId val="91255552"/>
        <c:axId val="91257472"/>
      </c:lineChart>
      <c:catAx>
        <c:axId val="912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257472"/>
        <c:crosses val="autoZero"/>
        <c:auto val="1"/>
        <c:lblAlgn val="ctr"/>
        <c:lblOffset val="100"/>
        <c:tickLblSkip val="1"/>
        <c:tickMarkSkip val="1"/>
        <c:noMultiLvlLbl val="0"/>
      </c:catAx>
      <c:valAx>
        <c:axId val="9125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4630</c:v>
                </c:pt>
                <c:pt idx="5">
                  <c:v>4814</c:v>
                </c:pt>
                <c:pt idx="8">
                  <c:v>4803</c:v>
                </c:pt>
                <c:pt idx="11">
                  <c:v>4774</c:v>
                </c:pt>
                <c:pt idx="14">
                  <c:v>4883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1934</c:v>
                </c:pt>
                <c:pt idx="5">
                  <c:v>2143</c:v>
                </c:pt>
                <c:pt idx="8">
                  <c:v>2400</c:v>
                </c:pt>
                <c:pt idx="11">
                  <c:v>2125</c:v>
                </c:pt>
                <c:pt idx="14">
                  <c:v>1972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808</c:v>
                </c:pt>
                <c:pt idx="3">
                  <c:v>817</c:v>
                </c:pt>
                <c:pt idx="6">
                  <c:v>827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121</c:v>
                </c:pt>
                <c:pt idx="3">
                  <c:v>136</c:v>
                </c:pt>
                <c:pt idx="6">
                  <c:v>45</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307</c:v>
                </c:pt>
                <c:pt idx="3">
                  <c:v>354</c:v>
                </c:pt>
                <c:pt idx="6">
                  <c:v>335</c:v>
                </c:pt>
                <c:pt idx="9">
                  <c:v>300</c:v>
                </c:pt>
                <c:pt idx="12">
                  <c:v>283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5102</c:v>
                </c:pt>
                <c:pt idx="3">
                  <c:v>4983</c:v>
                </c:pt>
                <c:pt idx="6">
                  <c:v>4524</c:v>
                </c:pt>
                <c:pt idx="9">
                  <c:v>4395</c:v>
                </c:pt>
                <c:pt idx="12">
                  <c:v>4177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3508</c:v>
                </c:pt>
                <c:pt idx="3">
                  <c:v>3605</c:v>
                </c:pt>
                <c:pt idx="6">
                  <c:v>3630</c:v>
                </c:pt>
                <c:pt idx="9">
                  <c:v>4119</c:v>
                </c:pt>
                <c:pt idx="12">
                  <c:v>4167</c:v>
                </c:pt>
              </c:numCache>
            </c:numRef>
          </c:val>
        </c:ser>
        <c:dLbls>
          <c:showLegendKey val="0"/>
          <c:showVal val="0"/>
          <c:showCatName val="0"/>
          <c:showSerName val="0"/>
          <c:showPercent val="0"/>
          <c:showBubbleSize val="0"/>
        </c:dLbls>
        <c:gapWidth val="100"/>
        <c:overlap val="100"/>
        <c:axId val="80150912"/>
        <c:axId val="8015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3281</c:v>
                </c:pt>
                <c:pt idx="2">
                  <c:v>#N/A</c:v>
                </c:pt>
                <c:pt idx="3">
                  <c:v>#N/A</c:v>
                </c:pt>
                <c:pt idx="4">
                  <c:v>2938</c:v>
                </c:pt>
                <c:pt idx="5">
                  <c:v>#N/A</c:v>
                </c:pt>
                <c:pt idx="6">
                  <c:v>#N/A</c:v>
                </c:pt>
                <c:pt idx="7">
                  <c:v>2158</c:v>
                </c:pt>
                <c:pt idx="8">
                  <c:v>#N/A</c:v>
                </c:pt>
                <c:pt idx="9">
                  <c:v>#N/A</c:v>
                </c:pt>
                <c:pt idx="10">
                  <c:v>1916</c:v>
                </c:pt>
                <c:pt idx="11">
                  <c:v>#N/A</c:v>
                </c:pt>
                <c:pt idx="12">
                  <c:v>#N/A</c:v>
                </c:pt>
                <c:pt idx="13">
                  <c:v>1772</c:v>
                </c:pt>
                <c:pt idx="14">
                  <c:v>#N/A</c:v>
                </c:pt>
              </c:numCache>
            </c:numRef>
          </c:val>
          <c:smooth val="0"/>
        </c:ser>
        <c:dLbls>
          <c:showLegendKey val="0"/>
          <c:showVal val="0"/>
          <c:showCatName val="0"/>
          <c:showSerName val="0"/>
          <c:showPercent val="0"/>
          <c:showBubbleSize val="0"/>
        </c:dLbls>
        <c:marker val="1"/>
        <c:smooth val="0"/>
        <c:axId val="80150912"/>
        <c:axId val="80152832"/>
      </c:lineChart>
      <c:catAx>
        <c:axId val="801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152832"/>
        <c:crosses val="autoZero"/>
        <c:auto val="1"/>
        <c:lblAlgn val="ctr"/>
        <c:lblOffset val="100"/>
        <c:tickLblSkip val="1"/>
        <c:tickMarkSkip val="1"/>
        <c:noMultiLvlLbl val="0"/>
      </c:catAx>
      <c:valAx>
        <c:axId val="8015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15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7,859
7,747
49.29
4,681,205
4,488,056
140,045
2,794,997
4,166,758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73.2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景気の</a:t>
          </a:r>
          <a:r>
            <a:rPr lang="ja-JP" altLang="en-US" sz="1200" b="0" i="0" baseline="0">
              <a:solidFill>
                <a:schemeClr val="dk1"/>
              </a:solidFill>
              <a:effectLst/>
              <a:latin typeface="+mn-lt"/>
              <a:ea typeface="+mn-ea"/>
              <a:cs typeface="+mn-cs"/>
            </a:rPr>
            <a:t>低迷</a:t>
          </a:r>
          <a:r>
            <a:rPr lang="ja-JP" altLang="ja-JP" sz="1200" b="0" i="0" baseline="0">
              <a:solidFill>
                <a:schemeClr val="dk1"/>
              </a:solidFill>
              <a:effectLst/>
              <a:latin typeface="+mn-lt"/>
              <a:ea typeface="+mn-ea"/>
              <a:cs typeface="+mn-cs"/>
            </a:rPr>
            <a:t>により法人税が伸び悩んでいるが、固定資産税が堅調であるため、財政力指数は類似団体平均を上回っている。</a:t>
          </a:r>
          <a:r>
            <a:rPr lang="ja-JP" altLang="en-US" sz="1200" b="0" i="0" baseline="0">
              <a:solidFill>
                <a:schemeClr val="dk1"/>
              </a:solidFill>
              <a:effectLst/>
              <a:latin typeface="+mn-lt"/>
              <a:ea typeface="+mn-ea"/>
              <a:cs typeface="+mn-cs"/>
            </a:rPr>
            <a:t>しかし、法人税が特定企業の業績に左右されるところが大きく、また、</a:t>
          </a:r>
          <a:r>
            <a:rPr lang="ja-JP" altLang="ja-JP" sz="1200" b="0" i="0" baseline="0">
              <a:solidFill>
                <a:schemeClr val="dk1"/>
              </a:solidFill>
              <a:effectLst/>
              <a:latin typeface="+mn-lt"/>
              <a:ea typeface="+mn-ea"/>
              <a:cs typeface="+mn-cs"/>
            </a:rPr>
            <a:t>平均年</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％の人口減少に加え、全国平均を上回る高齢化率により、町の衰退が懸念されており、町の活性化と自主財源の強化が今後の課題となっている。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41</xdr:row>
      <xdr:rowOff>162378</xdr:rowOff>
    </xdr:to>
    <xdr:cxnSp macro="">
      <xdr:nvCxnSpPr>
        <xdr:cNvPr id="69" name="直線コネクタ 68"/>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139398</xdr:rowOff>
    </xdr:from>
    <xdr:to>
      <xdr:col>6</xdr:col>
      <xdr:colOff>0</xdr:colOff>
      <xdr:row>41</xdr:row>
      <xdr:rowOff>162378</xdr:rowOff>
    </xdr:to>
    <xdr:cxnSp macro="">
      <xdr:nvCxnSpPr>
        <xdr:cNvPr id="72" name="直線コネクタ 71"/>
        <xdr:cNvCxnSpPr/>
      </xdr:nvCxnSpPr>
      <xdr:spPr>
        <a:xfrm>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81945</xdr:rowOff>
    </xdr:from>
    <xdr:to>
      <xdr:col>4</xdr:col>
      <xdr:colOff>482600</xdr:colOff>
      <xdr:row>41</xdr:row>
      <xdr:rowOff>139398</xdr:rowOff>
    </xdr:to>
    <xdr:cxnSp macro="">
      <xdr:nvCxnSpPr>
        <xdr:cNvPr id="75" name="直線コネクタ 74"/>
        <xdr:cNvCxnSpPr/>
      </xdr:nvCxnSpPr>
      <xdr:spPr>
        <a:xfrm>
          <a:off x="2336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81945</xdr:rowOff>
    </xdr:to>
    <xdr:cxnSp macro="">
      <xdr:nvCxnSpPr>
        <xdr:cNvPr id="78" name="直線コネクタ 77"/>
        <xdr:cNvCxnSpPr/>
      </xdr:nvCxnSpPr>
      <xdr:spPr>
        <a:xfrm>
          <a:off x="1447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8" name="円/楕円 87"/>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89"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1" name="テキスト ボックス 90"/>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88598</xdr:rowOff>
    </xdr:from>
    <xdr:to>
      <xdr:col>4</xdr:col>
      <xdr:colOff>533400</xdr:colOff>
      <xdr:row>42</xdr:row>
      <xdr:rowOff>18748</xdr:rowOff>
    </xdr:to>
    <xdr:sp macro="" textlink="">
      <xdr:nvSpPr>
        <xdr:cNvPr id="92" name="円/楕円 91"/>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28925</xdr:rowOff>
    </xdr:from>
    <xdr:ext cx="762000" cy="259045"/>
    <xdr:sp macro="" textlink="">
      <xdr:nvSpPr>
        <xdr:cNvPr id="93" name="テキスト ボックス 92"/>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31145</xdr:rowOff>
    </xdr:from>
    <xdr:to>
      <xdr:col>3</xdr:col>
      <xdr:colOff>330200</xdr:colOff>
      <xdr:row>41</xdr:row>
      <xdr:rowOff>132745</xdr:rowOff>
    </xdr:to>
    <xdr:sp macro="" textlink="">
      <xdr:nvSpPr>
        <xdr:cNvPr id="94" name="円/楕円 93"/>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142922</xdr:rowOff>
    </xdr:from>
    <xdr:ext cx="762000" cy="259045"/>
    <xdr:sp macro="" textlink="">
      <xdr:nvSpPr>
        <xdr:cNvPr id="95" name="テキスト ボックス 94"/>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en-US" sz="1200" baseline="0">
              <a:solidFill>
                <a:schemeClr val="dk1"/>
              </a:solidFill>
              <a:effectLst/>
              <a:latin typeface="+mn-lt"/>
              <a:ea typeface="+mn-ea"/>
              <a:cs typeface="+mn-cs"/>
            </a:rPr>
            <a:t> 税収の伸び悩みや</a:t>
          </a:r>
          <a:r>
            <a:rPr lang="ja-JP" altLang="ja-JP" sz="1200">
              <a:solidFill>
                <a:schemeClr val="dk1"/>
              </a:solidFill>
              <a:effectLst/>
              <a:latin typeface="+mn-lt"/>
              <a:ea typeface="+mn-ea"/>
              <a:cs typeface="+mn-cs"/>
            </a:rPr>
            <a:t>公債費の増加等により</a:t>
          </a:r>
          <a:r>
            <a:rPr lang="en-US" altLang="ja-JP" sz="1200">
              <a:solidFill>
                <a:schemeClr val="dk1"/>
              </a:solidFill>
              <a:effectLst/>
              <a:latin typeface="+mn-lt"/>
              <a:ea typeface="+mn-ea"/>
              <a:cs typeface="+mn-cs"/>
            </a:rPr>
            <a:t>89.5</a:t>
          </a:r>
          <a:r>
            <a:rPr lang="ja-JP" altLang="ja-JP" sz="1200">
              <a:solidFill>
                <a:schemeClr val="dk1"/>
              </a:solidFill>
              <a:effectLst/>
              <a:latin typeface="+mn-lt"/>
              <a:ea typeface="+mn-ea"/>
              <a:cs typeface="+mn-cs"/>
            </a:rPr>
            <a:t>％と類似団体平均を上回って</a:t>
          </a:r>
          <a:r>
            <a:rPr lang="ja-JP" altLang="en-US" sz="1200">
              <a:solidFill>
                <a:schemeClr val="dk1"/>
              </a:solidFill>
              <a:effectLst/>
              <a:latin typeface="+mn-lt"/>
              <a:ea typeface="+mn-ea"/>
              <a:cs typeface="+mn-cs"/>
            </a:rPr>
            <a:t>おり、年々悪化傾向にある。</a:t>
          </a:r>
          <a:r>
            <a:rPr lang="ja-JP" altLang="ja-JP" sz="1200">
              <a:solidFill>
                <a:schemeClr val="dk1"/>
              </a:solidFill>
              <a:effectLst/>
              <a:latin typeface="+mn-lt"/>
              <a:ea typeface="+mn-ea"/>
              <a:cs typeface="+mn-cs"/>
            </a:rPr>
            <a:t>職員数、職員給与費の抑制</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による人件費の削減など、すべての事務事業の点検・見直しを実施している。今後も事務事業の見直しを更に進めるとともに、すべての事務事業の優先度を点検し、優先度の低い事務事業については、計画的に廃</a:t>
          </a:r>
          <a:r>
            <a:rPr lang="ja-JP" altLang="en-US" sz="1200">
              <a:solidFill>
                <a:schemeClr val="dk1"/>
              </a:solidFill>
              <a:effectLst/>
              <a:latin typeface="+mn-lt"/>
              <a:ea typeface="+mn-ea"/>
              <a:cs typeface="+mn-cs"/>
            </a:rPr>
            <a:t>止</a:t>
          </a:r>
          <a:r>
            <a:rPr lang="ja-JP" altLang="ja-JP" sz="1200">
              <a:solidFill>
                <a:schemeClr val="dk1"/>
              </a:solidFill>
              <a:effectLst/>
              <a:latin typeface="+mn-lt"/>
              <a:ea typeface="+mn-ea"/>
              <a:cs typeface="+mn-cs"/>
            </a:rPr>
            <a:t>・縮減を進め、経常経費の削減を図る。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65</xdr:row>
      <xdr:rowOff>32808</xdr:rowOff>
    </xdr:to>
    <xdr:cxnSp macro="">
      <xdr:nvCxnSpPr>
        <xdr:cNvPr id="132" name="直線コネクタ 131"/>
        <xdr:cNvCxnSpPr/>
      </xdr:nvCxnSpPr>
      <xdr:spPr>
        <a:xfrm>
          <a:off x="4114800" y="10963910"/>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162560</xdr:rowOff>
    </xdr:to>
    <xdr:cxnSp macro="">
      <xdr:nvCxnSpPr>
        <xdr:cNvPr id="135" name="直線コネクタ 134"/>
        <xdr:cNvCxnSpPr/>
      </xdr:nvCxnSpPr>
      <xdr:spPr>
        <a:xfrm>
          <a:off x="3225800" y="108513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63</xdr:row>
      <xdr:rowOff>49954</xdr:rowOff>
    </xdr:to>
    <xdr:cxnSp macro="">
      <xdr:nvCxnSpPr>
        <xdr:cNvPr id="138" name="直線コネクタ 137"/>
        <xdr:cNvCxnSpPr/>
      </xdr:nvCxnSpPr>
      <xdr:spPr>
        <a:xfrm>
          <a:off x="2336800" y="1071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84667</xdr:rowOff>
    </xdr:from>
    <xdr:to>
      <xdr:col>3</xdr:col>
      <xdr:colOff>279400</xdr:colOff>
      <xdr:row>63</xdr:row>
      <xdr:rowOff>33867</xdr:rowOff>
    </xdr:to>
    <xdr:cxnSp macro="">
      <xdr:nvCxnSpPr>
        <xdr:cNvPr id="141" name="直線コネクタ 140"/>
        <xdr:cNvCxnSpPr/>
      </xdr:nvCxnSpPr>
      <xdr:spPr>
        <a:xfrm flipV="1">
          <a:off x="1447800" y="107145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5" name="テキスト ボックス 144"/>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51" name="円/楕円 150"/>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125535</xdr:rowOff>
    </xdr:from>
    <xdr:ext cx="762000" cy="259045"/>
    <xdr:sp macro="" textlink="">
      <xdr:nvSpPr>
        <xdr:cNvPr id="152"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3" name="円/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4" name="テキスト ボックス 153"/>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5" name="円/楕円 154"/>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110931</xdr:rowOff>
    </xdr:from>
    <xdr:ext cx="762000" cy="259045"/>
    <xdr:sp macro="" textlink="">
      <xdr:nvSpPr>
        <xdr:cNvPr id="156" name="テキスト ボックス 155"/>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7" name="円/楕円 156"/>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58" name="テキスト ボックス 157"/>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9" name="円/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94844</xdr:rowOff>
    </xdr:from>
    <xdr:ext cx="762000" cy="259045"/>
    <xdr:sp macro="" textlink="">
      <xdr:nvSpPr>
        <xdr:cNvPr id="160" name="テキスト ボックス 159"/>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[171,572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類似団体平均を下回っているが、人件費の削減による臨時職員の増加や業務委託の増などにより物件費は増加傾向にあるため、引き続き事務事業の見直しとコストの縮減を図り、経費の削減に努める。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22540</xdr:rowOff>
    </xdr:from>
    <xdr:to>
      <xdr:col>7</xdr:col>
      <xdr:colOff>152400</xdr:colOff>
      <xdr:row>82</xdr:row>
      <xdr:rowOff>29606</xdr:rowOff>
    </xdr:to>
    <xdr:cxnSp macro="">
      <xdr:nvCxnSpPr>
        <xdr:cNvPr id="195" name="直線コネクタ 194"/>
        <xdr:cNvCxnSpPr/>
      </xdr:nvCxnSpPr>
      <xdr:spPr>
        <a:xfrm>
          <a:off x="4114800" y="14081440"/>
          <a:ext cx="8382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22540</xdr:rowOff>
    </xdr:from>
    <xdr:to>
      <xdr:col>6</xdr:col>
      <xdr:colOff>0</xdr:colOff>
      <xdr:row>82</xdr:row>
      <xdr:rowOff>53063</xdr:rowOff>
    </xdr:to>
    <xdr:cxnSp macro="">
      <xdr:nvCxnSpPr>
        <xdr:cNvPr id="198" name="直線コネクタ 197"/>
        <xdr:cNvCxnSpPr/>
      </xdr:nvCxnSpPr>
      <xdr:spPr>
        <a:xfrm flipV="1">
          <a:off x="3225800" y="14081440"/>
          <a:ext cx="889000" cy="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8741</xdr:rowOff>
    </xdr:from>
    <xdr:to>
      <xdr:col>4</xdr:col>
      <xdr:colOff>482600</xdr:colOff>
      <xdr:row>82</xdr:row>
      <xdr:rowOff>53063</xdr:rowOff>
    </xdr:to>
    <xdr:cxnSp macro="">
      <xdr:nvCxnSpPr>
        <xdr:cNvPr id="201" name="直線コネクタ 200"/>
        <xdr:cNvCxnSpPr/>
      </xdr:nvCxnSpPr>
      <xdr:spPr>
        <a:xfrm>
          <a:off x="2336800" y="14067641"/>
          <a:ext cx="889000" cy="4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141953</xdr:rowOff>
    </xdr:from>
    <xdr:to>
      <xdr:col>3</xdr:col>
      <xdr:colOff>279400</xdr:colOff>
      <xdr:row>82</xdr:row>
      <xdr:rowOff>8741</xdr:rowOff>
    </xdr:to>
    <xdr:cxnSp macro="">
      <xdr:nvCxnSpPr>
        <xdr:cNvPr id="204" name="直線コネクタ 203"/>
        <xdr:cNvCxnSpPr/>
      </xdr:nvCxnSpPr>
      <xdr:spPr>
        <a:xfrm>
          <a:off x="1447800" y="14029403"/>
          <a:ext cx="889000" cy="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150256</xdr:rowOff>
    </xdr:from>
    <xdr:to>
      <xdr:col>7</xdr:col>
      <xdr:colOff>203200</xdr:colOff>
      <xdr:row>82</xdr:row>
      <xdr:rowOff>80406</xdr:rowOff>
    </xdr:to>
    <xdr:sp macro="" textlink="">
      <xdr:nvSpPr>
        <xdr:cNvPr id="214" name="円/楕円 213"/>
        <xdr:cNvSpPr/>
      </xdr:nvSpPr>
      <xdr:spPr>
        <a:xfrm>
          <a:off x="4902200" y="140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166783</xdr:rowOff>
    </xdr:from>
    <xdr:ext cx="762000" cy="259045"/>
    <xdr:sp macro="" textlink="">
      <xdr:nvSpPr>
        <xdr:cNvPr id="215" name="人件費・物件費等の状況該当値テキスト"/>
        <xdr:cNvSpPr txBox="1"/>
      </xdr:nvSpPr>
      <xdr:spPr>
        <a:xfrm>
          <a:off x="5041900" y="1388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143190</xdr:rowOff>
    </xdr:from>
    <xdr:to>
      <xdr:col>6</xdr:col>
      <xdr:colOff>50800</xdr:colOff>
      <xdr:row>82</xdr:row>
      <xdr:rowOff>73340</xdr:rowOff>
    </xdr:to>
    <xdr:sp macro="" textlink="">
      <xdr:nvSpPr>
        <xdr:cNvPr id="216" name="円/楕円 215"/>
        <xdr:cNvSpPr/>
      </xdr:nvSpPr>
      <xdr:spPr>
        <a:xfrm>
          <a:off x="4064000" y="140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83517</xdr:rowOff>
    </xdr:from>
    <xdr:ext cx="736600" cy="259045"/>
    <xdr:sp macro="" textlink="">
      <xdr:nvSpPr>
        <xdr:cNvPr id="217" name="テキスト ボックス 216"/>
        <xdr:cNvSpPr txBox="1"/>
      </xdr:nvSpPr>
      <xdr:spPr>
        <a:xfrm>
          <a:off x="3733800" y="1379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2263</xdr:rowOff>
    </xdr:from>
    <xdr:to>
      <xdr:col>4</xdr:col>
      <xdr:colOff>533400</xdr:colOff>
      <xdr:row>82</xdr:row>
      <xdr:rowOff>103863</xdr:rowOff>
    </xdr:to>
    <xdr:sp macro="" textlink="">
      <xdr:nvSpPr>
        <xdr:cNvPr id="218" name="円/楕円 217"/>
        <xdr:cNvSpPr/>
      </xdr:nvSpPr>
      <xdr:spPr>
        <a:xfrm>
          <a:off x="3175000" y="140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114040</xdr:rowOff>
    </xdr:from>
    <xdr:ext cx="762000" cy="259045"/>
    <xdr:sp macro="" textlink="">
      <xdr:nvSpPr>
        <xdr:cNvPr id="219" name="テキスト ボックス 218"/>
        <xdr:cNvSpPr txBox="1"/>
      </xdr:nvSpPr>
      <xdr:spPr>
        <a:xfrm>
          <a:off x="2844800" y="1383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129391</xdr:rowOff>
    </xdr:from>
    <xdr:to>
      <xdr:col>3</xdr:col>
      <xdr:colOff>330200</xdr:colOff>
      <xdr:row>82</xdr:row>
      <xdr:rowOff>59541</xdr:rowOff>
    </xdr:to>
    <xdr:sp macro="" textlink="">
      <xdr:nvSpPr>
        <xdr:cNvPr id="220" name="円/楕円 219"/>
        <xdr:cNvSpPr/>
      </xdr:nvSpPr>
      <xdr:spPr>
        <a:xfrm>
          <a:off x="2286000" y="140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69718</xdr:rowOff>
    </xdr:from>
    <xdr:ext cx="762000" cy="259045"/>
    <xdr:sp macro="" textlink="">
      <xdr:nvSpPr>
        <xdr:cNvPr id="221" name="テキスト ボックス 220"/>
        <xdr:cNvSpPr txBox="1"/>
      </xdr:nvSpPr>
      <xdr:spPr>
        <a:xfrm>
          <a:off x="1955800" y="1378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91153</xdr:rowOff>
    </xdr:from>
    <xdr:to>
      <xdr:col>2</xdr:col>
      <xdr:colOff>127000</xdr:colOff>
      <xdr:row>82</xdr:row>
      <xdr:rowOff>21303</xdr:rowOff>
    </xdr:to>
    <xdr:sp macro="" textlink="">
      <xdr:nvSpPr>
        <xdr:cNvPr id="222" name="円/楕円 221"/>
        <xdr:cNvSpPr/>
      </xdr:nvSpPr>
      <xdr:spPr>
        <a:xfrm>
          <a:off x="1397000" y="139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31480</xdr:rowOff>
    </xdr:from>
    <xdr:ext cx="762000" cy="259045"/>
    <xdr:sp macro="" textlink="">
      <xdr:nvSpPr>
        <xdr:cNvPr id="223" name="テキスト ボックス 222"/>
        <xdr:cNvSpPr txBox="1"/>
      </xdr:nvSpPr>
      <xdr:spPr>
        <a:xfrm>
          <a:off x="1066800" y="1374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類似団体内では低い水準にある。職能や能力、実績が反映できる給与制度を構築し、給与の適正化に努める。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2" name="直線コネクタ 251"/>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3"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4" name="直線コネクタ 253"/>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5"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6" name="直線コネクタ 255"/>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87630</xdr:rowOff>
    </xdr:from>
    <xdr:to>
      <xdr:col>24</xdr:col>
      <xdr:colOff>558800</xdr:colOff>
      <xdr:row>86</xdr:row>
      <xdr:rowOff>45296</xdr:rowOff>
    </xdr:to>
    <xdr:cxnSp macro="">
      <xdr:nvCxnSpPr>
        <xdr:cNvPr id="257" name="直線コネクタ 256"/>
        <xdr:cNvCxnSpPr/>
      </xdr:nvCxnSpPr>
      <xdr:spPr>
        <a:xfrm flipV="1">
          <a:off x="16179800" y="14146530"/>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164693</xdr:rowOff>
    </xdr:from>
    <xdr:ext cx="762000" cy="259045"/>
    <xdr:sp macro="" textlink="">
      <xdr:nvSpPr>
        <xdr:cNvPr id="258"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59" name="フローチャート :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109643</xdr:rowOff>
    </xdr:to>
    <xdr:cxnSp macro="">
      <xdr:nvCxnSpPr>
        <xdr:cNvPr id="260" name="直線コネクタ 259"/>
        <xdr:cNvCxnSpPr/>
      </xdr:nvCxnSpPr>
      <xdr:spPr>
        <a:xfrm flipV="1">
          <a:off x="15290800" y="147899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1" name="フローチャート : 判断 260"/>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62" name="テキスト ボックス 261"/>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86</xdr:row>
      <xdr:rowOff>109643</xdr:rowOff>
    </xdr:to>
    <xdr:cxnSp macro="">
      <xdr:nvCxnSpPr>
        <xdr:cNvPr id="263" name="直線コネクタ 262"/>
        <xdr:cNvCxnSpPr/>
      </xdr:nvCxnSpPr>
      <xdr:spPr>
        <a:xfrm>
          <a:off x="14401800" y="14323484"/>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119804</xdr:rowOff>
    </xdr:from>
    <xdr:to>
      <xdr:col>21</xdr:col>
      <xdr:colOff>0</xdr:colOff>
      <xdr:row>83</xdr:row>
      <xdr:rowOff>93134</xdr:rowOff>
    </xdr:to>
    <xdr:cxnSp macro="">
      <xdr:nvCxnSpPr>
        <xdr:cNvPr id="266" name="直線コネクタ 265"/>
        <xdr:cNvCxnSpPr/>
      </xdr:nvCxnSpPr>
      <xdr:spPr>
        <a:xfrm>
          <a:off x="13512800" y="141787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7" name="フローチャート : 判断 266"/>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8" name="テキスト ボックス 267"/>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9" name="フローチャート : 判断 26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0" name="テキスト ボックス 269"/>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36830</xdr:rowOff>
    </xdr:from>
    <xdr:to>
      <xdr:col>24</xdr:col>
      <xdr:colOff>609600</xdr:colOff>
      <xdr:row>82</xdr:row>
      <xdr:rowOff>138430</xdr:rowOff>
    </xdr:to>
    <xdr:sp macro="" textlink="">
      <xdr:nvSpPr>
        <xdr:cNvPr id="276" name="円/楕円 275"/>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53357</xdr:rowOff>
    </xdr:from>
    <xdr:ext cx="762000" cy="259045"/>
    <xdr:sp macro="" textlink="">
      <xdr:nvSpPr>
        <xdr:cNvPr id="277" name="給与水準   （国との比較）該当値テキスト"/>
        <xdr:cNvSpPr txBox="1"/>
      </xdr:nvSpPr>
      <xdr:spPr>
        <a:xfrm>
          <a:off x="17106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8" name="円/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79" name="テキスト ボックス 278"/>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58843</xdr:rowOff>
    </xdr:from>
    <xdr:to>
      <xdr:col>22</xdr:col>
      <xdr:colOff>254000</xdr:colOff>
      <xdr:row>86</xdr:row>
      <xdr:rowOff>160443</xdr:rowOff>
    </xdr:to>
    <xdr:sp macro="" textlink="">
      <xdr:nvSpPr>
        <xdr:cNvPr id="280" name="円/楕円 279"/>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170620</xdr:rowOff>
    </xdr:from>
    <xdr:ext cx="762000" cy="259045"/>
    <xdr:sp macro="" textlink="">
      <xdr:nvSpPr>
        <xdr:cNvPr id="281" name="テキスト ボックス 280"/>
        <xdr:cNvSpPr txBox="1"/>
      </xdr:nvSpPr>
      <xdr:spPr>
        <a:xfrm>
          <a:off x="14909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2" name="円/楕円 281"/>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3" name="テキスト ボックス 28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69004</xdr:rowOff>
    </xdr:from>
    <xdr:to>
      <xdr:col>19</xdr:col>
      <xdr:colOff>533400</xdr:colOff>
      <xdr:row>82</xdr:row>
      <xdr:rowOff>170604</xdr:rowOff>
    </xdr:to>
    <xdr:sp macro="" textlink="">
      <xdr:nvSpPr>
        <xdr:cNvPr id="284" name="円/楕円 283"/>
        <xdr:cNvSpPr/>
      </xdr:nvSpPr>
      <xdr:spPr>
        <a:xfrm>
          <a:off x="13462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9331</xdr:rowOff>
    </xdr:from>
    <xdr:ext cx="762000" cy="259045"/>
    <xdr:sp macro="" textlink="">
      <xdr:nvSpPr>
        <xdr:cNvPr id="285" name="テキスト ボックス 284"/>
        <xdr:cNvSpPr txBox="1"/>
      </xdr:nvSpPr>
      <xdr:spPr>
        <a:xfrm>
          <a:off x="13131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ほぼ同程度の職員数となっている。新規採用の抑制により職員削減を図っているところであるが、人口の減少を伴い横ばい状態である。業務の効率化、見直しにより、より適正な人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7" name="直線コネクタ 316"/>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8"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9" name="直線コネクタ 318"/>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0"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1" name="直線コネクタ 320"/>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145808</xdr:rowOff>
    </xdr:from>
    <xdr:to>
      <xdr:col>24</xdr:col>
      <xdr:colOff>558800</xdr:colOff>
      <xdr:row>62</xdr:row>
      <xdr:rowOff>3084</xdr:rowOff>
    </xdr:to>
    <xdr:cxnSp macro="">
      <xdr:nvCxnSpPr>
        <xdr:cNvPr id="322" name="直線コネクタ 321"/>
        <xdr:cNvCxnSpPr/>
      </xdr:nvCxnSpPr>
      <xdr:spPr>
        <a:xfrm>
          <a:off x="16179800" y="10604258"/>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132218</xdr:rowOff>
    </xdr:from>
    <xdr:ext cx="762000" cy="259045"/>
    <xdr:sp macro="" textlink="">
      <xdr:nvSpPr>
        <xdr:cNvPr id="323"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4" name="フローチャート : 判断 323"/>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145808</xdr:rowOff>
    </xdr:from>
    <xdr:to>
      <xdr:col>23</xdr:col>
      <xdr:colOff>406400</xdr:colOff>
      <xdr:row>61</xdr:row>
      <xdr:rowOff>153851</xdr:rowOff>
    </xdr:to>
    <xdr:cxnSp macro="">
      <xdr:nvCxnSpPr>
        <xdr:cNvPr id="325" name="直線コネクタ 324"/>
        <xdr:cNvCxnSpPr/>
      </xdr:nvCxnSpPr>
      <xdr:spPr>
        <a:xfrm flipV="1">
          <a:off x="15290800" y="106042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6" name="フローチャート :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90654</xdr:rowOff>
    </xdr:from>
    <xdr:to>
      <xdr:col>22</xdr:col>
      <xdr:colOff>203200</xdr:colOff>
      <xdr:row>61</xdr:row>
      <xdr:rowOff>153851</xdr:rowOff>
    </xdr:to>
    <xdr:cxnSp macro="">
      <xdr:nvCxnSpPr>
        <xdr:cNvPr id="328" name="直線コネクタ 327"/>
        <xdr:cNvCxnSpPr/>
      </xdr:nvCxnSpPr>
      <xdr:spPr>
        <a:xfrm>
          <a:off x="14401800" y="10549104"/>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9" name="フローチャート : 判断 328"/>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30" name="テキスト ボックス 329"/>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82610</xdr:rowOff>
    </xdr:from>
    <xdr:to>
      <xdr:col>21</xdr:col>
      <xdr:colOff>0</xdr:colOff>
      <xdr:row>61</xdr:row>
      <xdr:rowOff>90654</xdr:rowOff>
    </xdr:to>
    <xdr:cxnSp macro="">
      <xdr:nvCxnSpPr>
        <xdr:cNvPr id="331" name="直線コネクタ 330"/>
        <xdr:cNvCxnSpPr/>
      </xdr:nvCxnSpPr>
      <xdr:spPr>
        <a:xfrm>
          <a:off x="13512800" y="105410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2" name="フローチャート : 判断 331"/>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3" name="テキスト ボックス 332"/>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4" name="フローチャート : 判断 333"/>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5" name="テキスト ボックス 334"/>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123734</xdr:rowOff>
    </xdr:from>
    <xdr:to>
      <xdr:col>24</xdr:col>
      <xdr:colOff>609600</xdr:colOff>
      <xdr:row>62</xdr:row>
      <xdr:rowOff>53884</xdr:rowOff>
    </xdr:to>
    <xdr:sp macro="" textlink="">
      <xdr:nvSpPr>
        <xdr:cNvPr id="341" name="円/楕円 340"/>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95811</xdr:rowOff>
    </xdr:from>
    <xdr:ext cx="762000" cy="259045"/>
    <xdr:sp macro="" textlink="">
      <xdr:nvSpPr>
        <xdr:cNvPr id="342"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95008</xdr:rowOff>
    </xdr:from>
    <xdr:to>
      <xdr:col>23</xdr:col>
      <xdr:colOff>457200</xdr:colOff>
      <xdr:row>62</xdr:row>
      <xdr:rowOff>25158</xdr:rowOff>
    </xdr:to>
    <xdr:sp macro="" textlink="">
      <xdr:nvSpPr>
        <xdr:cNvPr id="343" name="円/楕円 342"/>
        <xdr:cNvSpPr/>
      </xdr:nvSpPr>
      <xdr:spPr>
        <a:xfrm>
          <a:off x="16129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35335</xdr:rowOff>
    </xdr:from>
    <xdr:ext cx="736600" cy="259045"/>
    <xdr:sp macro="" textlink="">
      <xdr:nvSpPr>
        <xdr:cNvPr id="344" name="テキスト ボックス 343"/>
        <xdr:cNvSpPr txBox="1"/>
      </xdr:nvSpPr>
      <xdr:spPr>
        <a:xfrm>
          <a:off x="15798800" y="1032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103051</xdr:rowOff>
    </xdr:from>
    <xdr:to>
      <xdr:col>22</xdr:col>
      <xdr:colOff>254000</xdr:colOff>
      <xdr:row>62</xdr:row>
      <xdr:rowOff>33201</xdr:rowOff>
    </xdr:to>
    <xdr:sp macro="" textlink="">
      <xdr:nvSpPr>
        <xdr:cNvPr id="345" name="円/楕円 344"/>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43378</xdr:rowOff>
    </xdr:from>
    <xdr:ext cx="762000" cy="259045"/>
    <xdr:sp macro="" textlink="">
      <xdr:nvSpPr>
        <xdr:cNvPr id="346" name="テキスト ボックス 345"/>
        <xdr:cNvSpPr txBox="1"/>
      </xdr:nvSpPr>
      <xdr:spPr>
        <a:xfrm>
          <a:off x="14909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39854</xdr:rowOff>
    </xdr:from>
    <xdr:to>
      <xdr:col>21</xdr:col>
      <xdr:colOff>50800</xdr:colOff>
      <xdr:row>61</xdr:row>
      <xdr:rowOff>141454</xdr:rowOff>
    </xdr:to>
    <xdr:sp macro="" textlink="">
      <xdr:nvSpPr>
        <xdr:cNvPr id="347" name="円/楕円 346"/>
        <xdr:cNvSpPr/>
      </xdr:nvSpPr>
      <xdr:spPr>
        <a:xfrm>
          <a:off x="14351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151631</xdr:rowOff>
    </xdr:from>
    <xdr:ext cx="762000" cy="259045"/>
    <xdr:sp macro="" textlink="">
      <xdr:nvSpPr>
        <xdr:cNvPr id="348" name="テキスト ボックス 347"/>
        <xdr:cNvSpPr txBox="1"/>
      </xdr:nvSpPr>
      <xdr:spPr>
        <a:xfrm>
          <a:off x="14020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31810</xdr:rowOff>
    </xdr:from>
    <xdr:to>
      <xdr:col>19</xdr:col>
      <xdr:colOff>533400</xdr:colOff>
      <xdr:row>61</xdr:row>
      <xdr:rowOff>133410</xdr:rowOff>
    </xdr:to>
    <xdr:sp macro="" textlink="">
      <xdr:nvSpPr>
        <xdr:cNvPr id="349" name="円/楕円 348"/>
        <xdr:cNvSpPr/>
      </xdr:nvSpPr>
      <xdr:spPr>
        <a:xfrm>
          <a:off x="13462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143587</xdr:rowOff>
    </xdr:from>
    <xdr:ext cx="762000" cy="259045"/>
    <xdr:sp macro="" textlink="">
      <xdr:nvSpPr>
        <xdr:cNvPr id="350" name="テキスト ボックス 349"/>
        <xdr:cNvSpPr txBox="1"/>
      </xdr:nvSpPr>
      <xdr:spPr>
        <a:xfrm>
          <a:off x="13131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solidFill>
                <a:schemeClr val="dk1"/>
              </a:solidFill>
              <a:effectLst/>
              <a:latin typeface="+mn-lt"/>
              <a:ea typeface="+mn-ea"/>
              <a:cs typeface="+mn-cs"/>
            </a:rPr>
            <a:t>　 近年大規模事業を続けて実施したこともあり、数値が上昇</a:t>
          </a:r>
          <a:r>
            <a:rPr lang="ja-JP" altLang="ja-JP" sz="1200">
              <a:solidFill>
                <a:schemeClr val="dk1"/>
              </a:solidFill>
              <a:effectLst/>
              <a:latin typeface="+mn-lt"/>
              <a:ea typeface="+mn-ea"/>
              <a:cs typeface="+mn-cs"/>
            </a:rPr>
            <a:t>傾向にある</a:t>
          </a:r>
          <a:r>
            <a:rPr lang="ja-JP" altLang="en-US" sz="1200">
              <a:solidFill>
                <a:schemeClr val="dk1"/>
              </a:solidFill>
              <a:effectLst/>
              <a:latin typeface="+mn-lt"/>
              <a:ea typeface="+mn-ea"/>
              <a:cs typeface="+mn-cs"/>
            </a:rPr>
            <a:t>。比率の動向に注視し、</a:t>
          </a:r>
          <a:r>
            <a:rPr lang="ja-JP" altLang="ja-JP" sz="1200">
              <a:solidFill>
                <a:schemeClr val="dk1"/>
              </a:solidFill>
              <a:effectLst/>
              <a:latin typeface="+mn-lt"/>
              <a:ea typeface="+mn-ea"/>
              <a:cs typeface="+mn-cs"/>
            </a:rPr>
            <a:t>新規地方債の発行抑制に努め、後年度負担が過度にならないように努める。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1" name="直線コネクタ 380"/>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2"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3" name="直線コネクタ 382"/>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4"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5" name="直線コネクタ 384"/>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142119</xdr:rowOff>
    </xdr:from>
    <xdr:to>
      <xdr:col>24</xdr:col>
      <xdr:colOff>558800</xdr:colOff>
      <xdr:row>45</xdr:row>
      <xdr:rowOff>74083</xdr:rowOff>
    </xdr:to>
    <xdr:cxnSp macro="">
      <xdr:nvCxnSpPr>
        <xdr:cNvPr id="386" name="直線コネクタ 385"/>
        <xdr:cNvCxnSpPr/>
      </xdr:nvCxnSpPr>
      <xdr:spPr>
        <a:xfrm>
          <a:off x="16179800" y="768591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37089</xdr:rowOff>
    </xdr:from>
    <xdr:ext cx="762000" cy="259045"/>
    <xdr:sp macro="" textlink="">
      <xdr:nvSpPr>
        <xdr:cNvPr id="387" name="公債費負担の状況平均値テキスト"/>
        <xdr:cNvSpPr txBox="1"/>
      </xdr:nvSpPr>
      <xdr:spPr>
        <a:xfrm>
          <a:off x="17106900" y="706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8" name="フローチャート : 判断 387"/>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130628</xdr:rowOff>
    </xdr:from>
    <xdr:to>
      <xdr:col>23</xdr:col>
      <xdr:colOff>406400</xdr:colOff>
      <xdr:row>44</xdr:row>
      <xdr:rowOff>142119</xdr:rowOff>
    </xdr:to>
    <xdr:cxnSp macro="">
      <xdr:nvCxnSpPr>
        <xdr:cNvPr id="389" name="直線コネクタ 388"/>
        <xdr:cNvCxnSpPr/>
      </xdr:nvCxnSpPr>
      <xdr:spPr>
        <a:xfrm>
          <a:off x="15290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0" name="フローチャート : 判断 389"/>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41322</xdr:rowOff>
    </xdr:from>
    <xdr:ext cx="736600" cy="259045"/>
    <xdr:sp macro="" textlink="">
      <xdr:nvSpPr>
        <xdr:cNvPr id="391" name="テキスト ボックス 390"/>
        <xdr:cNvSpPr txBox="1"/>
      </xdr:nvSpPr>
      <xdr:spPr>
        <a:xfrm>
          <a:off x="15798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130628</xdr:rowOff>
    </xdr:from>
    <xdr:to>
      <xdr:col>22</xdr:col>
      <xdr:colOff>203200</xdr:colOff>
      <xdr:row>45</xdr:row>
      <xdr:rowOff>39612</xdr:rowOff>
    </xdr:to>
    <xdr:cxnSp macro="">
      <xdr:nvCxnSpPr>
        <xdr:cNvPr id="392" name="直線コネクタ 391"/>
        <xdr:cNvCxnSpPr/>
      </xdr:nvCxnSpPr>
      <xdr:spPr>
        <a:xfrm flipV="1">
          <a:off x="14401800" y="76744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3" name="フローチャート : 判断 392"/>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7758</xdr:rowOff>
    </xdr:from>
    <xdr:ext cx="762000" cy="259045"/>
    <xdr:sp macro="" textlink="">
      <xdr:nvSpPr>
        <xdr:cNvPr id="394" name="テキスト ボックス 393"/>
        <xdr:cNvSpPr txBox="1"/>
      </xdr:nvSpPr>
      <xdr:spPr>
        <a:xfrm>
          <a:off x="14909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39612</xdr:rowOff>
    </xdr:from>
    <xdr:to>
      <xdr:col>21</xdr:col>
      <xdr:colOff>0</xdr:colOff>
      <xdr:row>45</xdr:row>
      <xdr:rowOff>131535</xdr:rowOff>
    </xdr:to>
    <xdr:cxnSp macro="">
      <xdr:nvCxnSpPr>
        <xdr:cNvPr id="395" name="直線コネクタ 394"/>
        <xdr:cNvCxnSpPr/>
      </xdr:nvCxnSpPr>
      <xdr:spPr>
        <a:xfrm flipV="1">
          <a:off x="13512800" y="77548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396" name="フローチャート : 判断 395"/>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168625</xdr:rowOff>
    </xdr:from>
    <xdr:ext cx="762000" cy="259045"/>
    <xdr:sp macro="" textlink="">
      <xdr:nvSpPr>
        <xdr:cNvPr id="397" name="テキスト ボックス 396"/>
        <xdr:cNvSpPr txBox="1"/>
      </xdr:nvSpPr>
      <xdr:spPr>
        <a:xfrm>
          <a:off x="14020800" y="73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398" name="フローチャート : 判断 397"/>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9572</xdr:rowOff>
    </xdr:from>
    <xdr:ext cx="762000" cy="259045"/>
    <xdr:sp macro="" textlink="">
      <xdr:nvSpPr>
        <xdr:cNvPr id="399" name="テキスト ボックス 398"/>
        <xdr:cNvSpPr txBox="1"/>
      </xdr:nvSpPr>
      <xdr:spPr>
        <a:xfrm>
          <a:off x="13131800" y="75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45</xdr:row>
      <xdr:rowOff>23283</xdr:rowOff>
    </xdr:from>
    <xdr:to>
      <xdr:col>24</xdr:col>
      <xdr:colOff>609600</xdr:colOff>
      <xdr:row>45</xdr:row>
      <xdr:rowOff>124883</xdr:rowOff>
    </xdr:to>
    <xdr:sp macro="" textlink="">
      <xdr:nvSpPr>
        <xdr:cNvPr id="405" name="円/楕円 404"/>
        <xdr:cNvSpPr/>
      </xdr:nvSpPr>
      <xdr:spPr>
        <a:xfrm>
          <a:off x="16967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90610</xdr:rowOff>
    </xdr:from>
    <xdr:ext cx="762000" cy="259045"/>
    <xdr:sp macro="" textlink="">
      <xdr:nvSpPr>
        <xdr:cNvPr id="406" name="公債費負担の状況該当値テキスト"/>
        <xdr:cNvSpPr txBox="1"/>
      </xdr:nvSpPr>
      <xdr:spPr>
        <a:xfrm>
          <a:off x="17106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91319</xdr:rowOff>
    </xdr:from>
    <xdr:to>
      <xdr:col>23</xdr:col>
      <xdr:colOff>457200</xdr:colOff>
      <xdr:row>45</xdr:row>
      <xdr:rowOff>21469</xdr:rowOff>
    </xdr:to>
    <xdr:sp macro="" textlink="">
      <xdr:nvSpPr>
        <xdr:cNvPr id="407" name="円/楕円 406"/>
        <xdr:cNvSpPr/>
      </xdr:nvSpPr>
      <xdr:spPr>
        <a:xfrm>
          <a:off x="16129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6246</xdr:rowOff>
    </xdr:from>
    <xdr:ext cx="736600" cy="259045"/>
    <xdr:sp macro="" textlink="">
      <xdr:nvSpPr>
        <xdr:cNvPr id="408" name="テキスト ボックス 407"/>
        <xdr:cNvSpPr txBox="1"/>
      </xdr:nvSpPr>
      <xdr:spPr>
        <a:xfrm>
          <a:off x="15798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79828</xdr:rowOff>
    </xdr:from>
    <xdr:to>
      <xdr:col>22</xdr:col>
      <xdr:colOff>254000</xdr:colOff>
      <xdr:row>45</xdr:row>
      <xdr:rowOff>9978</xdr:rowOff>
    </xdr:to>
    <xdr:sp macro="" textlink="">
      <xdr:nvSpPr>
        <xdr:cNvPr id="409" name="円/楕円 408"/>
        <xdr:cNvSpPr/>
      </xdr:nvSpPr>
      <xdr:spPr>
        <a:xfrm>
          <a:off x="15240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166205</xdr:rowOff>
    </xdr:from>
    <xdr:ext cx="762000" cy="259045"/>
    <xdr:sp macro="" textlink="">
      <xdr:nvSpPr>
        <xdr:cNvPr id="410" name="テキスト ボックス 409"/>
        <xdr:cNvSpPr txBox="1"/>
      </xdr:nvSpPr>
      <xdr:spPr>
        <a:xfrm>
          <a:off x="14909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160262</xdr:rowOff>
    </xdr:from>
    <xdr:to>
      <xdr:col>21</xdr:col>
      <xdr:colOff>50800</xdr:colOff>
      <xdr:row>45</xdr:row>
      <xdr:rowOff>90412</xdr:rowOff>
    </xdr:to>
    <xdr:sp macro="" textlink="">
      <xdr:nvSpPr>
        <xdr:cNvPr id="411" name="円/楕円 410"/>
        <xdr:cNvSpPr/>
      </xdr:nvSpPr>
      <xdr:spPr>
        <a:xfrm>
          <a:off x="14351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75189</xdr:rowOff>
    </xdr:from>
    <xdr:ext cx="762000" cy="259045"/>
    <xdr:sp macro="" textlink="">
      <xdr:nvSpPr>
        <xdr:cNvPr id="412" name="テキスト ボックス 411"/>
        <xdr:cNvSpPr txBox="1"/>
      </xdr:nvSpPr>
      <xdr:spPr>
        <a:xfrm>
          <a:off x="14020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80735</xdr:rowOff>
    </xdr:from>
    <xdr:to>
      <xdr:col>19</xdr:col>
      <xdr:colOff>533400</xdr:colOff>
      <xdr:row>46</xdr:row>
      <xdr:rowOff>10885</xdr:rowOff>
    </xdr:to>
    <xdr:sp macro="" textlink="">
      <xdr:nvSpPr>
        <xdr:cNvPr id="413" name="円/楕円 412"/>
        <xdr:cNvSpPr/>
      </xdr:nvSpPr>
      <xdr:spPr>
        <a:xfrm>
          <a:off x="13462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167112</xdr:rowOff>
    </xdr:from>
    <xdr:ext cx="762000" cy="259045"/>
    <xdr:sp macro="" textlink="">
      <xdr:nvSpPr>
        <xdr:cNvPr id="414" name="テキスト ボックス 413"/>
        <xdr:cNvSpPr txBox="1"/>
      </xdr:nvSpPr>
      <xdr:spPr>
        <a:xfrm>
          <a:off x="13131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solidFill>
                <a:schemeClr val="dk1"/>
              </a:solidFill>
              <a:effectLst/>
              <a:latin typeface="+mn-lt"/>
              <a:ea typeface="+mn-ea"/>
              <a:cs typeface="+mn-cs"/>
            </a:rPr>
            <a:t>　</a:t>
          </a: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類似団体平均を大きく上回っている。主な原因としては、公共下水道事業整備に伴う地方債の償還に対する一般会計からの</a:t>
          </a:r>
          <a:r>
            <a:rPr lang="ja-JP" altLang="en-US" sz="1200">
              <a:solidFill>
                <a:schemeClr val="dk1"/>
              </a:solidFill>
              <a:effectLst/>
              <a:latin typeface="+mn-lt"/>
              <a:ea typeface="+mn-ea"/>
              <a:cs typeface="+mn-cs"/>
            </a:rPr>
            <a:t>繰出</a:t>
          </a:r>
          <a:r>
            <a:rPr lang="ja-JP" altLang="ja-JP" sz="1200">
              <a:solidFill>
                <a:schemeClr val="dk1"/>
              </a:solidFill>
              <a:effectLst/>
              <a:latin typeface="+mn-lt"/>
              <a:ea typeface="+mn-ea"/>
              <a:cs typeface="+mn-cs"/>
            </a:rPr>
            <a:t>や赤字経営の続く国民健康保険関ケ原病院への一般会計からの補助金・出資金が今後も多額に見込まれることによる。</a:t>
          </a:r>
          <a:r>
            <a:rPr lang="ja-JP" altLang="en-US" sz="1200">
              <a:solidFill>
                <a:schemeClr val="dk1"/>
              </a:solidFill>
              <a:effectLst/>
              <a:latin typeface="+mn-lt"/>
              <a:ea typeface="+mn-ea"/>
              <a:cs typeface="+mn-cs"/>
            </a:rPr>
            <a:t>長年の懸案事項である</a:t>
          </a:r>
          <a:r>
            <a:rPr lang="ja-JP" altLang="ja-JP" sz="1200">
              <a:solidFill>
                <a:schemeClr val="dk1"/>
              </a:solidFill>
              <a:effectLst/>
              <a:latin typeface="+mn-lt"/>
              <a:ea typeface="+mn-ea"/>
              <a:cs typeface="+mn-cs"/>
            </a:rPr>
            <a:t>国民健康保険関ケ原病院の経営改善</a:t>
          </a:r>
          <a:r>
            <a:rPr lang="ja-JP" altLang="en-US" sz="1200">
              <a:solidFill>
                <a:schemeClr val="dk1"/>
              </a:solidFill>
              <a:effectLst/>
              <a:latin typeface="+mn-lt"/>
              <a:ea typeface="+mn-ea"/>
              <a:cs typeface="+mn-cs"/>
            </a:rPr>
            <a:t>とともに、地方債の新規発行の抑制に努める。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5" name="直線コネクタ 444"/>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6"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7" name="直線コネクタ 446"/>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8"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9" name="直線コネクタ 448"/>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68217</xdr:rowOff>
    </xdr:from>
    <xdr:to>
      <xdr:col>24</xdr:col>
      <xdr:colOff>558800</xdr:colOff>
      <xdr:row>18</xdr:row>
      <xdr:rowOff>125669</xdr:rowOff>
    </xdr:to>
    <xdr:cxnSp macro="">
      <xdr:nvCxnSpPr>
        <xdr:cNvPr id="450" name="直線コネクタ 449"/>
        <xdr:cNvCxnSpPr/>
      </xdr:nvCxnSpPr>
      <xdr:spPr>
        <a:xfrm flipV="1">
          <a:off x="16179800" y="315431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1"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2" name="フローチャート : 判断 451"/>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125669</xdr:rowOff>
    </xdr:from>
    <xdr:to>
      <xdr:col>23</xdr:col>
      <xdr:colOff>406400</xdr:colOff>
      <xdr:row>19</xdr:row>
      <xdr:rowOff>86360</xdr:rowOff>
    </xdr:to>
    <xdr:cxnSp macro="">
      <xdr:nvCxnSpPr>
        <xdr:cNvPr id="453" name="直線コネクタ 452"/>
        <xdr:cNvCxnSpPr/>
      </xdr:nvCxnSpPr>
      <xdr:spPr>
        <a:xfrm flipV="1">
          <a:off x="15290800" y="3211769"/>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4" name="フローチャート : 判断 453"/>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5" name="テキスト ボックス 454"/>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86360</xdr:rowOff>
    </xdr:from>
    <xdr:to>
      <xdr:col>22</xdr:col>
      <xdr:colOff>203200</xdr:colOff>
      <xdr:row>21</xdr:row>
      <xdr:rowOff>88174</xdr:rowOff>
    </xdr:to>
    <xdr:cxnSp macro="">
      <xdr:nvCxnSpPr>
        <xdr:cNvPr id="456" name="直線コネクタ 455"/>
        <xdr:cNvCxnSpPr/>
      </xdr:nvCxnSpPr>
      <xdr:spPr>
        <a:xfrm flipV="1">
          <a:off x="14401800" y="334391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7" name="フローチャート : 判断 456"/>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8" name="テキスト ボックス 457"/>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88174</xdr:rowOff>
    </xdr:from>
    <xdr:to>
      <xdr:col>21</xdr:col>
      <xdr:colOff>0</xdr:colOff>
      <xdr:row>22</xdr:row>
      <xdr:rowOff>117808</xdr:rowOff>
    </xdr:to>
    <xdr:cxnSp macro="">
      <xdr:nvCxnSpPr>
        <xdr:cNvPr id="459" name="直線コネクタ 458"/>
        <xdr:cNvCxnSpPr/>
      </xdr:nvCxnSpPr>
      <xdr:spPr>
        <a:xfrm flipV="1">
          <a:off x="13512800" y="3688624"/>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60" name="フローチャート : 判断 459"/>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61" name="テキスト ボックス 460"/>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62" name="フローチャート : 判断 461"/>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45314</xdr:rowOff>
    </xdr:from>
    <xdr:ext cx="762000" cy="259045"/>
    <xdr:sp macro="" textlink="">
      <xdr:nvSpPr>
        <xdr:cNvPr id="463" name="テキスト ボックス 462"/>
        <xdr:cNvSpPr txBox="1"/>
      </xdr:nvSpPr>
      <xdr:spPr>
        <a:xfrm>
          <a:off x="13131800" y="27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17417</xdr:rowOff>
    </xdr:from>
    <xdr:to>
      <xdr:col>24</xdr:col>
      <xdr:colOff>609600</xdr:colOff>
      <xdr:row>18</xdr:row>
      <xdr:rowOff>119017</xdr:rowOff>
    </xdr:to>
    <xdr:sp macro="" textlink="">
      <xdr:nvSpPr>
        <xdr:cNvPr id="469" name="円/楕円 468"/>
        <xdr:cNvSpPr/>
      </xdr:nvSpPr>
      <xdr:spPr>
        <a:xfrm>
          <a:off x="169672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160944</xdr:rowOff>
    </xdr:from>
    <xdr:ext cx="762000" cy="259045"/>
    <xdr:sp macro="" textlink="">
      <xdr:nvSpPr>
        <xdr:cNvPr id="470" name="将来負担の状況該当値テキスト"/>
        <xdr:cNvSpPr txBox="1"/>
      </xdr:nvSpPr>
      <xdr:spPr>
        <a:xfrm>
          <a:off x="17106900" y="30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74869</xdr:rowOff>
    </xdr:from>
    <xdr:to>
      <xdr:col>23</xdr:col>
      <xdr:colOff>457200</xdr:colOff>
      <xdr:row>19</xdr:row>
      <xdr:rowOff>5019</xdr:rowOff>
    </xdr:to>
    <xdr:sp macro="" textlink="">
      <xdr:nvSpPr>
        <xdr:cNvPr id="471" name="円/楕円 470"/>
        <xdr:cNvSpPr/>
      </xdr:nvSpPr>
      <xdr:spPr>
        <a:xfrm>
          <a:off x="161290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161246</xdr:rowOff>
    </xdr:from>
    <xdr:ext cx="736600" cy="259045"/>
    <xdr:sp macro="" textlink="">
      <xdr:nvSpPr>
        <xdr:cNvPr id="472" name="テキスト ボックス 471"/>
        <xdr:cNvSpPr txBox="1"/>
      </xdr:nvSpPr>
      <xdr:spPr>
        <a:xfrm>
          <a:off x="15798800" y="324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35560</xdr:rowOff>
    </xdr:from>
    <xdr:to>
      <xdr:col>22</xdr:col>
      <xdr:colOff>254000</xdr:colOff>
      <xdr:row>19</xdr:row>
      <xdr:rowOff>137160</xdr:rowOff>
    </xdr:to>
    <xdr:sp macro="" textlink="">
      <xdr:nvSpPr>
        <xdr:cNvPr id="473" name="円/楕円 472"/>
        <xdr:cNvSpPr/>
      </xdr:nvSpPr>
      <xdr:spPr>
        <a:xfrm>
          <a:off x="15240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121937</xdr:rowOff>
    </xdr:from>
    <xdr:ext cx="762000" cy="259045"/>
    <xdr:sp macro="" textlink="">
      <xdr:nvSpPr>
        <xdr:cNvPr id="474" name="テキスト ボックス 473"/>
        <xdr:cNvSpPr txBox="1"/>
      </xdr:nvSpPr>
      <xdr:spPr>
        <a:xfrm>
          <a:off x="14909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37374</xdr:rowOff>
    </xdr:from>
    <xdr:to>
      <xdr:col>21</xdr:col>
      <xdr:colOff>50800</xdr:colOff>
      <xdr:row>21</xdr:row>
      <xdr:rowOff>138974</xdr:rowOff>
    </xdr:to>
    <xdr:sp macro="" textlink="">
      <xdr:nvSpPr>
        <xdr:cNvPr id="475" name="円/楕円 474"/>
        <xdr:cNvSpPr/>
      </xdr:nvSpPr>
      <xdr:spPr>
        <a:xfrm>
          <a:off x="14351000" y="36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123751</xdr:rowOff>
    </xdr:from>
    <xdr:ext cx="762000" cy="259045"/>
    <xdr:sp macro="" textlink="">
      <xdr:nvSpPr>
        <xdr:cNvPr id="476" name="テキスト ボックス 475"/>
        <xdr:cNvSpPr txBox="1"/>
      </xdr:nvSpPr>
      <xdr:spPr>
        <a:xfrm>
          <a:off x="14020800" y="372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67008</xdr:rowOff>
    </xdr:from>
    <xdr:to>
      <xdr:col>19</xdr:col>
      <xdr:colOff>533400</xdr:colOff>
      <xdr:row>22</xdr:row>
      <xdr:rowOff>168608</xdr:rowOff>
    </xdr:to>
    <xdr:sp macro="" textlink="">
      <xdr:nvSpPr>
        <xdr:cNvPr id="477" name="円/楕円 476"/>
        <xdr:cNvSpPr/>
      </xdr:nvSpPr>
      <xdr:spPr>
        <a:xfrm>
          <a:off x="13462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153385</xdr:rowOff>
    </xdr:from>
    <xdr:ext cx="762000" cy="259045"/>
    <xdr:sp macro="" textlink="">
      <xdr:nvSpPr>
        <xdr:cNvPr id="478" name="テキスト ボックス 477"/>
        <xdr:cNvSpPr txBox="1"/>
      </xdr:nvSpPr>
      <xdr:spPr>
        <a:xfrm>
          <a:off x="13131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7,859
7,747
49.29
4,681,205
4,488,056
140,045
2,794,997
4,166,758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73.2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新規職員採用の抑制等により類似団体平均を下回っている。今後も適正な定員管理等に基づき人件費の抑制に努める。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124278</xdr:rowOff>
    </xdr:to>
    <xdr:cxnSp macro="">
      <xdr:nvCxnSpPr>
        <xdr:cNvPr id="67" name="直線コネクタ 66"/>
        <xdr:cNvCxnSpPr/>
      </xdr:nvCxnSpPr>
      <xdr:spPr>
        <a:xfrm>
          <a:off x="3987800" y="6369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132642</xdr:rowOff>
    </xdr:from>
    <xdr:ext cx="762000" cy="259045"/>
    <xdr:sp macro="" textlink="">
      <xdr:nvSpPr>
        <xdr:cNvPr id="68" name="人件費平均値テキスト"/>
        <xdr:cNvSpPr txBox="1"/>
      </xdr:nvSpPr>
      <xdr:spPr>
        <a:xfrm>
          <a:off x="4914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56243</xdr:rowOff>
    </xdr:from>
    <xdr:to>
      <xdr:col>5</xdr:col>
      <xdr:colOff>549275</xdr:colOff>
      <xdr:row>37</xdr:row>
      <xdr:rowOff>26307</xdr:rowOff>
    </xdr:to>
    <xdr:cxnSp macro="">
      <xdr:nvCxnSpPr>
        <xdr:cNvPr id="70" name="直線コネクタ 69"/>
        <xdr:cNvCxnSpPr/>
      </xdr:nvCxnSpPr>
      <xdr:spPr>
        <a:xfrm>
          <a:off x="3098800" y="6228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2" name="テキスト ボックス 71"/>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56243</xdr:rowOff>
    </xdr:from>
    <xdr:to>
      <xdr:col>4</xdr:col>
      <xdr:colOff>346075</xdr:colOff>
      <xdr:row>36</xdr:row>
      <xdr:rowOff>67128</xdr:rowOff>
    </xdr:to>
    <xdr:cxnSp macro="">
      <xdr:nvCxnSpPr>
        <xdr:cNvPr id="73" name="直線コネクタ 72"/>
        <xdr:cNvCxnSpPr/>
      </xdr:nvCxnSpPr>
      <xdr:spPr>
        <a:xfrm flipV="1">
          <a:off x="2209800" y="622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75" name="テキスト ボックス 74"/>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38</xdr:row>
      <xdr:rowOff>50800</xdr:rowOff>
    </xdr:to>
    <xdr:cxnSp macro="">
      <xdr:nvCxnSpPr>
        <xdr:cNvPr id="76" name="直線コネクタ 75"/>
        <xdr:cNvCxnSpPr/>
      </xdr:nvCxnSpPr>
      <xdr:spPr>
        <a:xfrm flipV="1">
          <a:off x="1320800" y="62393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0" name="テキスト ボックス 79"/>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73478</xdr:rowOff>
    </xdr:from>
    <xdr:to>
      <xdr:col>7</xdr:col>
      <xdr:colOff>66675</xdr:colOff>
      <xdr:row>38</xdr:row>
      <xdr:rowOff>3628</xdr:rowOff>
    </xdr:to>
    <xdr:sp macro="" textlink="">
      <xdr:nvSpPr>
        <xdr:cNvPr id="86" name="円/楕円 85"/>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90005</xdr:rowOff>
    </xdr:from>
    <xdr:ext cx="762000" cy="259045"/>
    <xdr:sp macro="" textlink="">
      <xdr:nvSpPr>
        <xdr:cNvPr id="87" name="人件費該当値テキスト"/>
        <xdr:cNvSpPr txBox="1"/>
      </xdr:nvSpPr>
      <xdr:spPr>
        <a:xfrm>
          <a:off x="4914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8" name="円/楕円 87"/>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89" name="テキスト ボックス 88"/>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5443</xdr:rowOff>
    </xdr:from>
    <xdr:to>
      <xdr:col>4</xdr:col>
      <xdr:colOff>396875</xdr:colOff>
      <xdr:row>36</xdr:row>
      <xdr:rowOff>107043</xdr:rowOff>
    </xdr:to>
    <xdr:sp macro="" textlink="">
      <xdr:nvSpPr>
        <xdr:cNvPr id="90" name="円/楕円 89"/>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91" name="テキスト ボックス 90"/>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2" name="円/楕円 91"/>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128105</xdr:rowOff>
    </xdr:from>
    <xdr:ext cx="762000" cy="259045"/>
    <xdr:sp macro="" textlink="">
      <xdr:nvSpPr>
        <xdr:cNvPr id="93" name="テキスト ボックス 92"/>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4" name="円/楕円 93"/>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5" name="テキスト ボックス 94"/>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年間類似団体平均を上回っている。新規採用の抑制による臨時職員の採用、公共施設の維持</a:t>
          </a:r>
          <a:r>
            <a:rPr lang="ja-JP" altLang="en-US" sz="1200" b="0" i="0" baseline="0">
              <a:solidFill>
                <a:schemeClr val="dk1"/>
              </a:solidFill>
              <a:effectLst/>
              <a:latin typeface="+mn-lt"/>
              <a:ea typeface="+mn-ea"/>
              <a:cs typeface="+mn-cs"/>
            </a:rPr>
            <a:t>管</a:t>
          </a:r>
          <a:r>
            <a:rPr lang="ja-JP" altLang="ja-JP" sz="1200" b="0" i="0" baseline="0">
              <a:solidFill>
                <a:schemeClr val="dk1"/>
              </a:solidFill>
              <a:effectLst/>
              <a:latin typeface="+mn-lt"/>
              <a:ea typeface="+mn-ea"/>
              <a:cs typeface="+mn-cs"/>
            </a:rPr>
            <a:t>理業務、電子化に伴う機器の保守等が増加の要因である。委託業務の内容や必要性を見直し、委託料の削減に努めるとともに、事務経費のコスト削減を図る。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18</xdr:row>
      <xdr:rowOff>83457</xdr:rowOff>
    </xdr:to>
    <xdr:cxnSp macro="">
      <xdr:nvCxnSpPr>
        <xdr:cNvPr id="130" name="直線コネクタ 129"/>
        <xdr:cNvCxnSpPr/>
      </xdr:nvCxnSpPr>
      <xdr:spPr>
        <a:xfrm>
          <a:off x="15671800" y="30171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102507</xdr:rowOff>
    </xdr:to>
    <xdr:cxnSp macro="">
      <xdr:nvCxnSpPr>
        <xdr:cNvPr id="133" name="直線コネクタ 132"/>
        <xdr:cNvCxnSpPr/>
      </xdr:nvCxnSpPr>
      <xdr:spPr>
        <a:xfrm>
          <a:off x="14782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5" name="テキスト ボックス 134"/>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37193</xdr:rowOff>
    </xdr:to>
    <xdr:cxnSp macro="">
      <xdr:nvCxnSpPr>
        <xdr:cNvPr id="136" name="直線コネクタ 135"/>
        <xdr:cNvCxnSpPr/>
      </xdr:nvCxnSpPr>
      <xdr:spPr>
        <a:xfrm flipV="1">
          <a:off x="13893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80736</xdr:rowOff>
    </xdr:to>
    <xdr:cxnSp macro="">
      <xdr:nvCxnSpPr>
        <xdr:cNvPr id="139" name="直線コネクタ 138"/>
        <xdr:cNvCxnSpPr/>
      </xdr:nvCxnSpPr>
      <xdr:spPr>
        <a:xfrm flipV="1">
          <a:off x="13004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1" name="テキスト ボックス 140"/>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3" name="テキスト ボックス 142"/>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9" name="円/楕円 148"/>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50"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1" name="円/楕円 150"/>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2" name="テキスト ボックス 151"/>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3" name="円/楕円 152"/>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4" name="テキスト ボックス 153"/>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5" name="円/楕円 154"/>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6" name="テキスト ボックス 155"/>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7" name="円/楕円 156"/>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8" name="テキスト ボックス 157"/>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町単独の福祉事業として、福祉医療費の対象拡大や入学祝金給付などを行っているため、類似団体平均を上回っている。子ども、高齢者、障害者等への福祉事業は見直しが困難な部分もあるが、時代の変化に即応した柔軟な対応をし、財政圧迫とならないよう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127000</xdr:rowOff>
    </xdr:to>
    <xdr:cxnSp macro="">
      <xdr:nvCxnSpPr>
        <xdr:cNvPr id="195" name="直線コネクタ 194"/>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127000</xdr:rowOff>
    </xdr:to>
    <xdr:cxnSp macro="">
      <xdr:nvCxnSpPr>
        <xdr:cNvPr id="198" name="直線コネクタ 197"/>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98425</xdr:rowOff>
    </xdr:to>
    <xdr:cxnSp macro="">
      <xdr:nvCxnSpPr>
        <xdr:cNvPr id="201" name="直線コネクタ 200"/>
        <xdr:cNvCxnSpPr/>
      </xdr:nvCxnSpPr>
      <xdr:spPr>
        <a:xfrm flipV="1">
          <a:off x="2209800" y="99568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98425</xdr:rowOff>
    </xdr:from>
    <xdr:to>
      <xdr:col>3</xdr:col>
      <xdr:colOff>142875</xdr:colOff>
      <xdr:row>58</xdr:row>
      <xdr:rowOff>98425</xdr:rowOff>
    </xdr:to>
    <xdr:cxnSp macro="">
      <xdr:nvCxnSpPr>
        <xdr:cNvPr id="204" name="直線コネクタ 203"/>
        <xdr:cNvCxnSpPr/>
      </xdr:nvCxnSpPr>
      <xdr:spPr>
        <a:xfrm>
          <a:off x="1320800" y="98710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8" name="テキスト ボックス 20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14" name="円/楕円 213"/>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5"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6" name="円/楕円 215"/>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7" name="テキスト ボックス 216"/>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8" name="円/楕円 217"/>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9" name="テキスト ボックス 218"/>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47625</xdr:rowOff>
    </xdr:from>
    <xdr:to>
      <xdr:col>3</xdr:col>
      <xdr:colOff>193675</xdr:colOff>
      <xdr:row>58</xdr:row>
      <xdr:rowOff>149225</xdr:rowOff>
    </xdr:to>
    <xdr:sp macro="" textlink="">
      <xdr:nvSpPr>
        <xdr:cNvPr id="220" name="円/楕円 219"/>
        <xdr:cNvSpPr/>
      </xdr:nvSpPr>
      <xdr:spPr>
        <a:xfrm>
          <a:off x="2159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134002</xdr:rowOff>
    </xdr:from>
    <xdr:ext cx="762000" cy="259045"/>
    <xdr:sp macro="" textlink="">
      <xdr:nvSpPr>
        <xdr:cNvPr id="221" name="テキスト ボックス 220"/>
        <xdr:cNvSpPr txBox="1"/>
      </xdr:nvSpPr>
      <xdr:spPr>
        <a:xfrm>
          <a:off x="1828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47625</xdr:rowOff>
    </xdr:from>
    <xdr:to>
      <xdr:col>1</xdr:col>
      <xdr:colOff>676275</xdr:colOff>
      <xdr:row>57</xdr:row>
      <xdr:rowOff>149225</xdr:rowOff>
    </xdr:to>
    <xdr:sp macro="" textlink="">
      <xdr:nvSpPr>
        <xdr:cNvPr id="222" name="円/楕円 221"/>
        <xdr:cNvSpPr/>
      </xdr:nvSpPr>
      <xdr:spPr>
        <a:xfrm>
          <a:off x="1270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134002</xdr:rowOff>
    </xdr:from>
    <xdr:ext cx="762000" cy="259045"/>
    <xdr:sp macro="" textlink="">
      <xdr:nvSpPr>
        <xdr:cNvPr id="223" name="テキスト ボックス 222"/>
        <xdr:cNvSpPr txBox="1"/>
      </xdr:nvSpPr>
      <xdr:spPr>
        <a:xfrm>
          <a:off x="939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a:t>
          </a:r>
          <a:r>
            <a:rPr lang="ja-JP" altLang="en-US" sz="1200" b="0" i="0" baseline="0">
              <a:solidFill>
                <a:schemeClr val="dk1"/>
              </a:solidFill>
              <a:effectLst/>
              <a:latin typeface="+mn-lt"/>
              <a:ea typeface="+mn-ea"/>
              <a:cs typeface="+mn-cs"/>
            </a:rPr>
            <a:t>とほぼ同水準で推移して</a:t>
          </a:r>
          <a:r>
            <a:rPr lang="ja-JP" altLang="ja-JP" sz="1200" b="0" i="0" baseline="0">
              <a:solidFill>
                <a:schemeClr val="dk1"/>
              </a:solidFill>
              <a:effectLst/>
              <a:latin typeface="+mn-lt"/>
              <a:ea typeface="+mn-ea"/>
              <a:cs typeface="+mn-cs"/>
            </a:rPr>
            <a:t>いる。特別会計への</a:t>
          </a:r>
          <a:r>
            <a:rPr lang="ja-JP" altLang="en-US" sz="1200" b="0" i="0" baseline="0">
              <a:solidFill>
                <a:schemeClr val="dk1"/>
              </a:solidFill>
              <a:effectLst/>
              <a:latin typeface="+mn-lt"/>
              <a:ea typeface="+mn-ea"/>
              <a:cs typeface="+mn-cs"/>
            </a:rPr>
            <a:t>繰</a:t>
          </a:r>
          <a:r>
            <a:rPr lang="ja-JP" altLang="ja-JP" sz="1200" b="0" i="0" baseline="0">
              <a:solidFill>
                <a:schemeClr val="dk1"/>
              </a:solidFill>
              <a:effectLst/>
              <a:latin typeface="+mn-lt"/>
              <a:ea typeface="+mn-ea"/>
              <a:cs typeface="+mn-cs"/>
            </a:rPr>
            <a:t>出金が増加傾向にあり、今後の財政負担が懸念されている。特に下水道事業については、整備に伴う起債の償還が引き続き発生する</a:t>
          </a:r>
          <a:r>
            <a:rPr lang="ja-JP" altLang="en-US" sz="1200" b="0" i="0" baseline="0">
              <a:solidFill>
                <a:schemeClr val="dk1"/>
              </a:solidFill>
              <a:effectLst/>
              <a:latin typeface="+mn-lt"/>
              <a:ea typeface="+mn-ea"/>
              <a:cs typeface="+mn-cs"/>
            </a:rPr>
            <a:t>上、設備更新等の経費も今後発生してくる</a:t>
          </a:r>
          <a:r>
            <a:rPr lang="ja-JP" altLang="ja-JP" sz="1200" b="0" i="0" baseline="0">
              <a:solidFill>
                <a:schemeClr val="dk1"/>
              </a:solidFill>
              <a:effectLst/>
              <a:latin typeface="+mn-lt"/>
              <a:ea typeface="+mn-ea"/>
              <a:cs typeface="+mn-cs"/>
            </a:rPr>
            <a:t>ことから大幅な削減が困難となっている。この水準を維持できるよう努める。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97282</xdr:rowOff>
    </xdr:from>
    <xdr:to>
      <xdr:col>24</xdr:col>
      <xdr:colOff>31750</xdr:colOff>
      <xdr:row>57</xdr:row>
      <xdr:rowOff>115570</xdr:rowOff>
    </xdr:to>
    <xdr:cxnSp macro="">
      <xdr:nvCxnSpPr>
        <xdr:cNvPr id="254" name="直線コネクタ 253"/>
        <xdr:cNvCxnSpPr/>
      </xdr:nvCxnSpPr>
      <xdr:spPr>
        <a:xfrm>
          <a:off x="15671800" y="9869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97282</xdr:rowOff>
    </xdr:to>
    <xdr:cxnSp macro="">
      <xdr:nvCxnSpPr>
        <xdr:cNvPr id="257" name="直線コネクタ 256"/>
        <xdr:cNvCxnSpPr/>
      </xdr:nvCxnSpPr>
      <xdr:spPr>
        <a:xfrm>
          <a:off x="14782800" y="9796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24130</xdr:rowOff>
    </xdr:to>
    <xdr:cxnSp macro="">
      <xdr:nvCxnSpPr>
        <xdr:cNvPr id="260" name="直線コネクタ 259"/>
        <xdr:cNvCxnSpPr/>
      </xdr:nvCxnSpPr>
      <xdr:spPr>
        <a:xfrm>
          <a:off x="13893800" y="9787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2" name="テキスト ボックス 26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xdr:rowOff>
    </xdr:from>
    <xdr:to>
      <xdr:col>20</xdr:col>
      <xdr:colOff>158750</xdr:colOff>
      <xdr:row>57</xdr:row>
      <xdr:rowOff>33274</xdr:rowOff>
    </xdr:to>
    <xdr:cxnSp macro="">
      <xdr:nvCxnSpPr>
        <xdr:cNvPr id="263" name="直線コネクタ 262"/>
        <xdr:cNvCxnSpPr/>
      </xdr:nvCxnSpPr>
      <xdr:spPr>
        <a:xfrm flipV="1">
          <a:off x="13004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3" name="円/楕円 272"/>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4"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46482</xdr:rowOff>
    </xdr:from>
    <xdr:to>
      <xdr:col>22</xdr:col>
      <xdr:colOff>615950</xdr:colOff>
      <xdr:row>57</xdr:row>
      <xdr:rowOff>148082</xdr:rowOff>
    </xdr:to>
    <xdr:sp macro="" textlink="">
      <xdr:nvSpPr>
        <xdr:cNvPr id="275" name="円/楕円 274"/>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132859</xdr:rowOff>
    </xdr:from>
    <xdr:ext cx="736600" cy="259045"/>
    <xdr:sp macro="" textlink="">
      <xdr:nvSpPr>
        <xdr:cNvPr id="276" name="テキスト ボックス 275"/>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7" name="円/楕円 276"/>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78" name="テキスト ボックス 27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135636</xdr:rowOff>
    </xdr:from>
    <xdr:to>
      <xdr:col>20</xdr:col>
      <xdr:colOff>209550</xdr:colOff>
      <xdr:row>57</xdr:row>
      <xdr:rowOff>65786</xdr:rowOff>
    </xdr:to>
    <xdr:sp macro="" textlink="">
      <xdr:nvSpPr>
        <xdr:cNvPr id="279" name="円/楕円 278"/>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75963</xdr:rowOff>
    </xdr:from>
    <xdr:ext cx="762000" cy="259045"/>
    <xdr:sp macro="" textlink="">
      <xdr:nvSpPr>
        <xdr:cNvPr id="280" name="テキスト ボックス 279"/>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81" name="円/楕円 280"/>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94251</xdr:rowOff>
    </xdr:from>
    <xdr:ext cx="762000" cy="259045"/>
    <xdr:sp macro="" textlink="">
      <xdr:nvSpPr>
        <xdr:cNvPr id="282" name="テキスト ボックス 281"/>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類似団体平均を上回っているのは、衛生や消防関係の一部事務組合、病院事業</a:t>
          </a:r>
          <a:r>
            <a:rPr lang="ja-JP" altLang="en-US" sz="1200" b="0" i="0" baseline="0">
              <a:solidFill>
                <a:schemeClr val="dk1"/>
              </a:solidFill>
              <a:effectLst/>
              <a:latin typeface="+mn-lt"/>
              <a:ea typeface="+mn-ea"/>
              <a:cs typeface="+mn-cs"/>
            </a:rPr>
            <a:t>、水道事業</a:t>
          </a:r>
          <a:r>
            <a:rPr lang="ja-JP" altLang="ja-JP" sz="1200" b="0" i="0" baseline="0">
              <a:solidFill>
                <a:schemeClr val="dk1"/>
              </a:solidFill>
              <a:effectLst/>
              <a:latin typeface="+mn-lt"/>
              <a:ea typeface="+mn-ea"/>
              <a:cs typeface="+mn-cs"/>
            </a:rPr>
            <a:t>への負担金・補助金が多額になっているためである。各種団体の補助金の見直し、廃止等を検討し支出の抑制をしているものの今後も増加が見込まれている。</a:t>
          </a:r>
          <a:r>
            <a:rPr lang="ja-JP" altLang="en-US" sz="1200" b="0" i="0" baseline="0">
              <a:solidFill>
                <a:schemeClr val="dk1"/>
              </a:solidFill>
              <a:effectLst/>
              <a:latin typeface="+mn-lt"/>
              <a:ea typeface="+mn-ea"/>
              <a:cs typeface="+mn-cs"/>
            </a:rPr>
            <a:t>長年の懸案事項である</a:t>
          </a:r>
          <a:r>
            <a:rPr lang="ja-JP" altLang="ja-JP" sz="1200" b="0" i="0" baseline="0">
              <a:solidFill>
                <a:schemeClr val="dk1"/>
              </a:solidFill>
              <a:effectLst/>
              <a:latin typeface="+mn-lt"/>
              <a:ea typeface="+mn-ea"/>
              <a:cs typeface="+mn-cs"/>
            </a:rPr>
            <a:t>病院事業の経営改善に</a:t>
          </a:r>
          <a:r>
            <a:rPr lang="ja-JP" altLang="en-US" sz="1200" b="0" i="0" baseline="0">
              <a:solidFill>
                <a:schemeClr val="dk1"/>
              </a:solidFill>
              <a:effectLst/>
              <a:latin typeface="+mn-lt"/>
              <a:ea typeface="+mn-ea"/>
              <a:cs typeface="+mn-cs"/>
            </a:rPr>
            <a:t>より一層</a:t>
          </a:r>
          <a:r>
            <a:rPr lang="ja-JP" altLang="ja-JP" sz="1200" b="0" i="0" baseline="0">
              <a:solidFill>
                <a:schemeClr val="dk1"/>
              </a:solidFill>
              <a:effectLst/>
              <a:latin typeface="+mn-lt"/>
              <a:ea typeface="+mn-ea"/>
              <a:cs typeface="+mn-cs"/>
            </a:rPr>
            <a:t>努め</a:t>
          </a:r>
          <a:r>
            <a:rPr lang="ja-JP" altLang="en-US" sz="1200" b="0" i="0" baseline="0">
              <a:solidFill>
                <a:schemeClr val="dk1"/>
              </a:solidFill>
              <a:effectLst/>
              <a:latin typeface="+mn-lt"/>
              <a:ea typeface="+mn-ea"/>
              <a:cs typeface="+mn-cs"/>
            </a:rPr>
            <a:t>ていく必要がある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94996</xdr:rowOff>
    </xdr:from>
    <xdr:to>
      <xdr:col>24</xdr:col>
      <xdr:colOff>31750</xdr:colOff>
      <xdr:row>38</xdr:row>
      <xdr:rowOff>122428</xdr:rowOff>
    </xdr:to>
    <xdr:cxnSp macro="">
      <xdr:nvCxnSpPr>
        <xdr:cNvPr id="312" name="直線コネクタ 311"/>
        <xdr:cNvCxnSpPr/>
      </xdr:nvCxnSpPr>
      <xdr:spPr>
        <a:xfrm>
          <a:off x="15671800" y="6610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94996</xdr:rowOff>
    </xdr:from>
    <xdr:to>
      <xdr:col>22</xdr:col>
      <xdr:colOff>565150</xdr:colOff>
      <xdr:row>39</xdr:row>
      <xdr:rowOff>10414</xdr:rowOff>
    </xdr:to>
    <xdr:cxnSp macro="">
      <xdr:nvCxnSpPr>
        <xdr:cNvPr id="315" name="直線コネクタ 314"/>
        <xdr:cNvCxnSpPr/>
      </xdr:nvCxnSpPr>
      <xdr:spPr>
        <a:xfrm flipV="1">
          <a:off x="14782800" y="66100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39</xdr:row>
      <xdr:rowOff>10414</xdr:rowOff>
    </xdr:to>
    <xdr:cxnSp macro="">
      <xdr:nvCxnSpPr>
        <xdr:cNvPr id="318" name="直線コネクタ 317"/>
        <xdr:cNvCxnSpPr/>
      </xdr:nvCxnSpPr>
      <xdr:spPr>
        <a:xfrm>
          <a:off x="13893800" y="65049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37</xdr:row>
      <xdr:rowOff>161290</xdr:rowOff>
    </xdr:to>
    <xdr:cxnSp macro="">
      <xdr:nvCxnSpPr>
        <xdr:cNvPr id="321" name="直線コネクタ 320"/>
        <xdr:cNvCxnSpPr/>
      </xdr:nvCxnSpPr>
      <xdr:spPr>
        <a:xfrm>
          <a:off x="13004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3" name="テキスト ボックス 32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5" name="テキスト ボックス 32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71628</xdr:rowOff>
    </xdr:from>
    <xdr:to>
      <xdr:col>24</xdr:col>
      <xdr:colOff>82550</xdr:colOff>
      <xdr:row>39</xdr:row>
      <xdr:rowOff>1778</xdr:rowOff>
    </xdr:to>
    <xdr:sp macro="" textlink="">
      <xdr:nvSpPr>
        <xdr:cNvPr id="331" name="円/楕円 330"/>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43705</xdr:rowOff>
    </xdr:from>
    <xdr:ext cx="762000" cy="259045"/>
    <xdr:sp macro="" textlink="">
      <xdr:nvSpPr>
        <xdr:cNvPr id="332"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44196</xdr:rowOff>
    </xdr:from>
    <xdr:to>
      <xdr:col>22</xdr:col>
      <xdr:colOff>615950</xdr:colOff>
      <xdr:row>38</xdr:row>
      <xdr:rowOff>145796</xdr:rowOff>
    </xdr:to>
    <xdr:sp macro="" textlink="">
      <xdr:nvSpPr>
        <xdr:cNvPr id="333" name="円/楕円 332"/>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130573</xdr:rowOff>
    </xdr:from>
    <xdr:ext cx="736600" cy="259045"/>
    <xdr:sp macro="" textlink="">
      <xdr:nvSpPr>
        <xdr:cNvPr id="334" name="テキスト ボックス 333"/>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131064</xdr:rowOff>
    </xdr:from>
    <xdr:to>
      <xdr:col>21</xdr:col>
      <xdr:colOff>412750</xdr:colOff>
      <xdr:row>39</xdr:row>
      <xdr:rowOff>61214</xdr:rowOff>
    </xdr:to>
    <xdr:sp macro="" textlink="">
      <xdr:nvSpPr>
        <xdr:cNvPr id="335" name="円/楕円 334"/>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45991</xdr:rowOff>
    </xdr:from>
    <xdr:ext cx="762000" cy="259045"/>
    <xdr:sp macro="" textlink="">
      <xdr:nvSpPr>
        <xdr:cNvPr id="336" name="テキスト ボックス 335"/>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7" name="円/楕円 336"/>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8" name="テキスト ボックス 337"/>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9" name="円/楕円 338"/>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40" name="テキスト ボックス 339"/>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近年、新庁舎建設や小学校建設</a:t>
          </a:r>
          <a:r>
            <a:rPr lang="ja-JP" altLang="en-US" sz="1200" b="0" i="0" baseline="0">
              <a:solidFill>
                <a:schemeClr val="dk1"/>
              </a:solidFill>
              <a:effectLst/>
              <a:latin typeface="+mn-lt"/>
              <a:ea typeface="+mn-ea"/>
              <a:cs typeface="+mn-cs"/>
            </a:rPr>
            <a:t>、中学校建設</a:t>
          </a:r>
          <a:r>
            <a:rPr lang="ja-JP" altLang="ja-JP" sz="1200" b="0" i="0" baseline="0">
              <a:solidFill>
                <a:schemeClr val="dk1"/>
              </a:solidFill>
              <a:effectLst/>
              <a:latin typeface="+mn-lt"/>
              <a:ea typeface="+mn-ea"/>
              <a:cs typeface="+mn-cs"/>
            </a:rPr>
            <a:t>といった大規模事業</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を行ったが、現在のところ類似団体平均を下回っている。</a:t>
          </a:r>
          <a:r>
            <a:rPr lang="ja-JP" altLang="en-US" sz="1200" b="0" i="0" baseline="0">
              <a:solidFill>
                <a:schemeClr val="dk1"/>
              </a:solidFill>
              <a:effectLst/>
              <a:latin typeface="+mn-lt"/>
              <a:ea typeface="+mn-ea"/>
              <a:cs typeface="+mn-cs"/>
            </a:rPr>
            <a:t>後年度負担が過大にならないよう、</a:t>
          </a:r>
          <a:r>
            <a:rPr lang="ja-JP" altLang="ja-JP" sz="1200" b="0" i="0" baseline="0">
              <a:solidFill>
                <a:schemeClr val="dk1"/>
              </a:solidFill>
              <a:effectLst/>
              <a:latin typeface="+mn-lt"/>
              <a:ea typeface="+mn-ea"/>
              <a:cs typeface="+mn-cs"/>
            </a:rPr>
            <a:t>地方債の発行の抑制に努め、類似団体平均を上回ることがないよう努める。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134620</xdr:rowOff>
    </xdr:to>
    <xdr:cxnSp macro="">
      <xdr:nvCxnSpPr>
        <xdr:cNvPr id="373" name="直線コネクタ 372"/>
        <xdr:cNvCxnSpPr/>
      </xdr:nvCxnSpPr>
      <xdr:spPr>
        <a:xfrm>
          <a:off x="3987800" y="129971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138430</xdr:rowOff>
    </xdr:to>
    <xdr:cxnSp macro="">
      <xdr:nvCxnSpPr>
        <xdr:cNvPr id="376" name="直線コネクタ 375"/>
        <xdr:cNvCxnSpPr/>
      </xdr:nvCxnSpPr>
      <xdr:spPr>
        <a:xfrm>
          <a:off x="3098800" y="1289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54610</xdr:rowOff>
    </xdr:to>
    <xdr:cxnSp macro="">
      <xdr:nvCxnSpPr>
        <xdr:cNvPr id="379" name="直線コネクタ 378"/>
        <xdr:cNvCxnSpPr/>
      </xdr:nvCxnSpPr>
      <xdr:spPr>
        <a:xfrm flipV="1">
          <a:off x="2209800" y="1289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54610</xdr:rowOff>
    </xdr:from>
    <xdr:to>
      <xdr:col>3</xdr:col>
      <xdr:colOff>142875</xdr:colOff>
      <xdr:row>75</xdr:row>
      <xdr:rowOff>62230</xdr:rowOff>
    </xdr:to>
    <xdr:cxnSp macro="">
      <xdr:nvCxnSpPr>
        <xdr:cNvPr id="382" name="直線コネクタ 381"/>
        <xdr:cNvCxnSpPr/>
      </xdr:nvCxnSpPr>
      <xdr:spPr>
        <a:xfrm flipV="1">
          <a:off x="1320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4" name="テキスト ボックス 383"/>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6" name="テキスト ボックス 385"/>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92" name="円/楕円 391"/>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93"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94" name="円/楕円 393"/>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5" name="テキスト ボックス 394"/>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96" name="円/楕円 395"/>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7" name="テキスト ボックス 396"/>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xdr:rowOff>
    </xdr:from>
    <xdr:to>
      <xdr:col>3</xdr:col>
      <xdr:colOff>193675</xdr:colOff>
      <xdr:row>75</xdr:row>
      <xdr:rowOff>105410</xdr:rowOff>
    </xdr:to>
    <xdr:sp macro="" textlink="">
      <xdr:nvSpPr>
        <xdr:cNvPr id="398" name="円/楕円 397"/>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115587</xdr:rowOff>
    </xdr:from>
    <xdr:ext cx="762000" cy="259045"/>
    <xdr:sp macro="" textlink="">
      <xdr:nvSpPr>
        <xdr:cNvPr id="399" name="テキスト ボックス 398"/>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400" name="円/楕円 399"/>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401" name="テキスト ボックス 400"/>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年間類似団体平均を上回っている要因として、扶助費・物件費・補助費等が類似団体平均を大きく上回っているためである。</a:t>
          </a:r>
          <a:r>
            <a:rPr lang="ja-JP" altLang="en-US" sz="1200" b="0" i="0" baseline="0">
              <a:solidFill>
                <a:schemeClr val="dk1"/>
              </a:solidFill>
              <a:effectLst/>
              <a:latin typeface="+mn-lt"/>
              <a:ea typeface="+mn-ea"/>
              <a:cs typeface="+mn-cs"/>
            </a:rPr>
            <a:t>より一層、経常経費の削減に努めていく必要がある。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83565</xdr:rowOff>
    </xdr:from>
    <xdr:to>
      <xdr:col>24</xdr:col>
      <xdr:colOff>31750</xdr:colOff>
      <xdr:row>80</xdr:row>
      <xdr:rowOff>53848</xdr:rowOff>
    </xdr:to>
    <xdr:cxnSp macro="">
      <xdr:nvCxnSpPr>
        <xdr:cNvPr id="432" name="直線コネクタ 431"/>
        <xdr:cNvCxnSpPr/>
      </xdr:nvCxnSpPr>
      <xdr:spPr>
        <a:xfrm>
          <a:off x="15671800" y="13628115"/>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3"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19558</xdr:rowOff>
    </xdr:from>
    <xdr:to>
      <xdr:col>22</xdr:col>
      <xdr:colOff>565150</xdr:colOff>
      <xdr:row>79</xdr:row>
      <xdr:rowOff>83565</xdr:rowOff>
    </xdr:to>
    <xdr:cxnSp macro="">
      <xdr:nvCxnSpPr>
        <xdr:cNvPr id="435" name="直線コネクタ 434"/>
        <xdr:cNvCxnSpPr/>
      </xdr:nvCxnSpPr>
      <xdr:spPr>
        <a:xfrm>
          <a:off x="14782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7" name="テキスト ボックス 436"/>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21844</xdr:rowOff>
    </xdr:from>
    <xdr:to>
      <xdr:col>21</xdr:col>
      <xdr:colOff>361950</xdr:colOff>
      <xdr:row>79</xdr:row>
      <xdr:rowOff>19558</xdr:rowOff>
    </xdr:to>
    <xdr:cxnSp macro="">
      <xdr:nvCxnSpPr>
        <xdr:cNvPr id="438" name="直線コネクタ 437"/>
        <xdr:cNvCxnSpPr/>
      </xdr:nvCxnSpPr>
      <xdr:spPr>
        <a:xfrm>
          <a:off x="13893800" y="133949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0" name="テキスト ボックス 439"/>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21844</xdr:rowOff>
    </xdr:from>
    <xdr:to>
      <xdr:col>20</xdr:col>
      <xdr:colOff>158750</xdr:colOff>
      <xdr:row>78</xdr:row>
      <xdr:rowOff>154432</xdr:rowOff>
    </xdr:to>
    <xdr:cxnSp macro="">
      <xdr:nvCxnSpPr>
        <xdr:cNvPr id="441" name="直線コネクタ 440"/>
        <xdr:cNvCxnSpPr/>
      </xdr:nvCxnSpPr>
      <xdr:spPr>
        <a:xfrm flipV="1">
          <a:off x="13004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5" name="テキスト ボックス 44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3048</xdr:rowOff>
    </xdr:from>
    <xdr:to>
      <xdr:col>24</xdr:col>
      <xdr:colOff>82550</xdr:colOff>
      <xdr:row>80</xdr:row>
      <xdr:rowOff>104648</xdr:rowOff>
    </xdr:to>
    <xdr:sp macro="" textlink="">
      <xdr:nvSpPr>
        <xdr:cNvPr id="451" name="円/楕円 450"/>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146575</xdr:rowOff>
    </xdr:from>
    <xdr:ext cx="762000" cy="259045"/>
    <xdr:sp macro="" textlink="">
      <xdr:nvSpPr>
        <xdr:cNvPr id="452" name="公債費以外該当値テキスト"/>
        <xdr:cNvSpPr txBox="1"/>
      </xdr:nvSpPr>
      <xdr:spPr>
        <a:xfrm>
          <a:off x="165989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32765</xdr:rowOff>
    </xdr:from>
    <xdr:to>
      <xdr:col>22</xdr:col>
      <xdr:colOff>615950</xdr:colOff>
      <xdr:row>79</xdr:row>
      <xdr:rowOff>134365</xdr:rowOff>
    </xdr:to>
    <xdr:sp macro="" textlink="">
      <xdr:nvSpPr>
        <xdr:cNvPr id="453" name="円/楕円 452"/>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119142</xdr:rowOff>
    </xdr:from>
    <xdr:ext cx="736600" cy="259045"/>
    <xdr:sp macro="" textlink="">
      <xdr:nvSpPr>
        <xdr:cNvPr id="454" name="テキスト ボックス 453"/>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140208</xdr:rowOff>
    </xdr:from>
    <xdr:to>
      <xdr:col>21</xdr:col>
      <xdr:colOff>412750</xdr:colOff>
      <xdr:row>79</xdr:row>
      <xdr:rowOff>70358</xdr:rowOff>
    </xdr:to>
    <xdr:sp macro="" textlink="">
      <xdr:nvSpPr>
        <xdr:cNvPr id="455" name="円/楕円 454"/>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55135</xdr:rowOff>
    </xdr:from>
    <xdr:ext cx="762000" cy="259045"/>
    <xdr:sp macro="" textlink="">
      <xdr:nvSpPr>
        <xdr:cNvPr id="456" name="テキスト ボックス 455"/>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142494</xdr:rowOff>
    </xdr:from>
    <xdr:to>
      <xdr:col>20</xdr:col>
      <xdr:colOff>209550</xdr:colOff>
      <xdr:row>78</xdr:row>
      <xdr:rowOff>72644</xdr:rowOff>
    </xdr:to>
    <xdr:sp macro="" textlink="">
      <xdr:nvSpPr>
        <xdr:cNvPr id="457" name="円/楕円 456"/>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57421</xdr:rowOff>
    </xdr:from>
    <xdr:ext cx="762000" cy="259045"/>
    <xdr:sp macro="" textlink="">
      <xdr:nvSpPr>
        <xdr:cNvPr id="458" name="テキスト ボックス 457"/>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103632</xdr:rowOff>
    </xdr:from>
    <xdr:to>
      <xdr:col>19</xdr:col>
      <xdr:colOff>6350</xdr:colOff>
      <xdr:row>79</xdr:row>
      <xdr:rowOff>33782</xdr:rowOff>
    </xdr:to>
    <xdr:sp macro="" textlink="">
      <xdr:nvSpPr>
        <xdr:cNvPr id="459" name="円/楕円 458"/>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18559</xdr:rowOff>
    </xdr:from>
    <xdr:ext cx="762000" cy="259045"/>
    <xdr:sp macro="" textlink="">
      <xdr:nvSpPr>
        <xdr:cNvPr id="460" name="テキスト ボックス 459"/>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岐阜県関ケ原町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16777</xdr:rowOff>
    </xdr:from>
    <xdr:to>
      <xdr:col>4</xdr:col>
      <xdr:colOff>1117600</xdr:colOff>
      <xdr:row>19</xdr:row>
      <xdr:rowOff>19838</xdr:rowOff>
    </xdr:to>
    <xdr:cxnSp macro="">
      <xdr:nvCxnSpPr>
        <xdr:cNvPr id="50" name="直線コネクタ 49"/>
        <xdr:cNvCxnSpPr/>
      </xdr:nvCxnSpPr>
      <xdr:spPr bwMode="auto">
        <a:xfrm>
          <a:off x="5003800" y="3321952"/>
          <a:ext cx="647700" cy="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159144</xdr:rowOff>
    </xdr:from>
    <xdr:to>
      <xdr:col>4</xdr:col>
      <xdr:colOff>469900</xdr:colOff>
      <xdr:row>19</xdr:row>
      <xdr:rowOff>16777</xdr:rowOff>
    </xdr:to>
    <xdr:cxnSp macro="">
      <xdr:nvCxnSpPr>
        <xdr:cNvPr id="53" name="直線コネクタ 52"/>
        <xdr:cNvCxnSpPr/>
      </xdr:nvCxnSpPr>
      <xdr:spPr bwMode="auto">
        <a:xfrm>
          <a:off x="4305300" y="3292869"/>
          <a:ext cx="698500" cy="2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159144</xdr:rowOff>
    </xdr:from>
    <xdr:to>
      <xdr:col>3</xdr:col>
      <xdr:colOff>904875</xdr:colOff>
      <xdr:row>19</xdr:row>
      <xdr:rowOff>60770</xdr:rowOff>
    </xdr:to>
    <xdr:cxnSp macro="">
      <xdr:nvCxnSpPr>
        <xdr:cNvPr id="56" name="直線コネクタ 55"/>
        <xdr:cNvCxnSpPr/>
      </xdr:nvCxnSpPr>
      <xdr:spPr bwMode="auto">
        <a:xfrm flipV="1">
          <a:off x="3606800" y="3292869"/>
          <a:ext cx="698500" cy="7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60770</xdr:rowOff>
    </xdr:from>
    <xdr:to>
      <xdr:col>3</xdr:col>
      <xdr:colOff>206375</xdr:colOff>
      <xdr:row>19</xdr:row>
      <xdr:rowOff>64440</xdr:rowOff>
    </xdr:to>
    <xdr:cxnSp macro="">
      <xdr:nvCxnSpPr>
        <xdr:cNvPr id="59" name="直線コネクタ 58"/>
        <xdr:cNvCxnSpPr/>
      </xdr:nvCxnSpPr>
      <xdr:spPr bwMode="auto">
        <a:xfrm flipV="1">
          <a:off x="2908300" y="3365945"/>
          <a:ext cx="698500" cy="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140488</xdr:rowOff>
    </xdr:from>
    <xdr:to>
      <xdr:col>5</xdr:col>
      <xdr:colOff>34925</xdr:colOff>
      <xdr:row>19</xdr:row>
      <xdr:rowOff>70638</xdr:rowOff>
    </xdr:to>
    <xdr:sp macro="" textlink="">
      <xdr:nvSpPr>
        <xdr:cNvPr id="69" name="円/楕円 68"/>
        <xdr:cNvSpPr/>
      </xdr:nvSpPr>
      <xdr:spPr bwMode="auto">
        <a:xfrm>
          <a:off x="5600700" y="327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112565</xdr:rowOff>
    </xdr:from>
    <xdr:ext cx="762000" cy="259045"/>
    <xdr:sp macro="" textlink="">
      <xdr:nvSpPr>
        <xdr:cNvPr id="70" name="人口1人当たり決算額の推移該当値テキスト130"/>
        <xdr:cNvSpPr txBox="1"/>
      </xdr:nvSpPr>
      <xdr:spPr>
        <a:xfrm>
          <a:off x="5740400" y="32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137427</xdr:rowOff>
    </xdr:from>
    <xdr:to>
      <xdr:col>4</xdr:col>
      <xdr:colOff>520700</xdr:colOff>
      <xdr:row>19</xdr:row>
      <xdr:rowOff>67577</xdr:rowOff>
    </xdr:to>
    <xdr:sp macro="" textlink="">
      <xdr:nvSpPr>
        <xdr:cNvPr id="71" name="円/楕円 70"/>
        <xdr:cNvSpPr/>
      </xdr:nvSpPr>
      <xdr:spPr bwMode="auto">
        <a:xfrm>
          <a:off x="4953000" y="327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52354</xdr:rowOff>
    </xdr:from>
    <xdr:ext cx="736600" cy="259045"/>
    <xdr:sp macro="" textlink="">
      <xdr:nvSpPr>
        <xdr:cNvPr id="72" name="テキスト ボックス 71"/>
        <xdr:cNvSpPr txBox="1"/>
      </xdr:nvSpPr>
      <xdr:spPr>
        <a:xfrm>
          <a:off x="4622800" y="335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108344</xdr:rowOff>
    </xdr:from>
    <xdr:to>
      <xdr:col>3</xdr:col>
      <xdr:colOff>955675</xdr:colOff>
      <xdr:row>19</xdr:row>
      <xdr:rowOff>38494</xdr:rowOff>
    </xdr:to>
    <xdr:sp macro="" textlink="">
      <xdr:nvSpPr>
        <xdr:cNvPr id="73" name="円/楕円 72"/>
        <xdr:cNvSpPr/>
      </xdr:nvSpPr>
      <xdr:spPr bwMode="auto">
        <a:xfrm>
          <a:off x="4254500" y="324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23271</xdr:rowOff>
    </xdr:from>
    <xdr:ext cx="762000" cy="259045"/>
    <xdr:sp macro="" textlink="">
      <xdr:nvSpPr>
        <xdr:cNvPr id="74" name="テキスト ボックス 73"/>
        <xdr:cNvSpPr txBox="1"/>
      </xdr:nvSpPr>
      <xdr:spPr>
        <a:xfrm>
          <a:off x="3924300" y="332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110,719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9970</xdr:rowOff>
    </xdr:from>
    <xdr:to>
      <xdr:col>3</xdr:col>
      <xdr:colOff>257175</xdr:colOff>
      <xdr:row>19</xdr:row>
      <xdr:rowOff>111570</xdr:rowOff>
    </xdr:to>
    <xdr:sp macro="" textlink="">
      <xdr:nvSpPr>
        <xdr:cNvPr id="75" name="円/楕円 74"/>
        <xdr:cNvSpPr/>
      </xdr:nvSpPr>
      <xdr:spPr bwMode="auto">
        <a:xfrm>
          <a:off x="3556000" y="331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96347</xdr:rowOff>
    </xdr:from>
    <xdr:ext cx="762000" cy="259045"/>
    <xdr:sp macro="" textlink="">
      <xdr:nvSpPr>
        <xdr:cNvPr id="76" name="テキスト ボックス 75"/>
        <xdr:cNvSpPr txBox="1"/>
      </xdr:nvSpPr>
      <xdr:spPr>
        <a:xfrm>
          <a:off x="3225800" y="340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104,965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13640</xdr:rowOff>
    </xdr:from>
    <xdr:to>
      <xdr:col>2</xdr:col>
      <xdr:colOff>692150</xdr:colOff>
      <xdr:row>19</xdr:row>
      <xdr:rowOff>115240</xdr:rowOff>
    </xdr:to>
    <xdr:sp macro="" textlink="">
      <xdr:nvSpPr>
        <xdr:cNvPr id="77" name="円/楕円 76"/>
        <xdr:cNvSpPr/>
      </xdr:nvSpPr>
      <xdr:spPr bwMode="auto">
        <a:xfrm>
          <a:off x="2857500" y="33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100017</xdr:rowOff>
    </xdr:from>
    <xdr:ext cx="762000" cy="259045"/>
    <xdr:sp macro="" textlink="">
      <xdr:nvSpPr>
        <xdr:cNvPr id="78" name="テキスト ボックス 77"/>
        <xdr:cNvSpPr txBox="1"/>
      </xdr:nvSpPr>
      <xdr:spPr>
        <a:xfrm>
          <a:off x="2527300" y="340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130703</xdr:rowOff>
    </xdr:from>
    <xdr:to>
      <xdr:col>4</xdr:col>
      <xdr:colOff>1117600</xdr:colOff>
      <xdr:row>34</xdr:row>
      <xdr:rowOff>306222</xdr:rowOff>
    </xdr:to>
    <xdr:cxnSp macro="">
      <xdr:nvCxnSpPr>
        <xdr:cNvPr id="110" name="直線コネクタ 109"/>
        <xdr:cNvCxnSpPr/>
      </xdr:nvCxnSpPr>
      <xdr:spPr bwMode="auto">
        <a:xfrm flipV="1">
          <a:off x="5003800" y="6398153"/>
          <a:ext cx="647700" cy="17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160696</xdr:rowOff>
    </xdr:from>
    <xdr:to>
      <xdr:col>4</xdr:col>
      <xdr:colOff>469900</xdr:colOff>
      <xdr:row>34</xdr:row>
      <xdr:rowOff>306222</xdr:rowOff>
    </xdr:to>
    <xdr:cxnSp macro="">
      <xdr:nvCxnSpPr>
        <xdr:cNvPr id="113" name="直線コネクタ 112"/>
        <xdr:cNvCxnSpPr/>
      </xdr:nvCxnSpPr>
      <xdr:spPr bwMode="auto">
        <a:xfrm>
          <a:off x="4305300" y="6428146"/>
          <a:ext cx="698500" cy="14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160696</xdr:rowOff>
    </xdr:from>
    <xdr:to>
      <xdr:col>3</xdr:col>
      <xdr:colOff>904875</xdr:colOff>
      <xdr:row>34</xdr:row>
      <xdr:rowOff>328031</xdr:rowOff>
    </xdr:to>
    <xdr:cxnSp macro="">
      <xdr:nvCxnSpPr>
        <xdr:cNvPr id="116" name="直線コネクタ 115"/>
        <xdr:cNvCxnSpPr/>
      </xdr:nvCxnSpPr>
      <xdr:spPr bwMode="auto">
        <a:xfrm flipV="1">
          <a:off x="3606800" y="6428146"/>
          <a:ext cx="698500" cy="16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328031</xdr:rowOff>
    </xdr:from>
    <xdr:to>
      <xdr:col>3</xdr:col>
      <xdr:colOff>206375</xdr:colOff>
      <xdr:row>35</xdr:row>
      <xdr:rowOff>30393</xdr:rowOff>
    </xdr:to>
    <xdr:cxnSp macro="">
      <xdr:nvCxnSpPr>
        <xdr:cNvPr id="119" name="直線コネクタ 118"/>
        <xdr:cNvCxnSpPr/>
      </xdr:nvCxnSpPr>
      <xdr:spPr bwMode="auto">
        <a:xfrm flipV="1">
          <a:off x="2908300" y="6595481"/>
          <a:ext cx="6985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xdr:rowOff>
    </xdr:from>
    <xdr:ext cx="762000" cy="259045"/>
    <xdr:sp macro="" textlink="">
      <xdr:nvSpPr>
        <xdr:cNvPr id="121" name="テキスト ボックス 120"/>
        <xdr:cNvSpPr txBox="1"/>
      </xdr:nvSpPr>
      <xdr:spPr>
        <a:xfrm>
          <a:off x="3225800" y="62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23" name="テキスト ボックス 122"/>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79903</xdr:rowOff>
    </xdr:from>
    <xdr:to>
      <xdr:col>5</xdr:col>
      <xdr:colOff>34925</xdr:colOff>
      <xdr:row>34</xdr:row>
      <xdr:rowOff>181503</xdr:rowOff>
    </xdr:to>
    <xdr:sp macro="" textlink="">
      <xdr:nvSpPr>
        <xdr:cNvPr id="129" name="円/楕円 128"/>
        <xdr:cNvSpPr/>
      </xdr:nvSpPr>
      <xdr:spPr bwMode="auto">
        <a:xfrm>
          <a:off x="5600700" y="634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267880</xdr:rowOff>
    </xdr:from>
    <xdr:ext cx="762000" cy="259045"/>
    <xdr:sp macro="" textlink="">
      <xdr:nvSpPr>
        <xdr:cNvPr id="130" name="人口1人当たり決算額の推移該当値テキスト445"/>
        <xdr:cNvSpPr txBox="1"/>
      </xdr:nvSpPr>
      <xdr:spPr>
        <a:xfrm>
          <a:off x="5740400" y="619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255422</xdr:rowOff>
    </xdr:from>
    <xdr:to>
      <xdr:col>4</xdr:col>
      <xdr:colOff>520700</xdr:colOff>
      <xdr:row>35</xdr:row>
      <xdr:rowOff>14122</xdr:rowOff>
    </xdr:to>
    <xdr:sp macro="" textlink="">
      <xdr:nvSpPr>
        <xdr:cNvPr id="131" name="円/楕円 130"/>
        <xdr:cNvSpPr/>
      </xdr:nvSpPr>
      <xdr:spPr bwMode="auto">
        <a:xfrm>
          <a:off x="4953000" y="652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24299</xdr:rowOff>
    </xdr:from>
    <xdr:ext cx="736600" cy="259045"/>
    <xdr:sp macro="" textlink="">
      <xdr:nvSpPr>
        <xdr:cNvPr id="132" name="テキスト ボックス 131"/>
        <xdr:cNvSpPr txBox="1"/>
      </xdr:nvSpPr>
      <xdr:spPr>
        <a:xfrm>
          <a:off x="4622800" y="629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109896</xdr:rowOff>
    </xdr:from>
    <xdr:to>
      <xdr:col>3</xdr:col>
      <xdr:colOff>955675</xdr:colOff>
      <xdr:row>34</xdr:row>
      <xdr:rowOff>211496</xdr:rowOff>
    </xdr:to>
    <xdr:sp macro="" textlink="">
      <xdr:nvSpPr>
        <xdr:cNvPr id="133" name="円/楕円 132"/>
        <xdr:cNvSpPr/>
      </xdr:nvSpPr>
      <xdr:spPr bwMode="auto">
        <a:xfrm>
          <a:off x="4254500" y="637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221673</xdr:rowOff>
    </xdr:from>
    <xdr:ext cx="762000" cy="259045"/>
    <xdr:sp macro="" textlink="">
      <xdr:nvSpPr>
        <xdr:cNvPr id="134" name="テキスト ボックス 133"/>
        <xdr:cNvSpPr txBox="1"/>
      </xdr:nvSpPr>
      <xdr:spPr>
        <a:xfrm>
          <a:off x="3924300" y="61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277231</xdr:rowOff>
    </xdr:from>
    <xdr:to>
      <xdr:col>3</xdr:col>
      <xdr:colOff>257175</xdr:colOff>
      <xdr:row>35</xdr:row>
      <xdr:rowOff>35931</xdr:rowOff>
    </xdr:to>
    <xdr:sp macro="" textlink="">
      <xdr:nvSpPr>
        <xdr:cNvPr id="135" name="円/楕円 134"/>
        <xdr:cNvSpPr/>
      </xdr:nvSpPr>
      <xdr:spPr bwMode="auto">
        <a:xfrm>
          <a:off x="3556000" y="654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20708</xdr:rowOff>
    </xdr:from>
    <xdr:ext cx="762000" cy="259045"/>
    <xdr:sp macro="" textlink="">
      <xdr:nvSpPr>
        <xdr:cNvPr id="136" name="テキスト ボックス 135"/>
        <xdr:cNvSpPr txBox="1"/>
      </xdr:nvSpPr>
      <xdr:spPr>
        <a:xfrm>
          <a:off x="3225800" y="663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38,706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322493</xdr:rowOff>
    </xdr:from>
    <xdr:to>
      <xdr:col>2</xdr:col>
      <xdr:colOff>692150</xdr:colOff>
      <xdr:row>35</xdr:row>
      <xdr:rowOff>81193</xdr:rowOff>
    </xdr:to>
    <xdr:sp macro="" textlink="">
      <xdr:nvSpPr>
        <xdr:cNvPr id="137" name="円/楕円 136"/>
        <xdr:cNvSpPr/>
      </xdr:nvSpPr>
      <xdr:spPr bwMode="auto">
        <a:xfrm>
          <a:off x="2857500" y="658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65970</xdr:rowOff>
    </xdr:from>
    <xdr:ext cx="762000" cy="259045"/>
    <xdr:sp macro="" textlink="">
      <xdr:nvSpPr>
        <xdr:cNvPr id="138" name="テキスト ボックス 137"/>
        <xdr:cNvSpPr txBox="1"/>
      </xdr:nvSpPr>
      <xdr:spPr>
        <a:xfrm>
          <a:off x="2527300" y="667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税収減や公債費の増等により取崩を行ったことから、</a:t>
          </a:r>
          <a:r>
            <a:rPr lang="ja-JP" altLang="ja-JP" sz="1200" b="0" i="0" baseline="0">
              <a:solidFill>
                <a:schemeClr val="dk1"/>
              </a:solidFill>
              <a:effectLst/>
              <a:latin typeface="+mn-lt"/>
              <a:ea typeface="+mn-ea"/>
              <a:cs typeface="+mn-cs"/>
            </a:rPr>
            <a:t>財政調整基金残高</a:t>
          </a:r>
          <a:r>
            <a:rPr lang="ja-JP" altLang="en-US" sz="1200" b="0" i="0" baseline="0">
              <a:solidFill>
                <a:schemeClr val="dk1"/>
              </a:solidFill>
              <a:effectLst/>
              <a:latin typeface="+mn-lt"/>
              <a:ea typeface="+mn-ea"/>
              <a:cs typeface="+mn-cs"/>
            </a:rPr>
            <a:t>が平成</a:t>
          </a:r>
          <a:r>
            <a:rPr lang="en-US" altLang="ja-JP" sz="1200" b="0" i="0" baseline="0">
              <a:solidFill>
                <a:schemeClr val="dk1"/>
              </a:solidFill>
              <a:effectLst/>
              <a:latin typeface="+mn-lt"/>
              <a:ea typeface="+mn-ea"/>
              <a:cs typeface="+mn-cs"/>
            </a:rPr>
            <a:t>24</a:t>
          </a:r>
          <a:r>
            <a:rPr lang="ja-JP" altLang="en-US" sz="1200" b="0" i="0" baseline="0">
              <a:solidFill>
                <a:schemeClr val="dk1"/>
              </a:solidFill>
              <a:effectLst/>
              <a:latin typeface="+mn-lt"/>
              <a:ea typeface="+mn-ea"/>
              <a:cs typeface="+mn-cs"/>
            </a:rPr>
            <a:t>年度以降減少傾向にある。</a:t>
          </a:r>
          <a:r>
            <a:rPr lang="ja-JP" altLang="ja-JP" sz="1200" b="0" i="0" baseline="0">
              <a:solidFill>
                <a:schemeClr val="dk1"/>
              </a:solidFill>
              <a:effectLst/>
              <a:latin typeface="+mn-lt"/>
              <a:ea typeface="+mn-ea"/>
              <a:cs typeface="+mn-cs"/>
            </a:rPr>
            <a:t>今後の公債費等負担の増加に備える必要があることから、基金の取崩しは慎重に行い、積立についても引き続き積極的に行い、健全財政に努めて行く必要がある。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般会計及び連結対象の各特別会計等においては、黒字決算で推移している。病院事業、上下水道事業などの公営企業の経営健全化の推進に努力し、今後の事業を見据えた計画的な財政運営をしていく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元利償還金は、</a:t>
          </a:r>
          <a:r>
            <a:rPr lang="ja-JP" altLang="en-US" sz="1200" b="0" i="0" baseline="0">
              <a:solidFill>
                <a:schemeClr val="dk1"/>
              </a:solidFill>
              <a:effectLst/>
              <a:latin typeface="+mn-lt"/>
              <a:ea typeface="+mn-ea"/>
              <a:cs typeface="+mn-cs"/>
            </a:rPr>
            <a:t>年々増加しており、</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年度に大口の償還が終了</a:t>
          </a:r>
          <a:r>
            <a:rPr lang="ja-JP" altLang="en-US" sz="1200" b="0" i="0" baseline="0">
              <a:solidFill>
                <a:schemeClr val="dk1"/>
              </a:solidFill>
              <a:effectLst/>
              <a:latin typeface="+mn-lt"/>
              <a:ea typeface="+mn-ea"/>
              <a:cs typeface="+mn-cs"/>
            </a:rPr>
            <a:t>予定であるため</a:t>
          </a:r>
          <a:r>
            <a:rPr lang="ja-JP" altLang="ja-JP" sz="1200" b="0" i="0" baseline="0">
              <a:solidFill>
                <a:schemeClr val="dk1"/>
              </a:solidFill>
              <a:effectLst/>
              <a:latin typeface="+mn-lt"/>
              <a:ea typeface="+mn-ea"/>
              <a:cs typeface="+mn-cs"/>
            </a:rPr>
            <a:t>一時</a:t>
          </a:r>
          <a:r>
            <a:rPr lang="ja-JP" altLang="en-US" sz="1200" b="0" i="0" baseline="0">
              <a:solidFill>
                <a:schemeClr val="dk1"/>
              </a:solidFill>
              <a:effectLst/>
              <a:latin typeface="+mn-lt"/>
              <a:ea typeface="+mn-ea"/>
              <a:cs typeface="+mn-cs"/>
            </a:rPr>
            <a:t>的に</a:t>
          </a:r>
          <a:r>
            <a:rPr lang="ja-JP" altLang="ja-JP" sz="1200" b="0" i="0" baseline="0">
              <a:solidFill>
                <a:schemeClr val="dk1"/>
              </a:solidFill>
              <a:effectLst/>
              <a:latin typeface="+mn-lt"/>
              <a:ea typeface="+mn-ea"/>
              <a:cs typeface="+mn-cs"/>
            </a:rPr>
            <a:t>減少</a:t>
          </a:r>
          <a:r>
            <a:rPr lang="ja-JP" altLang="en-US" sz="1200" b="0" i="0" baseline="0">
              <a:solidFill>
                <a:schemeClr val="dk1"/>
              </a:solidFill>
              <a:effectLst/>
              <a:latin typeface="+mn-lt"/>
              <a:ea typeface="+mn-ea"/>
              <a:cs typeface="+mn-cs"/>
            </a:rPr>
            <a:t>する</a:t>
          </a:r>
          <a:r>
            <a:rPr lang="ja-JP" altLang="ja-JP" sz="1200" b="0" i="0" baseline="0">
              <a:solidFill>
                <a:schemeClr val="dk1"/>
              </a:solidFill>
              <a:effectLst/>
              <a:latin typeface="+mn-lt"/>
              <a:ea typeface="+mn-ea"/>
              <a:cs typeface="+mn-cs"/>
            </a:rPr>
            <a:t>が、起債の新規発行や臨時財政対策債等の据置期間終了による元金償還開始に伴い増加</a:t>
          </a:r>
          <a:r>
            <a:rPr lang="ja-JP" altLang="en-US" sz="1200" b="0" i="0" baseline="0">
              <a:solidFill>
                <a:schemeClr val="dk1"/>
              </a:solidFill>
              <a:effectLst/>
              <a:latin typeface="+mn-lt"/>
              <a:ea typeface="+mn-ea"/>
              <a:cs typeface="+mn-cs"/>
            </a:rPr>
            <a:t>していく見込みで</a:t>
          </a:r>
          <a:r>
            <a:rPr lang="ja-JP" altLang="ja-JP" sz="1200" b="0" i="0" baseline="0">
              <a:solidFill>
                <a:schemeClr val="dk1"/>
              </a:solidFill>
              <a:effectLst/>
              <a:latin typeface="+mn-lt"/>
              <a:ea typeface="+mn-ea"/>
              <a:cs typeface="+mn-cs"/>
            </a:rPr>
            <a:t>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税収減等により</a:t>
          </a:r>
          <a:r>
            <a:rPr lang="ja-JP" altLang="ja-JP" sz="1200" b="0" i="0" baseline="0">
              <a:solidFill>
                <a:schemeClr val="dk1"/>
              </a:solidFill>
              <a:effectLst/>
              <a:latin typeface="+mn-lt"/>
              <a:ea typeface="+mn-ea"/>
              <a:cs typeface="+mn-cs"/>
            </a:rPr>
            <a:t>財政調整基金</a:t>
          </a:r>
          <a:r>
            <a:rPr lang="ja-JP" altLang="en-US" sz="1200" b="0" i="0" baseline="0">
              <a:solidFill>
                <a:schemeClr val="dk1"/>
              </a:solidFill>
              <a:effectLst/>
              <a:latin typeface="+mn-lt"/>
              <a:ea typeface="+mn-ea"/>
              <a:cs typeface="+mn-cs"/>
            </a:rPr>
            <a:t>、減債基金</a:t>
          </a:r>
          <a:r>
            <a:rPr lang="ja-JP" altLang="ja-JP" sz="1200" b="0" i="0" baseline="0">
              <a:solidFill>
                <a:schemeClr val="dk1"/>
              </a:solidFill>
              <a:effectLst/>
              <a:latin typeface="+mn-lt"/>
              <a:ea typeface="+mn-ea"/>
              <a:cs typeface="+mn-cs"/>
            </a:rPr>
            <a:t>の取崩しを行ったため、充当可能基金が減少したが、公営企業会計債等繰入見込額、一部事務組合等負担等見込額の減少により、将来負担比率の分子は減少となった。</a:t>
          </a:r>
          <a:endParaRPr lang="ja-JP" altLang="ja-JP" sz="1200">
            <a:effectLst/>
          </a:endParaRPr>
        </a:p>
        <a:p>
          <a:pPr rtl="0"/>
          <a:r>
            <a:rPr lang="ja-JP" altLang="ja-JP" sz="1200" b="0" i="0" baseline="0">
              <a:solidFill>
                <a:schemeClr val="dk1"/>
              </a:solidFill>
              <a:effectLst/>
              <a:latin typeface="+mn-lt"/>
              <a:ea typeface="+mn-ea"/>
              <a:cs typeface="+mn-cs"/>
            </a:rPr>
            <a:t>　今後も厳しい財政状況が予想されるため、基金の取崩しは慎重に行い、積極的な積立てと新規地方債の発行の抑制など、より一層努めていく必要がある。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4681205</v>
      </c>
      <c r="BO4" s="379"/>
      <c r="BP4" s="379"/>
      <c r="BQ4" s="379"/>
      <c r="BR4" s="379"/>
      <c r="BS4" s="379"/>
      <c r="BT4" s="379"/>
      <c r="BU4" s="380"/>
      <c r="BV4" s="378">
        <v>4566506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v>
      </c>
      <c r="CU4" s="554"/>
      <c r="CV4" s="554"/>
      <c r="CW4" s="554"/>
      <c r="CX4" s="554"/>
      <c r="CY4" s="554"/>
      <c r="CZ4" s="554"/>
      <c r="DA4" s="555"/>
      <c r="DB4" s="553">
        <v>8.1999999999999993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4488056</v>
      </c>
      <c r="BO5" s="384"/>
      <c r="BP5" s="384"/>
      <c r="BQ5" s="384"/>
      <c r="BR5" s="384"/>
      <c r="BS5" s="384"/>
      <c r="BT5" s="384"/>
      <c r="BU5" s="385"/>
      <c r="BV5" s="383">
        <v>4334991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89.5</v>
      </c>
      <c r="CU5" s="354"/>
      <c r="CV5" s="354"/>
      <c r="CW5" s="354"/>
      <c r="CX5" s="354"/>
      <c r="CY5" s="354"/>
      <c r="CZ5" s="354"/>
      <c r="DA5" s="355"/>
      <c r="DB5" s="353">
        <v>84.2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193149</v>
      </c>
      <c r="BO6" s="384"/>
      <c r="BP6" s="384"/>
      <c r="BQ6" s="384"/>
      <c r="BR6" s="384"/>
      <c r="BS6" s="384"/>
      <c r="BT6" s="384"/>
      <c r="BU6" s="385"/>
      <c r="BV6" s="383">
        <v>231515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98.6</v>
      </c>
      <c r="CU6" s="528"/>
      <c r="CV6" s="528"/>
      <c r="CW6" s="528"/>
      <c r="CX6" s="528"/>
      <c r="CY6" s="528"/>
      <c r="CZ6" s="528"/>
      <c r="DA6" s="529"/>
      <c r="DB6" s="527">
        <v>92.1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53104</v>
      </c>
      <c r="BO7" s="384"/>
      <c r="BP7" s="384"/>
      <c r="BQ7" s="384"/>
      <c r="BR7" s="384"/>
      <c r="BS7" s="384"/>
      <c r="BT7" s="384"/>
      <c r="BU7" s="385"/>
      <c r="BV7" s="383">
        <v>1431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2794997</v>
      </c>
      <c r="CU7" s="384"/>
      <c r="CV7" s="384"/>
      <c r="CW7" s="384"/>
      <c r="CX7" s="384"/>
      <c r="CY7" s="384"/>
      <c r="CZ7" s="384"/>
      <c r="DA7" s="385"/>
      <c r="DB7" s="383">
        <v>2821390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140045</v>
      </c>
      <c r="BO8" s="384"/>
      <c r="BP8" s="384"/>
      <c r="BQ8" s="384"/>
      <c r="BR8" s="384"/>
      <c r="BS8" s="384"/>
      <c r="BT8" s="384"/>
      <c r="BU8" s="385"/>
      <c r="BV8" s="383">
        <v>230084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0.56999999999999995</v>
      </c>
      <c r="CU8" s="491"/>
      <c r="CV8" s="491"/>
      <c r="CW8" s="491"/>
      <c r="CX8" s="491"/>
      <c r="CY8" s="491"/>
      <c r="CZ8" s="491"/>
      <c r="DA8" s="492"/>
      <c r="DB8" s="490">
        <v>0.56999999999999995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8096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-90039</v>
      </c>
      <c r="BO9" s="384"/>
      <c r="BP9" s="384"/>
      <c r="BQ9" s="384"/>
      <c r="BR9" s="384"/>
      <c r="BS9" s="384"/>
      <c r="BT9" s="384"/>
      <c r="BU9" s="385"/>
      <c r="BV9" s="383">
        <v>-81326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8618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10514</v>
      </c>
      <c r="BO10" s="384"/>
      <c r="BP10" s="384"/>
      <c r="BQ10" s="384"/>
      <c r="BR10" s="384"/>
      <c r="BS10" s="384"/>
      <c r="BT10" s="384"/>
      <c r="BU10" s="385"/>
      <c r="BV10" s="383">
        <v>10567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7859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v>300000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7747</v>
      </c>
      <c r="S13" s="483"/>
      <c r="T13" s="483"/>
      <c r="U13" s="483"/>
      <c r="V13" s="484"/>
      <c r="W13" s="470" t="s">
        <v>123</v>
      </c>
      <c r="X13" s="396"/>
      <c r="Y13" s="396"/>
      <c r="Z13" s="396"/>
      <c r="AA13" s="396"/>
      <c r="AB13" s="397"/>
      <c r="AC13" s="359">
        <v>154</v>
      </c>
      <c r="AD13" s="360"/>
      <c r="AE13" s="360"/>
      <c r="AF13" s="360"/>
      <c r="AG13" s="361"/>
      <c r="AH13" s="359">
        <v>68</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-179525</v>
      </c>
      <c r="BO13" s="384"/>
      <c r="BP13" s="384"/>
      <c r="BQ13" s="384"/>
      <c r="BR13" s="384"/>
      <c r="BS13" s="384"/>
      <c r="BT13" s="384"/>
      <c r="BU13" s="385"/>
      <c r="BV13" s="383">
        <v>-370759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14.5</v>
      </c>
      <c r="CU13" s="354"/>
      <c r="CV13" s="354"/>
      <c r="CW13" s="354"/>
      <c r="CX13" s="354"/>
      <c r="CY13" s="354"/>
      <c r="CZ13" s="354"/>
      <c r="DA13" s="355"/>
      <c r="DB13" s="353">
        <v>13.6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7940</v>
      </c>
      <c r="S14" s="483"/>
      <c r="T14" s="483"/>
      <c r="U14" s="483"/>
      <c r="V14" s="484"/>
      <c r="W14" s="485"/>
      <c r="X14" s="399"/>
      <c r="Y14" s="399"/>
      <c r="Z14" s="399"/>
      <c r="AA14" s="399"/>
      <c r="AB14" s="400"/>
      <c r="AC14" s="475">
        <v>3.9</v>
      </c>
      <c r="AD14" s="476"/>
      <c r="AE14" s="476"/>
      <c r="AF14" s="476"/>
      <c r="AG14" s="477"/>
      <c r="AH14" s="475">
        <v>1.6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73.2</v>
      </c>
      <c r="CU14" s="454"/>
      <c r="CV14" s="454"/>
      <c r="CW14" s="454"/>
      <c r="CX14" s="454"/>
      <c r="CY14" s="454"/>
      <c r="CZ14" s="454"/>
      <c r="DA14" s="455"/>
      <c r="DB14" s="486">
        <v>78.2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7819</v>
      </c>
      <c r="S15" s="483"/>
      <c r="T15" s="483"/>
      <c r="U15" s="483"/>
      <c r="V15" s="484"/>
      <c r="W15" s="470" t="s">
        <v>129</v>
      </c>
      <c r="X15" s="396"/>
      <c r="Y15" s="396"/>
      <c r="Z15" s="396"/>
      <c r="AA15" s="396"/>
      <c r="AB15" s="397"/>
      <c r="AC15" s="359">
        <v>1612</v>
      </c>
      <c r="AD15" s="360"/>
      <c r="AE15" s="360"/>
      <c r="AF15" s="360"/>
      <c r="AG15" s="361"/>
      <c r="AH15" s="359">
        <v>1891</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1225698</v>
      </c>
      <c r="BO15" s="379"/>
      <c r="BP15" s="379"/>
      <c r="BQ15" s="379"/>
      <c r="BR15" s="379"/>
      <c r="BS15" s="379"/>
      <c r="BT15" s="379"/>
      <c r="BU15" s="380"/>
      <c r="BV15" s="378">
        <v>1294070</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41.2</v>
      </c>
      <c r="AD16" s="476"/>
      <c r="AE16" s="476"/>
      <c r="AF16" s="476"/>
      <c r="AG16" s="477"/>
      <c r="AH16" s="475">
        <v>45.2</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2174264</v>
      </c>
      <c r="BO16" s="384"/>
      <c r="BP16" s="384"/>
      <c r="BQ16" s="384"/>
      <c r="BR16" s="384"/>
      <c r="BS16" s="384"/>
      <c r="BT16" s="384"/>
      <c r="BU16" s="385"/>
      <c r="BV16" s="383">
        <v>2181886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2148</v>
      </c>
      <c r="AD17" s="360"/>
      <c r="AE17" s="360"/>
      <c r="AF17" s="360"/>
      <c r="AG17" s="361"/>
      <c r="AH17" s="359">
        <v>2225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1593518</v>
      </c>
      <c r="BO17" s="384"/>
      <c r="BP17" s="384"/>
      <c r="BQ17" s="384"/>
      <c r="BR17" s="384"/>
      <c r="BS17" s="384"/>
      <c r="BT17" s="384"/>
      <c r="BU17" s="385"/>
      <c r="BV17" s="383">
        <v>1680769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49.29</v>
      </c>
      <c r="M18" s="446"/>
      <c r="N18" s="446"/>
      <c r="O18" s="446"/>
      <c r="P18" s="446"/>
      <c r="Q18" s="446"/>
      <c r="R18" s="447"/>
      <c r="S18" s="447"/>
      <c r="T18" s="447"/>
      <c r="U18" s="447"/>
      <c r="V18" s="448"/>
      <c r="W18" s="462"/>
      <c r="X18" s="463"/>
      <c r="Y18" s="463"/>
      <c r="Z18" s="463"/>
      <c r="AA18" s="463"/>
      <c r="AB18" s="471"/>
      <c r="AC18" s="347">
        <v>54.9</v>
      </c>
      <c r="AD18" s="348"/>
      <c r="AE18" s="348"/>
      <c r="AF18" s="348"/>
      <c r="AG18" s="449"/>
      <c r="AH18" s="347">
        <v>53.1</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2452223</v>
      </c>
      <c r="BO18" s="384"/>
      <c r="BP18" s="384"/>
      <c r="BQ18" s="384"/>
      <c r="BR18" s="384"/>
      <c r="BS18" s="384"/>
      <c r="BT18" s="384"/>
      <c r="BU18" s="385"/>
      <c r="BV18" s="383">
        <v>2313867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164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3373481</v>
      </c>
      <c r="BO19" s="384"/>
      <c r="BP19" s="384"/>
      <c r="BQ19" s="384"/>
      <c r="BR19" s="384"/>
      <c r="BS19" s="384"/>
      <c r="BT19" s="384"/>
      <c r="BU19" s="385"/>
      <c r="BV19" s="383">
        <v>3492307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2720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4166758</v>
      </c>
      <c r="BO23" s="384"/>
      <c r="BP23" s="384"/>
      <c r="BQ23" s="384"/>
      <c r="BR23" s="384"/>
      <c r="BS23" s="384"/>
      <c r="BT23" s="384"/>
      <c r="BU23" s="385"/>
      <c r="BV23" s="383">
        <v>4119429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5500</v>
      </c>
      <c r="R24" s="360"/>
      <c r="S24" s="360"/>
      <c r="T24" s="360"/>
      <c r="U24" s="360"/>
      <c r="V24" s="361"/>
      <c r="W24" s="425"/>
      <c r="X24" s="416"/>
      <c r="Y24" s="417"/>
      <c r="Z24" s="356" t="s">
        <v>153</v>
      </c>
      <c r="AA24" s="357"/>
      <c r="AB24" s="357"/>
      <c r="AC24" s="357"/>
      <c r="AD24" s="357"/>
      <c r="AE24" s="357"/>
      <c r="AF24" s="357"/>
      <c r="AG24" s="358"/>
      <c r="AH24" s="359">
        <v>92</v>
      </c>
      <c r="AI24" s="360"/>
      <c r="AJ24" s="360"/>
      <c r="AK24" s="360"/>
      <c r="AL24" s="361"/>
      <c r="AM24" s="359">
        <v>263672</v>
      </c>
      <c r="AN24" s="360"/>
      <c r="AO24" s="360"/>
      <c r="AP24" s="360"/>
      <c r="AQ24" s="360"/>
      <c r="AR24" s="361"/>
      <c r="AS24" s="359">
        <v>2866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3027575</v>
      </c>
      <c r="BO24" s="384"/>
      <c r="BP24" s="384"/>
      <c r="BQ24" s="384"/>
      <c r="BR24" s="384"/>
      <c r="BS24" s="384"/>
      <c r="BT24" s="384"/>
      <c r="BU24" s="385"/>
      <c r="BV24" s="383">
        <v>2840413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t="s">
        <v>121</v>
      </c>
      <c r="M25" s="360"/>
      <c r="N25" s="360"/>
      <c r="O25" s="360"/>
      <c r="P25" s="361"/>
      <c r="Q25" s="359" t="s">
        <v>121</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806</v>
      </c>
      <c r="BO25" s="379"/>
      <c r="BP25" s="379"/>
      <c r="BQ25" s="379"/>
      <c r="BR25" s="379"/>
      <c r="BS25" s="379"/>
      <c r="BT25" s="379"/>
      <c r="BU25" s="380"/>
      <c r="BV25" s="378">
        <v>806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3900</v>
      </c>
      <c r="R26" s="360"/>
      <c r="S26" s="360"/>
      <c r="T26" s="360"/>
      <c r="U26" s="360"/>
      <c r="V26" s="361"/>
      <c r="W26" s="425"/>
      <c r="X26" s="416"/>
      <c r="Y26" s="417"/>
      <c r="Z26" s="356" t="s">
        <v>159</v>
      </c>
      <c r="AA26" s="436"/>
      <c r="AB26" s="436"/>
      <c r="AC26" s="436"/>
      <c r="AD26" s="436"/>
      <c r="AE26" s="436"/>
      <c r="AF26" s="436"/>
      <c r="AG26" s="437"/>
      <c r="AH26" s="359">
        <v>9</v>
      </c>
      <c r="AI26" s="360"/>
      <c r="AJ26" s="360"/>
      <c r="AK26" s="360"/>
      <c r="AL26" s="361"/>
      <c r="AM26" s="359">
        <v>19737</v>
      </c>
      <c r="AN26" s="360"/>
      <c r="AO26" s="360"/>
      <c r="AP26" s="360"/>
      <c r="AQ26" s="360"/>
      <c r="AR26" s="361"/>
      <c r="AS26" s="359">
        <v>2193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2050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8808</v>
      </c>
      <c r="AN27" s="360"/>
      <c r="AO27" s="360"/>
      <c r="AP27" s="360"/>
      <c r="AQ27" s="360"/>
      <c r="AR27" s="361"/>
      <c r="AS27" s="359">
        <v>2936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374347</v>
      </c>
      <c r="BO27" s="387"/>
      <c r="BP27" s="387"/>
      <c r="BQ27" s="387"/>
      <c r="BR27" s="387"/>
      <c r="BS27" s="387"/>
      <c r="BT27" s="387"/>
      <c r="BU27" s="388"/>
      <c r="BV27" s="386">
        <v>374333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1680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496406</v>
      </c>
      <c r="BO28" s="379"/>
      <c r="BP28" s="379"/>
      <c r="BQ28" s="379"/>
      <c r="BR28" s="379"/>
      <c r="BS28" s="379"/>
      <c r="BT28" s="379"/>
      <c r="BU28" s="380"/>
      <c r="BV28" s="378">
        <v>585892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7</v>
      </c>
      <c r="M29" s="360"/>
      <c r="N29" s="360"/>
      <c r="O29" s="360"/>
      <c r="P29" s="361"/>
      <c r="Q29" s="359">
        <v>1600</v>
      </c>
      <c r="R29" s="360"/>
      <c r="S29" s="360"/>
      <c r="T29" s="360"/>
      <c r="U29" s="360"/>
      <c r="V29" s="361"/>
      <c r="W29" s="425"/>
      <c r="X29" s="416"/>
      <c r="Y29" s="417"/>
      <c r="Z29" s="356" t="s">
        <v>169</v>
      </c>
      <c r="AA29" s="357"/>
      <c r="AB29" s="357"/>
      <c r="AC29" s="357"/>
      <c r="AD29" s="357"/>
      <c r="AE29" s="357"/>
      <c r="AF29" s="357"/>
      <c r="AG29" s="358"/>
      <c r="AH29" s="359">
        <v>95</v>
      </c>
      <c r="AI29" s="360"/>
      <c r="AJ29" s="360"/>
      <c r="AK29" s="360"/>
      <c r="AL29" s="361"/>
      <c r="AM29" s="359">
        <v>272480</v>
      </c>
      <c r="AN29" s="360"/>
      <c r="AO29" s="360"/>
      <c r="AP29" s="360"/>
      <c r="AQ29" s="360"/>
      <c r="AR29" s="361"/>
      <c r="AS29" s="359">
        <v>2868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526544</v>
      </c>
      <c r="BO29" s="384"/>
      <c r="BP29" s="384"/>
      <c r="BQ29" s="384"/>
      <c r="BR29" s="384"/>
      <c r="BS29" s="384"/>
      <c r="BT29" s="384"/>
      <c r="BU29" s="385"/>
      <c r="BV29" s="383">
        <v>626038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89.3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867707</v>
      </c>
      <c r="BO30" s="387"/>
      <c r="BP30" s="387"/>
      <c r="BQ30" s="387"/>
      <c r="BR30" s="387"/>
      <c r="BS30" s="387"/>
      <c r="BT30" s="387"/>
      <c r="BU30" s="388"/>
      <c r="BV30" s="386">
        <v>845961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玉農業集落排水事業特別会計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大垣衛生施設組合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今須農業集落排水事業特別会計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南濃衛生施設利用事務組合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公共下水道事業特別会計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岐阜県市町村職員退職手当組合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不破消防組合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西南濃老人福祉施設事務組合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西南濃粗大廃棄物処理組合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岐阜県後期高齢者医療広域連合（一般会計）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岐阜県後期高齢者医療広域連合（特別会計）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1366173</v>
      </c>
      <c r="S5" s="637"/>
      <c r="T5" s="637"/>
      <c r="U5" s="637"/>
      <c r="V5" s="637"/>
      <c r="W5" s="637"/>
      <c r="X5" s="637"/>
      <c r="Y5" s="684"/>
      <c r="Z5" s="697">
        <v>29.2</v>
      </c>
      <c r="AA5" s="697"/>
      <c r="AB5" s="697"/>
      <c r="AC5" s="697"/>
      <c r="AD5" s="698">
        <v>1366173</v>
      </c>
      <c r="AE5" s="698"/>
      <c r="AF5" s="698"/>
      <c r="AG5" s="698"/>
      <c r="AH5" s="698"/>
      <c r="AI5" s="698"/>
      <c r="AJ5" s="698"/>
      <c r="AK5" s="698"/>
      <c r="AL5" s="685">
        <v>55</v>
      </c>
      <c r="AM5" s="654"/>
      <c r="AN5" s="654"/>
      <c r="AO5" s="686"/>
      <c r="AP5" s="673" t="s">
        <v>207</v>
      </c>
      <c r="AQ5" s="674"/>
      <c r="AR5" s="674"/>
      <c r="AS5" s="674"/>
      <c r="AT5" s="674"/>
      <c r="AU5" s="674"/>
      <c r="AV5" s="674"/>
      <c r="AW5" s="674"/>
      <c r="AX5" s="674"/>
      <c r="AY5" s="674"/>
      <c r="AZ5" s="674"/>
      <c r="BA5" s="674"/>
      <c r="BB5" s="674"/>
      <c r="BC5" s="674"/>
      <c r="BD5" s="674"/>
      <c r="BE5" s="674"/>
      <c r="BF5" s="675"/>
      <c r="BG5" s="586">
        <v>1366173</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37962</v>
      </c>
      <c r="S6" s="587"/>
      <c r="T6" s="587"/>
      <c r="U6" s="587"/>
      <c r="V6" s="587"/>
      <c r="W6" s="587"/>
      <c r="X6" s="587"/>
      <c r="Y6" s="588"/>
      <c r="Z6" s="639">
        <v>0.8</v>
      </c>
      <c r="AA6" s="639"/>
      <c r="AB6" s="639"/>
      <c r="AC6" s="639"/>
      <c r="AD6" s="640">
        <v>37962</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1366173</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53252</v>
      </c>
      <c r="CS6" s="587"/>
      <c r="CT6" s="587"/>
      <c r="CU6" s="587"/>
      <c r="CV6" s="587"/>
      <c r="CW6" s="587"/>
      <c r="CX6" s="587"/>
      <c r="CY6" s="588"/>
      <c r="CZ6" s="639">
        <v>1.2</v>
      </c>
      <c r="DA6" s="639"/>
      <c r="DB6" s="639"/>
      <c r="DC6" s="639"/>
      <c r="DD6" s="592" t="s">
        <v>208</v>
      </c>
      <c r="DE6" s="587"/>
      <c r="DF6" s="587"/>
      <c r="DG6" s="587"/>
      <c r="DH6" s="587"/>
      <c r="DI6" s="587"/>
      <c r="DJ6" s="587"/>
      <c r="DK6" s="587"/>
      <c r="DL6" s="587"/>
      <c r="DM6" s="587"/>
      <c r="DN6" s="587"/>
      <c r="DO6" s="587"/>
      <c r="DP6" s="588"/>
      <c r="DQ6" s="592">
        <v>53252</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2971</v>
      </c>
      <c r="S7" s="587"/>
      <c r="T7" s="587"/>
      <c r="U7" s="587"/>
      <c r="V7" s="587"/>
      <c r="W7" s="587"/>
      <c r="X7" s="587"/>
      <c r="Y7" s="588"/>
      <c r="Z7" s="639">
        <v>0.1</v>
      </c>
      <c r="AA7" s="639"/>
      <c r="AB7" s="639"/>
      <c r="AC7" s="639"/>
      <c r="AD7" s="640">
        <v>2971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429891</v>
      </c>
      <c r="BH7" s="587"/>
      <c r="BI7" s="587"/>
      <c r="BJ7" s="587"/>
      <c r="BK7" s="587"/>
      <c r="BL7" s="587"/>
      <c r="BM7" s="587"/>
      <c r="BN7" s="588"/>
      <c r="BO7" s="639">
        <v>31.5</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466157</v>
      </c>
      <c r="CS7" s="587"/>
      <c r="CT7" s="587"/>
      <c r="CU7" s="587"/>
      <c r="CV7" s="587"/>
      <c r="CW7" s="587"/>
      <c r="CX7" s="587"/>
      <c r="CY7" s="588"/>
      <c r="CZ7" s="639">
        <v>10.4</v>
      </c>
      <c r="DA7" s="639"/>
      <c r="DB7" s="639"/>
      <c r="DC7" s="639"/>
      <c r="DD7" s="592">
        <v>7302</v>
      </c>
      <c r="DE7" s="587"/>
      <c r="DF7" s="587"/>
      <c r="DG7" s="587"/>
      <c r="DH7" s="587"/>
      <c r="DI7" s="587"/>
      <c r="DJ7" s="587"/>
      <c r="DK7" s="587"/>
      <c r="DL7" s="587"/>
      <c r="DM7" s="587"/>
      <c r="DN7" s="587"/>
      <c r="DO7" s="587"/>
      <c r="DP7" s="588"/>
      <c r="DQ7" s="592">
        <v>434669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4014</v>
      </c>
      <c r="S8" s="587"/>
      <c r="T8" s="587"/>
      <c r="U8" s="587"/>
      <c r="V8" s="587"/>
      <c r="W8" s="587"/>
      <c r="X8" s="587"/>
      <c r="Y8" s="588"/>
      <c r="Z8" s="639">
        <v>0.1</v>
      </c>
      <c r="AA8" s="639"/>
      <c r="AB8" s="639"/>
      <c r="AC8" s="639"/>
      <c r="AD8" s="640">
        <v>4014</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12144</v>
      </c>
      <c r="BH8" s="587"/>
      <c r="BI8" s="587"/>
      <c r="BJ8" s="587"/>
      <c r="BK8" s="587"/>
      <c r="BL8" s="587"/>
      <c r="BM8" s="587"/>
      <c r="BN8" s="588"/>
      <c r="BO8" s="639">
        <v>0.9</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849300</v>
      </c>
      <c r="CS8" s="587"/>
      <c r="CT8" s="587"/>
      <c r="CU8" s="587"/>
      <c r="CV8" s="587"/>
      <c r="CW8" s="587"/>
      <c r="CX8" s="587"/>
      <c r="CY8" s="588"/>
      <c r="CZ8" s="639">
        <v>18.899999999999999</v>
      </c>
      <c r="DA8" s="639"/>
      <c r="DB8" s="639"/>
      <c r="DC8" s="639"/>
      <c r="DD8" s="592">
        <v>4400</v>
      </c>
      <c r="DE8" s="587"/>
      <c r="DF8" s="587"/>
      <c r="DG8" s="587"/>
      <c r="DH8" s="587"/>
      <c r="DI8" s="587"/>
      <c r="DJ8" s="587"/>
      <c r="DK8" s="587"/>
      <c r="DL8" s="587"/>
      <c r="DM8" s="587"/>
      <c r="DN8" s="587"/>
      <c r="DO8" s="587"/>
      <c r="DP8" s="588"/>
      <c r="DQ8" s="592">
        <v>596923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6371</v>
      </c>
      <c r="S9" s="587"/>
      <c r="T9" s="587"/>
      <c r="U9" s="587"/>
      <c r="V9" s="587"/>
      <c r="W9" s="587"/>
      <c r="X9" s="587"/>
      <c r="Y9" s="588"/>
      <c r="Z9" s="639">
        <v>0.1</v>
      </c>
      <c r="AA9" s="639"/>
      <c r="AB9" s="639"/>
      <c r="AC9" s="639"/>
      <c r="AD9" s="640">
        <v>6371</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346716</v>
      </c>
      <c r="BH9" s="587"/>
      <c r="BI9" s="587"/>
      <c r="BJ9" s="587"/>
      <c r="BK9" s="587"/>
      <c r="BL9" s="587"/>
      <c r="BM9" s="587"/>
      <c r="BN9" s="588"/>
      <c r="BO9" s="639">
        <v>25.4</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630625</v>
      </c>
      <c r="CS9" s="587"/>
      <c r="CT9" s="587"/>
      <c r="CU9" s="587"/>
      <c r="CV9" s="587"/>
      <c r="CW9" s="587"/>
      <c r="CX9" s="587"/>
      <c r="CY9" s="588"/>
      <c r="CZ9" s="639">
        <v>14.1</v>
      </c>
      <c r="DA9" s="639"/>
      <c r="DB9" s="639"/>
      <c r="DC9" s="639"/>
      <c r="DD9" s="592">
        <v>6722</v>
      </c>
      <c r="DE9" s="587"/>
      <c r="DF9" s="587"/>
      <c r="DG9" s="587"/>
      <c r="DH9" s="587"/>
      <c r="DI9" s="587"/>
      <c r="DJ9" s="587"/>
      <c r="DK9" s="587"/>
      <c r="DL9" s="587"/>
      <c r="DM9" s="587"/>
      <c r="DN9" s="587"/>
      <c r="DO9" s="587"/>
      <c r="DP9" s="588"/>
      <c r="DQ9" s="592">
        <v>588551</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75834</v>
      </c>
      <c r="S10" s="587"/>
      <c r="T10" s="587"/>
      <c r="U10" s="587"/>
      <c r="V10" s="587"/>
      <c r="W10" s="587"/>
      <c r="X10" s="587"/>
      <c r="Y10" s="588"/>
      <c r="Z10" s="639">
        <v>1.6</v>
      </c>
      <c r="AA10" s="639"/>
      <c r="AB10" s="639"/>
      <c r="AC10" s="639"/>
      <c r="AD10" s="640">
        <v>75834</v>
      </c>
      <c r="AE10" s="640"/>
      <c r="AF10" s="640"/>
      <c r="AG10" s="640"/>
      <c r="AH10" s="640"/>
      <c r="AI10" s="640"/>
      <c r="AJ10" s="640"/>
      <c r="AK10" s="640"/>
      <c r="AL10" s="609">
        <v>3.1</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19429</v>
      </c>
      <c r="BH10" s="587"/>
      <c r="BI10" s="587"/>
      <c r="BJ10" s="587"/>
      <c r="BK10" s="587"/>
      <c r="BL10" s="587"/>
      <c r="BM10" s="587"/>
      <c r="BN10" s="588"/>
      <c r="BO10" s="639">
        <v>1.4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65085</v>
      </c>
      <c r="CS10" s="587"/>
      <c r="CT10" s="587"/>
      <c r="CU10" s="587"/>
      <c r="CV10" s="587"/>
      <c r="CW10" s="587"/>
      <c r="CX10" s="587"/>
      <c r="CY10" s="588"/>
      <c r="CZ10" s="639">
        <v>1.5</v>
      </c>
      <c r="DA10" s="639"/>
      <c r="DB10" s="639"/>
      <c r="DC10" s="639"/>
      <c r="DD10" s="592" t="s">
        <v>111</v>
      </c>
      <c r="DE10" s="587"/>
      <c r="DF10" s="587"/>
      <c r="DG10" s="587"/>
      <c r="DH10" s="587"/>
      <c r="DI10" s="587"/>
      <c r="DJ10" s="587"/>
      <c r="DK10" s="587"/>
      <c r="DL10" s="587"/>
      <c r="DM10" s="587"/>
      <c r="DN10" s="587"/>
      <c r="DO10" s="587"/>
      <c r="DP10" s="588"/>
      <c r="DQ10" s="592">
        <v>3883</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6120</v>
      </c>
      <c r="S11" s="587"/>
      <c r="T11" s="587"/>
      <c r="U11" s="587"/>
      <c r="V11" s="587"/>
      <c r="W11" s="587"/>
      <c r="X11" s="587"/>
      <c r="Y11" s="588"/>
      <c r="Z11" s="639">
        <v>0.1</v>
      </c>
      <c r="AA11" s="639"/>
      <c r="AB11" s="639"/>
      <c r="AC11" s="639"/>
      <c r="AD11" s="640">
        <v>6120</v>
      </c>
      <c r="AE11" s="640"/>
      <c r="AF11" s="640"/>
      <c r="AG11" s="640"/>
      <c r="AH11" s="640"/>
      <c r="AI11" s="640"/>
      <c r="AJ11" s="640"/>
      <c r="AK11" s="640"/>
      <c r="AL11" s="609">
        <v>0.2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51602</v>
      </c>
      <c r="BH11" s="587"/>
      <c r="BI11" s="587"/>
      <c r="BJ11" s="587"/>
      <c r="BK11" s="587"/>
      <c r="BL11" s="587"/>
      <c r="BM11" s="587"/>
      <c r="BN11" s="588"/>
      <c r="BO11" s="639">
        <v>3.8</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162853</v>
      </c>
      <c r="CS11" s="587"/>
      <c r="CT11" s="587"/>
      <c r="CU11" s="587"/>
      <c r="CV11" s="587"/>
      <c r="CW11" s="587"/>
      <c r="CX11" s="587"/>
      <c r="CY11" s="588"/>
      <c r="CZ11" s="639">
        <v>3.6</v>
      </c>
      <c r="DA11" s="639"/>
      <c r="DB11" s="639"/>
      <c r="DC11" s="639"/>
      <c r="DD11" s="592">
        <v>31328</v>
      </c>
      <c r="DE11" s="587"/>
      <c r="DF11" s="587"/>
      <c r="DG11" s="587"/>
      <c r="DH11" s="587"/>
      <c r="DI11" s="587"/>
      <c r="DJ11" s="587"/>
      <c r="DK11" s="587"/>
      <c r="DL11" s="587"/>
      <c r="DM11" s="587"/>
      <c r="DN11" s="587"/>
      <c r="DO11" s="587"/>
      <c r="DP11" s="588"/>
      <c r="DQ11" s="592">
        <v>137231</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876663</v>
      </c>
      <c r="BH12" s="587"/>
      <c r="BI12" s="587"/>
      <c r="BJ12" s="587"/>
      <c r="BK12" s="587"/>
      <c r="BL12" s="587"/>
      <c r="BM12" s="587"/>
      <c r="BN12" s="588"/>
      <c r="BO12" s="639">
        <v>64.2</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100558</v>
      </c>
      <c r="CS12" s="587"/>
      <c r="CT12" s="587"/>
      <c r="CU12" s="587"/>
      <c r="CV12" s="587"/>
      <c r="CW12" s="587"/>
      <c r="CX12" s="587"/>
      <c r="CY12" s="588"/>
      <c r="CZ12" s="639">
        <v>2.2000000000000002</v>
      </c>
      <c r="DA12" s="639"/>
      <c r="DB12" s="639"/>
      <c r="DC12" s="639"/>
      <c r="DD12" s="592">
        <v>6211</v>
      </c>
      <c r="DE12" s="587"/>
      <c r="DF12" s="587"/>
      <c r="DG12" s="587"/>
      <c r="DH12" s="587"/>
      <c r="DI12" s="587"/>
      <c r="DJ12" s="587"/>
      <c r="DK12" s="587"/>
      <c r="DL12" s="587"/>
      <c r="DM12" s="587"/>
      <c r="DN12" s="587"/>
      <c r="DO12" s="587"/>
      <c r="DP12" s="588"/>
      <c r="DQ12" s="592">
        <v>57713</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11998</v>
      </c>
      <c r="S13" s="587"/>
      <c r="T13" s="587"/>
      <c r="U13" s="587"/>
      <c r="V13" s="587"/>
      <c r="W13" s="587"/>
      <c r="X13" s="587"/>
      <c r="Y13" s="588"/>
      <c r="Z13" s="639">
        <v>0.3</v>
      </c>
      <c r="AA13" s="639"/>
      <c r="AB13" s="639"/>
      <c r="AC13" s="639"/>
      <c r="AD13" s="640">
        <v>11998</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876652</v>
      </c>
      <c r="BH13" s="587"/>
      <c r="BI13" s="587"/>
      <c r="BJ13" s="587"/>
      <c r="BK13" s="587"/>
      <c r="BL13" s="587"/>
      <c r="BM13" s="587"/>
      <c r="BN13" s="588"/>
      <c r="BO13" s="639">
        <v>64.2</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384615</v>
      </c>
      <c r="CS13" s="587"/>
      <c r="CT13" s="587"/>
      <c r="CU13" s="587"/>
      <c r="CV13" s="587"/>
      <c r="CW13" s="587"/>
      <c r="CX13" s="587"/>
      <c r="CY13" s="588"/>
      <c r="CZ13" s="639">
        <v>8.6</v>
      </c>
      <c r="DA13" s="639"/>
      <c r="DB13" s="639"/>
      <c r="DC13" s="639"/>
      <c r="DD13" s="592">
        <v>107883</v>
      </c>
      <c r="DE13" s="587"/>
      <c r="DF13" s="587"/>
      <c r="DG13" s="587"/>
      <c r="DH13" s="587"/>
      <c r="DI13" s="587"/>
      <c r="DJ13" s="587"/>
      <c r="DK13" s="587"/>
      <c r="DL13" s="587"/>
      <c r="DM13" s="587"/>
      <c r="DN13" s="587"/>
      <c r="DO13" s="587"/>
      <c r="DP13" s="588"/>
      <c r="DQ13" s="592">
        <v>360281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16631</v>
      </c>
      <c r="BH14" s="587"/>
      <c r="BI14" s="587"/>
      <c r="BJ14" s="587"/>
      <c r="BK14" s="587"/>
      <c r="BL14" s="587"/>
      <c r="BM14" s="587"/>
      <c r="BN14" s="588"/>
      <c r="BO14" s="639">
        <v>1.2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130619</v>
      </c>
      <c r="CS14" s="587"/>
      <c r="CT14" s="587"/>
      <c r="CU14" s="587"/>
      <c r="CV14" s="587"/>
      <c r="CW14" s="587"/>
      <c r="CX14" s="587"/>
      <c r="CY14" s="588"/>
      <c r="CZ14" s="639">
        <v>2.9</v>
      </c>
      <c r="DA14" s="639"/>
      <c r="DB14" s="639"/>
      <c r="DC14" s="639"/>
      <c r="DD14" s="592" t="s">
        <v>111</v>
      </c>
      <c r="DE14" s="587"/>
      <c r="DF14" s="587"/>
      <c r="DG14" s="587"/>
      <c r="DH14" s="587"/>
      <c r="DI14" s="587"/>
      <c r="DJ14" s="587"/>
      <c r="DK14" s="587"/>
      <c r="DL14" s="587"/>
      <c r="DM14" s="587"/>
      <c r="DN14" s="587"/>
      <c r="DO14" s="587"/>
      <c r="DP14" s="588"/>
      <c r="DQ14" s="592">
        <v>129884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2562</v>
      </c>
      <c r="S15" s="587"/>
      <c r="T15" s="587"/>
      <c r="U15" s="587"/>
      <c r="V15" s="587"/>
      <c r="W15" s="587"/>
      <c r="X15" s="587"/>
      <c r="Y15" s="588"/>
      <c r="Z15" s="639">
        <v>0.1</v>
      </c>
      <c r="AA15" s="639"/>
      <c r="AB15" s="639"/>
      <c r="AC15" s="639"/>
      <c r="AD15" s="640">
        <v>2562</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42988</v>
      </c>
      <c r="BH15" s="587"/>
      <c r="BI15" s="587"/>
      <c r="BJ15" s="587"/>
      <c r="BK15" s="587"/>
      <c r="BL15" s="587"/>
      <c r="BM15" s="587"/>
      <c r="BN15" s="588"/>
      <c r="BO15" s="639">
        <v>3.1</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1227299</v>
      </c>
      <c r="CS15" s="587"/>
      <c r="CT15" s="587"/>
      <c r="CU15" s="587"/>
      <c r="CV15" s="587"/>
      <c r="CW15" s="587"/>
      <c r="CX15" s="587"/>
      <c r="CY15" s="588"/>
      <c r="CZ15" s="639">
        <v>27.3</v>
      </c>
      <c r="DA15" s="639"/>
      <c r="DB15" s="639"/>
      <c r="DC15" s="639"/>
      <c r="DD15" s="592">
        <v>875242</v>
      </c>
      <c r="DE15" s="587"/>
      <c r="DF15" s="587"/>
      <c r="DG15" s="587"/>
      <c r="DH15" s="587"/>
      <c r="DI15" s="587"/>
      <c r="DJ15" s="587"/>
      <c r="DK15" s="587"/>
      <c r="DL15" s="587"/>
      <c r="DM15" s="587"/>
      <c r="DN15" s="587"/>
      <c r="DO15" s="587"/>
      <c r="DP15" s="588"/>
      <c r="DQ15" s="592">
        <v>430105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1051104</v>
      </c>
      <c r="S16" s="587"/>
      <c r="T16" s="587"/>
      <c r="U16" s="587"/>
      <c r="V16" s="587"/>
      <c r="W16" s="587"/>
      <c r="X16" s="587"/>
      <c r="Y16" s="588"/>
      <c r="Z16" s="639">
        <v>22.5</v>
      </c>
      <c r="AA16" s="639"/>
      <c r="AB16" s="639"/>
      <c r="AC16" s="639"/>
      <c r="AD16" s="640">
        <v>948566</v>
      </c>
      <c r="AE16" s="640"/>
      <c r="AF16" s="640"/>
      <c r="AG16" s="640"/>
      <c r="AH16" s="640"/>
      <c r="AI16" s="640"/>
      <c r="AJ16" s="640"/>
      <c r="AK16" s="640"/>
      <c r="AL16" s="609">
        <v>38.200000000000003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46208</v>
      </c>
      <c r="CS16" s="587"/>
      <c r="CT16" s="587"/>
      <c r="CU16" s="587"/>
      <c r="CV16" s="587"/>
      <c r="CW16" s="587"/>
      <c r="CX16" s="587"/>
      <c r="CY16" s="588"/>
      <c r="CZ16" s="639">
        <v>1</v>
      </c>
      <c r="DA16" s="639"/>
      <c r="DB16" s="639"/>
      <c r="DC16" s="639"/>
      <c r="DD16" s="592" t="s">
        <v>111</v>
      </c>
      <c r="DE16" s="587"/>
      <c r="DF16" s="587"/>
      <c r="DG16" s="587"/>
      <c r="DH16" s="587"/>
      <c r="DI16" s="587"/>
      <c r="DJ16" s="587"/>
      <c r="DK16" s="587"/>
      <c r="DL16" s="587"/>
      <c r="DM16" s="587"/>
      <c r="DN16" s="587"/>
      <c r="DO16" s="587"/>
      <c r="DP16" s="588"/>
      <c r="DQ16" s="592">
        <v>16355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948566</v>
      </c>
      <c r="S17" s="587"/>
      <c r="T17" s="587"/>
      <c r="U17" s="587"/>
      <c r="V17" s="587"/>
      <c r="W17" s="587"/>
      <c r="X17" s="587"/>
      <c r="Y17" s="588"/>
      <c r="Z17" s="639">
        <v>20.3</v>
      </c>
      <c r="AA17" s="639"/>
      <c r="AB17" s="639"/>
      <c r="AC17" s="639"/>
      <c r="AD17" s="640">
        <v>948566</v>
      </c>
      <c r="AE17" s="640"/>
      <c r="AF17" s="640"/>
      <c r="AG17" s="640"/>
      <c r="AH17" s="640"/>
      <c r="AI17" s="640"/>
      <c r="AJ17" s="640"/>
      <c r="AK17" s="640"/>
      <c r="AL17" s="609">
        <v>38.200000000000003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371485</v>
      </c>
      <c r="CS17" s="587"/>
      <c r="CT17" s="587"/>
      <c r="CU17" s="587"/>
      <c r="CV17" s="587"/>
      <c r="CW17" s="587"/>
      <c r="CX17" s="587"/>
      <c r="CY17" s="588"/>
      <c r="CZ17" s="639">
        <v>8.3000000000000007</v>
      </c>
      <c r="DA17" s="639"/>
      <c r="DB17" s="639"/>
      <c r="DC17" s="639"/>
      <c r="DD17" s="592" t="s">
        <v>111</v>
      </c>
      <c r="DE17" s="587"/>
      <c r="DF17" s="587"/>
      <c r="DG17" s="587"/>
      <c r="DH17" s="587"/>
      <c r="DI17" s="587"/>
      <c r="DJ17" s="587"/>
      <c r="DK17" s="587"/>
      <c r="DL17" s="587"/>
      <c r="DM17" s="587"/>
      <c r="DN17" s="587"/>
      <c r="DO17" s="587"/>
      <c r="DP17" s="588"/>
      <c r="DQ17" s="592">
        <v>371485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102538</v>
      </c>
      <c r="S18" s="587"/>
      <c r="T18" s="587"/>
      <c r="U18" s="587"/>
      <c r="V18" s="587"/>
      <c r="W18" s="587"/>
      <c r="X18" s="587"/>
      <c r="Y18" s="588"/>
      <c r="Z18" s="639">
        <v>2.2000000000000002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2565109</v>
      </c>
      <c r="S20" s="587"/>
      <c r="T20" s="587"/>
      <c r="U20" s="587"/>
      <c r="V20" s="587"/>
      <c r="W20" s="587"/>
      <c r="X20" s="587"/>
      <c r="Y20" s="588"/>
      <c r="Z20" s="639">
        <v>54.8</v>
      </c>
      <c r="AA20" s="639"/>
      <c r="AB20" s="639"/>
      <c r="AC20" s="639"/>
      <c r="AD20" s="640">
        <v>2462571</v>
      </c>
      <c r="AE20" s="640"/>
      <c r="AF20" s="640"/>
      <c r="AG20" s="640"/>
      <c r="AH20" s="640"/>
      <c r="AI20" s="640"/>
      <c r="AJ20" s="640"/>
      <c r="AK20" s="640"/>
      <c r="AL20" s="609">
        <v>99.1</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4488056</v>
      </c>
      <c r="CS20" s="587"/>
      <c r="CT20" s="587"/>
      <c r="CU20" s="587"/>
      <c r="CV20" s="587"/>
      <c r="CW20" s="587"/>
      <c r="CX20" s="587"/>
      <c r="CY20" s="588"/>
      <c r="CZ20" s="639">
        <v>100</v>
      </c>
      <c r="DA20" s="639"/>
      <c r="DB20" s="639"/>
      <c r="DC20" s="639"/>
      <c r="DD20" s="592">
        <v>1039088</v>
      </c>
      <c r="DE20" s="587"/>
      <c r="DF20" s="587"/>
      <c r="DG20" s="587"/>
      <c r="DH20" s="587"/>
      <c r="DI20" s="587"/>
      <c r="DJ20" s="587"/>
      <c r="DK20" s="587"/>
      <c r="DL20" s="587"/>
      <c r="DM20" s="587"/>
      <c r="DN20" s="587"/>
      <c r="DO20" s="587"/>
      <c r="DP20" s="588"/>
      <c r="DQ20" s="592">
        <v>3180332</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937</v>
      </c>
      <c r="S21" s="587"/>
      <c r="T21" s="587"/>
      <c r="U21" s="587"/>
      <c r="V21" s="587"/>
      <c r="W21" s="587"/>
      <c r="X21" s="587"/>
      <c r="Y21" s="588"/>
      <c r="Z21" s="639">
        <v>0</v>
      </c>
      <c r="AA21" s="639"/>
      <c r="AB21" s="639"/>
      <c r="AC21" s="639"/>
      <c r="AD21" s="640">
        <v>937</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133</v>
      </c>
      <c r="S22" s="587"/>
      <c r="T22" s="587"/>
      <c r="U22" s="587"/>
      <c r="V22" s="587"/>
      <c r="W22" s="587"/>
      <c r="X22" s="587"/>
      <c r="Y22" s="588"/>
      <c r="Z22" s="639">
        <v>0</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102803</v>
      </c>
      <c r="S23" s="587"/>
      <c r="T23" s="587"/>
      <c r="U23" s="587"/>
      <c r="V23" s="587"/>
      <c r="W23" s="587"/>
      <c r="X23" s="587"/>
      <c r="Y23" s="588"/>
      <c r="Z23" s="639">
        <v>2.2000000000000002</v>
      </c>
      <c r="AA23" s="639"/>
      <c r="AB23" s="639"/>
      <c r="AC23" s="639"/>
      <c r="AD23" s="640">
        <v>6451</v>
      </c>
      <c r="AE23" s="640"/>
      <c r="AF23" s="640"/>
      <c r="AG23" s="640"/>
      <c r="AH23" s="640"/>
      <c r="AI23" s="640"/>
      <c r="AJ23" s="640"/>
      <c r="AK23" s="640"/>
      <c r="AL23" s="609">
        <v>0.3</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12989</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1376960</v>
      </c>
      <c r="CS24" s="637"/>
      <c r="CT24" s="637"/>
      <c r="CU24" s="637"/>
      <c r="CV24" s="637"/>
      <c r="CW24" s="637"/>
      <c r="CX24" s="637"/>
      <c r="CY24" s="684"/>
      <c r="CZ24" s="688">
        <v>30.7</v>
      </c>
      <c r="DA24" s="689"/>
      <c r="DB24" s="689"/>
      <c r="DC24" s="690"/>
      <c r="DD24" s="683">
        <v>1132658</v>
      </c>
      <c r="DE24" s="637"/>
      <c r="DF24" s="637"/>
      <c r="DG24" s="637"/>
      <c r="DH24" s="637"/>
      <c r="DI24" s="637"/>
      <c r="DJ24" s="637"/>
      <c r="DK24" s="684"/>
      <c r="DL24" s="683">
        <v>1132600</v>
      </c>
      <c r="DM24" s="637"/>
      <c r="DN24" s="637"/>
      <c r="DO24" s="637"/>
      <c r="DP24" s="637"/>
      <c r="DQ24" s="637"/>
      <c r="DR24" s="637"/>
      <c r="DS24" s="637"/>
      <c r="DT24" s="637"/>
      <c r="DU24" s="637"/>
      <c r="DV24" s="684"/>
      <c r="DW24" s="685">
        <v>41.4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901872</v>
      </c>
      <c r="S25" s="587"/>
      <c r="T25" s="587"/>
      <c r="U25" s="587"/>
      <c r="V25" s="587"/>
      <c r="W25" s="587"/>
      <c r="X25" s="587"/>
      <c r="Y25" s="588"/>
      <c r="Z25" s="639">
        <v>19.3</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686084</v>
      </c>
      <c r="CS25" s="605"/>
      <c r="CT25" s="605"/>
      <c r="CU25" s="605"/>
      <c r="CV25" s="605"/>
      <c r="CW25" s="605"/>
      <c r="CX25" s="605"/>
      <c r="CY25" s="606"/>
      <c r="CZ25" s="589">
        <v>15.3</v>
      </c>
      <c r="DA25" s="607"/>
      <c r="DB25" s="607"/>
      <c r="DC25" s="608"/>
      <c r="DD25" s="592">
        <v>628721</v>
      </c>
      <c r="DE25" s="605"/>
      <c r="DF25" s="605"/>
      <c r="DG25" s="605"/>
      <c r="DH25" s="605"/>
      <c r="DI25" s="605"/>
      <c r="DJ25" s="605"/>
      <c r="DK25" s="606"/>
      <c r="DL25" s="592">
        <v>628663</v>
      </c>
      <c r="DM25" s="605"/>
      <c r="DN25" s="605"/>
      <c r="DO25" s="605"/>
      <c r="DP25" s="605"/>
      <c r="DQ25" s="605"/>
      <c r="DR25" s="605"/>
      <c r="DS25" s="605"/>
      <c r="DT25" s="605"/>
      <c r="DU25" s="605"/>
      <c r="DV25" s="606"/>
      <c r="DW25" s="609">
        <v>23</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456107</v>
      </c>
      <c r="CS26" s="587"/>
      <c r="CT26" s="587"/>
      <c r="CU26" s="587"/>
      <c r="CV26" s="587"/>
      <c r="CW26" s="587"/>
      <c r="CX26" s="587"/>
      <c r="CY26" s="588"/>
      <c r="CZ26" s="589">
        <v>10.199999999999999</v>
      </c>
      <c r="DA26" s="607"/>
      <c r="DB26" s="607"/>
      <c r="DC26" s="608"/>
      <c r="DD26" s="592">
        <v>399755</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213434</v>
      </c>
      <c r="S27" s="587"/>
      <c r="T27" s="587"/>
      <c r="U27" s="587"/>
      <c r="V27" s="587"/>
      <c r="W27" s="587"/>
      <c r="X27" s="587"/>
      <c r="Y27" s="588"/>
      <c r="Z27" s="639">
        <v>4.5999999999999996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1366173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319391</v>
      </c>
      <c r="CS27" s="605"/>
      <c r="CT27" s="605"/>
      <c r="CU27" s="605"/>
      <c r="CV27" s="605"/>
      <c r="CW27" s="605"/>
      <c r="CX27" s="605"/>
      <c r="CY27" s="606"/>
      <c r="CZ27" s="589">
        <v>7.1</v>
      </c>
      <c r="DA27" s="607"/>
      <c r="DB27" s="607"/>
      <c r="DC27" s="608"/>
      <c r="DD27" s="592">
        <v>132452</v>
      </c>
      <c r="DE27" s="605"/>
      <c r="DF27" s="605"/>
      <c r="DG27" s="605"/>
      <c r="DH27" s="605"/>
      <c r="DI27" s="605"/>
      <c r="DJ27" s="605"/>
      <c r="DK27" s="606"/>
      <c r="DL27" s="592">
        <v>132452</v>
      </c>
      <c r="DM27" s="605"/>
      <c r="DN27" s="605"/>
      <c r="DO27" s="605"/>
      <c r="DP27" s="605"/>
      <c r="DQ27" s="605"/>
      <c r="DR27" s="605"/>
      <c r="DS27" s="605"/>
      <c r="DT27" s="605"/>
      <c r="DU27" s="605"/>
      <c r="DV27" s="606"/>
      <c r="DW27" s="609">
        <v>4.8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9983</v>
      </c>
      <c r="S28" s="587"/>
      <c r="T28" s="587"/>
      <c r="U28" s="587"/>
      <c r="V28" s="587"/>
      <c r="W28" s="587"/>
      <c r="X28" s="587"/>
      <c r="Y28" s="588"/>
      <c r="Z28" s="639">
        <v>0.2</v>
      </c>
      <c r="AA28" s="639"/>
      <c r="AB28" s="639"/>
      <c r="AC28" s="639"/>
      <c r="AD28" s="640">
        <v>740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371485</v>
      </c>
      <c r="CS28" s="587"/>
      <c r="CT28" s="587"/>
      <c r="CU28" s="587"/>
      <c r="CV28" s="587"/>
      <c r="CW28" s="587"/>
      <c r="CX28" s="587"/>
      <c r="CY28" s="588"/>
      <c r="CZ28" s="589">
        <v>8.3000000000000007</v>
      </c>
      <c r="DA28" s="607"/>
      <c r="DB28" s="607"/>
      <c r="DC28" s="608"/>
      <c r="DD28" s="592">
        <v>371485</v>
      </c>
      <c r="DE28" s="587"/>
      <c r="DF28" s="587"/>
      <c r="DG28" s="587"/>
      <c r="DH28" s="587"/>
      <c r="DI28" s="587"/>
      <c r="DJ28" s="587"/>
      <c r="DK28" s="588"/>
      <c r="DL28" s="592">
        <v>371485</v>
      </c>
      <c r="DM28" s="587"/>
      <c r="DN28" s="587"/>
      <c r="DO28" s="587"/>
      <c r="DP28" s="587"/>
      <c r="DQ28" s="587"/>
      <c r="DR28" s="587"/>
      <c r="DS28" s="587"/>
      <c r="DT28" s="587"/>
      <c r="DU28" s="587"/>
      <c r="DV28" s="588"/>
      <c r="DW28" s="609">
        <v>13.6</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1762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371485</v>
      </c>
      <c r="CS29" s="605"/>
      <c r="CT29" s="605"/>
      <c r="CU29" s="605"/>
      <c r="CV29" s="605"/>
      <c r="CW29" s="605"/>
      <c r="CX29" s="605"/>
      <c r="CY29" s="606"/>
      <c r="CZ29" s="589">
        <v>8.3000000000000007</v>
      </c>
      <c r="DA29" s="607"/>
      <c r="DB29" s="607"/>
      <c r="DC29" s="608"/>
      <c r="DD29" s="592">
        <v>371485</v>
      </c>
      <c r="DE29" s="605"/>
      <c r="DF29" s="605"/>
      <c r="DG29" s="605"/>
      <c r="DH29" s="605"/>
      <c r="DI29" s="605"/>
      <c r="DJ29" s="605"/>
      <c r="DK29" s="606"/>
      <c r="DL29" s="592">
        <v>371485</v>
      </c>
      <c r="DM29" s="605"/>
      <c r="DN29" s="605"/>
      <c r="DO29" s="605"/>
      <c r="DP29" s="605"/>
      <c r="DQ29" s="605"/>
      <c r="DR29" s="605"/>
      <c r="DS29" s="605"/>
      <c r="DT29" s="605"/>
      <c r="DU29" s="605"/>
      <c r="DV29" s="606"/>
      <c r="DW29" s="609">
        <v>13.6</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215281</v>
      </c>
      <c r="S30" s="587"/>
      <c r="T30" s="587"/>
      <c r="U30" s="587"/>
      <c r="V30" s="587"/>
      <c r="W30" s="587"/>
      <c r="X30" s="587"/>
      <c r="Y30" s="588"/>
      <c r="Z30" s="639">
        <v>4.5999999999999996</v>
      </c>
      <c r="AA30" s="639"/>
      <c r="AB30" s="639"/>
      <c r="AC30" s="639"/>
      <c r="AD30" s="640">
        <v>15281</v>
      </c>
      <c r="AE30" s="640"/>
      <c r="AF30" s="640"/>
      <c r="AG30" s="640"/>
      <c r="AH30" s="640"/>
      <c r="AI30" s="640"/>
      <c r="AJ30" s="640"/>
      <c r="AK30" s="640"/>
      <c r="AL30" s="609">
        <v>0.6</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99.3</v>
      </c>
      <c r="BH30" s="653"/>
      <c r="BI30" s="653"/>
      <c r="BJ30" s="653"/>
      <c r="BK30" s="653"/>
      <c r="BL30" s="653"/>
      <c r="BM30" s="654">
        <v>97.7</v>
      </c>
      <c r="BN30" s="653"/>
      <c r="BO30" s="653"/>
      <c r="BP30" s="653"/>
      <c r="BQ30" s="655"/>
      <c r="BR30" s="652">
        <v>99.2</v>
      </c>
      <c r="BS30" s="653"/>
      <c r="BT30" s="653"/>
      <c r="BU30" s="653"/>
      <c r="BV30" s="653"/>
      <c r="BW30" s="653"/>
      <c r="BX30" s="654">
        <v>97.7</v>
      </c>
      <c r="BY30" s="653"/>
      <c r="BZ30" s="653"/>
      <c r="CA30" s="653"/>
      <c r="CB30" s="655"/>
      <c r="CD30" s="658"/>
      <c r="CE30" s="659"/>
      <c r="CF30" s="623" t="s">
        <v>291</v>
      </c>
      <c r="CG30" s="620"/>
      <c r="CH30" s="620"/>
      <c r="CI30" s="620"/>
      <c r="CJ30" s="620"/>
      <c r="CK30" s="620"/>
      <c r="CL30" s="620"/>
      <c r="CM30" s="620"/>
      <c r="CN30" s="620"/>
      <c r="CO30" s="620"/>
      <c r="CP30" s="620"/>
      <c r="CQ30" s="621"/>
      <c r="CR30" s="586">
        <v>315584</v>
      </c>
      <c r="CS30" s="587"/>
      <c r="CT30" s="587"/>
      <c r="CU30" s="587"/>
      <c r="CV30" s="587"/>
      <c r="CW30" s="587"/>
      <c r="CX30" s="587"/>
      <c r="CY30" s="588"/>
      <c r="CZ30" s="589">
        <v>7</v>
      </c>
      <c r="DA30" s="607"/>
      <c r="DB30" s="607"/>
      <c r="DC30" s="608"/>
      <c r="DD30" s="592">
        <v>315584</v>
      </c>
      <c r="DE30" s="587"/>
      <c r="DF30" s="587"/>
      <c r="DG30" s="587"/>
      <c r="DH30" s="587"/>
      <c r="DI30" s="587"/>
      <c r="DJ30" s="587"/>
      <c r="DK30" s="588"/>
      <c r="DL30" s="592">
        <v>315584</v>
      </c>
      <c r="DM30" s="587"/>
      <c r="DN30" s="587"/>
      <c r="DO30" s="587"/>
      <c r="DP30" s="587"/>
      <c r="DQ30" s="587"/>
      <c r="DR30" s="587"/>
      <c r="DS30" s="587"/>
      <c r="DT30" s="587"/>
      <c r="DU30" s="587"/>
      <c r="DV30" s="588"/>
      <c r="DW30" s="609">
        <v>11.5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231515</v>
      </c>
      <c r="S31" s="587"/>
      <c r="T31" s="587"/>
      <c r="U31" s="587"/>
      <c r="V31" s="587"/>
      <c r="W31" s="587"/>
      <c r="X31" s="587"/>
      <c r="Y31" s="588"/>
      <c r="Z31" s="639">
        <v>4.9000000000000004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v>
      </c>
      <c r="BH31" s="605"/>
      <c r="BI31" s="605"/>
      <c r="BJ31" s="605"/>
      <c r="BK31" s="605"/>
      <c r="BL31" s="605"/>
      <c r="BM31" s="641">
        <v>97.6</v>
      </c>
      <c r="BN31" s="651"/>
      <c r="BO31" s="651"/>
      <c r="BP31" s="651"/>
      <c r="BQ31" s="615"/>
      <c r="BR31" s="650">
        <v>98.8</v>
      </c>
      <c r="BS31" s="605"/>
      <c r="BT31" s="605"/>
      <c r="BU31" s="605"/>
      <c r="BV31" s="605"/>
      <c r="BW31" s="605"/>
      <c r="BX31" s="641">
        <v>97.5</v>
      </c>
      <c r="BY31" s="651"/>
      <c r="BZ31" s="651"/>
      <c r="CA31" s="651"/>
      <c r="CB31" s="615"/>
      <c r="CD31" s="658"/>
      <c r="CE31" s="659"/>
      <c r="CF31" s="623" t="s">
        <v>295</v>
      </c>
      <c r="CG31" s="620"/>
      <c r="CH31" s="620"/>
      <c r="CI31" s="620"/>
      <c r="CJ31" s="620"/>
      <c r="CK31" s="620"/>
      <c r="CL31" s="620"/>
      <c r="CM31" s="620"/>
      <c r="CN31" s="620"/>
      <c r="CO31" s="620"/>
      <c r="CP31" s="620"/>
      <c r="CQ31" s="621"/>
      <c r="CR31" s="586">
        <v>55901</v>
      </c>
      <c r="CS31" s="605"/>
      <c r="CT31" s="605"/>
      <c r="CU31" s="605"/>
      <c r="CV31" s="605"/>
      <c r="CW31" s="605"/>
      <c r="CX31" s="605"/>
      <c r="CY31" s="606"/>
      <c r="CZ31" s="589">
        <v>1.2</v>
      </c>
      <c r="DA31" s="607"/>
      <c r="DB31" s="607"/>
      <c r="DC31" s="608"/>
      <c r="DD31" s="592">
        <v>55901</v>
      </c>
      <c r="DE31" s="605"/>
      <c r="DF31" s="605"/>
      <c r="DG31" s="605"/>
      <c r="DH31" s="605"/>
      <c r="DI31" s="605"/>
      <c r="DJ31" s="605"/>
      <c r="DK31" s="606"/>
      <c r="DL31" s="592">
        <v>55901</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62474</v>
      </c>
      <c r="S32" s="587"/>
      <c r="T32" s="587"/>
      <c r="U32" s="587"/>
      <c r="V32" s="587"/>
      <c r="W32" s="587"/>
      <c r="X32" s="587"/>
      <c r="Y32" s="588"/>
      <c r="Z32" s="639">
        <v>1.3</v>
      </c>
      <c r="AA32" s="639"/>
      <c r="AB32" s="639"/>
      <c r="AC32" s="639"/>
      <c r="AD32" s="640">
        <v>160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99.4</v>
      </c>
      <c r="BH32" s="571"/>
      <c r="BI32" s="571"/>
      <c r="BJ32" s="571"/>
      <c r="BK32" s="571"/>
      <c r="BL32" s="571"/>
      <c r="BM32" s="634">
        <v>97.7</v>
      </c>
      <c r="BN32" s="571"/>
      <c r="BO32" s="571"/>
      <c r="BP32" s="571"/>
      <c r="BQ32" s="628"/>
      <c r="BR32" s="649">
        <v>99.4</v>
      </c>
      <c r="BS32" s="571"/>
      <c r="BT32" s="571"/>
      <c r="BU32" s="571"/>
      <c r="BV32" s="571"/>
      <c r="BW32" s="571"/>
      <c r="BX32" s="634">
        <v>97.8</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362913</v>
      </c>
      <c r="S33" s="587"/>
      <c r="T33" s="587"/>
      <c r="U33" s="587"/>
      <c r="V33" s="587"/>
      <c r="W33" s="587"/>
      <c r="X33" s="587"/>
      <c r="Y33" s="588"/>
      <c r="Z33" s="639">
        <v>7.8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2025800</v>
      </c>
      <c r="CS33" s="605"/>
      <c r="CT33" s="605"/>
      <c r="CU33" s="605"/>
      <c r="CV33" s="605"/>
      <c r="CW33" s="605"/>
      <c r="CX33" s="605"/>
      <c r="CY33" s="606"/>
      <c r="CZ33" s="589">
        <v>45.1</v>
      </c>
      <c r="DA33" s="607"/>
      <c r="DB33" s="607"/>
      <c r="DC33" s="608"/>
      <c r="DD33" s="592">
        <v>1783448</v>
      </c>
      <c r="DE33" s="605"/>
      <c r="DF33" s="605"/>
      <c r="DG33" s="605"/>
      <c r="DH33" s="605"/>
      <c r="DI33" s="605"/>
      <c r="DJ33" s="605"/>
      <c r="DK33" s="606"/>
      <c r="DL33" s="592">
        <v>1319623</v>
      </c>
      <c r="DM33" s="605"/>
      <c r="DN33" s="605"/>
      <c r="DO33" s="605"/>
      <c r="DP33" s="605"/>
      <c r="DQ33" s="605"/>
      <c r="DR33" s="605"/>
      <c r="DS33" s="605"/>
      <c r="DT33" s="605"/>
      <c r="DU33" s="605"/>
      <c r="DV33" s="606"/>
      <c r="DW33" s="609">
        <v>48.2</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683534</v>
      </c>
      <c r="CS34" s="587"/>
      <c r="CT34" s="587"/>
      <c r="CU34" s="587"/>
      <c r="CV34" s="587"/>
      <c r="CW34" s="587"/>
      <c r="CX34" s="587"/>
      <c r="CY34" s="588"/>
      <c r="CZ34" s="589">
        <v>15.2</v>
      </c>
      <c r="DA34" s="607"/>
      <c r="DB34" s="607"/>
      <c r="DC34" s="608"/>
      <c r="DD34" s="592">
        <v>504261</v>
      </c>
      <c r="DE34" s="587"/>
      <c r="DF34" s="587"/>
      <c r="DG34" s="587"/>
      <c r="DH34" s="587"/>
      <c r="DI34" s="587"/>
      <c r="DJ34" s="587"/>
      <c r="DK34" s="588"/>
      <c r="DL34" s="592">
        <v>416449</v>
      </c>
      <c r="DM34" s="587"/>
      <c r="DN34" s="587"/>
      <c r="DO34" s="587"/>
      <c r="DP34" s="587"/>
      <c r="DQ34" s="587"/>
      <c r="DR34" s="587"/>
      <c r="DS34" s="587"/>
      <c r="DT34" s="587"/>
      <c r="DU34" s="587"/>
      <c r="DV34" s="588"/>
      <c r="DW34" s="609">
        <v>15.2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252913</v>
      </c>
      <c r="S35" s="587"/>
      <c r="T35" s="587"/>
      <c r="U35" s="587"/>
      <c r="V35" s="587"/>
      <c r="W35" s="587"/>
      <c r="X35" s="587"/>
      <c r="Y35" s="588"/>
      <c r="Z35" s="639">
        <v>5.4</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808611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117227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27076</v>
      </c>
      <c r="CS35" s="605"/>
      <c r="CT35" s="605"/>
      <c r="CU35" s="605"/>
      <c r="CV35" s="605"/>
      <c r="CW35" s="605"/>
      <c r="CX35" s="605"/>
      <c r="CY35" s="606"/>
      <c r="CZ35" s="589">
        <v>0.6</v>
      </c>
      <c r="DA35" s="607"/>
      <c r="DB35" s="607"/>
      <c r="DC35" s="608"/>
      <c r="DD35" s="592">
        <v>22140</v>
      </c>
      <c r="DE35" s="605"/>
      <c r="DF35" s="605"/>
      <c r="DG35" s="605"/>
      <c r="DH35" s="605"/>
      <c r="DI35" s="605"/>
      <c r="DJ35" s="605"/>
      <c r="DK35" s="606"/>
      <c r="DL35" s="592">
        <v>21565</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4681205</v>
      </c>
      <c r="S36" s="627"/>
      <c r="T36" s="627"/>
      <c r="U36" s="627"/>
      <c r="V36" s="627"/>
      <c r="W36" s="627"/>
      <c r="X36" s="627"/>
      <c r="Y36" s="630"/>
      <c r="Z36" s="631">
        <v>100</v>
      </c>
      <c r="AA36" s="631"/>
      <c r="AB36" s="631"/>
      <c r="AC36" s="631"/>
      <c r="AD36" s="632">
        <v>2486140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259121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112492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681107</v>
      </c>
      <c r="CS36" s="587"/>
      <c r="CT36" s="587"/>
      <c r="CU36" s="587"/>
      <c r="CV36" s="587"/>
      <c r="CW36" s="587"/>
      <c r="CX36" s="587"/>
      <c r="CY36" s="588"/>
      <c r="CZ36" s="589">
        <v>15.2</v>
      </c>
      <c r="DA36" s="607"/>
      <c r="DB36" s="607"/>
      <c r="DC36" s="608"/>
      <c r="DD36" s="592">
        <v>660857</v>
      </c>
      <c r="DE36" s="587"/>
      <c r="DF36" s="587"/>
      <c r="DG36" s="587"/>
      <c r="DH36" s="587"/>
      <c r="DI36" s="587"/>
      <c r="DJ36" s="587"/>
      <c r="DK36" s="588"/>
      <c r="DL36" s="592">
        <v>543916</v>
      </c>
      <c r="DM36" s="587"/>
      <c r="DN36" s="587"/>
      <c r="DO36" s="587"/>
      <c r="DP36" s="587"/>
      <c r="DQ36" s="587"/>
      <c r="DR36" s="587"/>
      <c r="DS36" s="587"/>
      <c r="DT36" s="587"/>
      <c r="DU36" s="587"/>
      <c r="DV36" s="588"/>
      <c r="DW36" s="609">
        <v>19.899999999999999</v>
      </c>
      <c r="DX36" s="610"/>
      <c r="DY36" s="610"/>
      <c r="DZ36" s="610"/>
      <c r="EA36" s="610"/>
      <c r="EB36" s="610"/>
      <c r="EC36" s="611"/>
    </row>
    <row r="37" spans="2:133" ht="11.25" customHeight="1">
      <c r="AQ37" s="612" t="s">
        <v>313</v>
      </c>
      <c r="AR37" s="613"/>
      <c r="AS37" s="613"/>
      <c r="AT37" s="613"/>
      <c r="AU37" s="613"/>
      <c r="AV37" s="613"/>
      <c r="AW37" s="613"/>
      <c r="AX37" s="613"/>
      <c r="AY37" s="614"/>
      <c r="AZ37" s="586">
        <v>242345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1248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278082</v>
      </c>
      <c r="CS37" s="605"/>
      <c r="CT37" s="605"/>
      <c r="CU37" s="605"/>
      <c r="CV37" s="605"/>
      <c r="CW37" s="605"/>
      <c r="CX37" s="605"/>
      <c r="CY37" s="606"/>
      <c r="CZ37" s="589">
        <v>6.2</v>
      </c>
      <c r="DA37" s="607"/>
      <c r="DB37" s="607"/>
      <c r="DC37" s="608"/>
      <c r="DD37" s="592">
        <v>278082</v>
      </c>
      <c r="DE37" s="605"/>
      <c r="DF37" s="605"/>
      <c r="DG37" s="605"/>
      <c r="DH37" s="605"/>
      <c r="DI37" s="605"/>
      <c r="DJ37" s="605"/>
      <c r="DK37" s="606"/>
      <c r="DL37" s="592">
        <v>255191</v>
      </c>
      <c r="DM37" s="605"/>
      <c r="DN37" s="605"/>
      <c r="DO37" s="605"/>
      <c r="DP37" s="605"/>
      <c r="DQ37" s="605"/>
      <c r="DR37" s="605"/>
      <c r="DS37" s="605"/>
      <c r="DT37" s="605"/>
      <c r="DU37" s="605"/>
      <c r="DV37" s="606"/>
      <c r="DW37" s="609">
        <v>9.3000000000000007</v>
      </c>
      <c r="DX37" s="610"/>
      <c r="DY37" s="610"/>
      <c r="DZ37" s="610"/>
      <c r="EA37" s="610"/>
      <c r="EB37" s="610"/>
      <c r="EC37" s="611"/>
    </row>
    <row r="38" spans="2:133" ht="11.25" customHeight="1">
      <c r="AQ38" s="612" t="s">
        <v>316</v>
      </c>
      <c r="AR38" s="613"/>
      <c r="AS38" s="613"/>
      <c r="AT38" s="613"/>
      <c r="AU38" s="613"/>
      <c r="AV38" s="613"/>
      <c r="AW38" s="613"/>
      <c r="AX38" s="613"/>
      <c r="AY38" s="614"/>
      <c r="AZ38" s="586">
        <v>25099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2243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524391</v>
      </c>
      <c r="CS38" s="587"/>
      <c r="CT38" s="587"/>
      <c r="CU38" s="587"/>
      <c r="CV38" s="587"/>
      <c r="CW38" s="587"/>
      <c r="CX38" s="587"/>
      <c r="CY38" s="588"/>
      <c r="CZ38" s="589">
        <v>11.7</v>
      </c>
      <c r="DA38" s="607"/>
      <c r="DB38" s="607"/>
      <c r="DC38" s="608"/>
      <c r="DD38" s="592">
        <v>493264</v>
      </c>
      <c r="DE38" s="587"/>
      <c r="DF38" s="587"/>
      <c r="DG38" s="587"/>
      <c r="DH38" s="587"/>
      <c r="DI38" s="587"/>
      <c r="DJ38" s="587"/>
      <c r="DK38" s="588"/>
      <c r="DL38" s="592">
        <v>337693</v>
      </c>
      <c r="DM38" s="587"/>
      <c r="DN38" s="587"/>
      <c r="DO38" s="587"/>
      <c r="DP38" s="587"/>
      <c r="DQ38" s="587"/>
      <c r="DR38" s="587"/>
      <c r="DS38" s="587"/>
      <c r="DT38" s="587"/>
      <c r="DU38" s="587"/>
      <c r="DV38" s="588"/>
      <c r="DW38" s="609">
        <v>12.3</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32766</v>
      </c>
      <c r="CS39" s="605"/>
      <c r="CT39" s="605"/>
      <c r="CU39" s="605"/>
      <c r="CV39" s="605"/>
      <c r="CW39" s="605"/>
      <c r="CX39" s="605"/>
      <c r="CY39" s="606"/>
      <c r="CZ39" s="589">
        <v>0.7</v>
      </c>
      <c r="DA39" s="607"/>
      <c r="DB39" s="607"/>
      <c r="DC39" s="608"/>
      <c r="DD39" s="592">
        <v>30000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54687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76926</v>
      </c>
      <c r="CS40" s="587"/>
      <c r="CT40" s="587"/>
      <c r="CU40" s="587"/>
      <c r="CV40" s="587"/>
      <c r="CW40" s="587"/>
      <c r="CX40" s="587"/>
      <c r="CY40" s="588"/>
      <c r="CZ40" s="589">
        <v>1.7</v>
      </c>
      <c r="DA40" s="607"/>
      <c r="DB40" s="607"/>
      <c r="DC40" s="608"/>
      <c r="DD40" s="592">
        <v>72926</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227359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303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1085296</v>
      </c>
      <c r="CS42" s="587"/>
      <c r="CT42" s="587"/>
      <c r="CU42" s="587"/>
      <c r="CV42" s="587"/>
      <c r="CW42" s="587"/>
      <c r="CX42" s="587"/>
      <c r="CY42" s="588"/>
      <c r="CZ42" s="589">
        <v>24.2</v>
      </c>
      <c r="DA42" s="590"/>
      <c r="DB42" s="590"/>
      <c r="DC42" s="591"/>
      <c r="DD42" s="592">
        <v>264226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6771</v>
      </c>
      <c r="CS43" s="605"/>
      <c r="CT43" s="605"/>
      <c r="CU43" s="605"/>
      <c r="CV43" s="605"/>
      <c r="CW43" s="605"/>
      <c r="CX43" s="605"/>
      <c r="CY43" s="606"/>
      <c r="CZ43" s="589">
        <v>0.2</v>
      </c>
      <c r="DA43" s="607"/>
      <c r="DB43" s="607"/>
      <c r="DC43" s="608"/>
      <c r="DD43" s="592">
        <v>6771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1039088</v>
      </c>
      <c r="CS44" s="587"/>
      <c r="CT44" s="587"/>
      <c r="CU44" s="587"/>
      <c r="CV44" s="587"/>
      <c r="CW44" s="587"/>
      <c r="CX44" s="587"/>
      <c r="CY44" s="588"/>
      <c r="CZ44" s="589">
        <v>23.2</v>
      </c>
      <c r="DA44" s="590"/>
      <c r="DB44" s="590"/>
      <c r="DC44" s="591"/>
      <c r="DD44" s="592">
        <v>247871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803297</v>
      </c>
      <c r="CS45" s="605"/>
      <c r="CT45" s="605"/>
      <c r="CU45" s="605"/>
      <c r="CV45" s="605"/>
      <c r="CW45" s="605"/>
      <c r="CX45" s="605"/>
      <c r="CY45" s="606"/>
      <c r="CZ45" s="589">
        <v>17.899999999999999</v>
      </c>
      <c r="DA45" s="607"/>
      <c r="DB45" s="607"/>
      <c r="DC45" s="608"/>
      <c r="DD45" s="592">
        <v>16318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220846</v>
      </c>
      <c r="CS46" s="587"/>
      <c r="CT46" s="587"/>
      <c r="CU46" s="587"/>
      <c r="CV46" s="587"/>
      <c r="CW46" s="587"/>
      <c r="CX46" s="587"/>
      <c r="CY46" s="588"/>
      <c r="CZ46" s="589">
        <v>4.9000000000000004</v>
      </c>
      <c r="DA46" s="590"/>
      <c r="DB46" s="590"/>
      <c r="DC46" s="591"/>
      <c r="DD46" s="592">
        <v>216608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46208</v>
      </c>
      <c r="CS47" s="605"/>
      <c r="CT47" s="605"/>
      <c r="CU47" s="605"/>
      <c r="CV47" s="605"/>
      <c r="CW47" s="605"/>
      <c r="CX47" s="605"/>
      <c r="CY47" s="606"/>
      <c r="CZ47" s="589">
        <v>1</v>
      </c>
      <c r="DA47" s="607"/>
      <c r="DB47" s="607"/>
      <c r="DC47" s="608"/>
      <c r="DD47" s="592">
        <v>16355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4488056</v>
      </c>
      <c r="CS49" s="571"/>
      <c r="CT49" s="571"/>
      <c r="CU49" s="571"/>
      <c r="CV49" s="571"/>
      <c r="CW49" s="571"/>
      <c r="CX49" s="571"/>
      <c r="CY49" s="572"/>
      <c r="CZ49" s="573">
        <v>100</v>
      </c>
      <c r="DA49" s="574"/>
      <c r="DB49" s="574"/>
      <c r="DC49" s="575"/>
      <c r="DD49" s="576">
        <v>3180332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343</v>
      </c>
      <c r="DK2" s="1109"/>
      <c r="DL2" s="1109"/>
      <c r="DM2" s="1109"/>
      <c r="DN2" s="1109"/>
      <c r="DO2" s="1110"/>
      <c r="DP2" s="200"/>
      <c r="DQ2" s="1108" t="s">
        <v>344</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11"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6" t="s">
        <v>361</v>
      </c>
      <c r="DH5" s="1097"/>
      <c r="DI5" s="1097"/>
      <c r="DJ5" s="1097"/>
      <c r="DK5" s="1098"/>
      <c r="DL5" s="1096" t="s">
        <v>362</v>
      </c>
      <c r="DM5" s="1097"/>
      <c r="DN5" s="1097"/>
      <c r="DO5" s="1097"/>
      <c r="DP5" s="1098"/>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2"/>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9"/>
      <c r="DH6" s="1100"/>
      <c r="DI6" s="1100"/>
      <c r="DJ6" s="1100"/>
      <c r="DK6" s="1101"/>
      <c r="DL6" s="1099"/>
      <c r="DM6" s="1100"/>
      <c r="DN6" s="1100"/>
      <c r="DO6" s="1100"/>
      <c r="DP6" s="1101"/>
      <c r="DQ6" s="998"/>
      <c r="DR6" s="999"/>
      <c r="DS6" s="999"/>
      <c r="DT6" s="999"/>
      <c r="DU6" s="1000"/>
      <c r="DV6" s="998"/>
      <c r="DW6" s="999"/>
      <c r="DX6" s="999"/>
      <c r="DY6" s="999"/>
      <c r="DZ6" s="1012"/>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2">
        <v>4681</v>
      </c>
      <c r="R7" s="1103"/>
      <c r="S7" s="1103"/>
      <c r="T7" s="1103"/>
      <c r="U7" s="1103"/>
      <c r="V7" s="1103">
        <v>4488</v>
      </c>
      <c r="W7" s="1103"/>
      <c r="X7" s="1103"/>
      <c r="Y7" s="1103"/>
      <c r="Z7" s="1103"/>
      <c r="AA7" s="1103">
        <v>193</v>
      </c>
      <c r="AB7" s="1103"/>
      <c r="AC7" s="1103"/>
      <c r="AD7" s="1103"/>
      <c r="AE7" s="1104"/>
      <c r="AF7" s="1105">
        <v>140</v>
      </c>
      <c r="AG7" s="1106"/>
      <c r="AH7" s="1106"/>
      <c r="AI7" s="1106"/>
      <c r="AJ7" s="1107"/>
      <c r="AK7" s="1088">
        <v>215</v>
      </c>
      <c r="AL7" s="1089"/>
      <c r="AM7" s="1089"/>
      <c r="AN7" s="1089"/>
      <c r="AO7" s="1089"/>
      <c r="AP7" s="1089">
        <v>4167</v>
      </c>
      <c r="AQ7" s="1089"/>
      <c r="AR7" s="1089"/>
      <c r="AS7" s="1089"/>
      <c r="AT7" s="1089"/>
      <c r="AU7" s="1090" t="s">
        <v>534</v>
      </c>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c r="BT7" s="1094"/>
      <c r="BU7" s="1094"/>
      <c r="BV7" s="1094"/>
      <c r="BW7" s="1094"/>
      <c r="BX7" s="1094"/>
      <c r="BY7" s="1094"/>
      <c r="BZ7" s="1094"/>
      <c r="CA7" s="1094"/>
      <c r="CB7" s="1094"/>
      <c r="CC7" s="1094"/>
      <c r="CD7" s="1094"/>
      <c r="CE7" s="1094"/>
      <c r="CF7" s="1094"/>
      <c r="CG7" s="1095"/>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3"/>
      <c r="DW7" s="1091"/>
      <c r="DX7" s="1091"/>
      <c r="DY7" s="1091"/>
      <c r="DZ7" s="1092"/>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8"/>
      <c r="R22" s="1079"/>
      <c r="S22" s="1079"/>
      <c r="T22" s="1079"/>
      <c r="U22" s="1079"/>
      <c r="V22" s="1079"/>
      <c r="W22" s="1079"/>
      <c r="X22" s="1079"/>
      <c r="Y22" s="1079"/>
      <c r="Z22" s="1079"/>
      <c r="AA22" s="1079"/>
      <c r="AB22" s="1079"/>
      <c r="AC22" s="1079"/>
      <c r="AD22" s="1079"/>
      <c r="AE22" s="1080"/>
      <c r="AF22" s="1031"/>
      <c r="AG22" s="1032"/>
      <c r="AH22" s="1032"/>
      <c r="AI22" s="1032"/>
      <c r="AJ22" s="1033"/>
      <c r="AK22" s="1074"/>
      <c r="AL22" s="1075"/>
      <c r="AM22" s="1075"/>
      <c r="AN22" s="1075"/>
      <c r="AO22" s="1075"/>
      <c r="AP22" s="1075"/>
      <c r="AQ22" s="1075"/>
      <c r="AR22" s="1075"/>
      <c r="AS22" s="1075"/>
      <c r="AT22" s="1075"/>
      <c r="AU22" s="1076"/>
      <c r="AV22" s="1076"/>
      <c r="AW22" s="1076"/>
      <c r="AX22" s="1076"/>
      <c r="AY22" s="1077"/>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5">
        <v>4681</v>
      </c>
      <c r="R23" s="1066"/>
      <c r="S23" s="1066"/>
      <c r="T23" s="1066"/>
      <c r="U23" s="1066"/>
      <c r="V23" s="1066">
        <v>4488</v>
      </c>
      <c r="W23" s="1066"/>
      <c r="X23" s="1066"/>
      <c r="Y23" s="1066"/>
      <c r="Z23" s="1066"/>
      <c r="AA23" s="1066">
        <v>193</v>
      </c>
      <c r="AB23" s="1066"/>
      <c r="AC23" s="1066"/>
      <c r="AD23" s="1066"/>
      <c r="AE23" s="1067"/>
      <c r="AF23" s="1068">
        <v>140</v>
      </c>
      <c r="AG23" s="1066"/>
      <c r="AH23" s="1066"/>
      <c r="AI23" s="1066"/>
      <c r="AJ23" s="1069"/>
      <c r="AK23" s="1070"/>
      <c r="AL23" s="1071"/>
      <c r="AM23" s="1071"/>
      <c r="AN23" s="1071"/>
      <c r="AO23" s="1071"/>
      <c r="AP23" s="1066">
        <v>4167</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60" t="s">
        <v>369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6" t="s">
        <v>373</v>
      </c>
      <c r="AG26" s="1002"/>
      <c r="AH26" s="1002"/>
      <c r="AI26" s="1002"/>
      <c r="AJ26" s="1057"/>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8"/>
      <c r="AG27" s="1005"/>
      <c r="AH27" s="1005"/>
      <c r="AI27" s="1005"/>
      <c r="AJ27" s="1059"/>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7" t="s">
        <v>378</v>
      </c>
      <c r="C28" s="1048"/>
      <c r="D28" s="1048"/>
      <c r="E28" s="1048"/>
      <c r="F28" s="1048"/>
      <c r="G28" s="1048"/>
      <c r="H28" s="1048"/>
      <c r="I28" s="1048"/>
      <c r="J28" s="1048"/>
      <c r="K28" s="1048"/>
      <c r="L28" s="1048"/>
      <c r="M28" s="1048"/>
      <c r="N28" s="1048"/>
      <c r="O28" s="1048"/>
      <c r="P28" s="1049"/>
      <c r="Q28" s="1050">
        <v>1125</v>
      </c>
      <c r="R28" s="1051"/>
      <c r="S28" s="1051"/>
      <c r="T28" s="1051"/>
      <c r="U28" s="1051"/>
      <c r="V28" s="1051">
        <v>1008</v>
      </c>
      <c r="W28" s="1051"/>
      <c r="X28" s="1051"/>
      <c r="Y28" s="1051"/>
      <c r="Z28" s="1051"/>
      <c r="AA28" s="1051">
        <v>117</v>
      </c>
      <c r="AB28" s="1051"/>
      <c r="AC28" s="1051"/>
      <c r="AD28" s="1051"/>
      <c r="AE28" s="1052"/>
      <c r="AF28" s="1053">
        <v>117</v>
      </c>
      <c r="AG28" s="1051"/>
      <c r="AH28" s="1051"/>
      <c r="AI28" s="1051"/>
      <c r="AJ28" s="1054"/>
      <c r="AK28" s="1055">
        <v>55</v>
      </c>
      <c r="AL28" s="1043"/>
      <c r="AM28" s="1043"/>
      <c r="AN28" s="1043"/>
      <c r="AO28" s="1043"/>
      <c r="AP28" s="1043" t="s">
        <v>536</v>
      </c>
      <c r="AQ28" s="1043"/>
      <c r="AR28" s="1043"/>
      <c r="AS28" s="1043"/>
      <c r="AT28" s="1043"/>
      <c r="AU28" s="1043" t="s">
        <v>536</v>
      </c>
      <c r="AV28" s="1043"/>
      <c r="AW28" s="1043"/>
      <c r="AX28" s="1043"/>
      <c r="AY28" s="1043"/>
      <c r="AZ28" s="1044" t="s">
        <v>535</v>
      </c>
      <c r="BA28" s="1044"/>
      <c r="BB28" s="1044"/>
      <c r="BC28" s="1044"/>
      <c r="BD28" s="1044"/>
      <c r="BE28" s="1045"/>
      <c r="BF28" s="1045"/>
      <c r="BG28" s="1045"/>
      <c r="BH28" s="1045"/>
      <c r="BI28" s="1046"/>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675</v>
      </c>
      <c r="R29" s="1038"/>
      <c r="S29" s="1038"/>
      <c r="T29" s="1038"/>
      <c r="U29" s="1038"/>
      <c r="V29" s="1038">
        <v>672</v>
      </c>
      <c r="W29" s="1038"/>
      <c r="X29" s="1038"/>
      <c r="Y29" s="1038"/>
      <c r="Z29" s="1038"/>
      <c r="AA29" s="1038">
        <v>3</v>
      </c>
      <c r="AB29" s="1038"/>
      <c r="AC29" s="1038"/>
      <c r="AD29" s="1038"/>
      <c r="AE29" s="1039"/>
      <c r="AF29" s="1031">
        <v>3</v>
      </c>
      <c r="AG29" s="1032"/>
      <c r="AH29" s="1032"/>
      <c r="AI29" s="1032"/>
      <c r="AJ29" s="1033"/>
      <c r="AK29" s="974">
        <v>111</v>
      </c>
      <c r="AL29" s="965"/>
      <c r="AM29" s="965"/>
      <c r="AN29" s="965"/>
      <c r="AO29" s="965"/>
      <c r="AP29" s="965">
        <v>5</v>
      </c>
      <c r="AQ29" s="965"/>
      <c r="AR29" s="965"/>
      <c r="AS29" s="965"/>
      <c r="AT29" s="965"/>
      <c r="AU29" s="965" t="s">
        <v>536</v>
      </c>
      <c r="AV29" s="965"/>
      <c r="AW29" s="965"/>
      <c r="AX29" s="965"/>
      <c r="AY29" s="965"/>
      <c r="AZ29" s="1040" t="s">
        <v>477</v>
      </c>
      <c r="BA29" s="1041"/>
      <c r="BB29" s="1041"/>
      <c r="BC29" s="1041"/>
      <c r="BD29" s="1042"/>
      <c r="BE29" s="1020" t="s">
        <v>548</v>
      </c>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100</v>
      </c>
      <c r="R30" s="1038"/>
      <c r="S30" s="1038"/>
      <c r="T30" s="1038"/>
      <c r="U30" s="1038"/>
      <c r="V30" s="1038">
        <v>96</v>
      </c>
      <c r="W30" s="1038"/>
      <c r="X30" s="1038"/>
      <c r="Y30" s="1038"/>
      <c r="Z30" s="1038"/>
      <c r="AA30" s="1038">
        <v>3</v>
      </c>
      <c r="AB30" s="1038"/>
      <c r="AC30" s="1038"/>
      <c r="AD30" s="1038"/>
      <c r="AE30" s="1039"/>
      <c r="AF30" s="1031">
        <v>3</v>
      </c>
      <c r="AG30" s="1032"/>
      <c r="AH30" s="1032"/>
      <c r="AI30" s="1032"/>
      <c r="AJ30" s="1033"/>
      <c r="AK30" s="974">
        <v>18</v>
      </c>
      <c r="AL30" s="965"/>
      <c r="AM30" s="965"/>
      <c r="AN30" s="965"/>
      <c r="AO30" s="965"/>
      <c r="AP30" s="965" t="s">
        <v>536</v>
      </c>
      <c r="AQ30" s="965"/>
      <c r="AR30" s="965"/>
      <c r="AS30" s="965"/>
      <c r="AT30" s="965"/>
      <c r="AU30" s="965" t="s">
        <v>537</v>
      </c>
      <c r="AV30" s="965"/>
      <c r="AW30" s="965"/>
      <c r="AX30" s="965"/>
      <c r="AY30" s="965"/>
      <c r="AZ30" s="1040" t="s">
        <v>477</v>
      </c>
      <c r="BA30" s="1041"/>
      <c r="BB30" s="1041"/>
      <c r="BC30" s="1041"/>
      <c r="BD30" s="1042"/>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198</v>
      </c>
      <c r="R31" s="1038"/>
      <c r="S31" s="1038"/>
      <c r="T31" s="1038"/>
      <c r="U31" s="1038"/>
      <c r="V31" s="1038">
        <v>126</v>
      </c>
      <c r="W31" s="1038"/>
      <c r="X31" s="1038"/>
      <c r="Y31" s="1038"/>
      <c r="Z31" s="1038"/>
      <c r="AA31" s="1038">
        <v>72</v>
      </c>
      <c r="AB31" s="1038"/>
      <c r="AC31" s="1038"/>
      <c r="AD31" s="1038"/>
      <c r="AE31" s="1039"/>
      <c r="AF31" s="1031">
        <v>72</v>
      </c>
      <c r="AG31" s="1032"/>
      <c r="AH31" s="1032"/>
      <c r="AI31" s="1032"/>
      <c r="AJ31" s="1033"/>
      <c r="AK31" s="974">
        <v>0</v>
      </c>
      <c r="AL31" s="965"/>
      <c r="AM31" s="965"/>
      <c r="AN31" s="965"/>
      <c r="AO31" s="965"/>
      <c r="AP31" s="965" t="s">
        <v>536</v>
      </c>
      <c r="AQ31" s="965"/>
      <c r="AR31" s="965"/>
      <c r="AS31" s="965"/>
      <c r="AT31" s="965"/>
      <c r="AU31" s="965" t="s">
        <v>536</v>
      </c>
      <c r="AV31" s="965"/>
      <c r="AW31" s="965"/>
      <c r="AX31" s="965"/>
      <c r="AY31" s="965"/>
      <c r="AZ31" s="1040" t="s">
        <v>477</v>
      </c>
      <c r="BA31" s="1041"/>
      <c r="BB31" s="1041"/>
      <c r="BC31" s="1041"/>
      <c r="BD31" s="1042"/>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196</v>
      </c>
      <c r="R32" s="1038"/>
      <c r="S32" s="1038"/>
      <c r="T32" s="1038"/>
      <c r="U32" s="1038"/>
      <c r="V32" s="1038">
        <v>235</v>
      </c>
      <c r="W32" s="1038"/>
      <c r="X32" s="1038"/>
      <c r="Y32" s="1038"/>
      <c r="Z32" s="1038"/>
      <c r="AA32" s="1038">
        <v>-39</v>
      </c>
      <c r="AB32" s="1038"/>
      <c r="AC32" s="1038"/>
      <c r="AD32" s="1038"/>
      <c r="AE32" s="1039"/>
      <c r="AF32" s="1031">
        <v>416</v>
      </c>
      <c r="AG32" s="1032"/>
      <c r="AH32" s="1032"/>
      <c r="AI32" s="1032"/>
      <c r="AJ32" s="1033"/>
      <c r="AK32" s="974">
        <v>29</v>
      </c>
      <c r="AL32" s="965"/>
      <c r="AM32" s="965"/>
      <c r="AN32" s="965"/>
      <c r="AO32" s="965"/>
      <c r="AP32" s="965">
        <v>754</v>
      </c>
      <c r="AQ32" s="965"/>
      <c r="AR32" s="965"/>
      <c r="AS32" s="965"/>
      <c r="AT32" s="965"/>
      <c r="AU32" s="965">
        <v>44</v>
      </c>
      <c r="AV32" s="965"/>
      <c r="AW32" s="965"/>
      <c r="AX32" s="965"/>
      <c r="AY32" s="965"/>
      <c r="AZ32" s="1040" t="s">
        <v>477</v>
      </c>
      <c r="BA32" s="1041"/>
      <c r="BB32" s="1041"/>
      <c r="BC32" s="1041"/>
      <c r="BD32" s="1042"/>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2170</v>
      </c>
      <c r="R33" s="1038"/>
      <c r="S33" s="1038"/>
      <c r="T33" s="1038"/>
      <c r="U33" s="1038"/>
      <c r="V33" s="1038">
        <v>2301</v>
      </c>
      <c r="W33" s="1038"/>
      <c r="X33" s="1038"/>
      <c r="Y33" s="1038"/>
      <c r="Z33" s="1038"/>
      <c r="AA33" s="1038">
        <v>-131</v>
      </c>
      <c r="AB33" s="1038"/>
      <c r="AC33" s="1038"/>
      <c r="AD33" s="1038"/>
      <c r="AE33" s="1039"/>
      <c r="AF33" s="1031">
        <v>257</v>
      </c>
      <c r="AG33" s="1032"/>
      <c r="AH33" s="1032"/>
      <c r="AI33" s="1032"/>
      <c r="AJ33" s="1033"/>
      <c r="AK33" s="974">
        <v>265</v>
      </c>
      <c r="AL33" s="965"/>
      <c r="AM33" s="965"/>
      <c r="AN33" s="965"/>
      <c r="AO33" s="965"/>
      <c r="AP33" s="965">
        <v>1467</v>
      </c>
      <c r="AQ33" s="965"/>
      <c r="AR33" s="965"/>
      <c r="AS33" s="965"/>
      <c r="AT33" s="965"/>
      <c r="AU33" s="965">
        <v>857</v>
      </c>
      <c r="AV33" s="965"/>
      <c r="AW33" s="965"/>
      <c r="AX33" s="965"/>
      <c r="AY33" s="965"/>
      <c r="AZ33" s="1040" t="s">
        <v>477</v>
      </c>
      <c r="BA33" s="1041"/>
      <c r="BB33" s="1041"/>
      <c r="BC33" s="1041"/>
      <c r="BD33" s="1042"/>
      <c r="BE33" s="1020" t="s">
        <v>383</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385</v>
      </c>
      <c r="C34" s="1026"/>
      <c r="D34" s="1026"/>
      <c r="E34" s="1026"/>
      <c r="F34" s="1026"/>
      <c r="G34" s="1026"/>
      <c r="H34" s="1026"/>
      <c r="I34" s="1026"/>
      <c r="J34" s="1026"/>
      <c r="K34" s="1026"/>
      <c r="L34" s="1026"/>
      <c r="M34" s="1026"/>
      <c r="N34" s="1026"/>
      <c r="O34" s="1026"/>
      <c r="P34" s="1027"/>
      <c r="Q34" s="1037">
        <v>17</v>
      </c>
      <c r="R34" s="1038"/>
      <c r="S34" s="1038"/>
      <c r="T34" s="1038"/>
      <c r="U34" s="1038"/>
      <c r="V34" s="1038">
        <v>16</v>
      </c>
      <c r="W34" s="1038"/>
      <c r="X34" s="1038"/>
      <c r="Y34" s="1038"/>
      <c r="Z34" s="1038"/>
      <c r="AA34" s="1038">
        <v>1</v>
      </c>
      <c r="AB34" s="1038"/>
      <c r="AC34" s="1038"/>
      <c r="AD34" s="1038"/>
      <c r="AE34" s="1039"/>
      <c r="AF34" s="1031">
        <v>1</v>
      </c>
      <c r="AG34" s="1032"/>
      <c r="AH34" s="1032"/>
      <c r="AI34" s="1032"/>
      <c r="AJ34" s="1033"/>
      <c r="AK34" s="974">
        <v>12</v>
      </c>
      <c r="AL34" s="965"/>
      <c r="AM34" s="965"/>
      <c r="AN34" s="965"/>
      <c r="AO34" s="965"/>
      <c r="AP34" s="965">
        <v>42</v>
      </c>
      <c r="AQ34" s="965"/>
      <c r="AR34" s="965"/>
      <c r="AS34" s="965"/>
      <c r="AT34" s="965"/>
      <c r="AU34" s="965">
        <v>36</v>
      </c>
      <c r="AV34" s="965"/>
      <c r="AW34" s="965"/>
      <c r="AX34" s="965"/>
      <c r="AY34" s="965"/>
      <c r="AZ34" s="1040" t="s">
        <v>477</v>
      </c>
      <c r="BA34" s="1041"/>
      <c r="BB34" s="1041"/>
      <c r="BC34" s="1041"/>
      <c r="BD34" s="1042"/>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387</v>
      </c>
      <c r="C35" s="1026"/>
      <c r="D35" s="1026"/>
      <c r="E35" s="1026"/>
      <c r="F35" s="1026"/>
      <c r="G35" s="1026"/>
      <c r="H35" s="1026"/>
      <c r="I35" s="1026"/>
      <c r="J35" s="1026"/>
      <c r="K35" s="1026"/>
      <c r="L35" s="1026"/>
      <c r="M35" s="1026"/>
      <c r="N35" s="1026"/>
      <c r="O35" s="1026"/>
      <c r="P35" s="1027"/>
      <c r="Q35" s="1037">
        <v>42</v>
      </c>
      <c r="R35" s="1038"/>
      <c r="S35" s="1038"/>
      <c r="T35" s="1038"/>
      <c r="U35" s="1038"/>
      <c r="V35" s="1038">
        <v>42</v>
      </c>
      <c r="W35" s="1038"/>
      <c r="X35" s="1038"/>
      <c r="Y35" s="1038"/>
      <c r="Z35" s="1038"/>
      <c r="AA35" s="1038">
        <v>0</v>
      </c>
      <c r="AB35" s="1038"/>
      <c r="AC35" s="1038"/>
      <c r="AD35" s="1038"/>
      <c r="AE35" s="1039"/>
      <c r="AF35" s="1031">
        <v>0</v>
      </c>
      <c r="AG35" s="1032"/>
      <c r="AH35" s="1032"/>
      <c r="AI35" s="1032"/>
      <c r="AJ35" s="1033"/>
      <c r="AK35" s="974">
        <v>31</v>
      </c>
      <c r="AL35" s="965"/>
      <c r="AM35" s="965"/>
      <c r="AN35" s="965"/>
      <c r="AO35" s="965"/>
      <c r="AP35" s="965">
        <v>672</v>
      </c>
      <c r="AQ35" s="965"/>
      <c r="AR35" s="965"/>
      <c r="AS35" s="965"/>
      <c r="AT35" s="965"/>
      <c r="AU35" s="965">
        <v>624</v>
      </c>
      <c r="AV35" s="965"/>
      <c r="AW35" s="965"/>
      <c r="AX35" s="965"/>
      <c r="AY35" s="965"/>
      <c r="AZ35" s="1040" t="s">
        <v>477</v>
      </c>
      <c r="BA35" s="1041"/>
      <c r="BB35" s="1041"/>
      <c r="BC35" s="1041"/>
      <c r="BD35" s="1042"/>
      <c r="BE35" s="1020" t="s">
        <v>547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388</v>
      </c>
      <c r="C36" s="1026"/>
      <c r="D36" s="1026"/>
      <c r="E36" s="1026"/>
      <c r="F36" s="1026"/>
      <c r="G36" s="1026"/>
      <c r="H36" s="1026"/>
      <c r="I36" s="1026"/>
      <c r="J36" s="1026"/>
      <c r="K36" s="1026"/>
      <c r="L36" s="1026"/>
      <c r="M36" s="1026"/>
      <c r="N36" s="1026"/>
      <c r="O36" s="1026"/>
      <c r="P36" s="1027"/>
      <c r="Q36" s="1037">
        <v>408</v>
      </c>
      <c r="R36" s="1038"/>
      <c r="S36" s="1038"/>
      <c r="T36" s="1038"/>
      <c r="U36" s="1038"/>
      <c r="V36" s="1038">
        <v>404</v>
      </c>
      <c r="W36" s="1038"/>
      <c r="X36" s="1038"/>
      <c r="Y36" s="1038"/>
      <c r="Z36" s="1038"/>
      <c r="AA36" s="1038">
        <v>4</v>
      </c>
      <c r="AB36" s="1038"/>
      <c r="AC36" s="1038"/>
      <c r="AD36" s="1038"/>
      <c r="AE36" s="1039"/>
      <c r="AF36" s="1031">
        <v>4</v>
      </c>
      <c r="AG36" s="1032"/>
      <c r="AH36" s="1032"/>
      <c r="AI36" s="1032"/>
      <c r="AJ36" s="1033"/>
      <c r="AK36" s="974">
        <v>205</v>
      </c>
      <c r="AL36" s="965"/>
      <c r="AM36" s="965"/>
      <c r="AN36" s="965"/>
      <c r="AO36" s="965"/>
      <c r="AP36" s="965">
        <v>2678</v>
      </c>
      <c r="AQ36" s="965"/>
      <c r="AR36" s="965"/>
      <c r="AS36" s="965"/>
      <c r="AT36" s="965"/>
      <c r="AU36" s="965">
        <v>2616</v>
      </c>
      <c r="AV36" s="965"/>
      <c r="AW36" s="965"/>
      <c r="AX36" s="965"/>
      <c r="AY36" s="965"/>
      <c r="AZ36" s="1040" t="s">
        <v>477</v>
      </c>
      <c r="BA36" s="1041"/>
      <c r="BB36" s="1041"/>
      <c r="BC36" s="1041"/>
      <c r="BD36" s="1042"/>
      <c r="BE36" s="1020" t="s">
        <v>386</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874</v>
      </c>
      <c r="AG63" s="953"/>
      <c r="AH63" s="953"/>
      <c r="AI63" s="953"/>
      <c r="AJ63" s="1018"/>
      <c r="AK63" s="1019"/>
      <c r="AL63" s="957"/>
      <c r="AM63" s="957"/>
      <c r="AN63" s="957"/>
      <c r="AO63" s="957"/>
      <c r="AP63" s="953">
        <v>5618</v>
      </c>
      <c r="AQ63" s="953"/>
      <c r="AR63" s="953"/>
      <c r="AS63" s="953"/>
      <c r="AT63" s="953"/>
      <c r="AU63" s="953">
        <v>4177</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925</v>
      </c>
      <c r="R68" s="976"/>
      <c r="S68" s="976"/>
      <c r="T68" s="976"/>
      <c r="U68" s="976"/>
      <c r="V68" s="976">
        <v>812</v>
      </c>
      <c r="W68" s="976"/>
      <c r="X68" s="976"/>
      <c r="Y68" s="976"/>
      <c r="Z68" s="976"/>
      <c r="AA68" s="976">
        <v>112</v>
      </c>
      <c r="AB68" s="976"/>
      <c r="AC68" s="976"/>
      <c r="AD68" s="976"/>
      <c r="AE68" s="976"/>
      <c r="AF68" s="976">
        <v>112</v>
      </c>
      <c r="AG68" s="976"/>
      <c r="AH68" s="976"/>
      <c r="AI68" s="976"/>
      <c r="AJ68" s="976"/>
      <c r="AK68" s="976" t="s">
        <v>551</v>
      </c>
      <c r="AL68" s="976"/>
      <c r="AM68" s="976"/>
      <c r="AN68" s="976"/>
      <c r="AO68" s="976"/>
      <c r="AP68" s="976">
        <v>500</v>
      </c>
      <c r="AQ68" s="976"/>
      <c r="AR68" s="976"/>
      <c r="AS68" s="976"/>
      <c r="AT68" s="976"/>
      <c r="AU68" s="976">
        <v>15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1372</v>
      </c>
      <c r="R69" s="965"/>
      <c r="S69" s="965"/>
      <c r="T69" s="965"/>
      <c r="U69" s="965"/>
      <c r="V69" s="965">
        <v>1329</v>
      </c>
      <c r="W69" s="965"/>
      <c r="X69" s="965"/>
      <c r="Y69" s="965"/>
      <c r="Z69" s="965"/>
      <c r="AA69" s="965">
        <v>43</v>
      </c>
      <c r="AB69" s="965"/>
      <c r="AC69" s="965"/>
      <c r="AD69" s="965"/>
      <c r="AE69" s="965"/>
      <c r="AF69" s="965">
        <v>43</v>
      </c>
      <c r="AG69" s="965"/>
      <c r="AH69" s="965"/>
      <c r="AI69" s="965"/>
      <c r="AJ69" s="965"/>
      <c r="AK69" s="965">
        <v>32</v>
      </c>
      <c r="AL69" s="965"/>
      <c r="AM69" s="965"/>
      <c r="AN69" s="965"/>
      <c r="AO69" s="965"/>
      <c r="AP69" s="965">
        <v>3426</v>
      </c>
      <c r="AQ69" s="965"/>
      <c r="AR69" s="965"/>
      <c r="AS69" s="965"/>
      <c r="AT69" s="965"/>
      <c r="AU69" s="965">
        <v>254</v>
      </c>
      <c r="AV69" s="965"/>
      <c r="AW69" s="965"/>
      <c r="AX69" s="965"/>
      <c r="AY69" s="965"/>
      <c r="AZ69" s="966" t="s">
        <v>549</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69</v>
      </c>
      <c r="R70" s="965"/>
      <c r="S70" s="965"/>
      <c r="T70" s="965"/>
      <c r="U70" s="965"/>
      <c r="V70" s="965">
        <v>64</v>
      </c>
      <c r="W70" s="965"/>
      <c r="X70" s="965"/>
      <c r="Y70" s="965"/>
      <c r="Z70" s="965"/>
      <c r="AA70" s="965">
        <v>4</v>
      </c>
      <c r="AB70" s="965"/>
      <c r="AC70" s="965"/>
      <c r="AD70" s="965"/>
      <c r="AE70" s="965"/>
      <c r="AF70" s="965">
        <v>4</v>
      </c>
      <c r="AG70" s="965"/>
      <c r="AH70" s="965"/>
      <c r="AI70" s="965"/>
      <c r="AJ70" s="965"/>
      <c r="AK70" s="965" t="s">
        <v>552</v>
      </c>
      <c r="AL70" s="965"/>
      <c r="AM70" s="965"/>
      <c r="AN70" s="965"/>
      <c r="AO70" s="965"/>
      <c r="AP70" s="965" t="s">
        <v>536</v>
      </c>
      <c r="AQ70" s="965"/>
      <c r="AR70" s="965"/>
      <c r="AS70" s="965"/>
      <c r="AT70" s="965"/>
      <c r="AU70" s="965" t="s">
        <v>536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v>10474</v>
      </c>
      <c r="R71" s="965"/>
      <c r="S71" s="965"/>
      <c r="T71" s="965"/>
      <c r="U71" s="965"/>
      <c r="V71" s="965">
        <v>10424</v>
      </c>
      <c r="W71" s="965"/>
      <c r="X71" s="965"/>
      <c r="Y71" s="965"/>
      <c r="Z71" s="965"/>
      <c r="AA71" s="965">
        <v>50</v>
      </c>
      <c r="AB71" s="965"/>
      <c r="AC71" s="965"/>
      <c r="AD71" s="965"/>
      <c r="AE71" s="965"/>
      <c r="AF71" s="965">
        <v>50</v>
      </c>
      <c r="AG71" s="965"/>
      <c r="AH71" s="965"/>
      <c r="AI71" s="965"/>
      <c r="AJ71" s="965"/>
      <c r="AK71" s="965">
        <v>2200</v>
      </c>
      <c r="AL71" s="965"/>
      <c r="AM71" s="965"/>
      <c r="AN71" s="965"/>
      <c r="AO71" s="965"/>
      <c r="AP71" s="965" t="s">
        <v>536</v>
      </c>
      <c r="AQ71" s="965"/>
      <c r="AR71" s="965"/>
      <c r="AS71" s="965"/>
      <c r="AT71" s="965"/>
      <c r="AU71" s="965" t="s">
        <v>536</v>
      </c>
      <c r="AV71" s="965"/>
      <c r="AW71" s="965"/>
      <c r="AX71" s="965"/>
      <c r="AY71" s="965"/>
      <c r="AZ71" s="966" t="s">
        <v>550</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479</v>
      </c>
      <c r="R72" s="965"/>
      <c r="S72" s="965"/>
      <c r="T72" s="965"/>
      <c r="U72" s="965"/>
      <c r="V72" s="965">
        <v>454</v>
      </c>
      <c r="W72" s="965"/>
      <c r="X72" s="965"/>
      <c r="Y72" s="965"/>
      <c r="Z72" s="965"/>
      <c r="AA72" s="965">
        <v>26</v>
      </c>
      <c r="AB72" s="965"/>
      <c r="AC72" s="965"/>
      <c r="AD72" s="965"/>
      <c r="AE72" s="965"/>
      <c r="AF72" s="965">
        <v>26</v>
      </c>
      <c r="AG72" s="965"/>
      <c r="AH72" s="965"/>
      <c r="AI72" s="965"/>
      <c r="AJ72" s="965"/>
      <c r="AK72" s="965" t="s">
        <v>537</v>
      </c>
      <c r="AL72" s="965"/>
      <c r="AM72" s="965"/>
      <c r="AN72" s="965"/>
      <c r="AO72" s="965"/>
      <c r="AP72" s="965">
        <v>44</v>
      </c>
      <c r="AQ72" s="965"/>
      <c r="AR72" s="965"/>
      <c r="AS72" s="965"/>
      <c r="AT72" s="965"/>
      <c r="AU72" s="965">
        <v>12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97</v>
      </c>
      <c r="R73" s="965"/>
      <c r="S73" s="965"/>
      <c r="T73" s="965"/>
      <c r="U73" s="965"/>
      <c r="V73" s="965">
        <v>81</v>
      </c>
      <c r="W73" s="965"/>
      <c r="X73" s="965"/>
      <c r="Y73" s="965"/>
      <c r="Z73" s="965"/>
      <c r="AA73" s="965">
        <v>16</v>
      </c>
      <c r="AB73" s="965"/>
      <c r="AC73" s="965"/>
      <c r="AD73" s="965"/>
      <c r="AE73" s="965"/>
      <c r="AF73" s="965">
        <v>16</v>
      </c>
      <c r="AG73" s="965"/>
      <c r="AH73" s="965"/>
      <c r="AI73" s="965"/>
      <c r="AJ73" s="965"/>
      <c r="AK73" s="965">
        <v>4</v>
      </c>
      <c r="AL73" s="965"/>
      <c r="AM73" s="965"/>
      <c r="AN73" s="965"/>
      <c r="AO73" s="965"/>
      <c r="AP73" s="965" t="s">
        <v>536</v>
      </c>
      <c r="AQ73" s="965"/>
      <c r="AR73" s="965"/>
      <c r="AS73" s="965"/>
      <c r="AT73" s="965"/>
      <c r="AU73" s="965" t="s">
        <v>536</v>
      </c>
      <c r="AV73" s="965"/>
      <c r="AW73" s="965"/>
      <c r="AX73" s="965"/>
      <c r="AY73" s="965"/>
      <c r="AZ73" s="966" t="s">
        <v>554</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544</v>
      </c>
      <c r="C74" s="969"/>
      <c r="D74" s="969"/>
      <c r="E74" s="969"/>
      <c r="F74" s="969"/>
      <c r="G74" s="969"/>
      <c r="H74" s="969"/>
      <c r="I74" s="969"/>
      <c r="J74" s="969"/>
      <c r="K74" s="969"/>
      <c r="L74" s="969"/>
      <c r="M74" s="969"/>
      <c r="N74" s="969"/>
      <c r="O74" s="969"/>
      <c r="P74" s="970"/>
      <c r="Q74" s="971">
        <v>658</v>
      </c>
      <c r="R74" s="965"/>
      <c r="S74" s="965"/>
      <c r="T74" s="965"/>
      <c r="U74" s="965"/>
      <c r="V74" s="965">
        <v>597</v>
      </c>
      <c r="W74" s="965"/>
      <c r="X74" s="965"/>
      <c r="Y74" s="965"/>
      <c r="Z74" s="965"/>
      <c r="AA74" s="965">
        <v>61</v>
      </c>
      <c r="AB74" s="965"/>
      <c r="AC74" s="965"/>
      <c r="AD74" s="965"/>
      <c r="AE74" s="965"/>
      <c r="AF74" s="965">
        <v>61</v>
      </c>
      <c r="AG74" s="965"/>
      <c r="AH74" s="965"/>
      <c r="AI74" s="965"/>
      <c r="AJ74" s="965"/>
      <c r="AK74" s="965">
        <v>50</v>
      </c>
      <c r="AL74" s="965"/>
      <c r="AM74" s="965"/>
      <c r="AN74" s="965"/>
      <c r="AO74" s="965"/>
      <c r="AP74" s="965">
        <v>74</v>
      </c>
      <c r="AQ74" s="965"/>
      <c r="AR74" s="965"/>
      <c r="AS74" s="965"/>
      <c r="AT74" s="965"/>
      <c r="AU74" s="965">
        <v>3</v>
      </c>
      <c r="AV74" s="965"/>
      <c r="AW74" s="965"/>
      <c r="AX74" s="965"/>
      <c r="AY74" s="965"/>
      <c r="AZ74" s="966" t="s">
        <v>555</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545</v>
      </c>
      <c r="C75" s="969"/>
      <c r="D75" s="969"/>
      <c r="E75" s="969"/>
      <c r="F75" s="969"/>
      <c r="G75" s="969"/>
      <c r="H75" s="969"/>
      <c r="I75" s="969"/>
      <c r="J75" s="969"/>
      <c r="K75" s="969"/>
      <c r="L75" s="969"/>
      <c r="M75" s="969"/>
      <c r="N75" s="969"/>
      <c r="O75" s="969"/>
      <c r="P75" s="970"/>
      <c r="Q75" s="972">
        <v>250</v>
      </c>
      <c r="R75" s="973"/>
      <c r="S75" s="973"/>
      <c r="T75" s="973"/>
      <c r="U75" s="974"/>
      <c r="V75" s="975">
        <v>213</v>
      </c>
      <c r="W75" s="973"/>
      <c r="X75" s="973"/>
      <c r="Y75" s="973"/>
      <c r="Z75" s="974"/>
      <c r="AA75" s="975">
        <v>37</v>
      </c>
      <c r="AB75" s="973"/>
      <c r="AC75" s="973"/>
      <c r="AD75" s="973"/>
      <c r="AE75" s="974"/>
      <c r="AF75" s="975">
        <v>37</v>
      </c>
      <c r="AG75" s="973"/>
      <c r="AH75" s="973"/>
      <c r="AI75" s="973"/>
      <c r="AJ75" s="974"/>
      <c r="AK75" s="975" t="s">
        <v>551</v>
      </c>
      <c r="AL75" s="973"/>
      <c r="AM75" s="973"/>
      <c r="AN75" s="973"/>
      <c r="AO75" s="974"/>
      <c r="AP75" s="975" t="s">
        <v>536</v>
      </c>
      <c r="AQ75" s="973"/>
      <c r="AR75" s="973"/>
      <c r="AS75" s="973"/>
      <c r="AT75" s="974"/>
      <c r="AU75" s="975" t="s">
        <v>536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546</v>
      </c>
      <c r="C76" s="969"/>
      <c r="D76" s="969"/>
      <c r="E76" s="969"/>
      <c r="F76" s="969"/>
      <c r="G76" s="969"/>
      <c r="H76" s="969"/>
      <c r="I76" s="969"/>
      <c r="J76" s="969"/>
      <c r="K76" s="969"/>
      <c r="L76" s="969"/>
      <c r="M76" s="969"/>
      <c r="N76" s="969"/>
      <c r="O76" s="969"/>
      <c r="P76" s="970"/>
      <c r="Q76" s="972">
        <v>224498</v>
      </c>
      <c r="R76" s="973"/>
      <c r="S76" s="973"/>
      <c r="T76" s="973"/>
      <c r="U76" s="974"/>
      <c r="V76" s="975">
        <v>216268</v>
      </c>
      <c r="W76" s="973"/>
      <c r="X76" s="973"/>
      <c r="Y76" s="973"/>
      <c r="Z76" s="974"/>
      <c r="AA76" s="975">
        <v>8230</v>
      </c>
      <c r="AB76" s="973"/>
      <c r="AC76" s="973"/>
      <c r="AD76" s="973"/>
      <c r="AE76" s="974"/>
      <c r="AF76" s="975">
        <v>8230</v>
      </c>
      <c r="AG76" s="973"/>
      <c r="AH76" s="973"/>
      <c r="AI76" s="973"/>
      <c r="AJ76" s="974"/>
      <c r="AK76" s="975">
        <v>1320</v>
      </c>
      <c r="AL76" s="973"/>
      <c r="AM76" s="973"/>
      <c r="AN76" s="973"/>
      <c r="AO76" s="974"/>
      <c r="AP76" s="975" t="s">
        <v>536</v>
      </c>
      <c r="AQ76" s="973"/>
      <c r="AR76" s="973"/>
      <c r="AS76" s="973"/>
      <c r="AT76" s="974"/>
      <c r="AU76" s="975" t="s">
        <v>536</v>
      </c>
      <c r="AV76" s="973"/>
      <c r="AW76" s="973"/>
      <c r="AX76" s="973"/>
      <c r="AY76" s="974"/>
      <c r="AZ76" s="966" t="s">
        <v>553</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8579</v>
      </c>
      <c r="AG88" s="953"/>
      <c r="AH88" s="953"/>
      <c r="AI88" s="953"/>
      <c r="AJ88" s="953"/>
      <c r="AK88" s="957"/>
      <c r="AL88" s="957"/>
      <c r="AM88" s="957"/>
      <c r="AN88" s="957"/>
      <c r="AO88" s="957"/>
      <c r="AP88" s="953">
        <v>4044</v>
      </c>
      <c r="AQ88" s="953"/>
      <c r="AR88" s="953"/>
      <c r="AS88" s="953"/>
      <c r="AT88" s="953"/>
      <c r="AU88" s="953">
        <v>331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296939</v>
      </c>
      <c r="AB110" s="871"/>
      <c r="AC110" s="871"/>
      <c r="AD110" s="871"/>
      <c r="AE110" s="872"/>
      <c r="AF110" s="873">
        <v>312896</v>
      </c>
      <c r="AG110" s="871"/>
      <c r="AH110" s="871"/>
      <c r="AI110" s="871"/>
      <c r="AJ110" s="872"/>
      <c r="AK110" s="873">
        <v>371485</v>
      </c>
      <c r="AL110" s="871"/>
      <c r="AM110" s="871"/>
      <c r="AN110" s="871"/>
      <c r="AO110" s="872"/>
      <c r="AP110" s="874">
        <v>15.4</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3629526</v>
      </c>
      <c r="BR110" s="798"/>
      <c r="BS110" s="798"/>
      <c r="BT110" s="798"/>
      <c r="BU110" s="798"/>
      <c r="BV110" s="798">
        <v>4119429</v>
      </c>
      <c r="BW110" s="798"/>
      <c r="BX110" s="798"/>
      <c r="BY110" s="798"/>
      <c r="BZ110" s="798"/>
      <c r="CA110" s="798">
        <v>4166758</v>
      </c>
      <c r="CB110" s="798"/>
      <c r="CC110" s="798"/>
      <c r="CD110" s="798"/>
      <c r="CE110" s="798"/>
      <c r="CF110" s="859">
        <v>172.3</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4524287</v>
      </c>
      <c r="BR112" s="769"/>
      <c r="BS112" s="769"/>
      <c r="BT112" s="769"/>
      <c r="BU112" s="769"/>
      <c r="BV112" s="769">
        <v>4394715</v>
      </c>
      <c r="BW112" s="769"/>
      <c r="BX112" s="769"/>
      <c r="BY112" s="769"/>
      <c r="BZ112" s="769"/>
      <c r="CA112" s="769">
        <v>4176746</v>
      </c>
      <c r="CB112" s="769"/>
      <c r="CC112" s="769"/>
      <c r="CD112" s="769"/>
      <c r="CE112" s="769"/>
      <c r="CF112" s="846">
        <v>172.7</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360936</v>
      </c>
      <c r="AB113" s="907"/>
      <c r="AC113" s="907"/>
      <c r="AD113" s="907"/>
      <c r="AE113" s="908"/>
      <c r="AF113" s="909">
        <v>311936</v>
      </c>
      <c r="AG113" s="907"/>
      <c r="AH113" s="907"/>
      <c r="AI113" s="907"/>
      <c r="AJ113" s="908"/>
      <c r="AK113" s="909">
        <v>314953</v>
      </c>
      <c r="AL113" s="907"/>
      <c r="AM113" s="907"/>
      <c r="AN113" s="907"/>
      <c r="AO113" s="908"/>
      <c r="AP113" s="910">
        <v>13</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335190</v>
      </c>
      <c r="BR113" s="769"/>
      <c r="BS113" s="769"/>
      <c r="BT113" s="769"/>
      <c r="BU113" s="769"/>
      <c r="BV113" s="769">
        <v>300334</v>
      </c>
      <c r="BW113" s="769"/>
      <c r="BX113" s="769"/>
      <c r="BY113" s="769"/>
      <c r="BZ113" s="769"/>
      <c r="CA113" s="769">
        <v>282876</v>
      </c>
      <c r="CB113" s="769"/>
      <c r="CC113" s="769"/>
      <c r="CD113" s="769"/>
      <c r="CE113" s="769"/>
      <c r="CF113" s="846">
        <v>11.7</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61492</v>
      </c>
      <c r="AB114" s="782"/>
      <c r="AC114" s="782"/>
      <c r="AD114" s="782"/>
      <c r="AE114" s="783"/>
      <c r="AF114" s="784">
        <v>62096</v>
      </c>
      <c r="AG114" s="782"/>
      <c r="AH114" s="782"/>
      <c r="AI114" s="782"/>
      <c r="AJ114" s="783"/>
      <c r="AK114" s="784">
        <v>61986</v>
      </c>
      <c r="AL114" s="782"/>
      <c r="AM114" s="782"/>
      <c r="AN114" s="782"/>
      <c r="AO114" s="783"/>
      <c r="AP114" s="752">
        <v>2.6</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45013</v>
      </c>
      <c r="BR114" s="769"/>
      <c r="BS114" s="769"/>
      <c r="BT114" s="769"/>
      <c r="BU114" s="769"/>
      <c r="BV114" s="769" t="s">
        <v>111</v>
      </c>
      <c r="BW114" s="769"/>
      <c r="BX114" s="769"/>
      <c r="BY114" s="769"/>
      <c r="BZ114" s="769"/>
      <c r="CA114" s="769" t="s">
        <v>111</v>
      </c>
      <c r="CB114" s="769"/>
      <c r="CC114" s="769"/>
      <c r="CD114" s="769"/>
      <c r="CE114" s="769"/>
      <c r="CF114" s="846" t="s">
        <v>111</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827003</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719367</v>
      </c>
      <c r="AB117" s="893"/>
      <c r="AC117" s="893"/>
      <c r="AD117" s="893"/>
      <c r="AE117" s="894"/>
      <c r="AF117" s="896">
        <v>686928</v>
      </c>
      <c r="AG117" s="893"/>
      <c r="AH117" s="893"/>
      <c r="AI117" s="893"/>
      <c r="AJ117" s="894"/>
      <c r="AK117" s="896">
        <v>748424</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9361019</v>
      </c>
      <c r="BR118" s="856"/>
      <c r="BS118" s="856"/>
      <c r="BT118" s="856"/>
      <c r="BU118" s="856"/>
      <c r="BV118" s="856">
        <v>8814478</v>
      </c>
      <c r="BW118" s="856"/>
      <c r="BX118" s="856"/>
      <c r="BY118" s="856"/>
      <c r="BZ118" s="856"/>
      <c r="CA118" s="856">
        <v>8626380</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2399961</v>
      </c>
      <c r="BR119" s="798"/>
      <c r="BS119" s="798"/>
      <c r="BT119" s="798"/>
      <c r="BU119" s="798"/>
      <c r="BV119" s="798">
        <v>2124686</v>
      </c>
      <c r="BW119" s="798"/>
      <c r="BX119" s="798"/>
      <c r="BY119" s="798"/>
      <c r="BZ119" s="798"/>
      <c r="CA119" s="798">
        <v>1971592</v>
      </c>
      <c r="CB119" s="798"/>
      <c r="CC119" s="798"/>
      <c r="CD119" s="798"/>
      <c r="CE119" s="798"/>
      <c r="CF119" s="859">
        <v>81.5</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438</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2697263</v>
      </c>
      <c r="DH120" s="798"/>
      <c r="DI120" s="798"/>
      <c r="DJ120" s="798"/>
      <c r="DK120" s="798"/>
      <c r="DL120" s="798">
        <v>2682133</v>
      </c>
      <c r="DM120" s="798"/>
      <c r="DN120" s="798"/>
      <c r="DO120" s="798"/>
      <c r="DP120" s="798"/>
      <c r="DQ120" s="798">
        <v>2616022</v>
      </c>
      <c r="DR120" s="798"/>
      <c r="DS120" s="798"/>
      <c r="DT120" s="798"/>
      <c r="DU120" s="798"/>
      <c r="DV120" s="799">
        <v>108.2</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4803015</v>
      </c>
      <c r="BR121" s="856"/>
      <c r="BS121" s="856"/>
      <c r="BT121" s="856"/>
      <c r="BU121" s="856"/>
      <c r="BV121" s="856">
        <v>4774080</v>
      </c>
      <c r="BW121" s="856"/>
      <c r="BX121" s="856"/>
      <c r="BY121" s="856"/>
      <c r="BZ121" s="856"/>
      <c r="CA121" s="856">
        <v>4882908</v>
      </c>
      <c r="CB121" s="856"/>
      <c r="CC121" s="856"/>
      <c r="CD121" s="856"/>
      <c r="CE121" s="856"/>
      <c r="CF121" s="857">
        <v>201.9</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1062903</v>
      </c>
      <c r="DH121" s="769"/>
      <c r="DI121" s="769"/>
      <c r="DJ121" s="769"/>
      <c r="DK121" s="769"/>
      <c r="DL121" s="769">
        <v>953835</v>
      </c>
      <c r="DM121" s="769"/>
      <c r="DN121" s="769"/>
      <c r="DO121" s="769"/>
      <c r="DP121" s="769"/>
      <c r="DQ121" s="769">
        <v>856580</v>
      </c>
      <c r="DR121" s="769"/>
      <c r="DS121" s="769"/>
      <c r="DT121" s="769"/>
      <c r="DU121" s="769"/>
      <c r="DV121" s="821">
        <v>35.4</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7202976</v>
      </c>
      <c r="BR122" s="838"/>
      <c r="BS122" s="838"/>
      <c r="BT122" s="838"/>
      <c r="BU122" s="838"/>
      <c r="BV122" s="838">
        <v>6898766</v>
      </c>
      <c r="BW122" s="838"/>
      <c r="BX122" s="838"/>
      <c r="BY122" s="838"/>
      <c r="BZ122" s="838"/>
      <c r="CA122" s="838">
        <v>6854500</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679000</v>
      </c>
      <c r="DH122" s="769"/>
      <c r="DI122" s="769"/>
      <c r="DJ122" s="769"/>
      <c r="DK122" s="769"/>
      <c r="DL122" s="769">
        <v>677633</v>
      </c>
      <c r="DM122" s="769"/>
      <c r="DN122" s="769"/>
      <c r="DO122" s="769"/>
      <c r="DP122" s="769"/>
      <c r="DQ122" s="769">
        <v>624417</v>
      </c>
      <c r="DR122" s="769"/>
      <c r="DS122" s="769"/>
      <c r="DT122" s="769"/>
      <c r="DU122" s="769"/>
      <c r="DV122" s="821">
        <v>25.8</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89.7</v>
      </c>
      <c r="BR123" s="830"/>
      <c r="BS123" s="830"/>
      <c r="BT123" s="830"/>
      <c r="BU123" s="830"/>
      <c r="BV123" s="830">
        <v>78.2</v>
      </c>
      <c r="BW123" s="830"/>
      <c r="BX123" s="830"/>
      <c r="BY123" s="830"/>
      <c r="BZ123" s="830"/>
      <c r="CA123" s="830">
        <v>73.2</v>
      </c>
      <c r="CB123" s="830"/>
      <c r="CC123" s="830"/>
      <c r="CD123" s="830"/>
      <c r="CE123" s="830"/>
      <c r="CF123" s="728"/>
      <c r="CG123" s="729"/>
      <c r="CH123" s="729"/>
      <c r="CI123" s="729"/>
      <c r="CJ123" s="831"/>
      <c r="CK123" s="849"/>
      <c r="CL123" s="810"/>
      <c r="CM123" s="810"/>
      <c r="CN123" s="810"/>
      <c r="CO123" s="811"/>
      <c r="CP123" s="826" t="s">
        <v>382</v>
      </c>
      <c r="CQ123" s="827"/>
      <c r="CR123" s="827"/>
      <c r="CS123" s="827"/>
      <c r="CT123" s="827"/>
      <c r="CU123" s="827"/>
      <c r="CV123" s="827"/>
      <c r="CW123" s="827"/>
      <c r="CX123" s="827"/>
      <c r="CY123" s="827"/>
      <c r="CZ123" s="827"/>
      <c r="DA123" s="827"/>
      <c r="DB123" s="827"/>
      <c r="DC123" s="827"/>
      <c r="DD123" s="827"/>
      <c r="DE123" s="827"/>
      <c r="DF123" s="828"/>
      <c r="DG123" s="781">
        <v>41149</v>
      </c>
      <c r="DH123" s="782"/>
      <c r="DI123" s="782"/>
      <c r="DJ123" s="782"/>
      <c r="DK123" s="783"/>
      <c r="DL123" s="784">
        <v>38372</v>
      </c>
      <c r="DM123" s="782"/>
      <c r="DN123" s="782"/>
      <c r="DO123" s="782"/>
      <c r="DP123" s="783"/>
      <c r="DQ123" s="784">
        <v>43719</v>
      </c>
      <c r="DR123" s="782"/>
      <c r="DS123" s="782"/>
      <c r="DT123" s="782"/>
      <c r="DU123" s="783"/>
      <c r="DV123" s="752">
        <v>1.8</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v>43972</v>
      </c>
      <c r="DH124" s="715"/>
      <c r="DI124" s="715"/>
      <c r="DJ124" s="715"/>
      <c r="DK124" s="716"/>
      <c r="DL124" s="717">
        <v>42742</v>
      </c>
      <c r="DM124" s="715"/>
      <c r="DN124" s="715"/>
      <c r="DO124" s="715"/>
      <c r="DP124" s="716"/>
      <c r="DQ124" s="717">
        <v>36008</v>
      </c>
      <c r="DR124" s="715"/>
      <c r="DS124" s="715"/>
      <c r="DT124" s="715"/>
      <c r="DU124" s="716"/>
      <c r="DV124" s="805">
        <v>1.5</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v>827003</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2756613</v>
      </c>
      <c r="AB129" s="782"/>
      <c r="AC129" s="782"/>
      <c r="AD129" s="782"/>
      <c r="AE129" s="783"/>
      <c r="AF129" s="784">
        <v>2821390</v>
      </c>
      <c r="AG129" s="782"/>
      <c r="AH129" s="782"/>
      <c r="AI129" s="782"/>
      <c r="AJ129" s="783"/>
      <c r="AK129" s="784">
        <v>2794997</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14.5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352123</v>
      </c>
      <c r="AB130" s="782"/>
      <c r="AC130" s="782"/>
      <c r="AD130" s="782"/>
      <c r="AE130" s="783"/>
      <c r="AF130" s="784">
        <v>372030</v>
      </c>
      <c r="AG130" s="782"/>
      <c r="AH130" s="782"/>
      <c r="AI130" s="782"/>
      <c r="AJ130" s="783"/>
      <c r="AK130" s="784">
        <v>376391</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73.2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2404490</v>
      </c>
      <c r="AB131" s="715"/>
      <c r="AC131" s="715"/>
      <c r="AD131" s="715"/>
      <c r="AE131" s="716"/>
      <c r="AF131" s="717">
        <v>2449360</v>
      </c>
      <c r="AG131" s="715"/>
      <c r="AH131" s="715"/>
      <c r="AI131" s="715"/>
      <c r="AJ131" s="716"/>
      <c r="AK131" s="717">
        <v>2418606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15.27325961</v>
      </c>
      <c r="AB132" s="738"/>
      <c r="AC132" s="738"/>
      <c r="AD132" s="738"/>
      <c r="AE132" s="739"/>
      <c r="AF132" s="740">
        <v>12.856337979999999</v>
      </c>
      <c r="AG132" s="738"/>
      <c r="AH132" s="738"/>
      <c r="AI132" s="738"/>
      <c r="AJ132" s="739"/>
      <c r="AK132" s="740">
        <v>15.38212508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13.5</v>
      </c>
      <c r="AB133" s="747"/>
      <c r="AC133" s="747"/>
      <c r="AD133" s="747"/>
      <c r="AE133" s="748"/>
      <c r="AF133" s="746">
        <v>13.6</v>
      </c>
      <c r="AG133" s="747"/>
      <c r="AH133" s="747"/>
      <c r="AI133" s="747"/>
      <c r="AJ133" s="748"/>
      <c r="AK133" s="746">
        <v>14.5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686084</v>
      </c>
      <c r="L9" s="264">
        <v>87299</v>
      </c>
      <c r="M9" s="265">
        <v>105412</v>
      </c>
      <c r="N9" s="266">
        <v>-17.2</v>
      </c>
    </row>
    <row r="10" spans="1:16">
      <c r="A10" s="248"/>
      <c r="B10" s="244"/>
      <c r="C10" s="244"/>
      <c r="D10" s="244"/>
      <c r="E10" s="244"/>
      <c r="F10" s="244"/>
      <c r="G10" s="1133" t="s">
        <v>474</v>
      </c>
      <c r="H10" s="1134"/>
      <c r="I10" s="1134"/>
      <c r="J10" s="1135"/>
      <c r="K10" s="267">
        <v>89059</v>
      </c>
      <c r="L10" s="268">
        <v>11332</v>
      </c>
      <c r="M10" s="269">
        <v>10487</v>
      </c>
      <c r="N10" s="270">
        <v>8.1</v>
      </c>
    </row>
    <row r="11" spans="1:16" ht="13.5" customHeight="1">
      <c r="A11" s="248"/>
      <c r="B11" s="244"/>
      <c r="C11" s="244"/>
      <c r="D11" s="244"/>
      <c r="E11" s="244"/>
      <c r="F11" s="244"/>
      <c r="G11" s="1133" t="s">
        <v>475</v>
      </c>
      <c r="H11" s="1134"/>
      <c r="I11" s="1134"/>
      <c r="J11" s="1135"/>
      <c r="K11" s="267">
        <v>103854</v>
      </c>
      <c r="L11" s="268">
        <v>13215</v>
      </c>
      <c r="M11" s="269">
        <v>15159</v>
      </c>
      <c r="N11" s="270">
        <v>-12.8</v>
      </c>
    </row>
    <row r="12" spans="1:16" ht="13.5" customHeight="1">
      <c r="A12" s="248"/>
      <c r="B12" s="244"/>
      <c r="C12" s="244"/>
      <c r="D12" s="244"/>
      <c r="E12" s="244"/>
      <c r="F12" s="244"/>
      <c r="G12" s="1133" t="s">
        <v>476</v>
      </c>
      <c r="H12" s="1134"/>
      <c r="I12" s="1134"/>
      <c r="J12" s="1135"/>
      <c r="K12" s="267" t="s">
        <v>477</v>
      </c>
      <c r="L12" s="268" t="s">
        <v>477</v>
      </c>
      <c r="M12" s="269">
        <v>1410</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19561</v>
      </c>
      <c r="L14" s="268">
        <v>2489</v>
      </c>
      <c r="M14" s="269">
        <v>5288</v>
      </c>
      <c r="N14" s="270">
        <v>-52.9</v>
      </c>
    </row>
    <row r="15" spans="1:16" ht="13.5" customHeight="1">
      <c r="A15" s="248"/>
      <c r="B15" s="244"/>
      <c r="C15" s="244"/>
      <c r="D15" s="244"/>
      <c r="E15" s="244"/>
      <c r="F15" s="244"/>
      <c r="G15" s="1133" t="s">
        <v>480</v>
      </c>
      <c r="H15" s="1134"/>
      <c r="I15" s="1134"/>
      <c r="J15" s="1135"/>
      <c r="K15" s="267">
        <v>6771</v>
      </c>
      <c r="L15" s="268">
        <v>862</v>
      </c>
      <c r="M15" s="269">
        <v>2678</v>
      </c>
      <c r="N15" s="270">
        <v>-67.8</v>
      </c>
    </row>
    <row r="16" spans="1:16">
      <c r="A16" s="248"/>
      <c r="B16" s="244"/>
      <c r="C16" s="244"/>
      <c r="D16" s="244"/>
      <c r="E16" s="244"/>
      <c r="F16" s="244"/>
      <c r="G16" s="1136" t="s">
        <v>481</v>
      </c>
      <c r="H16" s="1137"/>
      <c r="I16" s="1137"/>
      <c r="J16" s="1138"/>
      <c r="K16" s="268">
        <v>-55077</v>
      </c>
      <c r="L16" s="268">
        <v>-7008</v>
      </c>
      <c r="M16" s="269">
        <v>-11668</v>
      </c>
      <c r="N16" s="270">
        <v>-39.9</v>
      </c>
    </row>
    <row r="17" spans="1:16">
      <c r="A17" s="248"/>
      <c r="B17" s="244"/>
      <c r="C17" s="244"/>
      <c r="D17" s="244"/>
      <c r="E17" s="244"/>
      <c r="F17" s="244"/>
      <c r="G17" s="1136" t="s">
        <v>169</v>
      </c>
      <c r="H17" s="1137"/>
      <c r="I17" s="1137"/>
      <c r="J17" s="1138"/>
      <c r="K17" s="268">
        <v>850252</v>
      </c>
      <c r="L17" s="268">
        <v>108188</v>
      </c>
      <c r="M17" s="269">
        <v>128766</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12.09</v>
      </c>
      <c r="L21" s="281">
        <v>12.02</v>
      </c>
      <c r="M21" s="282">
        <v>7.0000000000000007E-2</v>
      </c>
      <c r="N21" s="249"/>
      <c r="O21" s="283"/>
      <c r="P21" s="279"/>
    </row>
    <row r="22" spans="1:16" s="284" customFormat="1">
      <c r="A22" s="279"/>
      <c r="B22" s="249"/>
      <c r="C22" s="249"/>
      <c r="D22" s="249"/>
      <c r="E22" s="249"/>
      <c r="F22" s="249"/>
      <c r="G22" s="1130" t="s">
        <v>487</v>
      </c>
      <c r="H22" s="1131"/>
      <c r="I22" s="1131"/>
      <c r="J22" s="1132"/>
      <c r="K22" s="285">
        <v>89.3</v>
      </c>
      <c r="L22" s="286">
        <v>95.5</v>
      </c>
      <c r="M22" s="287">
        <v>-6.2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491</v>
      </c>
      <c r="H32" s="1122"/>
      <c r="I32" s="1122"/>
      <c r="J32" s="1123"/>
      <c r="K32" s="294">
        <v>371485</v>
      </c>
      <c r="L32" s="294">
        <v>47269</v>
      </c>
      <c r="M32" s="295">
        <v>71330</v>
      </c>
      <c r="N32" s="296">
        <v>-33.700000000000003</v>
      </c>
    </row>
    <row r="33" spans="1:16" ht="13.5" customHeight="1">
      <c r="A33" s="248"/>
      <c r="B33" s="244"/>
      <c r="C33" s="244"/>
      <c r="D33" s="244"/>
      <c r="E33" s="244"/>
      <c r="F33" s="244"/>
      <c r="G33" s="1121" t="s">
        <v>492</v>
      </c>
      <c r="H33" s="1122"/>
      <c r="I33" s="1122"/>
      <c r="J33" s="1123"/>
      <c r="K33" s="294" t="s">
        <v>477</v>
      </c>
      <c r="L33" s="294" t="s">
        <v>477</v>
      </c>
      <c r="M33" s="295" t="s">
        <v>477</v>
      </c>
      <c r="N33" s="296" t="s">
        <v>477</v>
      </c>
    </row>
    <row r="34" spans="1:16" ht="27" customHeight="1">
      <c r="A34" s="248"/>
      <c r="B34" s="244"/>
      <c r="C34" s="244"/>
      <c r="D34" s="244"/>
      <c r="E34" s="244"/>
      <c r="F34" s="244"/>
      <c r="G34" s="1121" t="s">
        <v>493</v>
      </c>
      <c r="H34" s="1122"/>
      <c r="I34" s="1122"/>
      <c r="J34" s="1123"/>
      <c r="K34" s="294" t="s">
        <v>477</v>
      </c>
      <c r="L34" s="294" t="s">
        <v>477</v>
      </c>
      <c r="M34" s="295">
        <v>115</v>
      </c>
      <c r="N34" s="296" t="s">
        <v>477</v>
      </c>
    </row>
    <row r="35" spans="1:16" ht="27" customHeight="1">
      <c r="A35" s="248"/>
      <c r="B35" s="244"/>
      <c r="C35" s="244"/>
      <c r="D35" s="244"/>
      <c r="E35" s="244"/>
      <c r="F35" s="244"/>
      <c r="G35" s="1121" t="s">
        <v>494</v>
      </c>
      <c r="H35" s="1122"/>
      <c r="I35" s="1122"/>
      <c r="J35" s="1123"/>
      <c r="K35" s="294">
        <v>314953</v>
      </c>
      <c r="L35" s="294">
        <v>40075</v>
      </c>
      <c r="M35" s="295">
        <v>22776</v>
      </c>
      <c r="N35" s="296">
        <v>76</v>
      </c>
    </row>
    <row r="36" spans="1:16" ht="27" customHeight="1">
      <c r="A36" s="248"/>
      <c r="B36" s="244"/>
      <c r="C36" s="244"/>
      <c r="D36" s="244"/>
      <c r="E36" s="244"/>
      <c r="F36" s="244"/>
      <c r="G36" s="1121" t="s">
        <v>495</v>
      </c>
      <c r="H36" s="1122"/>
      <c r="I36" s="1122"/>
      <c r="J36" s="1123"/>
      <c r="K36" s="294">
        <v>61986</v>
      </c>
      <c r="L36" s="294">
        <v>7887</v>
      </c>
      <c r="M36" s="295">
        <v>4893</v>
      </c>
      <c r="N36" s="296">
        <v>61.2</v>
      </c>
    </row>
    <row r="37" spans="1:16" ht="13.5" customHeight="1">
      <c r="A37" s="248"/>
      <c r="B37" s="244"/>
      <c r="C37" s="244"/>
      <c r="D37" s="244"/>
      <c r="E37" s="244"/>
      <c r="F37" s="244"/>
      <c r="G37" s="1121" t="s">
        <v>496</v>
      </c>
      <c r="H37" s="1122"/>
      <c r="I37" s="1122"/>
      <c r="J37" s="1123"/>
      <c r="K37" s="294" t="s">
        <v>477</v>
      </c>
      <c r="L37" s="294" t="s">
        <v>477</v>
      </c>
      <c r="M37" s="295">
        <v>1679</v>
      </c>
      <c r="N37" s="296" t="s">
        <v>477</v>
      </c>
    </row>
    <row r="38" spans="1:16" ht="27" customHeight="1">
      <c r="A38" s="248"/>
      <c r="B38" s="244"/>
      <c r="C38" s="244"/>
      <c r="D38" s="244"/>
      <c r="E38" s="244"/>
      <c r="F38" s="244"/>
      <c r="G38" s="1124" t="s">
        <v>497</v>
      </c>
      <c r="H38" s="1125"/>
      <c r="I38" s="1125"/>
      <c r="J38" s="1126"/>
      <c r="K38" s="297" t="s">
        <v>477</v>
      </c>
      <c r="L38" s="297" t="s">
        <v>477</v>
      </c>
      <c r="M38" s="298">
        <v>11</v>
      </c>
      <c r="N38" s="299" t="s">
        <v>477</v>
      </c>
      <c r="O38" s="293"/>
    </row>
    <row r="39" spans="1:16">
      <c r="A39" s="248"/>
      <c r="B39" s="244"/>
      <c r="C39" s="244"/>
      <c r="D39" s="244"/>
      <c r="E39" s="244"/>
      <c r="F39" s="244"/>
      <c r="G39" s="1124" t="s">
        <v>498</v>
      </c>
      <c r="H39" s="1125"/>
      <c r="I39" s="1125"/>
      <c r="J39" s="1126"/>
      <c r="K39" s="300" t="s">
        <v>477</v>
      </c>
      <c r="L39" s="300" t="s">
        <v>477</v>
      </c>
      <c r="M39" s="301">
        <v>-2918</v>
      </c>
      <c r="N39" s="302" t="s">
        <v>477</v>
      </c>
      <c r="O39" s="293"/>
    </row>
    <row r="40" spans="1:16" ht="27" customHeight="1">
      <c r="A40" s="248"/>
      <c r="B40" s="244"/>
      <c r="C40" s="244"/>
      <c r="D40" s="244"/>
      <c r="E40" s="244"/>
      <c r="F40" s="244"/>
      <c r="G40" s="1121" t="s">
        <v>499</v>
      </c>
      <c r="H40" s="1122"/>
      <c r="I40" s="1122"/>
      <c r="J40" s="1123"/>
      <c r="K40" s="300">
        <v>-376391</v>
      </c>
      <c r="L40" s="300">
        <v>-47893</v>
      </c>
      <c r="M40" s="301">
        <v>-66004</v>
      </c>
      <c r="N40" s="302">
        <v>-27.4</v>
      </c>
      <c r="O40" s="293"/>
    </row>
    <row r="41" spans="1:16">
      <c r="A41" s="248"/>
      <c r="B41" s="244"/>
      <c r="C41" s="244"/>
      <c r="D41" s="244"/>
      <c r="E41" s="244"/>
      <c r="F41" s="244"/>
      <c r="G41" s="1127" t="s">
        <v>279</v>
      </c>
      <c r="H41" s="1128"/>
      <c r="I41" s="1128"/>
      <c r="J41" s="1129"/>
      <c r="K41" s="294">
        <v>372033</v>
      </c>
      <c r="L41" s="300">
        <v>47338</v>
      </c>
      <c r="M41" s="301">
        <v>31882</v>
      </c>
      <c r="N41" s="302">
        <v>48.5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468</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350211</v>
      </c>
      <c r="J51" s="320">
        <v>42512</v>
      </c>
      <c r="K51" s="321">
        <v>-67.8</v>
      </c>
      <c r="L51" s="322">
        <v>109926</v>
      </c>
      <c r="M51" s="323">
        <v>68.2</v>
      </c>
      <c r="N51" s="324">
        <v>-136</v>
      </c>
    </row>
    <row r="52" spans="1:14">
      <c r="A52" s="248"/>
      <c r="B52" s="244"/>
      <c r="C52" s="244"/>
      <c r="D52" s="244"/>
      <c r="E52" s="244"/>
      <c r="F52" s="244"/>
      <c r="G52" s="325"/>
      <c r="H52" s="326" t="s">
        <v>510</v>
      </c>
      <c r="I52" s="327">
        <v>261026</v>
      </c>
      <c r="J52" s="328">
        <v>31686</v>
      </c>
      <c r="K52" s="329">
        <v>-1</v>
      </c>
      <c r="L52" s="330">
        <v>64844</v>
      </c>
      <c r="M52" s="331">
        <v>57.7</v>
      </c>
      <c r="N52" s="332">
        <v>-58.7</v>
      </c>
    </row>
    <row r="53" spans="1:14">
      <c r="A53" s="248"/>
      <c r="B53" s="244"/>
      <c r="C53" s="244"/>
      <c r="D53" s="244"/>
      <c r="E53" s="244"/>
      <c r="F53" s="244"/>
      <c r="G53" s="310" t="s">
        <v>511</v>
      </c>
      <c r="H53" s="311"/>
      <c r="I53" s="319">
        <v>207950</v>
      </c>
      <c r="J53" s="320">
        <v>25673</v>
      </c>
      <c r="K53" s="321">
        <v>-39.6</v>
      </c>
      <c r="L53" s="322">
        <v>133616</v>
      </c>
      <c r="M53" s="323">
        <v>21.6</v>
      </c>
      <c r="N53" s="324">
        <v>-61.2</v>
      </c>
    </row>
    <row r="54" spans="1:14">
      <c r="A54" s="248"/>
      <c r="B54" s="244"/>
      <c r="C54" s="244"/>
      <c r="D54" s="244"/>
      <c r="E54" s="244"/>
      <c r="F54" s="244"/>
      <c r="G54" s="325"/>
      <c r="H54" s="326" t="s">
        <v>510</v>
      </c>
      <c r="I54" s="327">
        <v>172848</v>
      </c>
      <c r="J54" s="328">
        <v>21339</v>
      </c>
      <c r="K54" s="329">
        <v>-32.700000000000003</v>
      </c>
      <c r="L54" s="330">
        <v>57933</v>
      </c>
      <c r="M54" s="331">
        <v>-10.7</v>
      </c>
      <c r="N54" s="332">
        <v>-22</v>
      </c>
    </row>
    <row r="55" spans="1:14">
      <c r="A55" s="248"/>
      <c r="B55" s="244"/>
      <c r="C55" s="244"/>
      <c r="D55" s="244"/>
      <c r="E55" s="244"/>
      <c r="F55" s="244"/>
      <c r="G55" s="310" t="s">
        <v>512</v>
      </c>
      <c r="H55" s="311"/>
      <c r="I55" s="319">
        <v>152836</v>
      </c>
      <c r="J55" s="320">
        <v>19155</v>
      </c>
      <c r="K55" s="321">
        <v>-25.4</v>
      </c>
      <c r="L55" s="322">
        <v>96333</v>
      </c>
      <c r="M55" s="323">
        <v>-27.9</v>
      </c>
      <c r="N55" s="324">
        <v>2.5</v>
      </c>
    </row>
    <row r="56" spans="1:14">
      <c r="A56" s="248"/>
      <c r="B56" s="244"/>
      <c r="C56" s="244"/>
      <c r="D56" s="244"/>
      <c r="E56" s="244"/>
      <c r="F56" s="244"/>
      <c r="G56" s="325"/>
      <c r="H56" s="326" t="s">
        <v>510</v>
      </c>
      <c r="I56" s="327">
        <v>140316</v>
      </c>
      <c r="J56" s="328">
        <v>17586</v>
      </c>
      <c r="K56" s="329">
        <v>-17.600000000000001</v>
      </c>
      <c r="L56" s="330">
        <v>57060</v>
      </c>
      <c r="M56" s="331">
        <v>-1.5</v>
      </c>
      <c r="N56" s="332">
        <v>-16.100000000000001</v>
      </c>
    </row>
    <row r="57" spans="1:14">
      <c r="A57" s="248"/>
      <c r="B57" s="244"/>
      <c r="C57" s="244"/>
      <c r="D57" s="244"/>
      <c r="E57" s="244"/>
      <c r="F57" s="244"/>
      <c r="G57" s="310" t="s">
        <v>513</v>
      </c>
      <c r="H57" s="311"/>
      <c r="I57" s="319">
        <v>186704</v>
      </c>
      <c r="J57" s="320">
        <v>23514</v>
      </c>
      <c r="K57" s="321">
        <v>22.8</v>
      </c>
      <c r="L57" s="322">
        <v>117673</v>
      </c>
      <c r="M57" s="323">
        <v>22.2</v>
      </c>
      <c r="N57" s="324">
        <v>0.6</v>
      </c>
    </row>
    <row r="58" spans="1:14">
      <c r="A58" s="248"/>
      <c r="B58" s="244"/>
      <c r="C58" s="244"/>
      <c r="D58" s="244"/>
      <c r="E58" s="244"/>
      <c r="F58" s="244"/>
      <c r="G58" s="325"/>
      <c r="H58" s="326" t="s">
        <v>510</v>
      </c>
      <c r="I58" s="327">
        <v>150296</v>
      </c>
      <c r="J58" s="328">
        <v>18929</v>
      </c>
      <c r="K58" s="329">
        <v>7.6</v>
      </c>
      <c r="L58" s="330">
        <v>62359</v>
      </c>
      <c r="M58" s="331">
        <v>9.3000000000000007</v>
      </c>
      <c r="N58" s="332">
        <v>-1.7</v>
      </c>
    </row>
    <row r="59" spans="1:14">
      <c r="A59" s="248"/>
      <c r="B59" s="244"/>
      <c r="C59" s="244"/>
      <c r="D59" s="244"/>
      <c r="E59" s="244"/>
      <c r="F59" s="244"/>
      <c r="G59" s="310" t="s">
        <v>514</v>
      </c>
      <c r="H59" s="311"/>
      <c r="I59" s="319">
        <v>1039088</v>
      </c>
      <c r="J59" s="320">
        <v>132216</v>
      </c>
      <c r="K59" s="321">
        <v>462.3</v>
      </c>
      <c r="L59" s="322">
        <v>118223</v>
      </c>
      <c r="M59" s="323">
        <v>0.5</v>
      </c>
      <c r="N59" s="324">
        <v>461.8</v>
      </c>
    </row>
    <row r="60" spans="1:14">
      <c r="A60" s="248"/>
      <c r="B60" s="244"/>
      <c r="C60" s="244"/>
      <c r="D60" s="244"/>
      <c r="E60" s="244"/>
      <c r="F60" s="244"/>
      <c r="G60" s="325"/>
      <c r="H60" s="326" t="s">
        <v>510</v>
      </c>
      <c r="I60" s="333">
        <v>220846</v>
      </c>
      <c r="J60" s="328">
        <v>28101</v>
      </c>
      <c r="K60" s="329">
        <v>48.5</v>
      </c>
      <c r="L60" s="330">
        <v>57106</v>
      </c>
      <c r="M60" s="331">
        <v>-8.4</v>
      </c>
      <c r="N60" s="332">
        <v>56.9</v>
      </c>
    </row>
    <row r="61" spans="1:14">
      <c r="A61" s="248"/>
      <c r="B61" s="244"/>
      <c r="C61" s="244"/>
      <c r="D61" s="244"/>
      <c r="E61" s="244"/>
      <c r="F61" s="244"/>
      <c r="G61" s="310" t="s">
        <v>515</v>
      </c>
      <c r="H61" s="334"/>
      <c r="I61" s="335">
        <v>387358</v>
      </c>
      <c r="J61" s="336">
        <v>48614</v>
      </c>
      <c r="K61" s="337">
        <v>70.5</v>
      </c>
      <c r="L61" s="338">
        <v>115154</v>
      </c>
      <c r="M61" s="339">
        <v>16.899999999999999</v>
      </c>
      <c r="N61" s="324">
        <v>53.6</v>
      </c>
    </row>
    <row r="62" spans="1:14">
      <c r="A62" s="248"/>
      <c r="B62" s="244"/>
      <c r="C62" s="244"/>
      <c r="D62" s="244"/>
      <c r="E62" s="244"/>
      <c r="F62" s="244"/>
      <c r="G62" s="325"/>
      <c r="H62" s="326" t="s">
        <v>510</v>
      </c>
      <c r="I62" s="327">
        <v>189066</v>
      </c>
      <c r="J62" s="328">
        <v>23528</v>
      </c>
      <c r="K62" s="329">
        <v>1</v>
      </c>
      <c r="L62" s="330">
        <v>59860</v>
      </c>
      <c r="M62" s="331">
        <v>9.3000000000000007</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17.11</v>
      </c>
      <c r="G47" s="12">
        <v>23.79</v>
      </c>
      <c r="H47" s="12">
        <v>31.75</v>
      </c>
      <c r="I47" s="12">
        <v>20.77</v>
      </c>
      <c r="J47" s="13">
        <v>17.760000000000002</v>
      </c>
    </row>
    <row r="48" spans="2:10" ht="57.75" customHeight="1">
      <c r="B48" s="14"/>
      <c r="C48" s="1141" t="s">
        <v>4</v>
      </c>
      <c r="D48" s="1141"/>
      <c r="E48" s="1142"/>
      <c r="F48" s="15">
        <v>11.54</v>
      </c>
      <c r="G48" s="16">
        <v>13.97</v>
      </c>
      <c r="H48" s="16">
        <v>11.3</v>
      </c>
      <c r="I48" s="16">
        <v>8.15</v>
      </c>
      <c r="J48" s="17">
        <v>5.01</v>
      </c>
    </row>
    <row r="49" spans="2:10" ht="57.75" customHeight="1" thickBot="1">
      <c r="B49" s="18"/>
      <c r="C49" s="1143" t="s">
        <v>5</v>
      </c>
      <c r="D49" s="1143"/>
      <c r="E49" s="1144"/>
      <c r="F49" s="19">
        <v>4.92</v>
      </c>
      <c r="G49" s="20">
        <v>9.9600000000000009</v>
      </c>
      <c r="H49" s="20">
        <v>4.7699999999999996</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17.13</v>
      </c>
      <c r="G34" s="33">
        <v>17.649999999999999</v>
      </c>
      <c r="H34" s="33">
        <v>18.350000000000001</v>
      </c>
      <c r="I34" s="33">
        <v>17.16</v>
      </c>
      <c r="J34" s="34">
        <v>14.88</v>
      </c>
      <c r="K34" s="22"/>
      <c r="L34" s="22"/>
      <c r="M34" s="22"/>
      <c r="N34" s="22"/>
      <c r="O34" s="22"/>
      <c r="P34" s="22"/>
    </row>
    <row r="35" spans="1:16" ht="39" customHeight="1">
      <c r="A35" s="22"/>
      <c r="B35" s="35"/>
      <c r="C35" s="1145" t="s">
        <v>525</v>
      </c>
      <c r="D35" s="1146"/>
      <c r="E35" s="1147"/>
      <c r="F35" s="36">
        <v>19.79</v>
      </c>
      <c r="G35" s="37">
        <v>13.73</v>
      </c>
      <c r="H35" s="37">
        <v>13.48</v>
      </c>
      <c r="I35" s="37">
        <v>10.44</v>
      </c>
      <c r="J35" s="38">
        <v>9.2100000000000009</v>
      </c>
      <c r="K35" s="22"/>
      <c r="L35" s="22"/>
      <c r="M35" s="22"/>
      <c r="N35" s="22"/>
      <c r="O35" s="22"/>
      <c r="P35" s="22"/>
    </row>
    <row r="36" spans="1:16" ht="39" customHeight="1">
      <c r="A36" s="22"/>
      <c r="B36" s="35"/>
      <c r="C36" s="1145" t="s">
        <v>526</v>
      </c>
      <c r="D36" s="1146"/>
      <c r="E36" s="1147"/>
      <c r="F36" s="36">
        <v>11.54</v>
      </c>
      <c r="G36" s="37">
        <v>13.97</v>
      </c>
      <c r="H36" s="37">
        <v>11.3</v>
      </c>
      <c r="I36" s="37">
        <v>8.15</v>
      </c>
      <c r="J36" s="38">
        <v>5.01</v>
      </c>
      <c r="K36" s="22"/>
      <c r="L36" s="22"/>
      <c r="M36" s="22"/>
      <c r="N36" s="22"/>
      <c r="O36" s="22"/>
      <c r="P36" s="22"/>
    </row>
    <row r="37" spans="1:16" ht="39" customHeight="1">
      <c r="A37" s="22"/>
      <c r="B37" s="35"/>
      <c r="C37" s="1145" t="s">
        <v>527</v>
      </c>
      <c r="D37" s="1146"/>
      <c r="E37" s="1147"/>
      <c r="F37" s="36">
        <v>2.67</v>
      </c>
      <c r="G37" s="37">
        <v>2.25</v>
      </c>
      <c r="H37" s="37">
        <v>2.08</v>
      </c>
      <c r="I37" s="37">
        <v>2.27</v>
      </c>
      <c r="J37" s="38">
        <v>4.1900000000000004</v>
      </c>
      <c r="K37" s="22"/>
      <c r="L37" s="22"/>
      <c r="M37" s="22"/>
      <c r="N37" s="22"/>
      <c r="O37" s="22"/>
      <c r="P37" s="22"/>
    </row>
    <row r="38" spans="1:16" ht="39" customHeight="1">
      <c r="A38" s="22"/>
      <c r="B38" s="35"/>
      <c r="C38" s="1145" t="s">
        <v>528</v>
      </c>
      <c r="D38" s="1146"/>
      <c r="E38" s="1147"/>
      <c r="F38" s="36">
        <v>1.82</v>
      </c>
      <c r="G38" s="37">
        <v>2.0699999999999998</v>
      </c>
      <c r="H38" s="37">
        <v>2.0699999999999998</v>
      </c>
      <c r="I38" s="37">
        <v>2.4300000000000002</v>
      </c>
      <c r="J38" s="38">
        <v>2.59</v>
      </c>
      <c r="K38" s="22"/>
      <c r="L38" s="22"/>
      <c r="M38" s="22"/>
      <c r="N38" s="22"/>
      <c r="O38" s="22"/>
      <c r="P38" s="22"/>
    </row>
    <row r="39" spans="1:16" ht="39" customHeight="1">
      <c r="A39" s="22"/>
      <c r="B39" s="35"/>
      <c r="C39" s="1145" t="s">
        <v>529</v>
      </c>
      <c r="D39" s="1146"/>
      <c r="E39" s="1147"/>
      <c r="F39" s="36">
        <v>0.4</v>
      </c>
      <c r="G39" s="37">
        <v>0.05</v>
      </c>
      <c r="H39" s="37">
        <v>0.12</v>
      </c>
      <c r="I39" s="37">
        <v>0.11</v>
      </c>
      <c r="J39" s="38">
        <v>0.13</v>
      </c>
      <c r="K39" s="22"/>
      <c r="L39" s="22"/>
      <c r="M39" s="22"/>
      <c r="N39" s="22"/>
      <c r="O39" s="22"/>
      <c r="P39" s="22"/>
    </row>
    <row r="40" spans="1:16" ht="39" customHeight="1">
      <c r="A40" s="22"/>
      <c r="B40" s="35"/>
      <c r="C40" s="1145" t="s">
        <v>530</v>
      </c>
      <c r="D40" s="1146"/>
      <c r="E40" s="1147"/>
      <c r="F40" s="36">
        <v>0.12</v>
      </c>
      <c r="G40" s="37">
        <v>0.05</v>
      </c>
      <c r="H40" s="37">
        <v>0.05</v>
      </c>
      <c r="I40" s="37">
        <v>0.13</v>
      </c>
      <c r="J40" s="38">
        <v>0.12</v>
      </c>
      <c r="K40" s="22"/>
      <c r="L40" s="22"/>
      <c r="M40" s="22"/>
      <c r="N40" s="22"/>
      <c r="O40" s="22"/>
      <c r="P40" s="22"/>
    </row>
    <row r="41" spans="1:16" ht="39" customHeight="1">
      <c r="A41" s="22"/>
      <c r="B41" s="35"/>
      <c r="C41" s="1145" t="s">
        <v>531</v>
      </c>
      <c r="D41" s="1146"/>
      <c r="E41" s="1147"/>
      <c r="F41" s="36">
        <v>0.61</v>
      </c>
      <c r="G41" s="37">
        <v>0.21</v>
      </c>
      <c r="H41" s="37">
        <v>0.25</v>
      </c>
      <c r="I41" s="37">
        <v>0.57999999999999996</v>
      </c>
      <c r="J41" s="38">
        <v>0.11</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0.08</v>
      </c>
      <c r="G43" s="42">
        <v>0.13</v>
      </c>
      <c r="H43" s="42">
        <v>0.11</v>
      </c>
      <c r="I43" s="42">
        <v>0.08</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280</v>
      </c>
      <c r="L45" s="60">
        <v>290</v>
      </c>
      <c r="M45" s="60">
        <v>297</v>
      </c>
      <c r="N45" s="60">
        <v>313</v>
      </c>
      <c r="O45" s="61">
        <v>371</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312</v>
      </c>
      <c r="L48" s="64">
        <v>327</v>
      </c>
      <c r="M48" s="64">
        <v>361</v>
      </c>
      <c r="N48" s="64">
        <v>312</v>
      </c>
      <c r="O48" s="65">
        <v>315</v>
      </c>
      <c r="P48" s="48"/>
      <c r="Q48" s="48"/>
      <c r="R48" s="48"/>
      <c r="S48" s="48"/>
      <c r="T48" s="48"/>
      <c r="U48" s="48"/>
    </row>
    <row r="49" spans="1:21" ht="30.75" customHeight="1">
      <c r="A49" s="48"/>
      <c r="B49" s="1163"/>
      <c r="C49" s="1164"/>
      <c r="D49" s="62"/>
      <c r="E49" s="1155" t="s">
        <v>15</v>
      </c>
      <c r="F49" s="1155"/>
      <c r="G49" s="1155"/>
      <c r="H49" s="1155"/>
      <c r="I49" s="1155"/>
      <c r="J49" s="1156"/>
      <c r="K49" s="63">
        <v>33</v>
      </c>
      <c r="L49" s="64">
        <v>38</v>
      </c>
      <c r="M49" s="64">
        <v>61</v>
      </c>
      <c r="N49" s="64">
        <v>62</v>
      </c>
      <c r="O49" s="65">
        <v>62</v>
      </c>
      <c r="P49" s="48"/>
      <c r="Q49" s="48"/>
      <c r="R49" s="48"/>
      <c r="S49" s="48"/>
      <c r="T49" s="48"/>
      <c r="U49" s="48"/>
    </row>
    <row r="50" spans="1:21" ht="30.75" customHeight="1">
      <c r="A50" s="48"/>
      <c r="B50" s="1163"/>
      <c r="C50" s="1164"/>
      <c r="D50" s="62"/>
      <c r="E50" s="1155" t="s">
        <v>16</v>
      </c>
      <c r="F50" s="1155"/>
      <c r="G50" s="1155"/>
      <c r="H50" s="1155"/>
      <c r="I50" s="1155"/>
      <c r="J50" s="1156"/>
      <c r="K50" s="63">
        <v>0</v>
      </c>
      <c r="L50" s="64" t="s">
        <v>477</v>
      </c>
      <c r="M50" s="64" t="s">
        <v>477</v>
      </c>
      <c r="N50" s="64" t="s">
        <v>477</v>
      </c>
      <c r="O50" s="65" t="s">
        <v>477</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321</v>
      </c>
      <c r="L52" s="64">
        <v>341</v>
      </c>
      <c r="M52" s="64">
        <v>351</v>
      </c>
      <c r="N52" s="64">
        <v>371</v>
      </c>
      <c r="O52" s="65">
        <v>376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304</v>
      </c>
      <c r="L53" s="69">
        <v>314</v>
      </c>
      <c r="M53" s="69">
        <v>368</v>
      </c>
      <c r="N53" s="69">
        <v>316</v>
      </c>
      <c r="O53" s="70">
        <v>372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81" t="s">
        <v>23</v>
      </c>
      <c r="C41" s="1182"/>
      <c r="D41" s="81"/>
      <c r="E41" s="1183" t="s">
        <v>24</v>
      </c>
      <c r="F41" s="1183"/>
      <c r="G41" s="1183"/>
      <c r="H41" s="1184"/>
      <c r="I41" s="82">
        <v>3508</v>
      </c>
      <c r="J41" s="83">
        <v>3605</v>
      </c>
      <c r="K41" s="83">
        <v>3630</v>
      </c>
      <c r="L41" s="83">
        <v>4119</v>
      </c>
      <c r="M41" s="84">
        <v>4167</v>
      </c>
    </row>
    <row r="42" spans="2:13" ht="27.75" customHeight="1">
      <c r="B42" s="1171"/>
      <c r="C42" s="1172"/>
      <c r="D42" s="85"/>
      <c r="E42" s="1175" t="s">
        <v>25</v>
      </c>
      <c r="F42" s="1175"/>
      <c r="G42" s="1175"/>
      <c r="H42" s="1176"/>
      <c r="I42" s="86" t="s">
        <v>477</v>
      </c>
      <c r="J42" s="87" t="s">
        <v>477</v>
      </c>
      <c r="K42" s="87" t="s">
        <v>477</v>
      </c>
      <c r="L42" s="87" t="s">
        <v>477</v>
      </c>
      <c r="M42" s="88" t="s">
        <v>477</v>
      </c>
    </row>
    <row r="43" spans="2:13" ht="27.75" customHeight="1">
      <c r="B43" s="1171"/>
      <c r="C43" s="1172"/>
      <c r="D43" s="85"/>
      <c r="E43" s="1175" t="s">
        <v>26</v>
      </c>
      <c r="F43" s="1175"/>
      <c r="G43" s="1175"/>
      <c r="H43" s="1176"/>
      <c r="I43" s="86">
        <v>5102</v>
      </c>
      <c r="J43" s="87">
        <v>4983</v>
      </c>
      <c r="K43" s="87">
        <v>4524</v>
      </c>
      <c r="L43" s="87">
        <v>4395</v>
      </c>
      <c r="M43" s="88">
        <v>4177</v>
      </c>
    </row>
    <row r="44" spans="2:13" ht="27.75" customHeight="1">
      <c r="B44" s="1171"/>
      <c r="C44" s="1172"/>
      <c r="D44" s="85"/>
      <c r="E44" s="1175" t="s">
        <v>27</v>
      </c>
      <c r="F44" s="1175"/>
      <c r="G44" s="1175"/>
      <c r="H44" s="1176"/>
      <c r="I44" s="86">
        <v>307</v>
      </c>
      <c r="J44" s="87">
        <v>354</v>
      </c>
      <c r="K44" s="87">
        <v>335</v>
      </c>
      <c r="L44" s="87">
        <v>300</v>
      </c>
      <c r="M44" s="88">
        <v>283</v>
      </c>
    </row>
    <row r="45" spans="2:13" ht="27.75" customHeight="1">
      <c r="B45" s="1171"/>
      <c r="C45" s="1172"/>
      <c r="D45" s="85"/>
      <c r="E45" s="1175" t="s">
        <v>28</v>
      </c>
      <c r="F45" s="1175"/>
      <c r="G45" s="1175"/>
      <c r="H45" s="1176"/>
      <c r="I45" s="86">
        <v>121</v>
      </c>
      <c r="J45" s="87">
        <v>136</v>
      </c>
      <c r="K45" s="87">
        <v>45</v>
      </c>
      <c r="L45" s="87" t="s">
        <v>477</v>
      </c>
      <c r="M45" s="88" t="s">
        <v>477</v>
      </c>
    </row>
    <row r="46" spans="2:13" ht="27.75" customHeight="1">
      <c r="B46" s="1171"/>
      <c r="C46" s="1172"/>
      <c r="D46" s="85"/>
      <c r="E46" s="1175" t="s">
        <v>29</v>
      </c>
      <c r="F46" s="1175"/>
      <c r="G46" s="1175"/>
      <c r="H46" s="1176"/>
      <c r="I46" s="86">
        <v>808</v>
      </c>
      <c r="J46" s="87">
        <v>817</v>
      </c>
      <c r="K46" s="87">
        <v>827</v>
      </c>
      <c r="L46" s="87" t="s">
        <v>477</v>
      </c>
      <c r="M46" s="88" t="s">
        <v>477</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1934</v>
      </c>
      <c r="J49" s="87">
        <v>2143</v>
      </c>
      <c r="K49" s="87">
        <v>2400</v>
      </c>
      <c r="L49" s="87">
        <v>2125</v>
      </c>
      <c r="M49" s="88">
        <v>1972</v>
      </c>
    </row>
    <row r="50" spans="2:13" ht="27.75" customHeight="1">
      <c r="B50" s="1171"/>
      <c r="C50" s="1172"/>
      <c r="D50" s="85"/>
      <c r="E50" s="1175" t="s">
        <v>34</v>
      </c>
      <c r="F50" s="1175"/>
      <c r="G50" s="1175"/>
      <c r="H50" s="1176"/>
      <c r="I50" s="86" t="s">
        <v>477</v>
      </c>
      <c r="J50" s="87" t="s">
        <v>477</v>
      </c>
      <c r="K50" s="87" t="s">
        <v>477</v>
      </c>
      <c r="L50" s="87" t="s">
        <v>477</v>
      </c>
      <c r="M50" s="88" t="s">
        <v>477</v>
      </c>
    </row>
    <row r="51" spans="2:13" ht="27.75" customHeight="1">
      <c r="B51" s="1173"/>
      <c r="C51" s="1174"/>
      <c r="D51" s="85"/>
      <c r="E51" s="1175" t="s">
        <v>35</v>
      </c>
      <c r="F51" s="1175"/>
      <c r="G51" s="1175"/>
      <c r="H51" s="1176"/>
      <c r="I51" s="86">
        <v>4630</v>
      </c>
      <c r="J51" s="87">
        <v>4814</v>
      </c>
      <c r="K51" s="87">
        <v>4803</v>
      </c>
      <c r="L51" s="87">
        <v>4774</v>
      </c>
      <c r="M51" s="88">
        <v>4883</v>
      </c>
    </row>
    <row r="52" spans="2:13" ht="27.75" customHeight="1" thickBot="1">
      <c r="B52" s="1177" t="s">
        <v>36</v>
      </c>
      <c r="C52" s="1178"/>
      <c r="D52" s="90"/>
      <c r="E52" s="1179" t="s">
        <v>37</v>
      </c>
      <c r="F52" s="1179"/>
      <c r="G52" s="1179"/>
      <c r="H52" s="1180"/>
      <c r="I52" s="91">
        <v>3281</v>
      </c>
      <c r="J52" s="92">
        <v>2938</v>
      </c>
      <c r="K52" s="92">
        <v>2158</v>
      </c>
      <c r="L52" s="92">
        <v>1916</v>
      </c>
      <c r="M52" s="93">
        <v>1772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42512</v>
      </c>
      <c r="E3" s="116"/>
      <c r="F3" s="117">
        <v>109926</v>
      </c>
      <c r="G3" s="118"/>
      <c r="H3" s="119"/>
    </row>
    <row r="4" spans="1:8">
      <c r="A4" s="120"/>
      <c r="B4" s="121"/>
      <c r="C4" s="122"/>
      <c r="D4" s="123">
        <v>31686</v>
      </c>
      <c r="E4" s="124"/>
      <c r="F4" s="125">
        <v>64844</v>
      </c>
      <c r="G4" s="126"/>
      <c r="H4" s="127"/>
    </row>
    <row r="5" spans="1:8">
      <c r="A5" s="108" t="s">
        <v>511</v>
      </c>
      <c r="B5" s="113"/>
      <c r="C5" s="114"/>
      <c r="D5" s="115">
        <v>25673</v>
      </c>
      <c r="E5" s="116"/>
      <c r="F5" s="117">
        <v>133616</v>
      </c>
      <c r="G5" s="118"/>
      <c r="H5" s="119"/>
    </row>
    <row r="6" spans="1:8">
      <c r="A6" s="120"/>
      <c r="B6" s="121"/>
      <c r="C6" s="122"/>
      <c r="D6" s="123">
        <v>21339</v>
      </c>
      <c r="E6" s="124"/>
      <c r="F6" s="125">
        <v>57933</v>
      </c>
      <c r="G6" s="126"/>
      <c r="H6" s="127"/>
    </row>
    <row r="7" spans="1:8">
      <c r="A7" s="108" t="s">
        <v>512</v>
      </c>
      <c r="B7" s="113"/>
      <c r="C7" s="114"/>
      <c r="D7" s="115">
        <v>19155</v>
      </c>
      <c r="E7" s="116"/>
      <c r="F7" s="117">
        <v>96333</v>
      </c>
      <c r="G7" s="118"/>
      <c r="H7" s="119"/>
    </row>
    <row r="8" spans="1:8">
      <c r="A8" s="120"/>
      <c r="B8" s="121"/>
      <c r="C8" s="122"/>
      <c r="D8" s="123">
        <v>17586</v>
      </c>
      <c r="E8" s="124"/>
      <c r="F8" s="125">
        <v>57060</v>
      </c>
      <c r="G8" s="126"/>
      <c r="H8" s="127"/>
    </row>
    <row r="9" spans="1:8">
      <c r="A9" s="108" t="s">
        <v>513</v>
      </c>
      <c r="B9" s="113"/>
      <c r="C9" s="114"/>
      <c r="D9" s="115">
        <v>23514</v>
      </c>
      <c r="E9" s="116"/>
      <c r="F9" s="117">
        <v>117673</v>
      </c>
      <c r="G9" s="118"/>
      <c r="H9" s="119"/>
    </row>
    <row r="10" spans="1:8">
      <c r="A10" s="120"/>
      <c r="B10" s="121"/>
      <c r="C10" s="122"/>
      <c r="D10" s="123">
        <v>18929</v>
      </c>
      <c r="E10" s="124"/>
      <c r="F10" s="125">
        <v>62359</v>
      </c>
      <c r="G10" s="126"/>
      <c r="H10" s="127"/>
    </row>
    <row r="11" spans="1:8">
      <c r="A11" s="108" t="s">
        <v>514</v>
      </c>
      <c r="B11" s="113"/>
      <c r="C11" s="114"/>
      <c r="D11" s="115">
        <v>132216</v>
      </c>
      <c r="E11" s="116"/>
      <c r="F11" s="117">
        <v>118223</v>
      </c>
      <c r="G11" s="118"/>
      <c r="H11" s="119"/>
    </row>
    <row r="12" spans="1:8">
      <c r="A12" s="120"/>
      <c r="B12" s="121"/>
      <c r="C12" s="128"/>
      <c r="D12" s="123">
        <v>28101</v>
      </c>
      <c r="E12" s="124"/>
      <c r="F12" s="125">
        <v>57106</v>
      </c>
      <c r="G12" s="126"/>
      <c r="H12" s="127"/>
    </row>
    <row r="13" spans="1:8">
      <c r="A13" s="108"/>
      <c r="B13" s="113"/>
      <c r="C13" s="129"/>
      <c r="D13" s="130">
        <v>48614</v>
      </c>
      <c r="E13" s="131"/>
      <c r="F13" s="132">
        <v>115154</v>
      </c>
      <c r="G13" s="133"/>
      <c r="H13" s="119"/>
    </row>
    <row r="14" spans="1:8">
      <c r="A14" s="120"/>
      <c r="B14" s="121"/>
      <c r="C14" s="122"/>
      <c r="D14" s="123">
        <v>23528</v>
      </c>
      <c r="E14" s="124"/>
      <c r="F14" s="125">
        <v>59860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11.54</v>
      </c>
      <c r="C19" s="134">
        <f>ROUND(VALUE(SUBSTITUTE(実質収支比率等に係る経年分析!G$48,"▲","-")),2)</f>
        <v>13.97</v>
      </c>
      <c r="D19" s="134">
        <f>ROUND(VALUE(SUBSTITUTE(実質収支比率等に係る経年分析!H$48,"▲","-")),2)</f>
        <v>11.3</v>
      </c>
      <c r="E19" s="134">
        <f>ROUND(VALUE(SUBSTITUTE(実質収支比率等に係る経年分析!I$48,"▲","-")),2)</f>
        <v>8.15</v>
      </c>
      <c r="F19" s="134">
        <f>ROUND(VALUE(SUBSTITUTE(実質収支比率等に係る経年分析!J$48,"▲","-")),2)</f>
        <v>5.01</v>
      </c>
    </row>
    <row r="20" spans="1:11">
      <c r="A20" s="134" t="s">
        <v>42</v>
      </c>
      <c r="B20" s="134">
        <f>ROUND(VALUE(SUBSTITUTE(実質収支比率等に係る経年分析!F$47,"▲","-")),2)</f>
        <v>17.11</v>
      </c>
      <c r="C20" s="134">
        <f>ROUND(VALUE(SUBSTITUTE(実質収支比率等に係る経年分析!G$47,"▲","-")),2)</f>
        <v>23.79</v>
      </c>
      <c r="D20" s="134">
        <f>ROUND(VALUE(SUBSTITUTE(実質収支比率等に係る経年分析!H$47,"▲","-")),2)</f>
        <v>31.75</v>
      </c>
      <c r="E20" s="134">
        <f>ROUND(VALUE(SUBSTITUTE(実質収支比率等に係る経年分析!I$47,"▲","-")),2)</f>
        <v>20.77</v>
      </c>
      <c r="F20" s="134">
        <f>ROUND(VALUE(SUBSTITUTE(実質収支比率等に係る経年分析!J$47,"▲","-")),2)</f>
        <v>17.760000000000002</v>
      </c>
    </row>
    <row r="21" spans="1:11">
      <c r="A21" s="134" t="s">
        <v>43</v>
      </c>
      <c r="B21" s="134">
        <f>IF(ISNUMBER(VALUE(SUBSTITUTE(実質収支比率等に係る経年分析!F$49,"▲","-"))),ROUND(VALUE(SUBSTITUTE(実質収支比率等に係る経年分析!F$49,"▲","-")),2),NA())</f>
        <v>4.92</v>
      </c>
      <c r="C21" s="134">
        <f>IF(ISNUMBER(VALUE(SUBSTITUTE(実質収支比率等に係る経年分析!G$49,"▲","-"))),ROUND(VALUE(SUBSTITUTE(実質収支比率等に係る経年分析!G$49,"▲","-")),2),NA())</f>
        <v>9.9600000000000009</v>
      </c>
      <c r="D21" s="134">
        <f>IF(ISNUMBER(VALUE(SUBSTITUTE(実質収支比率等に係る経年分析!H$49,"▲","-"))),ROUND(VALUE(SUBSTITUTE(実質収支比率等に係る経年分析!H$49,"▲","-")),2),NA())</f>
        <v>4.7699999999999996</v>
      </c>
      <c r="E21" s="134">
        <f>IF(ISNUMBER(VALUE(SUBSTITUTE(実質収支比率等に係る経年分析!I$49,"▲","-"))),ROUND(VALUE(SUBSTITUTE(実質収支比率等に係る経年分析!I$49,"▲","-")),2),NA())</f>
        <v>-13.14</v>
      </c>
      <c r="F21" s="134">
        <f>IF(ISNUMBER(VALUE(SUBSTITUTE(実質収支比率等に係る経年分析!J$49,"▲","-"))),ROUND(VALUE(SUBSTITUTE(実質収支比率等に係る経年分析!J$49,"▲","-")),2),NA())</f>
        <v>-6.42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0.57999999999999996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2.0699999999999998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2.0699999999999998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2.4300000000000002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4.1900000000000004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5.01</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9.2100000000000009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17.649999999999999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18.350000000000001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321</v>
      </c>
      <c r="E42" s="136"/>
      <c r="F42" s="136"/>
      <c r="G42" s="136">
        <f>'実質公債費比率（分子）の構造'!L$52</f>
        <v>341</v>
      </c>
      <c r="H42" s="136"/>
      <c r="I42" s="136"/>
      <c r="J42" s="136">
        <f>'実質公債費比率（分子）の構造'!M$52</f>
        <v>351</v>
      </c>
      <c r="K42" s="136"/>
      <c r="L42" s="136"/>
      <c r="M42" s="136">
        <f>'実質公債費比率（分子）の構造'!N$52</f>
        <v>371</v>
      </c>
      <c r="N42" s="136"/>
      <c r="O42" s="136"/>
      <c r="P42" s="136">
        <f>'実質公債費比率（分子）の構造'!O$52</f>
        <v>376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33</v>
      </c>
      <c r="C45" s="136"/>
      <c r="D45" s="136"/>
      <c r="E45" s="136">
        <f>'実質公債費比率（分子）の構造'!L$49</f>
        <v>38</v>
      </c>
      <c r="F45" s="136"/>
      <c r="G45" s="136"/>
      <c r="H45" s="136">
        <f>'実質公債費比率（分子）の構造'!M$49</f>
        <v>61</v>
      </c>
      <c r="I45" s="136"/>
      <c r="J45" s="136"/>
      <c r="K45" s="136">
        <f>'実質公債費比率（分子）の構造'!N$49</f>
        <v>62</v>
      </c>
      <c r="L45" s="136"/>
      <c r="M45" s="136"/>
      <c r="N45" s="136">
        <f>'実質公債費比率（分子）の構造'!O$49</f>
        <v>62</v>
      </c>
      <c r="O45" s="136"/>
      <c r="P45" s="136"/>
    </row>
    <row r="46" spans="1:16">
      <c r="A46" s="136" t="s">
        <v>54</v>
      </c>
      <c r="B46" s="136">
        <f>'実質公債費比率（分子）の構造'!K$48</f>
        <v>312</v>
      </c>
      <c r="C46" s="136"/>
      <c r="D46" s="136"/>
      <c r="E46" s="136">
        <f>'実質公債費比率（分子）の構造'!L$48</f>
        <v>327</v>
      </c>
      <c r="F46" s="136"/>
      <c r="G46" s="136"/>
      <c r="H46" s="136">
        <f>'実質公債費比率（分子）の構造'!M$48</f>
        <v>361</v>
      </c>
      <c r="I46" s="136"/>
      <c r="J46" s="136"/>
      <c r="K46" s="136">
        <f>'実質公債費比率（分子）の構造'!N$48</f>
        <v>312</v>
      </c>
      <c r="L46" s="136"/>
      <c r="M46" s="136"/>
      <c r="N46" s="136">
        <f>'実質公債費比率（分子）の構造'!O$48</f>
        <v>315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280</v>
      </c>
      <c r="C49" s="136"/>
      <c r="D49" s="136"/>
      <c r="E49" s="136">
        <f>'実質公債費比率（分子）の構造'!L$45</f>
        <v>290</v>
      </c>
      <c r="F49" s="136"/>
      <c r="G49" s="136"/>
      <c r="H49" s="136">
        <f>'実質公債費比率（分子）の構造'!M$45</f>
        <v>297</v>
      </c>
      <c r="I49" s="136"/>
      <c r="J49" s="136"/>
      <c r="K49" s="136">
        <f>'実質公債費比率（分子）の構造'!N$45</f>
        <v>313</v>
      </c>
      <c r="L49" s="136"/>
      <c r="M49" s="136"/>
      <c r="N49" s="136">
        <f>'実質公債費比率（分子）の構造'!O$45</f>
        <v>371</v>
      </c>
      <c r="O49" s="136"/>
      <c r="P49" s="136"/>
    </row>
    <row r="50" spans="1:16">
      <c r="A50" s="136" t="s">
        <v>58</v>
      </c>
      <c r="B50" s="136" t="e">
        <f>NA()</f>
        <v>#N/A</v>
      </c>
      <c r="C50" s="136">
        <f>IF(ISNUMBER('実質公債費比率（分子）の構造'!K$53),'実質公債費比率（分子）の構造'!K$53,NA())</f>
        <v>304</v>
      </c>
      <c r="D50" s="136" t="e">
        <f>NA()</f>
        <v>#N/A</v>
      </c>
      <c r="E50" s="136" t="e">
        <f>NA()</f>
        <v>#N/A</v>
      </c>
      <c r="F50" s="136">
        <f>IF(ISNUMBER('実質公債費比率（分子）の構造'!L$53),'実質公債費比率（分子）の構造'!L$53,NA())</f>
        <v>314</v>
      </c>
      <c r="G50" s="136" t="e">
        <f>NA()</f>
        <v>#N/A</v>
      </c>
      <c r="H50" s="136" t="e">
        <f>NA()</f>
        <v>#N/A</v>
      </c>
      <c r="I50" s="136">
        <f>IF(ISNUMBER('実質公債費比率（分子）の構造'!M$53),'実質公債費比率（分子）の構造'!M$53,NA())</f>
        <v>368</v>
      </c>
      <c r="J50" s="136" t="e">
        <f>NA()</f>
        <v>#N/A</v>
      </c>
      <c r="K50" s="136" t="e">
        <f>NA()</f>
        <v>#N/A</v>
      </c>
      <c r="L50" s="136">
        <f>IF(ISNUMBER('実質公債費比率（分子）の構造'!N$53),'実質公債費比率（分子）の構造'!N$53,NA())</f>
        <v>316</v>
      </c>
      <c r="M50" s="136" t="e">
        <f>NA()</f>
        <v>#N/A</v>
      </c>
      <c r="N50" s="136" t="e">
        <f>NA()</f>
        <v>#N/A</v>
      </c>
      <c r="O50" s="136">
        <f>IF(ISNUMBER('実質公債費比率（分子）の構造'!O$53),'実質公債費比率（分子）の構造'!O$53,NA())</f>
        <v>372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4630</v>
      </c>
      <c r="E56" s="135"/>
      <c r="F56" s="135"/>
      <c r="G56" s="135">
        <f>'将来負担比率（分子）の構造'!J$51</f>
        <v>4814</v>
      </c>
      <c r="H56" s="135"/>
      <c r="I56" s="135"/>
      <c r="J56" s="135">
        <f>'将来負担比率（分子）の構造'!K$51</f>
        <v>4803</v>
      </c>
      <c r="K56" s="135"/>
      <c r="L56" s="135"/>
      <c r="M56" s="135">
        <f>'将来負担比率（分子）の構造'!L$51</f>
        <v>4774</v>
      </c>
      <c r="N56" s="135"/>
      <c r="O56" s="135"/>
      <c r="P56" s="135">
        <f>'将来負担比率（分子）の構造'!M$51</f>
        <v>4883</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1934</v>
      </c>
      <c r="E58" s="135"/>
      <c r="F58" s="135"/>
      <c r="G58" s="135">
        <f>'将来負担比率（分子）の構造'!J$49</f>
        <v>2143</v>
      </c>
      <c r="H58" s="135"/>
      <c r="I58" s="135"/>
      <c r="J58" s="135">
        <f>'将来負担比率（分子）の構造'!K$49</f>
        <v>2400</v>
      </c>
      <c r="K58" s="135"/>
      <c r="L58" s="135"/>
      <c r="M58" s="135">
        <f>'将来負担比率（分子）の構造'!L$49</f>
        <v>2125</v>
      </c>
      <c r="N58" s="135"/>
      <c r="O58" s="135"/>
      <c r="P58" s="135">
        <f>'将来負担比率（分子）の構造'!M$49</f>
        <v>1972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808</v>
      </c>
      <c r="C61" s="135"/>
      <c r="D61" s="135"/>
      <c r="E61" s="135">
        <f>'将来負担比率（分子）の構造'!J$46</f>
        <v>817</v>
      </c>
      <c r="F61" s="135"/>
      <c r="G61" s="135"/>
      <c r="H61" s="135">
        <f>'将来負担比率（分子）の構造'!K$46</f>
        <v>827</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121</v>
      </c>
      <c r="C62" s="135"/>
      <c r="D62" s="135"/>
      <c r="E62" s="135">
        <f>'将来負担比率（分子）の構造'!J$45</f>
        <v>136</v>
      </c>
      <c r="F62" s="135"/>
      <c r="G62" s="135"/>
      <c r="H62" s="135">
        <f>'将来負担比率（分子）の構造'!K$45</f>
        <v>45</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307</v>
      </c>
      <c r="C63" s="135"/>
      <c r="D63" s="135"/>
      <c r="E63" s="135">
        <f>'将来負担比率（分子）の構造'!J$44</f>
        <v>354</v>
      </c>
      <c r="F63" s="135"/>
      <c r="G63" s="135"/>
      <c r="H63" s="135">
        <f>'将来負担比率（分子）の構造'!K$44</f>
        <v>335</v>
      </c>
      <c r="I63" s="135"/>
      <c r="J63" s="135"/>
      <c r="K63" s="135">
        <f>'将来負担比率（分子）の構造'!L$44</f>
        <v>300</v>
      </c>
      <c r="L63" s="135"/>
      <c r="M63" s="135"/>
      <c r="N63" s="135">
        <f>'将来負担比率（分子）の構造'!M$44</f>
        <v>283</v>
      </c>
      <c r="O63" s="135"/>
      <c r="P63" s="135"/>
    </row>
    <row r="64" spans="1:16">
      <c r="A64" s="135" t="s">
        <v>26</v>
      </c>
      <c r="B64" s="135">
        <f>'将来負担比率（分子）の構造'!I$43</f>
        <v>5102</v>
      </c>
      <c r="C64" s="135"/>
      <c r="D64" s="135"/>
      <c r="E64" s="135">
        <f>'将来負担比率（分子）の構造'!J$43</f>
        <v>4983</v>
      </c>
      <c r="F64" s="135"/>
      <c r="G64" s="135"/>
      <c r="H64" s="135">
        <f>'将来負担比率（分子）の構造'!K$43</f>
        <v>4524</v>
      </c>
      <c r="I64" s="135"/>
      <c r="J64" s="135"/>
      <c r="K64" s="135">
        <f>'将来負担比率（分子）の構造'!L$43</f>
        <v>4395</v>
      </c>
      <c r="L64" s="135"/>
      <c r="M64" s="135"/>
      <c r="N64" s="135">
        <f>'将来負担比率（分子）の構造'!M$43</f>
        <v>4177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3508</v>
      </c>
      <c r="C66" s="135"/>
      <c r="D66" s="135"/>
      <c r="E66" s="135">
        <f>'将来負担比率（分子）の構造'!J$41</f>
        <v>3605</v>
      </c>
      <c r="F66" s="135"/>
      <c r="G66" s="135"/>
      <c r="H66" s="135">
        <f>'将来負担比率（分子）の構造'!K$41</f>
        <v>3630</v>
      </c>
      <c r="I66" s="135"/>
      <c r="J66" s="135"/>
      <c r="K66" s="135">
        <f>'将来負担比率（分子）の構造'!L$41</f>
        <v>4119</v>
      </c>
      <c r="L66" s="135"/>
      <c r="M66" s="135"/>
      <c r="N66" s="135">
        <f>'将来負担比率（分子）の構造'!M$41</f>
        <v>4167</v>
      </c>
      <c r="O66" s="135"/>
      <c r="P66" s="135"/>
    </row>
    <row r="67" spans="1:16">
      <c r="A67" s="135" t="s">
        <v>62</v>
      </c>
      <c r="B67" s="135" t="e">
        <f>NA()</f>
        <v>#N/A</v>
      </c>
      <c r="C67" s="135">
        <f>IF(ISNUMBER('将来負担比率（分子）の構造'!I$52), IF('将来負担比率（分子）の構造'!I$52 &lt; 0, 0, '将来負担比率（分子）の構造'!I$52), NA())</f>
        <v>3281</v>
      </c>
      <c r="D67" s="135" t="e">
        <f>NA()</f>
        <v>#N/A</v>
      </c>
      <c r="E67" s="135" t="e">
        <f>NA()</f>
        <v>#N/A</v>
      </c>
      <c r="F67" s="135">
        <f>IF(ISNUMBER('将来負担比率（分子）の構造'!J$52), IF('将来負担比率（分子）の構造'!J$52 &lt; 0, 0, '将来負担比率（分子）の構造'!J$52), NA())</f>
        <v>2938</v>
      </c>
      <c r="G67" s="135" t="e">
        <f>NA()</f>
        <v>#N/A</v>
      </c>
      <c r="H67" s="135" t="e">
        <f>NA()</f>
        <v>#N/A</v>
      </c>
      <c r="I67" s="135">
        <f>IF(ISNUMBER('将来負担比率（分子）の構造'!K$52), IF('将来負担比率（分子）の構造'!K$52 &lt; 0, 0, '将来負担比率（分子）の構造'!K$52), NA())</f>
        <v>2158</v>
      </c>
      <c r="J67" s="135" t="e">
        <f>NA()</f>
        <v>#N/A</v>
      </c>
      <c r="K67" s="135" t="e">
        <f>NA()</f>
        <v>#N/A</v>
      </c>
      <c r="L67" s="135">
        <f>IF(ISNUMBER('将来負担比率（分子）の構造'!L$52), IF('将来負担比率（分子）の構造'!L$52 &lt; 0, 0, '将来負担比率（分子）の構造'!L$52), NA())</f>
        <v>1916</v>
      </c>
      <c r="M67" s="135" t="e">
        <f>NA()</f>
        <v>#N/A</v>
      </c>
      <c r="N67" s="135" t="e">
        <f>NA()</f>
        <v>#N/A</v>
      </c>
      <c r="O67" s="135">
        <f>IF(ISNUMBER('将来負担比率（分子）の構造'!M$52), IF('将来負担比率（分子）の構造'!M$52 &lt; 0, 0, '将来負担比率（分子）の構造'!M$52), NA())</f>
        <v>1772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2015-05-14T00:40:07Z</cp:lastPrinted>
  <dcterms:created xsi:type="dcterms:W3CDTF">2015-02-17T06:55:49Z</dcterms:created>
  <dcterms:modified xsi:type="dcterms:W3CDTF">2015-05-14T00:41:55Z</dcterms:modified>
  <cp:category/>
</cp:coreProperties>
</file>