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10" i="11" l="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U37" i="9" s="1"/>
  <c r="AM34" i="9" l="1"/>
  <c r="AM35" i="9" l="1"/>
  <c r="BE34" i="9" s="1"/>
  <c r="BE35" i="9" l="1"/>
  <c r="BE36" i="9" s="1"/>
  <c r="BW34" i="9"/>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<sst xmlns="http://schemas.openxmlformats.org/spreadsheetml/2006/main" count="1065" uniqueCount="586">
  <si>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</si>
  <si>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</si>
  <si>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</si>
  <si>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</si>
  <si>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</si>
  <si>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</si>
  <si>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</si>
  <si>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</si>
  <si>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</si>
  <si>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</si>
  <si>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</si>
  <si>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</si>
  <si>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</si>
  <si>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</si>
  <si>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</si>
  <si>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</si>
  <si>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</si>
  <si>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</si>
  <si>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</si>
  <si>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</si>
  <si>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</si>
  <si>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</si>
  <si>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</si>
  <si>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</si>
  <si>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</si>
  <si>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</si>
  <si>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</si>
  <si>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</si>
  <si>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</si>
  <si>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</si>
  <si>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</si>
  <si>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</si>
  <si>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</si>
  <si>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</si>
  <si>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</si>
  <si>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</si>
  <si>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</si>
  <si>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</si>
  <si>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</si>
  <si>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</si>
  <si>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</si>
  <si>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</si>
  <si>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</si>
  <si>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</si>
  <si>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</si>
  <si>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</si>
  <si>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</si>
  <si>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</si>
  <si>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</si>
  <si>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</si>
  <si>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</si>
  <si>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</si>
  <si>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</si>
  <si>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</si>
  <si>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</si>
  <si>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</si>
  <si>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</si>
  <si>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</si>
  <si>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</si>
  <si>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</si>
  <si>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</si>
  <si>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</si>
  <si>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</si>
  <si>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</si>
  <si>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</si>
  <si>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</si>
  <si>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</si>
  <si>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</si>
  <si>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</si>
  <si>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</si>
  <si>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</si>
  <si>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</si>
  <si>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</si>
  <si>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</si>
  <si>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</si>
  <si>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</si>
  <si>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</si>
  <si>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</si>
  <si>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</si>
  <si>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</si>
  <si>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</si>
  <si>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</si>
  <si>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</si>
  <si>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</si>
  <si>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</si>
  <si>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</si>
  <si>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</si>
  <si>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</si>
  <si>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</si>
  <si>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</si>
  <si>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</si>
  <si>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</si>
  <si>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</si>
  <si>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</si>
  <si>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</si>
  <si>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</si>
  <si>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</si>
  <si>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</si>
  <si>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</si>
  <si>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</si>
  <si>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</si>
  <si>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</si>
  <si>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</si>
  <si>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</si>
  <si>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</si>
  <si>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</si>
  <si>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</si>
  <si>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</si>
  <si>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</si>
  <si>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</si>
  <si>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</si>
  <si>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</si>
  <si>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</si>
  <si>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</si>
  <si>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</si>
  <si>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</si>
  <si>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</si>
  <si>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</si>
  <si>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</si>
  <si>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</si>
  <si>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</si>
  <si>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</si>
  <si>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</si>
  <si>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</si>
  <si>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</si>
  <si>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</si>
  <si>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</si>
  <si>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</si>
  <si>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</si>
  <si>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</si>
  <si>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</si>
  <si>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</si>
  <si>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</si>
  <si>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</si>
  <si>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</si>
  <si>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</si>
  <si>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</si>
  <si>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</si>
  <si>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</si>
  <si>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</si>
  <si>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</si>
  <si>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</si>
  <si>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</si>
  <si>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</si>
  <si>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</si>
  <si>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</si>
  <si>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</si>
  <si>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</si>
  <si>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</si>
  <si>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</si>
  <si>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</si>
  <si>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</si>
  <si>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</si>
  <si>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</si>
  <si>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</si>
  <si>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</si>
  <si>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</si>
  <si>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</si>
  <si>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</si>
  <si>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</si>
  <si>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</si>
  <si>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</si>
  <si>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</si>
  <si>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</si>
  <si>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</si>
  <si>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</si>
  <si>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</si>
  <si>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</si>
  <si>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</si>
  <si>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</si>
  <si>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</si>
  <si>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</si>
  <si>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</si>
  <si>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</si>
  <si>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</si>
  <si>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</si>
  <si>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</si>
  <si>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</si>
  <si>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</si>
  <si>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</si>
  <si>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</si>
  <si>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</si>
  <si>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</si>
  <si>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</si>
  <si>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</si>
  <si>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</si>
  <si>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</si>
  <si>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</si>
  <si>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</si>
  <si>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</si>
  <si>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</si>
  <si>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</si>
  <si>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</si>
  <si>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</si>
  <si>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</si>
  <si>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岐阜県多治見市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</si>
  <si>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</si>
  <si>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</si>
  <si>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</si>
  <si>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</si>
  <si>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</si>
  <si>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</si>
  <si>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</si>
  <si>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</si>
  <si>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</si>
  <si>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</si>
  <si>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</si>
  <si>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</si>
  <si>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</si>
  <si>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</si>
  <si>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</si>
  <si>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</si>
  <si>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</si>
  <si>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</si>
  <si>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</si>
  <si>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</si>
  <si>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</si>
  <si>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</si>
  <si>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</si>
  <si>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</si>
  <si>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</si>
  <si>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</si>
  <si>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</si>
  <si>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</si>
  <si>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</si>
  <si>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</si>
  <si>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</si>
  <si>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</si>
  <si>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</si>
  <si>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</si>
  <si>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</si>
  <si>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</si>
  <si>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</si>
  <si>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</si>
  <si>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</si>
  <si>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</si>
  <si>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</si>
  <si>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</si>
  <si>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</si>
  <si>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</si>
  <si>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</si>
  <si>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</si>
  <si>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</si>
  <si>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</si>
  <si>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</si>
  <si>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</si>
  <si>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</si>
  <si>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</si>
  <si>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</si>
  <si>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</si>
  <si>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</si>
  <si>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</si>
  <si>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</si>
  <si>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</si>
  <si>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</si>
  <si>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</si>
  <si>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</si>
  <si>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</si>
  <si>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</si>
  <si>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</si>
  <si>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</si>
  <si>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</si>
  <si>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</si>
  <si>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</si>
  <si>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</si>
  <si>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</si>
  <si>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</si>
  <si>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</si>
  <si>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</si>
  <si>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</si>
  <si>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</si>
  <si>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</si>
  <si>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</si>
  <si>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</si>
  <si>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</si>
  <si>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</si>
  <si>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</si>
  <si>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</si>
  <si>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</si>
  <si>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</si>
  <si>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</si>
  <si>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</si>
  <si>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</si>
  <si>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</si>
  <si>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</si>
  <si>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</si>
  <si>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</si>
  <si>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</si>
  <si>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</si>
  <si>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</si>
  <si>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</si>
  <si>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</si>
  <si>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</si>
  <si>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</si>
  <si>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</si>
  <si>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</si>
  <si>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</si>
  <si>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</si>
  <si>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</si>
  <si>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</si>
  <si>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</si>
  <si>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</si>
  <si>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</si>
  <si>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</si>
  <si>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</si>
  <si>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</si>
  <si>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</si>
  <si>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</si>
  <si>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</si>
  <si>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</si>
  <si>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</si>
  <si>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</si>
  <si>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</si>
  <si>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</si>
  <si>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</si>
  <si>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</si>
  <si>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</si>
  <si>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</si>
  <si>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</si>
  <si>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</si>
  <si>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</si>
  <si>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</si>
  <si>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</si>
  <si>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</si>
  <si>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</si>
  <si>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</si>
  <si>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</si>
  <si>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</si>
  <si>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</si>
  <si>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</si>
  <si>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</si>
  <si>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</si>
  <si>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</si>
  <si>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</si>
  <si>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</si>
  <si>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</si>
  <si>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</si>
  <si>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</si>
  <si>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</si>
  <si>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</si>
  <si>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</si>
  <si>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</si>
  <si>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</si>
  <si>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</si>
  <si>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</si>
  <si>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岐阜県多治見市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</si>
  <si>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</si>
  <si>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</si>
  <si>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</si>
  <si>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</si>
  <si>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</si>
  <si>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</si>
  <si>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</si>
  <si>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</si>
  <si>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</si>
  <si>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</si>
  <si>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</si>
  <si>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</si>
  <si>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</si>
  <si>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</si>
  <si>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</si>
  <si>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</si>
  <si>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</si>
  <si>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</si>
  <si>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</si>
  <si>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</si>
  <si>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</si>
  <si>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市営住宅敷金等特別会計</t>
    <phoneticPr fontId="5"/>
  </si>
  <si>
    <t>多治見駅北土地区画整理事業特別会計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</si>
  <si>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</si>
  <si>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</si>
  <si>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</si>
  <si>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</si>
  <si>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</si>
  <si>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</si>
  <si>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</si>
  <si>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</si>
  <si>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</si>
  <si>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</si>
  <si>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</si>
  <si>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</si>
  <si>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</si>
  <si>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</si>
  <si>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</si>
  <si>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</si>
  <si>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</si>
  <si>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</si>
  <si>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</si>
  <si>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</si>
  <si>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廃棄物発電事業特別会計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</si>
  <si>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</si>
  <si>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</si>
  <si>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</si>
  <si>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</si>
  <si>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</si>
  <si>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</si>
  <si>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</si>
  <si>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</si>
  <si>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</si>
  <si>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</si>
  <si>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</si>
  <si>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</si>
  <si>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</si>
  <si>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</si>
  <si>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</si>
  <si>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</si>
  <si>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</si>
  <si>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</si>
  <si>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</si>
  <si>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</si>
  <si>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</si>
  <si>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</si>
  <si>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</si>
  <si>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</si>
  <si>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</si>
  <si>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</si>
  <si>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</si>
  <si>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</si>
  <si>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</si>
  <si>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</si>
  <si>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</si>
  <si>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</si>
  <si>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</si>
  <si>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</si>
  <si>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</si>
  <si>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</si>
  <si>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</si>
  <si>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</si>
  <si>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</si>
  <si>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</si>
  <si>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</si>
  <si>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</si>
  <si>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</si>
  <si>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</si>
  <si>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</si>
  <si>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</si>
  <si>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</si>
  <si>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</si>
  <si>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</si>
  <si>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</si>
  <si>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</si>
  <si>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</si>
  <si>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</si>
  <si>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</si>
  <si>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</si>
  <si>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</si>
  <si>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</si>
  <si>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</si>
  <si>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</si>
  <si>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</si>
  <si>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</si>
  <si>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</si>
  <si>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</si>
  <si>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</si>
  <si>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</si>
  <si>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</si>
  <si>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</si>
  <si>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</si>
  <si>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</si>
  <si>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</si>
  <si>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</si>
  <si>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</si>
  <si>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</si>
  <si>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</si>
  <si>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</si>
  <si>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</si>
  <si>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</si>
  <si>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</si>
  <si>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</si>
  <si>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</si>
  <si>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</si>
  <si>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</si>
  <si>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</si>
  <si>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</si>
  <si>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</si>
  <si>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</si>
  <si>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</si>
  <si>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</si>
  <si>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</si>
  <si>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</si>
  <si>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</si>
  <si>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</si>
  <si>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</si>
  <si>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</si>
  <si>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</si>
  <si>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</si>
  <si>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</si>
  <si>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</si>
  <si>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</si>
  <si>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</si>
  <si>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</si>
  <si>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</si>
  <si>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</si>
  <si>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</si>
  <si>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</si>
  <si>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</si>
  <si>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</si>
  <si>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</si>
  <si>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</si>
  <si>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</si>
  <si>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</si>
  <si>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</si>
  <si>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</si>
  <si>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</si>
  <si>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</si>
  <si>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</si>
  <si>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</si>
  <si>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</si>
  <si>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</si>
  <si>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</si>
  <si>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</si>
  <si>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</si>
  <si>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</si>
  <si>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</si>
  <si>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</si>
  <si>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</si>
  <si>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</si>
  <si>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</si>
  <si>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</si>
  <si>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</si>
  <si>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</si>
  <si>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</si>
  <si>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</si>
  <si>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</si>
  <si>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</si>
  <si>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</si>
  <si>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1.36</t>
  </si>
  <si>
    <t>▲ 6.67</t>
  </si>
  <si>
    <t>▲ 3.30</t>
  </si>
  <si>
    <t>▲ 7.81</t>
  </si>
  <si>
    <t>一般会計</t>
  </si>
  <si>
    <t>水道事業会計</t>
  </si>
  <si>
    <t>病院事業会計</t>
  </si>
  <si>
    <t>国民健康保険事業特別会計</t>
  </si>
  <si>
    <t>下水道事業特別会計</t>
  </si>
  <si>
    <t>介護保険事業特別会計</t>
  </si>
  <si>
    <t>後期高齢者医療特別会計</t>
  </si>
  <si>
    <t>駐車場事業特別会計</t>
  </si>
  <si>
    <t>その他会計（赤字）</t>
  </si>
  <si>
    <t>その他会計（黒字）</t>
  </si>
  <si>
    <t>-</t>
    <phoneticPr fontId="2"/>
  </si>
  <si>
    <t>基金繰入金
2,597</t>
    <rPh sb="0" eb="2">
      <t>キキン</t>
    </rPh>
    <rPh sb="2" eb="4">
      <t>クリイレ</t>
    </rPh>
    <rPh sb="4" eb="5">
      <t>キン</t>
    </rPh>
    <phoneticPr fontId="2"/>
  </si>
  <si>
    <t>-</t>
    <phoneticPr fontId="2"/>
  </si>
  <si>
    <t>-</t>
    <phoneticPr fontId="2"/>
  </si>
  <si>
    <t>基金繰入金
100</t>
    <rPh sb="0" eb="2">
      <t>キキン</t>
    </rPh>
    <rPh sb="2" eb="4">
      <t>クリイレ</t>
    </rPh>
    <rPh sb="4" eb="5">
      <t>キン</t>
    </rPh>
    <phoneticPr fontId="2"/>
  </si>
  <si>
    <t>-</t>
    <phoneticPr fontId="2"/>
  </si>
  <si>
    <t>基金繰入金
80</t>
    <rPh sb="0" eb="2">
      <t>キキン</t>
    </rPh>
    <rPh sb="2" eb="4">
      <t>クリイレ</t>
    </rPh>
    <rPh sb="4" eb="5">
      <t>キン</t>
    </rPh>
    <phoneticPr fontId="2"/>
  </si>
  <si>
    <t>基金繰入金
6</t>
    <rPh sb="0" eb="5">
      <t>キキンクリイレキン</t>
    </rPh>
    <phoneticPr fontId="2"/>
  </si>
  <si>
    <t>多治見市文化振興事業団</t>
  </si>
  <si>
    <t>多治見市土地開発公社</t>
  </si>
  <si>
    <t>多治見まちづくり</t>
  </si>
  <si>
    <t>セラミックパーク美濃</t>
  </si>
  <si>
    <t>多治見市衛生公社</t>
  </si>
  <si>
    <t>エフエムたじみ</t>
  </si>
  <si>
    <t>東濃西部広域行政事務組合（一般会計）</t>
    <rPh sb="0" eb="1">
      <t>トウ</t>
    </rPh>
    <rPh sb="1" eb="2">
      <t>ノウ</t>
    </rPh>
    <rPh sb="2" eb="4">
      <t>セイブ</t>
    </rPh>
    <rPh sb="4" eb="6">
      <t>コウイキ</t>
    </rPh>
    <rPh sb="6" eb="8">
      <t>ギョウセイ</t>
    </rPh>
    <rPh sb="8" eb="10">
      <t>ジム</t>
    </rPh>
    <rPh sb="10" eb="12">
      <t>クミアイ</t>
    </rPh>
    <rPh sb="13" eb="15">
      <t>イッパン</t>
    </rPh>
    <rPh sb="15" eb="17">
      <t>カイケイ</t>
    </rPh>
    <phoneticPr fontId="5"/>
  </si>
  <si>
    <t>東濃西部広域行政事務組合（東濃西部ふるさと活性化基金特別会計）</t>
    <rPh sb="0" eb="1">
      <t>トウ</t>
    </rPh>
    <rPh sb="1" eb="2">
      <t>ノウ</t>
    </rPh>
    <rPh sb="2" eb="4">
      <t>セイブ</t>
    </rPh>
    <rPh sb="4" eb="6">
      <t>コウイキ</t>
    </rPh>
    <rPh sb="6" eb="8">
      <t>ギョウセイ</t>
    </rPh>
    <rPh sb="8" eb="10">
      <t>ジム</t>
    </rPh>
    <rPh sb="10" eb="12">
      <t>クミアイ</t>
    </rPh>
    <rPh sb="13" eb="14">
      <t>トウ</t>
    </rPh>
    <rPh sb="14" eb="15">
      <t>ノウ</t>
    </rPh>
    <rPh sb="15" eb="17">
      <t>セイブ</t>
    </rPh>
    <rPh sb="21" eb="24">
      <t>カッセイカ</t>
    </rPh>
    <rPh sb="24" eb="26">
      <t>キキン</t>
    </rPh>
    <rPh sb="26" eb="28">
      <t>トクベツ</t>
    </rPh>
    <rPh sb="28" eb="30">
      <t>カイケイ</t>
    </rPh>
    <phoneticPr fontId="5"/>
  </si>
  <si>
    <t>東濃西部広域行政事務組合（東濃看護専門学校事業特別会計）</t>
    <rPh sb="0" eb="1">
      <t>トウ</t>
    </rPh>
    <rPh sb="1" eb="2">
      <t>ノウ</t>
    </rPh>
    <rPh sb="2" eb="4">
      <t>セイブ</t>
    </rPh>
    <rPh sb="4" eb="6">
      <t>コウイキ</t>
    </rPh>
    <rPh sb="6" eb="8">
      <t>ギョウセイ</t>
    </rPh>
    <rPh sb="8" eb="10">
      <t>ジム</t>
    </rPh>
    <rPh sb="10" eb="12">
      <t>クミアイ</t>
    </rPh>
    <rPh sb="13" eb="14">
      <t>トウ</t>
    </rPh>
    <rPh sb="14" eb="15">
      <t>ノウ</t>
    </rPh>
    <rPh sb="15" eb="17">
      <t>カンゴ</t>
    </rPh>
    <rPh sb="17" eb="19">
      <t>センモン</t>
    </rPh>
    <rPh sb="19" eb="21">
      <t>ガッコウ</t>
    </rPh>
    <rPh sb="21" eb="23">
      <t>ジギョウ</t>
    </rPh>
    <rPh sb="23" eb="25">
      <t>トクベツ</t>
    </rPh>
    <rPh sb="25" eb="27">
      <t>カイケイ</t>
    </rPh>
    <phoneticPr fontId="5"/>
  </si>
  <si>
    <t>東濃西部広域行政事務組合（東濃西部少年センター事業特別会計）</t>
    <rPh sb="0" eb="1">
      <t>トウ</t>
    </rPh>
    <rPh sb="1" eb="2">
      <t>ノウ</t>
    </rPh>
    <rPh sb="2" eb="4">
      <t>セイブ</t>
    </rPh>
    <rPh sb="4" eb="6">
      <t>コウイキ</t>
    </rPh>
    <rPh sb="6" eb="8">
      <t>ギョウセイ</t>
    </rPh>
    <rPh sb="8" eb="10">
      <t>ジム</t>
    </rPh>
    <rPh sb="10" eb="12">
      <t>クミアイ</t>
    </rPh>
    <rPh sb="13" eb="14">
      <t>トウ</t>
    </rPh>
    <rPh sb="14" eb="15">
      <t>ノウ</t>
    </rPh>
    <rPh sb="15" eb="17">
      <t>セイブ</t>
    </rPh>
    <rPh sb="17" eb="19">
      <t>ショウネン</t>
    </rPh>
    <rPh sb="23" eb="25">
      <t>ジギョウ</t>
    </rPh>
    <rPh sb="25" eb="27">
      <t>トクベツ</t>
    </rPh>
    <rPh sb="27" eb="29">
      <t>カイケイ</t>
    </rPh>
    <phoneticPr fontId="5"/>
  </si>
  <si>
    <t>東濃西部広域行政事務組合（東濃地域医師確保奨学資金貸付事業特別会計）</t>
    <rPh sb="0" eb="1">
      <t>トウ</t>
    </rPh>
    <rPh sb="1" eb="2">
      <t>ノウ</t>
    </rPh>
    <rPh sb="2" eb="4">
      <t>セイブ</t>
    </rPh>
    <rPh sb="4" eb="6">
      <t>コウイキ</t>
    </rPh>
    <rPh sb="6" eb="8">
      <t>ギョウセイ</t>
    </rPh>
    <rPh sb="8" eb="10">
      <t>ジム</t>
    </rPh>
    <rPh sb="10" eb="12">
      <t>クミアイ</t>
    </rPh>
    <rPh sb="13" eb="14">
      <t>トウ</t>
    </rPh>
    <rPh sb="14" eb="15">
      <t>ノウ</t>
    </rPh>
    <rPh sb="15" eb="17">
      <t>チイキ</t>
    </rPh>
    <rPh sb="17" eb="19">
      <t>イシ</t>
    </rPh>
    <rPh sb="19" eb="21">
      <t>カクホ</t>
    </rPh>
    <rPh sb="21" eb="23">
      <t>ショウガク</t>
    </rPh>
    <rPh sb="23" eb="25">
      <t>シキン</t>
    </rPh>
    <rPh sb="25" eb="27">
      <t>カシツケ</t>
    </rPh>
    <rPh sb="27" eb="29">
      <t>ジギョウ</t>
    </rPh>
    <rPh sb="29" eb="31">
      <t>トクベツ</t>
    </rPh>
    <rPh sb="31" eb="33">
      <t>カイケイ</t>
    </rPh>
    <phoneticPr fontId="5"/>
  </si>
  <si>
    <t>可児川防災等ため池組合</t>
    <rPh sb="0" eb="3">
      <t>カニガワ</t>
    </rPh>
    <rPh sb="3" eb="5">
      <t>ボウサイ</t>
    </rPh>
    <rPh sb="5" eb="6">
      <t>トウ</t>
    </rPh>
    <rPh sb="8" eb="9">
      <t>イケ</t>
    </rPh>
    <rPh sb="9" eb="11">
      <t>クミアイ</t>
    </rPh>
    <phoneticPr fontId="5"/>
  </si>
  <si>
    <t>土岐川防災ダム一部事務組合</t>
    <rPh sb="0" eb="2">
      <t>トキ</t>
    </rPh>
    <rPh sb="2" eb="3">
      <t>ガワ</t>
    </rPh>
    <rPh sb="3" eb="5">
      <t>ボウサイ</t>
    </rPh>
    <rPh sb="7" eb="9">
      <t>イチブ</t>
    </rPh>
    <rPh sb="9" eb="11">
      <t>ジム</t>
    </rPh>
    <rPh sb="11" eb="13">
      <t>クミアイ</t>
    </rPh>
    <phoneticPr fontId="5"/>
  </si>
  <si>
    <t>岐阜県市町村会館組合</t>
    <rPh sb="0" eb="3">
      <t>ギフケン</t>
    </rPh>
    <rPh sb="3" eb="6">
      <t>シチョウソン</t>
    </rPh>
    <rPh sb="6" eb="8">
      <t>カイカン</t>
    </rPh>
    <rPh sb="8" eb="10">
      <t>クミアイ</t>
    </rPh>
    <phoneticPr fontId="5"/>
  </si>
  <si>
    <t>岐阜県後期高齢者医療広域組合（一般会計）</t>
    <rPh sb="0" eb="3">
      <t>ギフケン</t>
    </rPh>
    <rPh sb="3" eb="5">
      <t>コウキ</t>
    </rPh>
    <rPh sb="5" eb="8">
      <t>コウレイシャ</t>
    </rPh>
    <rPh sb="8" eb="10">
      <t>イリョウ</t>
    </rPh>
    <rPh sb="10" eb="12">
      <t>コウイキ</t>
    </rPh>
    <rPh sb="12" eb="14">
      <t>クミアイ</t>
    </rPh>
    <rPh sb="15" eb="17">
      <t>イッパン</t>
    </rPh>
    <rPh sb="17" eb="19">
      <t>カイケイ</t>
    </rPh>
    <phoneticPr fontId="5"/>
  </si>
  <si>
    <t>岐阜県後期高齢者医療広域組合（特別会計）</t>
    <rPh sb="0" eb="3">
      <t>ギフケン</t>
    </rPh>
    <rPh sb="3" eb="5">
      <t>コウキ</t>
    </rPh>
    <rPh sb="5" eb="8">
      <t>コウレイシャ</t>
    </rPh>
    <rPh sb="8" eb="10">
      <t>イリョウ</t>
    </rPh>
    <rPh sb="10" eb="12">
      <t>コウイキ</t>
    </rPh>
    <rPh sb="12" eb="14">
      <t>クミアイ</t>
    </rPh>
    <rPh sb="15" eb="17">
      <t>トクベツ</t>
    </rPh>
    <rPh sb="17" eb="19">
      <t>カイケイ</t>
    </rPh>
    <phoneticPr fontId="5"/>
  </si>
  <si>
    <t>東濃農業共済事務組合</t>
    <rPh sb="0" eb="1">
      <t>トウ</t>
    </rPh>
    <rPh sb="1" eb="2">
      <t>ノウ</t>
    </rPh>
    <rPh sb="2" eb="4">
      <t>ノウギョウ</t>
    </rPh>
    <rPh sb="4" eb="6">
      <t>キョウサイ</t>
    </rPh>
    <rPh sb="6" eb="8">
      <t>ジム</t>
    </rPh>
    <rPh sb="8" eb="10">
      <t>クミアイ</t>
    </rPh>
    <phoneticPr fontId="5"/>
  </si>
  <si>
    <t>-</t>
    <phoneticPr fontId="2"/>
  </si>
  <si>
    <t>-</t>
    <phoneticPr fontId="2"/>
  </si>
  <si>
    <t>-</t>
    <phoneticPr fontId="2"/>
  </si>
  <si>
    <t>-</t>
    <phoneticPr fontId="2"/>
  </si>
  <si>
    <t>-</t>
    <phoneticPr fontId="2"/>
  </si>
  <si>
    <t>-</t>
    <phoneticPr fontId="2"/>
  </si>
  <si>
    <t>-</t>
    <phoneticPr fontId="2"/>
  </si>
  <si>
    <t>基金繰入金
5</t>
    <rPh sb="0" eb="2">
      <t>キキン</t>
    </rPh>
    <rPh sb="2" eb="4">
      <t>クリイレ</t>
    </rPh>
    <rPh sb="4" eb="5">
      <t>キン</t>
    </rPh>
    <phoneticPr fontId="2"/>
  </si>
  <si>
    <t>基金繰入金
9</t>
    <rPh sb="0" eb="2">
      <t>キキン</t>
    </rPh>
    <rPh sb="2" eb="4">
      <t>クリイレ</t>
    </rPh>
    <rPh sb="4" eb="5">
      <t>キン</t>
    </rPh>
    <phoneticPr fontId="2"/>
  </si>
  <si>
    <t>基金繰入金
73</t>
    <rPh sb="0" eb="2">
      <t>キキン</t>
    </rPh>
    <rPh sb="2" eb="4">
      <t>クリイレ</t>
    </rPh>
    <rPh sb="4" eb="5">
      <t>キン</t>
    </rPh>
    <phoneticPr fontId="2"/>
  </si>
  <si>
    <t>-</t>
    <phoneticPr fontId="2"/>
  </si>
  <si>
    <t>基金繰入金
1,320</t>
    <rPh sb="0" eb="2">
      <t>キキン</t>
    </rPh>
    <rPh sb="2" eb="4">
      <t>クリイレ</t>
    </rPh>
    <rPh sb="4" eb="5">
      <t>キン</t>
    </rPh>
    <phoneticPr fontId="2"/>
  </si>
  <si>
    <t>-</t>
    <phoneticPr fontId="2"/>
  </si>
  <si>
    <t>-</t>
    <phoneticPr fontId="2"/>
  </si>
  <si>
    <t>-</t>
    <phoneticPr fontId="2"/>
  </si>
  <si>
    <t>-</t>
    <phoneticPr fontId="2"/>
  </si>
  <si>
    <t>-</t>
    <phoneticPr fontId="2"/>
  </si>
  <si>
    <t>-</t>
    <phoneticPr fontId="2"/>
  </si>
  <si>
    <t>基金繰入金
111</t>
    <rPh sb="0" eb="2">
      <t>キキン</t>
    </rPh>
    <rPh sb="2" eb="4">
      <t>クリイレ</t>
    </rPh>
    <rPh sb="4" eb="5">
      <t>キン</t>
    </rPh>
    <phoneticPr fontId="2"/>
  </si>
  <si>
    <t>基金繰入金
2</t>
    <rPh sb="0" eb="2">
      <t>キキン</t>
    </rPh>
    <rPh sb="2" eb="4">
      <t>クリイレ</t>
    </rPh>
    <rPh sb="4" eb="5">
      <t>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</si>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</sst>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wrapText="1"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wrapText="1"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wrapText="1"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wrapText="1"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33903</c:v>
                </c:pt>
                <c:pt idx="3">
                  <c:v>40849</c:v>
                </c:pt>
                <c:pt idx="4">
                  <c:v>40632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70469</c:v>
                </c:pt>
                <c:pt idx="1">
                  <c:v>49264</c:v>
                </c:pt>
                <c:pt idx="2">
                  <c:v>35500</c:v>
                </c:pt>
                <c:pt idx="3">
                  <c:v>48065</c:v>
                </c:pt>
                <c:pt idx="4">
                  <c:v>49040</c:v>
                </c:pt>
              </c:numCache>
            </c:numRef>
          </c:val>
          <c:smooth val="0"/>
        </c:ser>
        <c:dLbls>
          <c:showLegendKey val="0"/>
          <c:showVal val="0"/>
          <c:showCatName val="0"/>
          <c:showSerName val="0"/>
          <c:showPercent val="0"/>
          <c:showBubbleSize val="0"/>
        </c:dLbls>
        <c:marker val="1"/>
        <c:smooth val="0"/>
        <c:axId val="108809216"/>
        <c:axId val="108811392"/>
      </c:lineChart>
      <c:catAx>
        <c:axId val="108809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11392"/>
        <c:crosses val="autoZero"/>
        <c:auto val="1"/>
        <c:lblAlgn val="ctr"/>
        <c:lblOffset val="100"/>
        <c:tickLblSkip val="1"/>
        <c:tickMarkSkip val="1"/>
        <c:noMultiLvlLbl val="0"/>
      </c:catAx>
      <c:valAx>
        <c:axId val="1088113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0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8.59</c:v>
                </c:pt>
                <c:pt idx="1">
                  <c:v>10.47</c:v>
                </c:pt>
                <c:pt idx="2">
                  <c:v>8.49</c:v>
                </c:pt>
                <c:pt idx="3">
                  <c:v>9.18</c:v>
                </c:pt>
                <c:pt idx="4">
                  <c:v>8.93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20.18</c:v>
                </c:pt>
                <c:pt idx="1">
                  <c:v>22.13</c:v>
                </c:pt>
                <c:pt idx="2">
                  <c:v>23.41</c:v>
                </c:pt>
                <c:pt idx="3">
                  <c:v>23.37</c:v>
                </c:pt>
                <c:pt idx="4">
                  <c:v>19.68</c:v>
                </c:pt>
              </c:numCache>
            </c:numRef>
          </c:val>
        </c:ser>
        <c:dLbls>
          <c:showLegendKey val="0"/>
          <c:showVal val="0"/>
          <c:showCatName val="0"/>
          <c:showSerName val="0"/>
          <c:showPercent val="0"/>
          <c:showBubbleSize val="0"/>
        </c:dLbls>
        <c:gapWidth val="250"/>
        <c:overlap val="100"/>
        <c:axId val="109995904"/>
        <c:axId val="110014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-1.36</c:v>
                </c:pt>
                <c:pt idx="1">
                  <c:v>0.35</c:v>
                </c:pt>
                <c:pt idx="2">
                  <c:v>-6.67</c:v>
                </c:pt>
                <c:pt idx="3">
                  <c:v>-3.3</c:v>
                </c:pt>
                <c:pt idx="4">
                  <c:v>-7.81</c:v>
                </c:pt>
              </c:numCache>
            </c:numRef>
          </c:val>
          <c:smooth val="0"/>
        </c:ser>
        <c:dLbls>
          <c:showLegendKey val="0"/>
          <c:showVal val="0"/>
          <c:showCatName val="0"/>
          <c:showSerName val="0"/>
          <c:showPercent val="0"/>
          <c:showBubbleSize val="0"/>
        </c:dLbls>
        <c:marker val="1"/>
        <c:smooth val="0"/>
        <c:axId val="109995904"/>
        <c:axId val="110014464"/>
      </c:lineChart>
      <c:catAx>
        <c:axId val="1099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014464"/>
        <c:crosses val="autoZero"/>
        <c:auto val="1"/>
        <c:lblAlgn val="ctr"/>
        <c:lblOffset val="100"/>
        <c:tickLblSkip val="1"/>
        <c:tickMarkSkip val="1"/>
        <c:noMultiLvlLbl val="0"/>
      </c:catAx>
      <c:valAx>
        <c:axId val="11001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9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0.93</c:v>
                </c:pt>
                <c:pt idx="2">
                  <c:v>#N/A</c:v>
                </c:pt>
                <c:pt idx="3">
                  <c:v>0.91</c:v>
                </c:pt>
                <c:pt idx="4">
                  <c:v>#N/A</c:v>
                </c:pt>
                <c:pt idx="5">
                  <c:v>0.03</c:v>
                </c:pt>
                <c:pt idx="6">
                  <c:v>#N/A</c:v>
                </c:pt>
                <c:pt idx="7">
                  <c:v>0.04</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0.03</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0.08</c:v>
                </c:pt>
                <c:pt idx="4">
                  <c:v>#N/A</c:v>
                </c:pt>
                <c:pt idx="5">
                  <c:v>0.09</c:v>
                </c:pt>
                <c:pt idx="6">
                  <c:v>#N/A</c:v>
                </c:pt>
                <c:pt idx="7">
                  <c:v>0.12</c:v>
                </c:pt>
                <c:pt idx="8">
                  <c:v>#N/A</c:v>
                </c:pt>
                <c:pt idx="9">
                  <c:v>0.1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0.39</c:v>
                </c:pt>
                <c:pt idx="2">
                  <c:v>#N/A</c:v>
                </c:pt>
                <c:pt idx="3">
                  <c:v>0.56000000000000005</c:v>
                </c:pt>
                <c:pt idx="4">
                  <c:v>#N/A</c:v>
                </c:pt>
                <c:pt idx="5">
                  <c:v>0.66</c:v>
                </c:pt>
                <c:pt idx="6">
                  <c:v>#N/A</c:v>
                </c:pt>
                <c:pt idx="7">
                  <c:v>0.72</c:v>
                </c:pt>
                <c:pt idx="8">
                  <c:v>#N/A</c:v>
                </c:pt>
                <c:pt idx="9">
                  <c:v>0.33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1.1499999999999999</c:v>
                </c:pt>
                <c:pt idx="2">
                  <c:v>#N/A</c:v>
                </c:pt>
                <c:pt idx="3">
                  <c:v>1.06</c:v>
                </c:pt>
                <c:pt idx="4">
                  <c:v>#N/A</c:v>
                </c:pt>
                <c:pt idx="5">
                  <c:v>1.1000000000000001</c:v>
                </c:pt>
                <c:pt idx="6">
                  <c:v>#N/A</c:v>
                </c:pt>
                <c:pt idx="7">
                  <c:v>1.06</c:v>
                </c:pt>
                <c:pt idx="8">
                  <c:v>#N/A</c:v>
                </c:pt>
                <c:pt idx="9">
                  <c:v>1.04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2.58</c:v>
                </c:pt>
                <c:pt idx="2">
                  <c:v>#N/A</c:v>
                </c:pt>
                <c:pt idx="3">
                  <c:v>2.4</c:v>
                </c:pt>
                <c:pt idx="4">
                  <c:v>#N/A</c:v>
                </c:pt>
                <c:pt idx="5">
                  <c:v>2.1800000000000002</c:v>
                </c:pt>
                <c:pt idx="6">
                  <c:v>#N/A</c:v>
                </c:pt>
                <c:pt idx="7">
                  <c:v>1.48</c:v>
                </c:pt>
                <c:pt idx="8">
                  <c:v>#N/A</c:v>
                </c:pt>
                <c:pt idx="9">
                  <c:v>1.19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1.66</c:v>
                </c:pt>
                <c:pt idx="2">
                  <c:v>#N/A</c:v>
                </c:pt>
                <c:pt idx="3">
                  <c:v>1.49</c:v>
                </c:pt>
                <c:pt idx="4">
                  <c:v>#N/A</c:v>
                </c:pt>
                <c:pt idx="5">
                  <c:v>1.96</c:v>
                </c:pt>
                <c:pt idx="6">
                  <c:v>#N/A</c:v>
                </c:pt>
                <c:pt idx="7">
                  <c:v>2.33</c:v>
                </c:pt>
                <c:pt idx="8">
                  <c:v>#N/A</c:v>
                </c:pt>
                <c:pt idx="9">
                  <c:v>2.2999999999999998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6.67</c:v>
                </c:pt>
                <c:pt idx="2">
                  <c:v>#N/A</c:v>
                </c:pt>
                <c:pt idx="3">
                  <c:v>5.55</c:v>
                </c:pt>
                <c:pt idx="4">
                  <c:v>#N/A</c:v>
                </c:pt>
                <c:pt idx="5">
                  <c:v>5.57</c:v>
                </c:pt>
                <c:pt idx="6">
                  <c:v>#N/A</c:v>
                </c:pt>
                <c:pt idx="7">
                  <c:v>4.72</c:v>
                </c:pt>
                <c:pt idx="8">
                  <c:v>#N/A</c:v>
                </c:pt>
                <c:pt idx="9">
                  <c:v>4.96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8.6300000000000008</c:v>
                </c:pt>
                <c:pt idx="2">
                  <c:v>#N/A</c:v>
                </c:pt>
                <c:pt idx="3">
                  <c:v>10.46</c:v>
                </c:pt>
                <c:pt idx="4">
                  <c:v>#N/A</c:v>
                </c:pt>
                <c:pt idx="5">
                  <c:v>8.48</c:v>
                </c:pt>
                <c:pt idx="6">
                  <c:v>#N/A</c:v>
                </c:pt>
                <c:pt idx="7">
                  <c:v>9.16</c:v>
                </c:pt>
                <c:pt idx="8">
                  <c:v>#N/A</c:v>
                </c:pt>
                <c:pt idx="9">
                  <c:v>8.93</c:v>
                </c:pt>
              </c:numCache>
            </c:numRef>
          </c:val>
        </c:ser>
        <c:dLbls>
          <c:showLegendKey val="0"/>
          <c:showVal val="0"/>
          <c:showCatName val="0"/>
          <c:showSerName val="0"/>
          <c:showPercent val="0"/>
          <c:showBubbleSize val="0"/>
        </c:dLbls>
        <c:gapWidth val="150"/>
        <c:overlap val="100"/>
        <c:axId val="110166400"/>
        <c:axId val="110167936"/>
      </c:barChart>
      <c:catAx>
        <c:axId val="11016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67936"/>
        <c:crosses val="autoZero"/>
        <c:auto val="1"/>
        <c:lblAlgn val="ctr"/>
        <c:lblOffset val="100"/>
        <c:tickLblSkip val="1"/>
        <c:tickMarkSkip val="1"/>
        <c:noMultiLvlLbl val="0"/>
      </c:catAx>
      <c:valAx>
        <c:axId val="11016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6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3652</c:v>
                </c:pt>
                <c:pt idx="5">
                  <c:v>3807</c:v>
                </c:pt>
                <c:pt idx="8">
                  <c:v>4089</c:v>
                </c:pt>
                <c:pt idx="11">
                  <c:v>4253</c:v>
                </c:pt>
                <c:pt idx="14">
                  <c:v>4553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c:v>
                </c:pt>
                <c:pt idx="3">
                  <c:v>22</c:v>
                </c:pt>
                <c:pt idx="6">
                  <c:v>26</c:v>
                </c:pt>
                <c:pt idx="9">
                  <c:v>26</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11</c:v>
                </c:pt>
                <c:pt idx="6">
                  <c:v>11</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972</c:v>
                </c:pt>
                <c:pt idx="3">
                  <c:v>877</c:v>
                </c:pt>
                <c:pt idx="6">
                  <c:v>854</c:v>
                </c:pt>
                <c:pt idx="9">
                  <c:v>860</c:v>
                </c:pt>
                <c:pt idx="12">
                  <c:v>1017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3308</c:v>
                </c:pt>
                <c:pt idx="3">
                  <c:v>3073</c:v>
                </c:pt>
                <c:pt idx="6">
                  <c:v>3068</c:v>
                </c:pt>
                <c:pt idx="9">
                  <c:v>3234</c:v>
                </c:pt>
                <c:pt idx="12">
                  <c:v>3374</c:v>
                </c:pt>
              </c:numCache>
            </c:numRef>
          </c:val>
        </c:ser>
        <c:dLbls>
          <c:showLegendKey val="0"/>
          <c:showVal val="0"/>
          <c:showCatName val="0"/>
          <c:showSerName val="0"/>
          <c:showPercent val="0"/>
          <c:showBubbleSize val="0"/>
        </c:dLbls>
        <c:gapWidth val="100"/>
        <c:overlap val="100"/>
        <c:axId val="108174720"/>
        <c:axId val="10818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662</c:v>
                </c:pt>
                <c:pt idx="2">
                  <c:v>#N/A</c:v>
                </c:pt>
                <c:pt idx="3">
                  <c:v>#N/A</c:v>
                </c:pt>
                <c:pt idx="4">
                  <c:v>176</c:v>
                </c:pt>
                <c:pt idx="5">
                  <c:v>#N/A</c:v>
                </c:pt>
                <c:pt idx="6">
                  <c:v>#N/A</c:v>
                </c:pt>
                <c:pt idx="7">
                  <c:v>-130</c:v>
                </c:pt>
                <c:pt idx="8">
                  <c:v>#N/A</c:v>
                </c:pt>
                <c:pt idx="9">
                  <c:v>#N/A</c:v>
                </c:pt>
                <c:pt idx="10">
                  <c:v>-122</c:v>
                </c:pt>
                <c:pt idx="11">
                  <c:v>#N/A</c:v>
                </c:pt>
                <c:pt idx="12">
                  <c:v>#N/A</c:v>
                </c:pt>
                <c:pt idx="13">
                  <c:v>-126</c:v>
                </c:pt>
                <c:pt idx="14">
                  <c:v>#N/A</c:v>
                </c:pt>
              </c:numCache>
            </c:numRef>
          </c:val>
          <c:smooth val="0"/>
        </c:ser>
        <c:dLbls>
          <c:showLegendKey val="0"/>
          <c:showVal val="0"/>
          <c:showCatName val="0"/>
          <c:showSerName val="0"/>
          <c:showPercent val="0"/>
          <c:showBubbleSize val="0"/>
        </c:dLbls>
        <c:marker val="1"/>
        <c:smooth val="0"/>
        <c:axId val="108174720"/>
        <c:axId val="108189184"/>
      </c:lineChart>
      <c:catAx>
        <c:axId val="10817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89184"/>
        <c:crosses val="autoZero"/>
        <c:auto val="1"/>
        <c:lblAlgn val="ctr"/>
        <c:lblOffset val="100"/>
        <c:tickLblSkip val="1"/>
        <c:tickMarkSkip val="1"/>
        <c:noMultiLvlLbl val="0"/>
      </c:catAx>
      <c:valAx>
        <c:axId val="10818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7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36575</c:v>
                </c:pt>
                <c:pt idx="5">
                  <c:v>38647</c:v>
                </c:pt>
                <c:pt idx="8">
                  <c:v>41107</c:v>
                </c:pt>
                <c:pt idx="11">
                  <c:v>41918</c:v>
                </c:pt>
                <c:pt idx="14">
                  <c:v>43452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5826</c:v>
                </c:pt>
                <c:pt idx="5">
                  <c:v>7644</c:v>
                </c:pt>
                <c:pt idx="8">
                  <c:v>13267</c:v>
                </c:pt>
                <c:pt idx="11">
                  <c:v>13755</c:v>
                </c:pt>
                <c:pt idx="14">
                  <c:v>12027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17155</c:v>
                </c:pt>
                <c:pt idx="5">
                  <c:v>17680</c:v>
                </c:pt>
                <c:pt idx="8">
                  <c:v>18738</c:v>
                </c:pt>
                <c:pt idx="11">
                  <c:v>19317</c:v>
                </c:pt>
                <c:pt idx="14">
                  <c:v>21064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6184</c:v>
                </c:pt>
                <c:pt idx="3">
                  <c:v>6427</c:v>
                </c:pt>
                <c:pt idx="6">
                  <c:v>6162</c:v>
                </c:pt>
                <c:pt idx="9">
                  <c:v>6124</c:v>
                </c:pt>
                <c:pt idx="12">
                  <c:v>5925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40</c:v>
                </c:pt>
                <c:pt idx="3">
                  <c:v>31</c:v>
                </c:pt>
                <c:pt idx="6">
                  <c:v>21</c:v>
                </c:pt>
                <c:pt idx="9">
                  <c:v>10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9505</c:v>
                </c:pt>
                <c:pt idx="3">
                  <c:v>9195</c:v>
                </c:pt>
                <c:pt idx="6">
                  <c:v>10836</c:v>
                </c:pt>
                <c:pt idx="9">
                  <c:v>12992</c:v>
                </c:pt>
                <c:pt idx="12">
                  <c:v>12641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1003</c:v>
                </c:pt>
                <c:pt idx="3">
                  <c:v>507</c:v>
                </c:pt>
                <c:pt idx="6">
                  <c:v>408</c:v>
                </c:pt>
                <c:pt idx="9">
                  <c:v>400</c:v>
                </c:pt>
                <c:pt idx="12">
                  <c:v>131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31262</c:v>
                </c:pt>
                <c:pt idx="3">
                  <c:v>31789</c:v>
                </c:pt>
                <c:pt idx="6">
                  <c:v>31751</c:v>
                </c:pt>
                <c:pt idx="9">
                  <c:v>32550</c:v>
                </c:pt>
                <c:pt idx="12">
                  <c:v>33338</c:v>
                </c:pt>
              </c:numCache>
            </c:numRef>
          </c:val>
        </c:ser>
        <c:dLbls>
          <c:showLegendKey val="0"/>
          <c:showVal val="0"/>
          <c:showCatName val="0"/>
          <c:showSerName val="0"/>
          <c:showPercent val="0"/>
          <c:showBubbleSize val="0"/>
        </c:dLbls>
        <c:gapWidth val="100"/>
        <c:overlap val="100"/>
        <c:axId val="81303040"/>
        <c:axId val="81304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1303040"/>
        <c:axId val="81304960"/>
      </c:lineChart>
      <c:catAx>
        <c:axId val="8130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304960"/>
        <c:crosses val="autoZero"/>
        <c:auto val="1"/>
        <c:lblAlgn val="ctr"/>
        <c:lblOffset val="100"/>
        <c:tickLblSkip val="1"/>
        <c:tickMarkSkip val="1"/>
        <c:noMultiLvlLbl val="0"/>
      </c:catAx>
      <c:valAx>
        <c:axId val="8130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30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114,968
113,507
91.24
37,281,239
35,161,284
1,939,592
21,726,357
33,337,728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前年度と比較して、地方税などの基準財政収入額が微増したものの、総務費などの財政需要の増加により基準財政需要額が増加したため、前年度とほぼ変わらず０．０１ポイント増加した。</a:t>
          </a:r>
        </a:p>
        <a:p>
          <a:r>
            <a:rPr kumimoji="1" lang="ja-JP" altLang="en-US" sz="1300">
              <a:latin typeface="ＭＳ Ｐゴシック"/>
            </a:rPr>
            <a:t>　今後も独自で定めた「多治見市健全な財政に関する条例」に基づく「財政向上指針」により、企業誘致を含む歳入の確保に取り組み、事務事業の見直しを行い経常経費の抑制に努める。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113030</xdr:rowOff>
    </xdr:from>
    <xdr:to>
      <xdr:col>7</xdr:col>
      <xdr:colOff>152400</xdr:colOff>
      <xdr:row>44</xdr:row>
      <xdr:rowOff>116840</xdr:rowOff>
    </xdr:to>
    <xdr:cxnSp macro="">
      <xdr:nvCxnSpPr>
        <xdr:cNvPr id="61" name="直線コネクタ 60"/>
        <xdr:cNvCxnSpPr/>
      </xdr:nvCxnSpPr>
      <xdr:spPr>
        <a:xfrm flipV="1">
          <a:off x="4953000" y="628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27957</xdr:rowOff>
    </xdr:from>
    <xdr:ext cx="762000" cy="259045"/>
    <xdr:sp macro="" textlink="">
      <xdr:nvSpPr>
        <xdr:cNvPr id="64"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113030</xdr:rowOff>
    </xdr:from>
    <xdr:to>
      <xdr:col>7</xdr:col>
      <xdr:colOff>241300</xdr:colOff>
      <xdr:row>36</xdr:row>
      <xdr:rowOff>113030</xdr:rowOff>
    </xdr:to>
    <xdr:cxnSp macro="">
      <xdr:nvCxnSpPr>
        <xdr:cNvPr id="65" name="直線コネクタ 64"/>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54610</xdr:rowOff>
    </xdr:to>
    <xdr:cxnSp macro="">
      <xdr:nvCxnSpPr>
        <xdr:cNvPr id="66" name="直線コネクタ 65"/>
        <xdr:cNvCxnSpPr/>
      </xdr:nvCxnSpPr>
      <xdr:spPr>
        <a:xfrm flipV="1">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54610</xdr:rowOff>
    </xdr:to>
    <xdr:cxnSp macro="">
      <xdr:nvCxnSpPr>
        <xdr:cNvPr id="69" name="直線コネクタ 68"/>
        <xdr:cNvCxnSpPr/>
      </xdr:nvCxnSpPr>
      <xdr:spPr>
        <a:xfrm>
          <a:off x="3225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151130</xdr:rowOff>
    </xdr:from>
    <xdr:to>
      <xdr:col>6</xdr:col>
      <xdr:colOff>50800</xdr:colOff>
      <xdr:row>40</xdr:row>
      <xdr:rowOff>81280</xdr:rowOff>
    </xdr:to>
    <xdr:sp macro="" textlink="">
      <xdr:nvSpPr>
        <xdr:cNvPr id="70" name="フローチャート : 判断 69"/>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91457</xdr:rowOff>
    </xdr:from>
    <xdr:ext cx="736600" cy="259045"/>
    <xdr:sp macro="" textlink="">
      <xdr:nvSpPr>
        <xdr:cNvPr id="71" name="テキスト ボックス 70"/>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129540</xdr:rowOff>
    </xdr:from>
    <xdr:to>
      <xdr:col>4</xdr:col>
      <xdr:colOff>482600</xdr:colOff>
      <xdr:row>40</xdr:row>
      <xdr:rowOff>6350</xdr:rowOff>
    </xdr:to>
    <xdr:cxnSp macro="">
      <xdr:nvCxnSpPr>
        <xdr:cNvPr id="72" name="直線コネクタ 71"/>
        <xdr:cNvCxnSpPr/>
      </xdr:nvCxnSpPr>
      <xdr:spPr>
        <a:xfrm>
          <a:off x="2336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3" name="フローチャート : 判断 72"/>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4" name="テキスト ボックス 73"/>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129540</xdr:rowOff>
    </xdr:to>
    <xdr:cxnSp macro="">
      <xdr:nvCxnSpPr>
        <xdr:cNvPr id="75" name="直線コネクタ 74"/>
        <xdr:cNvCxnSpPr/>
      </xdr:nvCxnSpPr>
      <xdr:spPr>
        <a:xfrm>
          <a:off x="1447800" y="674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8890</xdr:rowOff>
    </xdr:from>
    <xdr:to>
      <xdr:col>3</xdr:col>
      <xdr:colOff>330200</xdr:colOff>
      <xdr:row>38</xdr:row>
      <xdr:rowOff>110490</xdr:rowOff>
    </xdr:to>
    <xdr:sp macro="" textlink="">
      <xdr:nvSpPr>
        <xdr:cNvPr id="76" name="フローチャート : 判断 75"/>
        <xdr:cNvSpPr/>
      </xdr:nvSpPr>
      <xdr:spPr>
        <a:xfrm>
          <a:off x="2286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120667</xdr:rowOff>
    </xdr:from>
    <xdr:ext cx="762000" cy="259045"/>
    <xdr:sp macro="" textlink="">
      <xdr:nvSpPr>
        <xdr:cNvPr id="77" name="テキスト ボックス 76"/>
        <xdr:cNvSpPr txBox="1"/>
      </xdr:nvSpPr>
      <xdr:spPr>
        <a:xfrm>
          <a:off x="1955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83820</xdr:rowOff>
    </xdr:from>
    <xdr:to>
      <xdr:col>2</xdr:col>
      <xdr:colOff>127000</xdr:colOff>
      <xdr:row>38</xdr:row>
      <xdr:rowOff>13970</xdr:rowOff>
    </xdr:to>
    <xdr:sp macro="" textlink="">
      <xdr:nvSpPr>
        <xdr:cNvPr id="78" name="フローチャート : 判断 77"/>
        <xdr:cNvSpPr/>
      </xdr:nvSpPr>
      <xdr:spPr>
        <a:xfrm>
          <a:off x="13970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24147</xdr:rowOff>
    </xdr:from>
    <xdr:ext cx="762000" cy="259045"/>
    <xdr:sp macro="" textlink="">
      <xdr:nvSpPr>
        <xdr:cNvPr id="79" name="テキスト ボックス 78"/>
        <xdr:cNvSpPr txBox="1"/>
      </xdr:nvSpPr>
      <xdr:spPr>
        <a:xfrm>
          <a:off x="1066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5" name="円/楕円 84"/>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167657</xdr:rowOff>
    </xdr:from>
    <xdr:ext cx="762000" cy="259045"/>
    <xdr:sp macro="" textlink="">
      <xdr:nvSpPr>
        <xdr:cNvPr id="86"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3810</xdr:rowOff>
    </xdr:from>
    <xdr:to>
      <xdr:col>6</xdr:col>
      <xdr:colOff>50800</xdr:colOff>
      <xdr:row>40</xdr:row>
      <xdr:rowOff>105410</xdr:rowOff>
    </xdr:to>
    <xdr:sp macro="" textlink="">
      <xdr:nvSpPr>
        <xdr:cNvPr id="87" name="円/楕円 86"/>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90187</xdr:rowOff>
    </xdr:from>
    <xdr:ext cx="736600" cy="259045"/>
    <xdr:sp macro="" textlink="">
      <xdr:nvSpPr>
        <xdr:cNvPr id="88" name="テキスト ボックス 87"/>
        <xdr:cNvSpPr txBox="1"/>
      </xdr:nvSpPr>
      <xdr:spPr>
        <a:xfrm>
          <a:off x="3733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89" name="円/楕円 88"/>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41927</xdr:rowOff>
    </xdr:from>
    <xdr:ext cx="762000" cy="259045"/>
    <xdr:sp macro="" textlink="">
      <xdr:nvSpPr>
        <xdr:cNvPr id="90" name="テキスト ボックス 89"/>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78740</xdr:rowOff>
    </xdr:from>
    <xdr:to>
      <xdr:col>3</xdr:col>
      <xdr:colOff>330200</xdr:colOff>
      <xdr:row>40</xdr:row>
      <xdr:rowOff>8890</xdr:rowOff>
    </xdr:to>
    <xdr:sp macro="" textlink="">
      <xdr:nvSpPr>
        <xdr:cNvPr id="91" name="円/楕円 90"/>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92" name="テキスト ボックス 91"/>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3" name="円/楕円 92"/>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94" name="テキスト ボックス 93"/>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歳入（経常一般財源）では、配当割交付金、株式等譲渡所得割交付金が増加した。</a:t>
          </a:r>
        </a:p>
        <a:p>
          <a:r>
            <a:rPr kumimoji="1" lang="ja-JP" altLang="en-US" sz="1300">
              <a:latin typeface="ＭＳ Ｐゴシック"/>
            </a:rPr>
            <a:t>　歳出（経常経費充当一般財源）では、積立金が大きく減少した。</a:t>
          </a:r>
        </a:p>
        <a:p>
          <a:r>
            <a:rPr kumimoji="1" lang="ja-JP" altLang="en-US" sz="1300">
              <a:latin typeface="ＭＳ Ｐゴシック"/>
            </a:rPr>
            <a:t>　今後も、合併特例債の償還による公債費の増加が見込まれるため、行政改革や事務事業の見直しを推進し、経常経費の縮減に努める。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11854</xdr:rowOff>
    </xdr:from>
    <xdr:to>
      <xdr:col>7</xdr:col>
      <xdr:colOff>152400</xdr:colOff>
      <xdr:row>66</xdr:row>
      <xdr:rowOff>58420</xdr:rowOff>
    </xdr:to>
    <xdr:cxnSp macro="">
      <xdr:nvCxnSpPr>
        <xdr:cNvPr id="124" name="直線コネクタ 123"/>
        <xdr:cNvCxnSpPr/>
      </xdr:nvCxnSpPr>
      <xdr:spPr>
        <a:xfrm flipV="1">
          <a:off x="4953000" y="1012740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5"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6" name="直線コネクタ 125"/>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98231</xdr:rowOff>
    </xdr:from>
    <xdr:ext cx="762000" cy="259045"/>
    <xdr:sp macro="" textlink="">
      <xdr:nvSpPr>
        <xdr:cNvPr id="127" name="財政構造の弾力性最大値テキスト"/>
        <xdr:cNvSpPr txBox="1"/>
      </xdr:nvSpPr>
      <xdr:spPr>
        <a:xfrm>
          <a:off x="5041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81.7</a:t>
          </a:r>
          <a:endParaRPr kumimoji="1" lang="ja-JP" altLang="en-US" sz="1000" b="1">
            <a:latin typeface="ＭＳ Ｐゴシック"/>
          </a:endParaRPr>
        </a:p>
      </xdr:txBody>
    </xdr:sp>
    <xdr:clientData/>
  </xdr:oneCellAnchor>
  <xdr:twoCellAnchor>
    <xdr:from>
      <xdr:col>7</xdr:col>
      <xdr:colOff>63500</xdr:colOff>
      <xdr:row>59</xdr:row>
      <xdr:rowOff>11854</xdr:rowOff>
    </xdr:from>
    <xdr:to>
      <xdr:col>7</xdr:col>
      <xdr:colOff>241300</xdr:colOff>
      <xdr:row>59</xdr:row>
      <xdr:rowOff>11854</xdr:rowOff>
    </xdr:to>
    <xdr:cxnSp macro="">
      <xdr:nvCxnSpPr>
        <xdr:cNvPr id="128" name="直線コネクタ 127"/>
        <xdr:cNvCxnSpPr/>
      </xdr:nvCxnSpPr>
      <xdr:spPr>
        <a:xfrm>
          <a:off x="4864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22860</xdr:rowOff>
    </xdr:to>
    <xdr:cxnSp macro="">
      <xdr:nvCxnSpPr>
        <xdr:cNvPr id="129" name="直線コネクタ 128"/>
        <xdr:cNvCxnSpPr/>
      </xdr:nvCxnSpPr>
      <xdr:spPr>
        <a:xfrm>
          <a:off x="4114800" y="1048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78333</xdr:rowOff>
    </xdr:from>
    <xdr:ext cx="762000" cy="259045"/>
    <xdr:sp macro="" textlink="">
      <xdr:nvSpPr>
        <xdr:cNvPr id="130" name="財政構造の弾力性平均値テキスト"/>
        <xdr:cNvSpPr txBox="1"/>
      </xdr:nvSpPr>
      <xdr:spPr>
        <a:xfrm>
          <a:off x="5041900" y="107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31" name="フローチャート : 判断 130"/>
        <xdr:cNvSpPr/>
      </xdr:nvSpPr>
      <xdr:spPr>
        <a:xfrm>
          <a:off x="49022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62</xdr:row>
      <xdr:rowOff>100754</xdr:rowOff>
    </xdr:to>
    <xdr:cxnSp macro="">
      <xdr:nvCxnSpPr>
        <xdr:cNvPr id="132" name="直線コネクタ 131"/>
        <xdr:cNvCxnSpPr/>
      </xdr:nvCxnSpPr>
      <xdr:spPr>
        <a:xfrm flipV="1">
          <a:off x="3225800" y="1048131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3" name="フローチャート : 判断 132"/>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4" name="テキスト ボックス 133"/>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62</xdr:row>
      <xdr:rowOff>100754</xdr:rowOff>
    </xdr:to>
    <xdr:cxnSp macro="">
      <xdr:nvCxnSpPr>
        <xdr:cNvPr id="135" name="直線コネクタ 134"/>
        <xdr:cNvCxnSpPr/>
      </xdr:nvCxnSpPr>
      <xdr:spPr>
        <a:xfrm>
          <a:off x="2336800" y="10360660"/>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111760</xdr:rowOff>
    </xdr:from>
    <xdr:to>
      <xdr:col>4</xdr:col>
      <xdr:colOff>533400</xdr:colOff>
      <xdr:row>64</xdr:row>
      <xdr:rowOff>41910</xdr:rowOff>
    </xdr:to>
    <xdr:sp macro="" textlink="">
      <xdr:nvSpPr>
        <xdr:cNvPr id="136" name="フローチャート : 判断 135"/>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37" name="テキスト ボックス 136"/>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60</xdr:row>
      <xdr:rowOff>162137</xdr:rowOff>
    </xdr:to>
    <xdr:cxnSp macro="">
      <xdr:nvCxnSpPr>
        <xdr:cNvPr id="138" name="直線コネクタ 137"/>
        <xdr:cNvCxnSpPr/>
      </xdr:nvCxnSpPr>
      <xdr:spPr>
        <a:xfrm flipV="1">
          <a:off x="1447800" y="103606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55456</xdr:rowOff>
    </xdr:from>
    <xdr:to>
      <xdr:col>3</xdr:col>
      <xdr:colOff>330200</xdr:colOff>
      <xdr:row>63</xdr:row>
      <xdr:rowOff>157056</xdr:rowOff>
    </xdr:to>
    <xdr:sp macro="" textlink="">
      <xdr:nvSpPr>
        <xdr:cNvPr id="139" name="フローチャート : 判断 138"/>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141833</xdr:rowOff>
    </xdr:from>
    <xdr:ext cx="762000" cy="259045"/>
    <xdr:sp macro="" textlink="">
      <xdr:nvSpPr>
        <xdr:cNvPr id="140" name="テキスト ボックス 139"/>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1" name="フローチャート : 判断 140"/>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2" name="テキスト ボックス 141"/>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48" name="円/楕円 147"/>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49"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0" name="円/楕円 149"/>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1" name="テキスト ボックス 150"/>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2" name="円/楕円 151"/>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3" name="テキスト ボックス 152"/>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4" name="円/楕円 153"/>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5" name="テキスト ボックス 154"/>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56" name="円/楕円 155"/>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51664</xdr:rowOff>
    </xdr:from>
    <xdr:ext cx="762000" cy="259045"/>
    <xdr:sp macro="" textlink="">
      <xdr:nvSpPr>
        <xdr:cNvPr id="157" name="テキスト ボックス 156"/>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年度末人口は減少しているが、職員退職手当は退職者数の減少により、</a:t>
          </a:r>
          <a:r>
            <a:rPr kumimoji="1" lang="en-US" altLang="ja-JP" sz="1300">
              <a:latin typeface="ＭＳ Ｐゴシック"/>
            </a:rPr>
            <a:t>1</a:t>
          </a:r>
          <a:r>
            <a:rPr kumimoji="1" lang="ja-JP" altLang="en-US" sz="1300">
              <a:latin typeface="ＭＳ Ｐゴシック"/>
            </a:rPr>
            <a:t>人当り決算額が減少した。</a:t>
          </a:r>
        </a:p>
        <a:p>
          <a:r>
            <a:rPr kumimoji="1" lang="ja-JP" altLang="en-US" sz="1300">
              <a:latin typeface="ＭＳ Ｐゴシック"/>
            </a:rPr>
            <a:t>　今後も、行政改革や事務事業の見直しを実施し、人件費などのコスト削減に努める。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103592</xdr:rowOff>
    </xdr:from>
    <xdr:to>
      <xdr:col>7</xdr:col>
      <xdr:colOff>152400</xdr:colOff>
      <xdr:row>88</xdr:row>
      <xdr:rowOff>154191</xdr:rowOff>
    </xdr:to>
    <xdr:cxnSp macro="">
      <xdr:nvCxnSpPr>
        <xdr:cNvPr id="189" name="直線コネクタ 188"/>
        <xdr:cNvCxnSpPr/>
      </xdr:nvCxnSpPr>
      <xdr:spPr>
        <a:xfrm flipV="1">
          <a:off x="4953000" y="13648142"/>
          <a:ext cx="0" cy="1593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126268</xdr:rowOff>
    </xdr:from>
    <xdr:ext cx="762000" cy="259045"/>
    <xdr:sp macro="" textlink="">
      <xdr:nvSpPr>
        <xdr:cNvPr id="190" name="人件費・物件費等の状況最小値テキスト"/>
        <xdr:cNvSpPr txBox="1"/>
      </xdr:nvSpPr>
      <xdr:spPr>
        <a:xfrm>
          <a:off x="5041900" y="1521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113,473</a:t>
          </a:r>
          <a:endParaRPr kumimoji="1" lang="ja-JP" altLang="en-US" sz="1000" b="1">
            <a:latin typeface="ＭＳ Ｐゴシック"/>
          </a:endParaRPr>
        </a:p>
      </xdr:txBody>
    </xdr:sp>
    <xdr:clientData/>
  </xdr:oneCellAnchor>
  <xdr:twoCellAnchor>
    <xdr:from>
      <xdr:col>7</xdr:col>
      <xdr:colOff>63500</xdr:colOff>
      <xdr:row>88</xdr:row>
      <xdr:rowOff>154191</xdr:rowOff>
    </xdr:from>
    <xdr:to>
      <xdr:col>7</xdr:col>
      <xdr:colOff>241300</xdr:colOff>
      <xdr:row>88</xdr:row>
      <xdr:rowOff>154191</xdr:rowOff>
    </xdr:to>
    <xdr:cxnSp macro="">
      <xdr:nvCxnSpPr>
        <xdr:cNvPr id="191" name="直線コネクタ 190"/>
        <xdr:cNvCxnSpPr/>
      </xdr:nvCxnSpPr>
      <xdr:spPr>
        <a:xfrm>
          <a:off x="4864100" y="1524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18519</xdr:rowOff>
    </xdr:from>
    <xdr:ext cx="762000" cy="259045"/>
    <xdr:sp macro="" textlink="">
      <xdr:nvSpPr>
        <xdr:cNvPr id="192" name="人件費・物件費等の状況最大値テキスト"/>
        <xdr:cNvSpPr txBox="1"/>
      </xdr:nvSpPr>
      <xdr:spPr>
        <a:xfrm>
          <a:off x="5041900" y="1339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67,242</a:t>
          </a:r>
          <a:endParaRPr kumimoji="1" lang="ja-JP" altLang="en-US" sz="1000" b="1">
            <a:latin typeface="ＭＳ Ｐゴシック"/>
          </a:endParaRPr>
        </a:p>
      </xdr:txBody>
    </xdr:sp>
    <xdr:clientData/>
  </xdr:oneCellAnchor>
  <xdr:twoCellAnchor>
    <xdr:from>
      <xdr:col>7</xdr:col>
      <xdr:colOff>63500</xdr:colOff>
      <xdr:row>79</xdr:row>
      <xdr:rowOff>103592</xdr:rowOff>
    </xdr:from>
    <xdr:to>
      <xdr:col>7</xdr:col>
      <xdr:colOff>241300</xdr:colOff>
      <xdr:row>79</xdr:row>
      <xdr:rowOff>103592</xdr:rowOff>
    </xdr:to>
    <xdr:cxnSp macro="">
      <xdr:nvCxnSpPr>
        <xdr:cNvPr id="193" name="直線コネクタ 192"/>
        <xdr:cNvCxnSpPr/>
      </xdr:nvCxnSpPr>
      <xdr:spPr>
        <a:xfrm>
          <a:off x="4864100" y="1364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141173</xdr:rowOff>
    </xdr:from>
    <xdr:to>
      <xdr:col>7</xdr:col>
      <xdr:colOff>152400</xdr:colOff>
      <xdr:row>86</xdr:row>
      <xdr:rowOff>163477</xdr:rowOff>
    </xdr:to>
    <xdr:cxnSp macro="">
      <xdr:nvCxnSpPr>
        <xdr:cNvPr id="194" name="直線コネクタ 193"/>
        <xdr:cNvCxnSpPr/>
      </xdr:nvCxnSpPr>
      <xdr:spPr>
        <a:xfrm flipV="1">
          <a:off x="4114800" y="14885873"/>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171352</xdr:rowOff>
    </xdr:from>
    <xdr:ext cx="762000" cy="259045"/>
    <xdr:sp macro="" textlink="">
      <xdr:nvSpPr>
        <xdr:cNvPr id="195" name="人件費・物件費等の状況平均値テキスト"/>
        <xdr:cNvSpPr txBox="1"/>
      </xdr:nvSpPr>
      <xdr:spPr>
        <a:xfrm>
          <a:off x="5041900" y="14573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154825</xdr:rowOff>
    </xdr:from>
    <xdr:to>
      <xdr:col>7</xdr:col>
      <xdr:colOff>203200</xdr:colOff>
      <xdr:row>86</xdr:row>
      <xdr:rowOff>84975</xdr:rowOff>
    </xdr:to>
    <xdr:sp macro="" textlink="">
      <xdr:nvSpPr>
        <xdr:cNvPr id="196" name="フローチャート : 判断 195"/>
        <xdr:cNvSpPr/>
      </xdr:nvSpPr>
      <xdr:spPr>
        <a:xfrm>
          <a:off x="4902200" y="1472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163477</xdr:rowOff>
    </xdr:from>
    <xdr:to>
      <xdr:col>6</xdr:col>
      <xdr:colOff>0</xdr:colOff>
      <xdr:row>87</xdr:row>
      <xdr:rowOff>145838</xdr:rowOff>
    </xdr:to>
    <xdr:cxnSp macro="">
      <xdr:nvCxnSpPr>
        <xdr:cNvPr id="197" name="直線コネクタ 196"/>
        <xdr:cNvCxnSpPr/>
      </xdr:nvCxnSpPr>
      <xdr:spPr>
        <a:xfrm flipV="1">
          <a:off x="3225800" y="14908177"/>
          <a:ext cx="889000" cy="15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23671</xdr:rowOff>
    </xdr:from>
    <xdr:to>
      <xdr:col>6</xdr:col>
      <xdr:colOff>50800</xdr:colOff>
      <xdr:row>86</xdr:row>
      <xdr:rowOff>125271</xdr:rowOff>
    </xdr:to>
    <xdr:sp macro="" textlink="">
      <xdr:nvSpPr>
        <xdr:cNvPr id="198" name="フローチャート : 判断 197"/>
        <xdr:cNvSpPr/>
      </xdr:nvSpPr>
      <xdr:spPr>
        <a:xfrm>
          <a:off x="4064000" y="147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135448</xdr:rowOff>
    </xdr:from>
    <xdr:ext cx="736600" cy="259045"/>
    <xdr:sp macro="" textlink="">
      <xdr:nvSpPr>
        <xdr:cNvPr id="199" name="テキスト ボックス 198"/>
        <xdr:cNvSpPr txBox="1"/>
      </xdr:nvSpPr>
      <xdr:spPr>
        <a:xfrm>
          <a:off x="3733800" y="1453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3539</xdr:rowOff>
    </xdr:from>
    <xdr:to>
      <xdr:col>4</xdr:col>
      <xdr:colOff>482600</xdr:colOff>
      <xdr:row>87</xdr:row>
      <xdr:rowOff>145838</xdr:rowOff>
    </xdr:to>
    <xdr:cxnSp macro="">
      <xdr:nvCxnSpPr>
        <xdr:cNvPr id="200" name="直線コネクタ 199"/>
        <xdr:cNvCxnSpPr/>
      </xdr:nvCxnSpPr>
      <xdr:spPr>
        <a:xfrm>
          <a:off x="2336800" y="14919689"/>
          <a:ext cx="889000" cy="14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74896</xdr:rowOff>
    </xdr:from>
    <xdr:to>
      <xdr:col>4</xdr:col>
      <xdr:colOff>533400</xdr:colOff>
      <xdr:row>87</xdr:row>
      <xdr:rowOff>5046</xdr:rowOff>
    </xdr:to>
    <xdr:sp macro="" textlink="">
      <xdr:nvSpPr>
        <xdr:cNvPr id="201" name="フローチャート : 判断 200"/>
        <xdr:cNvSpPr/>
      </xdr:nvSpPr>
      <xdr:spPr>
        <a:xfrm>
          <a:off x="3175000" y="148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15223</xdr:rowOff>
    </xdr:from>
    <xdr:ext cx="762000" cy="259045"/>
    <xdr:sp macro="" textlink="">
      <xdr:nvSpPr>
        <xdr:cNvPr id="202" name="テキスト ボックス 201"/>
        <xdr:cNvSpPr txBox="1"/>
      </xdr:nvSpPr>
      <xdr:spPr>
        <a:xfrm>
          <a:off x="2844800" y="145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162753</xdr:rowOff>
    </xdr:from>
    <xdr:to>
      <xdr:col>3</xdr:col>
      <xdr:colOff>279400</xdr:colOff>
      <xdr:row>87</xdr:row>
      <xdr:rowOff>3539</xdr:rowOff>
    </xdr:to>
    <xdr:cxnSp macro="">
      <xdr:nvCxnSpPr>
        <xdr:cNvPr id="203" name="直線コネクタ 202"/>
        <xdr:cNvCxnSpPr/>
      </xdr:nvCxnSpPr>
      <xdr:spPr>
        <a:xfrm>
          <a:off x="1447800" y="14907453"/>
          <a:ext cx="8890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109161</xdr:rowOff>
    </xdr:from>
    <xdr:to>
      <xdr:col>3</xdr:col>
      <xdr:colOff>330200</xdr:colOff>
      <xdr:row>87</xdr:row>
      <xdr:rowOff>39311</xdr:rowOff>
    </xdr:to>
    <xdr:sp macro="" textlink="">
      <xdr:nvSpPr>
        <xdr:cNvPr id="204" name="フローチャート : 判断 203"/>
        <xdr:cNvSpPr/>
      </xdr:nvSpPr>
      <xdr:spPr>
        <a:xfrm>
          <a:off x="2286000" y="1485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49488</xdr:rowOff>
    </xdr:from>
    <xdr:ext cx="762000" cy="259045"/>
    <xdr:sp macro="" textlink="">
      <xdr:nvSpPr>
        <xdr:cNvPr id="205" name="テキスト ボックス 204"/>
        <xdr:cNvSpPr txBox="1"/>
      </xdr:nvSpPr>
      <xdr:spPr>
        <a:xfrm>
          <a:off x="1955800" y="1462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157042</xdr:rowOff>
    </xdr:from>
    <xdr:to>
      <xdr:col>2</xdr:col>
      <xdr:colOff>127000</xdr:colOff>
      <xdr:row>87</xdr:row>
      <xdr:rowOff>87192</xdr:rowOff>
    </xdr:to>
    <xdr:sp macro="" textlink="">
      <xdr:nvSpPr>
        <xdr:cNvPr id="206" name="フローチャート : 判断 205"/>
        <xdr:cNvSpPr/>
      </xdr:nvSpPr>
      <xdr:spPr>
        <a:xfrm>
          <a:off x="1397000" y="1490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71969</xdr:rowOff>
    </xdr:from>
    <xdr:ext cx="762000" cy="259045"/>
    <xdr:sp macro="" textlink="">
      <xdr:nvSpPr>
        <xdr:cNvPr id="207" name="テキスト ボックス 206"/>
        <xdr:cNvSpPr txBox="1"/>
      </xdr:nvSpPr>
      <xdr:spPr>
        <a:xfrm>
          <a:off x="1066800" y="1498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90373</xdr:rowOff>
    </xdr:from>
    <xdr:to>
      <xdr:col>7</xdr:col>
      <xdr:colOff>203200</xdr:colOff>
      <xdr:row>87</xdr:row>
      <xdr:rowOff>20523</xdr:rowOff>
    </xdr:to>
    <xdr:sp macro="" textlink="">
      <xdr:nvSpPr>
        <xdr:cNvPr id="213" name="円/楕円 212"/>
        <xdr:cNvSpPr/>
      </xdr:nvSpPr>
      <xdr:spPr>
        <a:xfrm>
          <a:off x="4902200" y="148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62450</xdr:rowOff>
    </xdr:from>
    <xdr:ext cx="762000" cy="259045"/>
    <xdr:sp macro="" textlink="">
      <xdr:nvSpPr>
        <xdr:cNvPr id="214" name="人件費・物件費等の状況該当値テキスト"/>
        <xdr:cNvSpPr txBox="1"/>
      </xdr:nvSpPr>
      <xdr:spPr>
        <a:xfrm>
          <a:off x="5041900" y="148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103,148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112677</xdr:rowOff>
    </xdr:from>
    <xdr:to>
      <xdr:col>6</xdr:col>
      <xdr:colOff>50800</xdr:colOff>
      <xdr:row>87</xdr:row>
      <xdr:rowOff>42827</xdr:rowOff>
    </xdr:to>
    <xdr:sp macro="" textlink="">
      <xdr:nvSpPr>
        <xdr:cNvPr id="215" name="円/楕円 214"/>
        <xdr:cNvSpPr/>
      </xdr:nvSpPr>
      <xdr:spPr>
        <a:xfrm>
          <a:off x="4064000" y="14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27604</xdr:rowOff>
    </xdr:from>
    <xdr:ext cx="736600" cy="259045"/>
    <xdr:sp macro="" textlink="">
      <xdr:nvSpPr>
        <xdr:cNvPr id="216" name="テキスト ボックス 215"/>
        <xdr:cNvSpPr txBox="1"/>
      </xdr:nvSpPr>
      <xdr:spPr>
        <a:xfrm>
          <a:off x="3733800" y="149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95038</xdr:rowOff>
    </xdr:from>
    <xdr:to>
      <xdr:col>4</xdr:col>
      <xdr:colOff>533400</xdr:colOff>
      <xdr:row>88</xdr:row>
      <xdr:rowOff>25188</xdr:rowOff>
    </xdr:to>
    <xdr:sp macro="" textlink="">
      <xdr:nvSpPr>
        <xdr:cNvPr id="217" name="円/楕円 216"/>
        <xdr:cNvSpPr/>
      </xdr:nvSpPr>
      <xdr:spPr>
        <a:xfrm>
          <a:off x="3175000" y="150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9965</xdr:rowOff>
    </xdr:from>
    <xdr:ext cx="762000" cy="259045"/>
    <xdr:sp macro="" textlink="">
      <xdr:nvSpPr>
        <xdr:cNvPr id="218" name="テキスト ボックス 217"/>
        <xdr:cNvSpPr txBox="1"/>
      </xdr:nvSpPr>
      <xdr:spPr>
        <a:xfrm>
          <a:off x="2844800" y="1509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108,257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124189</xdr:rowOff>
    </xdr:from>
    <xdr:to>
      <xdr:col>3</xdr:col>
      <xdr:colOff>330200</xdr:colOff>
      <xdr:row>87</xdr:row>
      <xdr:rowOff>54339</xdr:rowOff>
    </xdr:to>
    <xdr:sp macro="" textlink="">
      <xdr:nvSpPr>
        <xdr:cNvPr id="219" name="円/楕円 218"/>
        <xdr:cNvSpPr/>
      </xdr:nvSpPr>
      <xdr:spPr>
        <a:xfrm>
          <a:off x="2286000" y="148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39116</xdr:rowOff>
    </xdr:from>
    <xdr:ext cx="762000" cy="259045"/>
    <xdr:sp macro="" textlink="">
      <xdr:nvSpPr>
        <xdr:cNvPr id="220" name="テキスト ボックス 219"/>
        <xdr:cNvSpPr txBox="1"/>
      </xdr:nvSpPr>
      <xdr:spPr>
        <a:xfrm>
          <a:off x="1955800" y="1495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104,129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111953</xdr:rowOff>
    </xdr:from>
    <xdr:to>
      <xdr:col>2</xdr:col>
      <xdr:colOff>127000</xdr:colOff>
      <xdr:row>87</xdr:row>
      <xdr:rowOff>42103</xdr:rowOff>
    </xdr:to>
    <xdr:sp macro="" textlink="">
      <xdr:nvSpPr>
        <xdr:cNvPr id="221" name="円/楕円 220"/>
        <xdr:cNvSpPr/>
      </xdr:nvSpPr>
      <xdr:spPr>
        <a:xfrm>
          <a:off x="1397000" y="148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52280</xdr:rowOff>
    </xdr:from>
    <xdr:ext cx="762000" cy="259045"/>
    <xdr:sp macro="" textlink="">
      <xdr:nvSpPr>
        <xdr:cNvPr id="222" name="テキスト ボックス 221"/>
        <xdr:cNvSpPr txBox="1"/>
      </xdr:nvSpPr>
      <xdr:spPr>
        <a:xfrm>
          <a:off x="1066800" y="1462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全国市平均、類似団体内平均値を下回っており、引き続き適正な給与水準の維持に努める。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85</xdr:row>
      <xdr:rowOff>138995</xdr:rowOff>
    </xdr:to>
    <xdr:cxnSp macro="">
      <xdr:nvCxnSpPr>
        <xdr:cNvPr id="251" name="直線コネクタ 250"/>
        <xdr:cNvCxnSpPr/>
      </xdr:nvCxnSpPr>
      <xdr:spPr>
        <a:xfrm flipV="1">
          <a:off x="17018000" y="13680016"/>
          <a:ext cx="0" cy="10322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111072</xdr:rowOff>
    </xdr:from>
    <xdr:ext cx="762000" cy="259045"/>
    <xdr:sp macro="" textlink="">
      <xdr:nvSpPr>
        <xdr:cNvPr id="252" name="給与水準   （国との比較）最小値テキスト"/>
        <xdr:cNvSpPr txBox="1"/>
      </xdr:nvSpPr>
      <xdr:spPr>
        <a:xfrm>
          <a:off x="17106900" y="1468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138995</xdr:rowOff>
    </xdr:from>
    <xdr:to>
      <xdr:col>24</xdr:col>
      <xdr:colOff>647700</xdr:colOff>
      <xdr:row>85</xdr:row>
      <xdr:rowOff>138995</xdr:rowOff>
    </xdr:to>
    <xdr:cxnSp macro="">
      <xdr:nvCxnSpPr>
        <xdr:cNvPr id="253" name="直線コネクタ 252"/>
        <xdr:cNvCxnSpPr/>
      </xdr:nvCxnSpPr>
      <xdr:spPr>
        <a:xfrm>
          <a:off x="16929100" y="1471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87</xdr:row>
      <xdr:rowOff>131234</xdr:rowOff>
    </xdr:to>
    <xdr:cxnSp macro="">
      <xdr:nvCxnSpPr>
        <xdr:cNvPr id="256" name="直線コネクタ 255"/>
        <xdr:cNvCxnSpPr/>
      </xdr:nvCxnSpPr>
      <xdr:spPr>
        <a:xfrm flipV="1">
          <a:off x="16179800" y="14001750"/>
          <a:ext cx="8382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131234</xdr:rowOff>
    </xdr:from>
    <xdr:to>
      <xdr:col>23</xdr:col>
      <xdr:colOff>406400</xdr:colOff>
      <xdr:row>87</xdr:row>
      <xdr:rowOff>144639</xdr:rowOff>
    </xdr:to>
    <xdr:cxnSp macro="">
      <xdr:nvCxnSpPr>
        <xdr:cNvPr id="259" name="直線コネクタ 258"/>
        <xdr:cNvCxnSpPr/>
      </xdr:nvCxnSpPr>
      <xdr:spPr>
        <a:xfrm flipV="1">
          <a:off x="15290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72672</xdr:rowOff>
    </xdr:from>
    <xdr:to>
      <xdr:col>23</xdr:col>
      <xdr:colOff>457200</xdr:colOff>
      <xdr:row>90</xdr:row>
      <xdr:rowOff>2822</xdr:rowOff>
    </xdr:to>
    <xdr:sp macro="" textlink="">
      <xdr:nvSpPr>
        <xdr:cNvPr id="260" name="フローチャート : 判断 259"/>
        <xdr:cNvSpPr/>
      </xdr:nvSpPr>
      <xdr:spPr>
        <a:xfrm>
          <a:off x="16129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159049</xdr:rowOff>
    </xdr:from>
    <xdr:ext cx="736600" cy="259045"/>
    <xdr:sp macro="" textlink="">
      <xdr:nvSpPr>
        <xdr:cNvPr id="261" name="テキスト ボックス 260"/>
        <xdr:cNvSpPr txBox="1"/>
      </xdr:nvSpPr>
      <xdr:spPr>
        <a:xfrm>
          <a:off x="15798800" y="1541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33866</xdr:rowOff>
    </xdr:from>
    <xdr:to>
      <xdr:col>22</xdr:col>
      <xdr:colOff>203200</xdr:colOff>
      <xdr:row>87</xdr:row>
      <xdr:rowOff>144639</xdr:rowOff>
    </xdr:to>
    <xdr:cxnSp macro="">
      <xdr:nvCxnSpPr>
        <xdr:cNvPr id="262" name="直線コネクタ 261"/>
        <xdr:cNvCxnSpPr/>
      </xdr:nvCxnSpPr>
      <xdr:spPr>
        <a:xfrm>
          <a:off x="14401800" y="13921316"/>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72672</xdr:rowOff>
    </xdr:from>
    <xdr:to>
      <xdr:col>22</xdr:col>
      <xdr:colOff>254000</xdr:colOff>
      <xdr:row>90</xdr:row>
      <xdr:rowOff>2822</xdr:rowOff>
    </xdr:to>
    <xdr:sp macro="" textlink="">
      <xdr:nvSpPr>
        <xdr:cNvPr id="263" name="フローチャート : 判断 262"/>
        <xdr:cNvSpPr/>
      </xdr:nvSpPr>
      <xdr:spPr>
        <a:xfrm>
          <a:off x="15240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159049</xdr:rowOff>
    </xdr:from>
    <xdr:ext cx="762000" cy="259045"/>
    <xdr:sp macro="" textlink="">
      <xdr:nvSpPr>
        <xdr:cNvPr id="264" name="テキスト ボックス 263"/>
        <xdr:cNvSpPr txBox="1"/>
      </xdr:nvSpPr>
      <xdr:spPr>
        <a:xfrm>
          <a:off x="14909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124884</xdr:rowOff>
    </xdr:from>
    <xdr:to>
      <xdr:col>21</xdr:col>
      <xdr:colOff>0</xdr:colOff>
      <xdr:row>81</xdr:row>
      <xdr:rowOff>33866</xdr:rowOff>
    </xdr:to>
    <xdr:cxnSp macro="">
      <xdr:nvCxnSpPr>
        <xdr:cNvPr id="265" name="直線コネクタ 264"/>
        <xdr:cNvCxnSpPr/>
      </xdr:nvCxnSpPr>
      <xdr:spPr>
        <a:xfrm>
          <a:off x="13512800" y="138408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6" name="フローチャート : 判断 265"/>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67" name="テキスト ボックス 266"/>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68" name="フローチャート : 判断 267"/>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69" name="テキスト ボックス 268"/>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5" name="円/楕円 274"/>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80027</xdr:rowOff>
    </xdr:from>
    <xdr:ext cx="762000" cy="259045"/>
    <xdr:sp macro="" textlink="">
      <xdr:nvSpPr>
        <xdr:cNvPr id="276"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80434</xdr:rowOff>
    </xdr:from>
    <xdr:to>
      <xdr:col>23</xdr:col>
      <xdr:colOff>457200</xdr:colOff>
      <xdr:row>88</xdr:row>
      <xdr:rowOff>10584</xdr:rowOff>
    </xdr:to>
    <xdr:sp macro="" textlink="">
      <xdr:nvSpPr>
        <xdr:cNvPr id="277" name="円/楕円 276"/>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20761</xdr:rowOff>
    </xdr:from>
    <xdr:ext cx="736600" cy="259045"/>
    <xdr:sp macro="" textlink="">
      <xdr:nvSpPr>
        <xdr:cNvPr id="278" name="テキスト ボックス 277"/>
        <xdr:cNvSpPr txBox="1"/>
      </xdr:nvSpPr>
      <xdr:spPr>
        <a:xfrm>
          <a:off x="15798800" y="1476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93839</xdr:rowOff>
    </xdr:from>
    <xdr:to>
      <xdr:col>22</xdr:col>
      <xdr:colOff>254000</xdr:colOff>
      <xdr:row>88</xdr:row>
      <xdr:rowOff>23989</xdr:rowOff>
    </xdr:to>
    <xdr:sp macro="" textlink="">
      <xdr:nvSpPr>
        <xdr:cNvPr id="279" name="円/楕円 278"/>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34166</xdr:rowOff>
    </xdr:from>
    <xdr:ext cx="762000" cy="259045"/>
    <xdr:sp macro="" textlink="">
      <xdr:nvSpPr>
        <xdr:cNvPr id="280" name="テキスト ボックス 279"/>
        <xdr:cNvSpPr txBox="1"/>
      </xdr:nvSpPr>
      <xdr:spPr>
        <a:xfrm>
          <a:off x="14909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154516</xdr:rowOff>
    </xdr:from>
    <xdr:to>
      <xdr:col>21</xdr:col>
      <xdr:colOff>50800</xdr:colOff>
      <xdr:row>81</xdr:row>
      <xdr:rowOff>84666</xdr:rowOff>
    </xdr:to>
    <xdr:sp macro="" textlink="">
      <xdr:nvSpPr>
        <xdr:cNvPr id="281" name="円/楕円 280"/>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94843</xdr:rowOff>
    </xdr:from>
    <xdr:ext cx="762000" cy="259045"/>
    <xdr:sp macro="" textlink="">
      <xdr:nvSpPr>
        <xdr:cNvPr id="282" name="テキスト ボックス 281"/>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74084</xdr:rowOff>
    </xdr:from>
    <xdr:to>
      <xdr:col>19</xdr:col>
      <xdr:colOff>533400</xdr:colOff>
      <xdr:row>81</xdr:row>
      <xdr:rowOff>4234</xdr:rowOff>
    </xdr:to>
    <xdr:sp macro="" textlink="">
      <xdr:nvSpPr>
        <xdr:cNvPr id="283" name="円/楕円 282"/>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14411</xdr:rowOff>
    </xdr:from>
    <xdr:ext cx="762000" cy="259045"/>
    <xdr:sp macro="" textlink="">
      <xdr:nvSpPr>
        <xdr:cNvPr id="284" name="テキスト ボックス 283"/>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定員適正化計画により、平成２７年４月１日時点の目標を７８２人（全職員）とし、技能労務職の退職不補充や民間委託の推進等により職員削減に努めている。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51163</xdr:rowOff>
    </xdr:from>
    <xdr:to>
      <xdr:col>24</xdr:col>
      <xdr:colOff>558800</xdr:colOff>
      <xdr:row>68</xdr:row>
      <xdr:rowOff>15422</xdr:rowOff>
    </xdr:to>
    <xdr:cxnSp macro="">
      <xdr:nvCxnSpPr>
        <xdr:cNvPr id="316" name="直線コネクタ 315"/>
        <xdr:cNvCxnSpPr/>
      </xdr:nvCxnSpPr>
      <xdr:spPr>
        <a:xfrm flipV="1">
          <a:off x="17018000" y="9995263"/>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158949</xdr:rowOff>
    </xdr:from>
    <xdr:ext cx="762000" cy="259045"/>
    <xdr:sp macro="" textlink="">
      <xdr:nvSpPr>
        <xdr:cNvPr id="317" name="定員管理の状況最小値テキスト"/>
        <xdr:cNvSpPr txBox="1"/>
      </xdr:nvSpPr>
      <xdr:spPr>
        <a:xfrm>
          <a:off x="17106900" y="116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24</xdr:col>
      <xdr:colOff>469900</xdr:colOff>
      <xdr:row>68</xdr:row>
      <xdr:rowOff>15422</xdr:rowOff>
    </xdr:from>
    <xdr:to>
      <xdr:col>24</xdr:col>
      <xdr:colOff>647700</xdr:colOff>
      <xdr:row>68</xdr:row>
      <xdr:rowOff>15422</xdr:rowOff>
    </xdr:to>
    <xdr:cxnSp macro="">
      <xdr:nvCxnSpPr>
        <xdr:cNvPr id="318" name="直線コネクタ 317"/>
        <xdr:cNvCxnSpPr/>
      </xdr:nvCxnSpPr>
      <xdr:spPr>
        <a:xfrm>
          <a:off x="16929100" y="116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137540</xdr:rowOff>
    </xdr:from>
    <xdr:ext cx="762000" cy="259045"/>
    <xdr:sp macro="" textlink="">
      <xdr:nvSpPr>
        <xdr:cNvPr id="319" name="定員管理の状況最大値テキスト"/>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24</xdr:col>
      <xdr:colOff>469900</xdr:colOff>
      <xdr:row>58</xdr:row>
      <xdr:rowOff>51163</xdr:rowOff>
    </xdr:from>
    <xdr:to>
      <xdr:col>24</xdr:col>
      <xdr:colOff>647700</xdr:colOff>
      <xdr:row>58</xdr:row>
      <xdr:rowOff>51163</xdr:rowOff>
    </xdr:to>
    <xdr:cxnSp macro="">
      <xdr:nvCxnSpPr>
        <xdr:cNvPr id="320" name="直線コネクタ 319"/>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46265</xdr:rowOff>
    </xdr:from>
    <xdr:to>
      <xdr:col>24</xdr:col>
      <xdr:colOff>558800</xdr:colOff>
      <xdr:row>64</xdr:row>
      <xdr:rowOff>108313</xdr:rowOff>
    </xdr:to>
    <xdr:cxnSp macro="">
      <xdr:nvCxnSpPr>
        <xdr:cNvPr id="321" name="直線コネクタ 320"/>
        <xdr:cNvCxnSpPr/>
      </xdr:nvCxnSpPr>
      <xdr:spPr>
        <a:xfrm>
          <a:off x="16179800" y="1101906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76580</xdr:rowOff>
    </xdr:from>
    <xdr:ext cx="762000" cy="259045"/>
    <xdr:sp macro="" textlink="">
      <xdr:nvSpPr>
        <xdr:cNvPr id="322" name="定員管理の状況平均値テキスト"/>
        <xdr:cNvSpPr txBox="1"/>
      </xdr:nvSpPr>
      <xdr:spPr>
        <a:xfrm>
          <a:off x="17106900" y="10706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60053</xdr:rowOff>
    </xdr:from>
    <xdr:to>
      <xdr:col>24</xdr:col>
      <xdr:colOff>609600</xdr:colOff>
      <xdr:row>63</xdr:row>
      <xdr:rowOff>161653</xdr:rowOff>
    </xdr:to>
    <xdr:sp macro="" textlink="">
      <xdr:nvSpPr>
        <xdr:cNvPr id="323" name="フローチャート : 判断 322"/>
        <xdr:cNvSpPr/>
      </xdr:nvSpPr>
      <xdr:spPr>
        <a:xfrm>
          <a:off x="169672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46265</xdr:rowOff>
    </xdr:from>
    <xdr:to>
      <xdr:col>23</xdr:col>
      <xdr:colOff>406400</xdr:colOff>
      <xdr:row>64</xdr:row>
      <xdr:rowOff>87630</xdr:rowOff>
    </xdr:to>
    <xdr:cxnSp macro="">
      <xdr:nvCxnSpPr>
        <xdr:cNvPr id="324" name="直線コネクタ 323"/>
        <xdr:cNvCxnSpPr/>
      </xdr:nvCxnSpPr>
      <xdr:spPr>
        <a:xfrm flipV="1">
          <a:off x="15290800" y="1101906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53159</xdr:rowOff>
    </xdr:from>
    <xdr:to>
      <xdr:col>23</xdr:col>
      <xdr:colOff>457200</xdr:colOff>
      <xdr:row>63</xdr:row>
      <xdr:rowOff>154759</xdr:rowOff>
    </xdr:to>
    <xdr:sp macro="" textlink="">
      <xdr:nvSpPr>
        <xdr:cNvPr id="325" name="フローチャート : 判断 324"/>
        <xdr:cNvSpPr/>
      </xdr:nvSpPr>
      <xdr:spPr>
        <a:xfrm>
          <a:off x="16129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164936</xdr:rowOff>
    </xdr:from>
    <xdr:ext cx="736600" cy="259045"/>
    <xdr:sp macro="" textlink="">
      <xdr:nvSpPr>
        <xdr:cNvPr id="326" name="テキスト ボックス 325"/>
        <xdr:cNvSpPr txBox="1"/>
      </xdr:nvSpPr>
      <xdr:spPr>
        <a:xfrm>
          <a:off x="15798800" y="10623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87630</xdr:rowOff>
    </xdr:from>
    <xdr:to>
      <xdr:col>22</xdr:col>
      <xdr:colOff>203200</xdr:colOff>
      <xdr:row>64</xdr:row>
      <xdr:rowOff>139337</xdr:rowOff>
    </xdr:to>
    <xdr:cxnSp macro="">
      <xdr:nvCxnSpPr>
        <xdr:cNvPr id="327" name="直線コネクタ 326"/>
        <xdr:cNvCxnSpPr/>
      </xdr:nvCxnSpPr>
      <xdr:spPr>
        <a:xfrm flipV="1">
          <a:off x="14401800" y="110604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84183</xdr:rowOff>
    </xdr:from>
    <xdr:to>
      <xdr:col>22</xdr:col>
      <xdr:colOff>254000</xdr:colOff>
      <xdr:row>64</xdr:row>
      <xdr:rowOff>14333</xdr:rowOff>
    </xdr:to>
    <xdr:sp macro="" textlink="">
      <xdr:nvSpPr>
        <xdr:cNvPr id="328" name="フローチャート : 判断 327"/>
        <xdr:cNvSpPr/>
      </xdr:nvSpPr>
      <xdr:spPr>
        <a:xfrm>
          <a:off x="15240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24510</xdr:rowOff>
    </xdr:from>
    <xdr:ext cx="762000" cy="259045"/>
    <xdr:sp macro="" textlink="">
      <xdr:nvSpPr>
        <xdr:cNvPr id="329" name="テキスト ボックス 328"/>
        <xdr:cNvSpPr txBox="1"/>
      </xdr:nvSpPr>
      <xdr:spPr>
        <a:xfrm>
          <a:off x="14909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139337</xdr:rowOff>
    </xdr:from>
    <xdr:to>
      <xdr:col>21</xdr:col>
      <xdr:colOff>0</xdr:colOff>
      <xdr:row>64</xdr:row>
      <xdr:rowOff>166915</xdr:rowOff>
    </xdr:to>
    <xdr:cxnSp macro="">
      <xdr:nvCxnSpPr>
        <xdr:cNvPr id="330" name="直線コネクタ 329"/>
        <xdr:cNvCxnSpPr/>
      </xdr:nvCxnSpPr>
      <xdr:spPr>
        <a:xfrm flipV="1">
          <a:off x="13512800" y="111121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153126</xdr:rowOff>
    </xdr:from>
    <xdr:to>
      <xdr:col>21</xdr:col>
      <xdr:colOff>50800</xdr:colOff>
      <xdr:row>64</xdr:row>
      <xdr:rowOff>83276</xdr:rowOff>
    </xdr:to>
    <xdr:sp macro="" textlink="">
      <xdr:nvSpPr>
        <xdr:cNvPr id="331" name="フローチャート : 判断 330"/>
        <xdr:cNvSpPr/>
      </xdr:nvSpPr>
      <xdr:spPr>
        <a:xfrm>
          <a:off x="14351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93453</xdr:rowOff>
    </xdr:from>
    <xdr:ext cx="762000" cy="259045"/>
    <xdr:sp macro="" textlink="">
      <xdr:nvSpPr>
        <xdr:cNvPr id="332" name="テキスト ボックス 331"/>
        <xdr:cNvSpPr txBox="1"/>
      </xdr:nvSpPr>
      <xdr:spPr>
        <a:xfrm>
          <a:off x="14020800" y="1072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23041</xdr:rowOff>
    </xdr:from>
    <xdr:to>
      <xdr:col>19</xdr:col>
      <xdr:colOff>533400</xdr:colOff>
      <xdr:row>64</xdr:row>
      <xdr:rowOff>124641</xdr:rowOff>
    </xdr:to>
    <xdr:sp macro="" textlink="">
      <xdr:nvSpPr>
        <xdr:cNvPr id="333" name="フローチャート : 判断 332"/>
        <xdr:cNvSpPr/>
      </xdr:nvSpPr>
      <xdr:spPr>
        <a:xfrm>
          <a:off x="13462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134818</xdr:rowOff>
    </xdr:from>
    <xdr:ext cx="762000" cy="259045"/>
    <xdr:sp macro="" textlink="">
      <xdr:nvSpPr>
        <xdr:cNvPr id="334" name="テキスト ボックス 333"/>
        <xdr:cNvSpPr txBox="1"/>
      </xdr:nvSpPr>
      <xdr:spPr>
        <a:xfrm>
          <a:off x="13131800" y="1076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57513</xdr:rowOff>
    </xdr:from>
    <xdr:to>
      <xdr:col>24</xdr:col>
      <xdr:colOff>609600</xdr:colOff>
      <xdr:row>64</xdr:row>
      <xdr:rowOff>159113</xdr:rowOff>
    </xdr:to>
    <xdr:sp macro="" textlink="">
      <xdr:nvSpPr>
        <xdr:cNvPr id="340" name="円/楕円 339"/>
        <xdr:cNvSpPr/>
      </xdr:nvSpPr>
      <xdr:spPr>
        <a:xfrm>
          <a:off x="169672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29590</xdr:rowOff>
    </xdr:from>
    <xdr:ext cx="762000" cy="259045"/>
    <xdr:sp macro="" textlink="">
      <xdr:nvSpPr>
        <xdr:cNvPr id="341" name="定員管理の状況該当値テキスト"/>
        <xdr:cNvSpPr txBox="1"/>
      </xdr:nvSpPr>
      <xdr:spPr>
        <a:xfrm>
          <a:off x="17106900" y="110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166915</xdr:rowOff>
    </xdr:from>
    <xdr:to>
      <xdr:col>23</xdr:col>
      <xdr:colOff>457200</xdr:colOff>
      <xdr:row>64</xdr:row>
      <xdr:rowOff>97065</xdr:rowOff>
    </xdr:to>
    <xdr:sp macro="" textlink="">
      <xdr:nvSpPr>
        <xdr:cNvPr id="342" name="円/楕円 341"/>
        <xdr:cNvSpPr/>
      </xdr:nvSpPr>
      <xdr:spPr>
        <a:xfrm>
          <a:off x="16129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81842</xdr:rowOff>
    </xdr:from>
    <xdr:ext cx="736600" cy="259045"/>
    <xdr:sp macro="" textlink="">
      <xdr:nvSpPr>
        <xdr:cNvPr id="343" name="テキスト ボックス 342"/>
        <xdr:cNvSpPr txBox="1"/>
      </xdr:nvSpPr>
      <xdr:spPr>
        <a:xfrm>
          <a:off x="15798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36830</xdr:rowOff>
    </xdr:from>
    <xdr:to>
      <xdr:col>22</xdr:col>
      <xdr:colOff>254000</xdr:colOff>
      <xdr:row>64</xdr:row>
      <xdr:rowOff>138430</xdr:rowOff>
    </xdr:to>
    <xdr:sp macro="" textlink="">
      <xdr:nvSpPr>
        <xdr:cNvPr id="344" name="円/楕円 343"/>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123207</xdr:rowOff>
    </xdr:from>
    <xdr:ext cx="762000" cy="259045"/>
    <xdr:sp macro="" textlink="">
      <xdr:nvSpPr>
        <xdr:cNvPr id="345" name="テキスト ボックス 344"/>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88537</xdr:rowOff>
    </xdr:from>
    <xdr:to>
      <xdr:col>21</xdr:col>
      <xdr:colOff>50800</xdr:colOff>
      <xdr:row>65</xdr:row>
      <xdr:rowOff>18687</xdr:rowOff>
    </xdr:to>
    <xdr:sp macro="" textlink="">
      <xdr:nvSpPr>
        <xdr:cNvPr id="346" name="円/楕円 345"/>
        <xdr:cNvSpPr/>
      </xdr:nvSpPr>
      <xdr:spPr>
        <a:xfrm>
          <a:off x="14351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3464</xdr:rowOff>
    </xdr:from>
    <xdr:ext cx="762000" cy="259045"/>
    <xdr:sp macro="" textlink="">
      <xdr:nvSpPr>
        <xdr:cNvPr id="347" name="テキスト ボックス 346"/>
        <xdr:cNvSpPr txBox="1"/>
      </xdr:nvSpPr>
      <xdr:spPr>
        <a:xfrm>
          <a:off x="14020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116115</xdr:rowOff>
    </xdr:from>
    <xdr:to>
      <xdr:col>19</xdr:col>
      <xdr:colOff>533400</xdr:colOff>
      <xdr:row>65</xdr:row>
      <xdr:rowOff>46265</xdr:rowOff>
    </xdr:to>
    <xdr:sp macro="" textlink="">
      <xdr:nvSpPr>
        <xdr:cNvPr id="348" name="円/楕円 347"/>
        <xdr:cNvSpPr/>
      </xdr:nvSpPr>
      <xdr:spPr>
        <a:xfrm>
          <a:off x="13462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31042</xdr:rowOff>
    </xdr:from>
    <xdr:ext cx="762000" cy="259045"/>
    <xdr:sp macro="" textlink="">
      <xdr:nvSpPr>
        <xdr:cNvPr id="349" name="テキスト ボックス 348"/>
        <xdr:cNvSpPr txBox="1"/>
      </xdr:nvSpPr>
      <xdr:spPr>
        <a:xfrm>
          <a:off x="13131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「多治見市健全な財政に関する条例」に基づく「財政向上目標」により、地方債残高の合計を４９０億円以内として、地方債の発行を抑制しているため、類似団体内平均値を大きく下回っている。</a:t>
          </a:r>
        </a:p>
        <a:p>
          <a:r>
            <a:rPr kumimoji="1" lang="ja-JP" altLang="en-US" sz="1300">
              <a:latin typeface="ＭＳ Ｐゴシック"/>
            </a:rPr>
            <a:t>　今後も、合併特例債事業などの計画がされており、地方債の発行が見込まれるため、計画的な財政運営に努める。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42031</xdr:rowOff>
    </xdr:from>
    <xdr:to>
      <xdr:col>24</xdr:col>
      <xdr:colOff>558800</xdr:colOff>
      <xdr:row>44</xdr:row>
      <xdr:rowOff>153609</xdr:rowOff>
    </xdr:to>
    <xdr:cxnSp macro="">
      <xdr:nvCxnSpPr>
        <xdr:cNvPr id="380" name="直線コネクタ 379"/>
        <xdr:cNvCxnSpPr/>
      </xdr:nvCxnSpPr>
      <xdr:spPr>
        <a:xfrm flipV="1">
          <a:off x="17018000" y="6042781"/>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128408</xdr:rowOff>
    </xdr:from>
    <xdr:ext cx="762000" cy="259045"/>
    <xdr:sp macro="" textlink="">
      <xdr:nvSpPr>
        <xdr:cNvPr id="383" name="公債費負担の状況最大値テキスト"/>
        <xdr:cNvSpPr txBox="1"/>
      </xdr:nvSpPr>
      <xdr:spPr>
        <a:xfrm>
          <a:off x="17106900" y="578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42031</xdr:rowOff>
    </xdr:from>
    <xdr:to>
      <xdr:col>24</xdr:col>
      <xdr:colOff>647700</xdr:colOff>
      <xdr:row>35</xdr:row>
      <xdr:rowOff>42031</xdr:rowOff>
    </xdr:to>
    <xdr:cxnSp macro="">
      <xdr:nvCxnSpPr>
        <xdr:cNvPr id="384" name="直線コネクタ 383"/>
        <xdr:cNvCxnSpPr/>
      </xdr:nvCxnSpPr>
      <xdr:spPr>
        <a:xfrm>
          <a:off x="16929100" y="604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42031</xdr:rowOff>
    </xdr:from>
    <xdr:to>
      <xdr:col>24</xdr:col>
      <xdr:colOff>558800</xdr:colOff>
      <xdr:row>35</xdr:row>
      <xdr:rowOff>110974</xdr:rowOff>
    </xdr:to>
    <xdr:cxnSp macro="">
      <xdr:nvCxnSpPr>
        <xdr:cNvPr id="385" name="直線コネクタ 384"/>
        <xdr:cNvCxnSpPr/>
      </xdr:nvCxnSpPr>
      <xdr:spPr>
        <a:xfrm flipV="1">
          <a:off x="16179800" y="604278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86"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87" name="フローチャート : 判断 386"/>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110974</xdr:rowOff>
    </xdr:from>
    <xdr:to>
      <xdr:col>23</xdr:col>
      <xdr:colOff>406400</xdr:colOff>
      <xdr:row>36</xdr:row>
      <xdr:rowOff>100390</xdr:rowOff>
    </xdr:to>
    <xdr:cxnSp macro="">
      <xdr:nvCxnSpPr>
        <xdr:cNvPr id="388" name="直線コネクタ 387"/>
        <xdr:cNvCxnSpPr/>
      </xdr:nvCxnSpPr>
      <xdr:spPr>
        <a:xfrm flipV="1">
          <a:off x="15290800" y="611172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121255</xdr:rowOff>
    </xdr:from>
    <xdr:to>
      <xdr:col>23</xdr:col>
      <xdr:colOff>457200</xdr:colOff>
      <xdr:row>40</xdr:row>
      <xdr:rowOff>51405</xdr:rowOff>
    </xdr:to>
    <xdr:sp macro="" textlink="">
      <xdr:nvSpPr>
        <xdr:cNvPr id="389" name="フローチャート : 判断 388"/>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36182</xdr:rowOff>
    </xdr:from>
    <xdr:ext cx="736600" cy="259045"/>
    <xdr:sp macro="" textlink="">
      <xdr:nvSpPr>
        <xdr:cNvPr id="390" name="テキスト ボックス 389"/>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100390</xdr:rowOff>
    </xdr:from>
    <xdr:to>
      <xdr:col>22</xdr:col>
      <xdr:colOff>203200</xdr:colOff>
      <xdr:row>37</xdr:row>
      <xdr:rowOff>101298</xdr:rowOff>
    </xdr:to>
    <xdr:cxnSp macro="">
      <xdr:nvCxnSpPr>
        <xdr:cNvPr id="391" name="直線コネクタ 390"/>
        <xdr:cNvCxnSpPr/>
      </xdr:nvCxnSpPr>
      <xdr:spPr>
        <a:xfrm flipV="1">
          <a:off x="14401800" y="6272590"/>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41728</xdr:rowOff>
    </xdr:from>
    <xdr:to>
      <xdr:col>22</xdr:col>
      <xdr:colOff>254000</xdr:colOff>
      <xdr:row>40</xdr:row>
      <xdr:rowOff>143328</xdr:rowOff>
    </xdr:to>
    <xdr:sp macro="" textlink="">
      <xdr:nvSpPr>
        <xdr:cNvPr id="392" name="フローチャート : 判断 391"/>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128105</xdr:rowOff>
    </xdr:from>
    <xdr:ext cx="762000" cy="259045"/>
    <xdr:sp macro="" textlink="">
      <xdr:nvSpPr>
        <xdr:cNvPr id="393" name="テキスト ボックス 392"/>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101298</xdr:rowOff>
    </xdr:from>
    <xdr:to>
      <xdr:col>21</xdr:col>
      <xdr:colOff>0</xdr:colOff>
      <xdr:row>38</xdr:row>
      <xdr:rowOff>56243</xdr:rowOff>
    </xdr:to>
    <xdr:cxnSp macro="">
      <xdr:nvCxnSpPr>
        <xdr:cNvPr id="394" name="直線コネクタ 393"/>
        <xdr:cNvCxnSpPr/>
      </xdr:nvCxnSpPr>
      <xdr:spPr>
        <a:xfrm flipV="1">
          <a:off x="13512800" y="64449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132745</xdr:rowOff>
    </xdr:from>
    <xdr:to>
      <xdr:col>21</xdr:col>
      <xdr:colOff>50800</xdr:colOff>
      <xdr:row>40</xdr:row>
      <xdr:rowOff>62895</xdr:rowOff>
    </xdr:to>
    <xdr:sp macro="" textlink="">
      <xdr:nvSpPr>
        <xdr:cNvPr id="395" name="フローチャート :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47672</xdr:rowOff>
    </xdr:from>
    <xdr:ext cx="762000" cy="259045"/>
    <xdr:sp macro="" textlink="">
      <xdr:nvSpPr>
        <xdr:cNvPr id="396" name="テキスト ボックス 395"/>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30238</xdr:rowOff>
    </xdr:from>
    <xdr:to>
      <xdr:col>19</xdr:col>
      <xdr:colOff>533400</xdr:colOff>
      <xdr:row>40</xdr:row>
      <xdr:rowOff>131838</xdr:rowOff>
    </xdr:to>
    <xdr:sp macro="" textlink="">
      <xdr:nvSpPr>
        <xdr:cNvPr id="397" name="フローチャート : 判断 396"/>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116615</xdr:rowOff>
    </xdr:from>
    <xdr:ext cx="762000" cy="259045"/>
    <xdr:sp macro="" textlink="">
      <xdr:nvSpPr>
        <xdr:cNvPr id="398" name="テキスト ボックス 397"/>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34</xdr:row>
      <xdr:rowOff>162681</xdr:rowOff>
    </xdr:from>
    <xdr:to>
      <xdr:col>24</xdr:col>
      <xdr:colOff>609600</xdr:colOff>
      <xdr:row>35</xdr:row>
      <xdr:rowOff>92831</xdr:rowOff>
    </xdr:to>
    <xdr:sp macro="" textlink="">
      <xdr:nvSpPr>
        <xdr:cNvPr id="404" name="円/楕円 403"/>
        <xdr:cNvSpPr/>
      </xdr:nvSpPr>
      <xdr:spPr>
        <a:xfrm>
          <a:off x="169672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83958</xdr:rowOff>
    </xdr:from>
    <xdr:ext cx="762000" cy="259045"/>
    <xdr:sp macro="" textlink="">
      <xdr:nvSpPr>
        <xdr:cNvPr id="405" name="公債費負担の状況該当値テキスト"/>
        <xdr:cNvSpPr txBox="1"/>
      </xdr:nvSpPr>
      <xdr:spPr>
        <a:xfrm>
          <a:off x="17106900" y="591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60174</xdr:rowOff>
    </xdr:from>
    <xdr:to>
      <xdr:col>23</xdr:col>
      <xdr:colOff>457200</xdr:colOff>
      <xdr:row>35</xdr:row>
      <xdr:rowOff>161774</xdr:rowOff>
    </xdr:to>
    <xdr:sp macro="" textlink="">
      <xdr:nvSpPr>
        <xdr:cNvPr id="406" name="円/楕円 405"/>
        <xdr:cNvSpPr/>
      </xdr:nvSpPr>
      <xdr:spPr>
        <a:xfrm>
          <a:off x="16129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501</xdr:rowOff>
    </xdr:from>
    <xdr:ext cx="736600" cy="259045"/>
    <xdr:sp macro="" textlink="">
      <xdr:nvSpPr>
        <xdr:cNvPr id="407" name="テキスト ボックス 406"/>
        <xdr:cNvSpPr txBox="1"/>
      </xdr:nvSpPr>
      <xdr:spPr>
        <a:xfrm>
          <a:off x="15798800" y="582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49590</xdr:rowOff>
    </xdr:from>
    <xdr:to>
      <xdr:col>22</xdr:col>
      <xdr:colOff>254000</xdr:colOff>
      <xdr:row>36</xdr:row>
      <xdr:rowOff>151190</xdr:rowOff>
    </xdr:to>
    <xdr:sp macro="" textlink="">
      <xdr:nvSpPr>
        <xdr:cNvPr id="408" name="円/楕円 407"/>
        <xdr:cNvSpPr/>
      </xdr:nvSpPr>
      <xdr:spPr>
        <a:xfrm>
          <a:off x="15240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161367</xdr:rowOff>
    </xdr:from>
    <xdr:ext cx="762000" cy="259045"/>
    <xdr:sp macro="" textlink="">
      <xdr:nvSpPr>
        <xdr:cNvPr id="409" name="テキスト ボックス 408"/>
        <xdr:cNvSpPr txBox="1"/>
      </xdr:nvSpPr>
      <xdr:spPr>
        <a:xfrm>
          <a:off x="14909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50498</xdr:rowOff>
    </xdr:from>
    <xdr:to>
      <xdr:col>21</xdr:col>
      <xdr:colOff>50800</xdr:colOff>
      <xdr:row>37</xdr:row>
      <xdr:rowOff>152098</xdr:rowOff>
    </xdr:to>
    <xdr:sp macro="" textlink="">
      <xdr:nvSpPr>
        <xdr:cNvPr id="410" name="円/楕円 409"/>
        <xdr:cNvSpPr/>
      </xdr:nvSpPr>
      <xdr:spPr>
        <a:xfrm>
          <a:off x="14351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162275</xdr:rowOff>
    </xdr:from>
    <xdr:ext cx="762000" cy="259045"/>
    <xdr:sp macro="" textlink="">
      <xdr:nvSpPr>
        <xdr:cNvPr id="411" name="テキスト ボックス 410"/>
        <xdr:cNvSpPr txBox="1"/>
      </xdr:nvSpPr>
      <xdr:spPr>
        <a:xfrm>
          <a:off x="14020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5443</xdr:rowOff>
    </xdr:from>
    <xdr:to>
      <xdr:col>19</xdr:col>
      <xdr:colOff>533400</xdr:colOff>
      <xdr:row>38</xdr:row>
      <xdr:rowOff>107043</xdr:rowOff>
    </xdr:to>
    <xdr:sp macro="" textlink="">
      <xdr:nvSpPr>
        <xdr:cNvPr id="412" name="円/楕円 411"/>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117220</xdr:rowOff>
    </xdr:from>
    <xdr:ext cx="762000" cy="259045"/>
    <xdr:sp macro="" textlink="">
      <xdr:nvSpPr>
        <xdr:cNvPr id="413" name="テキスト ボックス 412"/>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平成１９年度より引き続き比率は算定されていない。</a:t>
          </a:r>
        </a:p>
        <a:p>
          <a:r>
            <a:rPr kumimoji="1" lang="ja-JP" altLang="en-US" sz="1300">
              <a:latin typeface="ＭＳ Ｐゴシック"/>
            </a:rPr>
            <a:t>　今後は新火葬場建設や星ケ台保育園の建設などにより地方債の増加が見込まれるが、「多治見市健全な財政に関する条例」などに基づき、健全な財政運営に努める。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158478</xdr:rowOff>
    </xdr:from>
    <xdr:to>
      <xdr:col>24</xdr:col>
      <xdr:colOff>558800</xdr:colOff>
      <xdr:row>22</xdr:row>
      <xdr:rowOff>64951</xdr:rowOff>
    </xdr:to>
    <xdr:cxnSp macro="">
      <xdr:nvCxnSpPr>
        <xdr:cNvPr id="444" name="直線コネクタ 443"/>
        <xdr:cNvCxnSpPr/>
      </xdr:nvCxnSpPr>
      <xdr:spPr>
        <a:xfrm flipV="1">
          <a:off x="17018000" y="2387328"/>
          <a:ext cx="0" cy="14495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37028</xdr:rowOff>
    </xdr:from>
    <xdr:ext cx="762000" cy="259045"/>
    <xdr:sp macro="" textlink="">
      <xdr:nvSpPr>
        <xdr:cNvPr id="445"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22</xdr:row>
      <xdr:rowOff>64951</xdr:rowOff>
    </xdr:from>
    <xdr:to>
      <xdr:col>24</xdr:col>
      <xdr:colOff>647700</xdr:colOff>
      <xdr:row>22</xdr:row>
      <xdr:rowOff>64951</xdr:rowOff>
    </xdr:to>
    <xdr:cxnSp macro="">
      <xdr:nvCxnSpPr>
        <xdr:cNvPr id="446" name="直線コネクタ 445"/>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28955</xdr:rowOff>
    </xdr:from>
    <xdr:ext cx="762000" cy="259045"/>
    <xdr:sp macro="" textlink="">
      <xdr:nvSpPr>
        <xdr:cNvPr id="447" name="将来負担の状況最大値テキスト"/>
        <xdr:cNvSpPr txBox="1"/>
      </xdr:nvSpPr>
      <xdr:spPr>
        <a:xfrm>
          <a:off x="17106900" y="22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24</xdr:col>
      <xdr:colOff>469900</xdr:colOff>
      <xdr:row>13</xdr:row>
      <xdr:rowOff>158478</xdr:rowOff>
    </xdr:from>
    <xdr:to>
      <xdr:col>24</xdr:col>
      <xdr:colOff>647700</xdr:colOff>
      <xdr:row>13</xdr:row>
      <xdr:rowOff>158478</xdr:rowOff>
    </xdr:to>
    <xdr:cxnSp macro="">
      <xdr:nvCxnSpPr>
        <xdr:cNvPr id="448" name="直線コネクタ 447"/>
        <xdr:cNvCxnSpPr/>
      </xdr:nvCxnSpPr>
      <xdr:spPr>
        <a:xfrm>
          <a:off x="16929100" y="23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9"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0" name="フローチャート : 判断 44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1" name="フローチャート : 判断 45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2" name="テキスト ボックス 45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53" name="フローチャート :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79375</xdr:rowOff>
    </xdr:from>
    <xdr:to>
      <xdr:col>21</xdr:col>
      <xdr:colOff>50800</xdr:colOff>
      <xdr:row>17</xdr:row>
      <xdr:rowOff>9525</xdr:rowOff>
    </xdr:to>
    <xdr:sp macro="" textlink="">
      <xdr:nvSpPr>
        <xdr:cNvPr id="455" name="フローチャート : 判断 454"/>
        <xdr:cNvSpPr/>
      </xdr:nvSpPr>
      <xdr:spPr>
        <a:xfrm>
          <a:off x="14351000" y="282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19702</xdr:rowOff>
    </xdr:from>
    <xdr:ext cx="762000" cy="259045"/>
    <xdr:sp macro="" textlink="">
      <xdr:nvSpPr>
        <xdr:cNvPr id="456" name="テキスト ボックス 455"/>
        <xdr:cNvSpPr txBox="1"/>
      </xdr:nvSpPr>
      <xdr:spPr>
        <a:xfrm>
          <a:off x="14020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87176</xdr:rowOff>
    </xdr:from>
    <xdr:to>
      <xdr:col>19</xdr:col>
      <xdr:colOff>533400</xdr:colOff>
      <xdr:row>18</xdr:row>
      <xdr:rowOff>17326</xdr:rowOff>
    </xdr:to>
    <xdr:sp macro="" textlink="">
      <xdr:nvSpPr>
        <xdr:cNvPr id="457" name="フローチャート : 判断 456"/>
        <xdr:cNvSpPr/>
      </xdr:nvSpPr>
      <xdr:spPr>
        <a:xfrm>
          <a:off x="13462000" y="300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27503</xdr:rowOff>
    </xdr:from>
    <xdr:ext cx="762000" cy="259045"/>
    <xdr:sp macro="" textlink="">
      <xdr:nvSpPr>
        <xdr:cNvPr id="458" name="テキスト ボックス 457"/>
        <xdr:cNvSpPr txBox="1"/>
      </xdr:nvSpPr>
      <xdr:spPr>
        <a:xfrm>
          <a:off x="13131800" y="27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114,968
113,507
91.24
37,281,239
35,161,284
1,939,592
21,726,357
33,337,728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定員適正化計画における業務の民間委託の推進等により人件費の抑制に努めている。平成２５年度は定年退職者が少なく、退職手当の減少により人件費が減少した。</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101600</xdr:rowOff>
    </xdr:from>
    <xdr:to>
      <xdr:col>7</xdr:col>
      <xdr:colOff>15875</xdr:colOff>
      <xdr:row>40</xdr:row>
      <xdr:rowOff>50800</xdr:rowOff>
    </xdr:to>
    <xdr:cxnSp macro="">
      <xdr:nvCxnSpPr>
        <xdr:cNvPr id="60" name="直線コネクタ 59"/>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22877</xdr:rowOff>
    </xdr:from>
    <xdr:ext cx="762000" cy="259045"/>
    <xdr:sp macro="" textlink="">
      <xdr:nvSpPr>
        <xdr:cNvPr id="61"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40</xdr:row>
      <xdr:rowOff>50800</xdr:rowOff>
    </xdr:from>
    <xdr:to>
      <xdr:col>7</xdr:col>
      <xdr:colOff>104775</xdr:colOff>
      <xdr:row>40</xdr:row>
      <xdr:rowOff>50800</xdr:rowOff>
    </xdr:to>
    <xdr:cxnSp macro="">
      <xdr:nvCxnSpPr>
        <xdr:cNvPr id="62" name="直線コネクタ 61"/>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16527</xdr:rowOff>
    </xdr:from>
    <xdr:ext cx="762000" cy="259045"/>
    <xdr:sp macro="" textlink="">
      <xdr:nvSpPr>
        <xdr:cNvPr id="63"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32</xdr:row>
      <xdr:rowOff>101600</xdr:rowOff>
    </xdr:from>
    <xdr:to>
      <xdr:col>7</xdr:col>
      <xdr:colOff>104775</xdr:colOff>
      <xdr:row>32</xdr:row>
      <xdr:rowOff>101600</xdr:rowOff>
    </xdr:to>
    <xdr:cxnSp macro="">
      <xdr:nvCxnSpPr>
        <xdr:cNvPr id="64" name="直線コネクタ 63"/>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82550</xdr:rowOff>
    </xdr:to>
    <xdr:cxnSp macro="">
      <xdr:nvCxnSpPr>
        <xdr:cNvPr id="65" name="直線コネクタ 64"/>
        <xdr:cNvCxnSpPr/>
      </xdr:nvCxnSpPr>
      <xdr:spPr>
        <a:xfrm flipV="1">
          <a:off x="3987800" y="6642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6"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82550</xdr:rowOff>
    </xdr:from>
    <xdr:to>
      <xdr:col>5</xdr:col>
      <xdr:colOff>549275</xdr:colOff>
      <xdr:row>41</xdr:row>
      <xdr:rowOff>158750</xdr:rowOff>
    </xdr:to>
    <xdr:cxnSp macro="">
      <xdr:nvCxnSpPr>
        <xdr:cNvPr id="68" name="直線コネクタ 67"/>
        <xdr:cNvCxnSpPr/>
      </xdr:nvCxnSpPr>
      <xdr:spPr>
        <a:xfrm flipV="1">
          <a:off x="3098800" y="6769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9" name="フローチャート : 判断 68"/>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70" name="テキスト ボックス 69"/>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0</xdr:rowOff>
    </xdr:from>
    <xdr:to>
      <xdr:col>4</xdr:col>
      <xdr:colOff>346075</xdr:colOff>
      <xdr:row>41</xdr:row>
      <xdr:rowOff>158750</xdr:rowOff>
    </xdr:to>
    <xdr:cxnSp macro="">
      <xdr:nvCxnSpPr>
        <xdr:cNvPr id="71" name="直線コネクタ 70"/>
        <xdr:cNvCxnSpPr/>
      </xdr:nvCxnSpPr>
      <xdr:spPr>
        <a:xfrm>
          <a:off x="2209800" y="68580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101600</xdr:rowOff>
    </xdr:from>
    <xdr:to>
      <xdr:col>4</xdr:col>
      <xdr:colOff>396875</xdr:colOff>
      <xdr:row>39</xdr:row>
      <xdr:rowOff>31750</xdr:rowOff>
    </xdr:to>
    <xdr:sp macro="" textlink="">
      <xdr:nvSpPr>
        <xdr:cNvPr id="72" name="フローチャート : 判断 71"/>
        <xdr:cNvSpPr/>
      </xdr:nvSpPr>
      <xdr:spPr>
        <a:xfrm>
          <a:off x="3048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41927</xdr:rowOff>
    </xdr:from>
    <xdr:ext cx="762000" cy="259045"/>
    <xdr:sp macro="" textlink="">
      <xdr:nvSpPr>
        <xdr:cNvPr id="73" name="テキスト ボックス 72"/>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0</xdr:rowOff>
    </xdr:from>
    <xdr:to>
      <xdr:col>3</xdr:col>
      <xdr:colOff>142875</xdr:colOff>
      <xdr:row>40</xdr:row>
      <xdr:rowOff>25400</xdr:rowOff>
    </xdr:to>
    <xdr:cxnSp macro="">
      <xdr:nvCxnSpPr>
        <xdr:cNvPr id="74" name="直線コネクタ 73"/>
        <xdr:cNvCxnSpPr/>
      </xdr:nvCxnSpPr>
      <xdr:spPr>
        <a:xfrm flipV="1">
          <a:off x="1320800" y="685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133350</xdr:rowOff>
    </xdr:from>
    <xdr:to>
      <xdr:col>3</xdr:col>
      <xdr:colOff>193675</xdr:colOff>
      <xdr:row>40</xdr:row>
      <xdr:rowOff>63500</xdr:rowOff>
    </xdr:to>
    <xdr:sp macro="" textlink="">
      <xdr:nvSpPr>
        <xdr:cNvPr id="75" name="フローチャート : 判断 74"/>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76" name="テキスト ボックス 75"/>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77" name="フローチャート : 判断 76"/>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78" name="テキスト ボックス 77"/>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4" name="円/楕円 83"/>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5"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31750</xdr:rowOff>
    </xdr:from>
    <xdr:to>
      <xdr:col>5</xdr:col>
      <xdr:colOff>600075</xdr:colOff>
      <xdr:row>39</xdr:row>
      <xdr:rowOff>133350</xdr:rowOff>
    </xdr:to>
    <xdr:sp macro="" textlink="">
      <xdr:nvSpPr>
        <xdr:cNvPr id="86" name="円/楕円 85"/>
        <xdr:cNvSpPr/>
      </xdr:nvSpPr>
      <xdr:spPr>
        <a:xfrm>
          <a:off x="3937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118127</xdr:rowOff>
    </xdr:from>
    <xdr:ext cx="736600" cy="259045"/>
    <xdr:sp macro="" textlink="">
      <xdr:nvSpPr>
        <xdr:cNvPr id="87" name="テキスト ボックス 86"/>
        <xdr:cNvSpPr txBox="1"/>
      </xdr:nvSpPr>
      <xdr:spPr>
        <a:xfrm>
          <a:off x="3606800" y="680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107950</xdr:rowOff>
    </xdr:from>
    <xdr:to>
      <xdr:col>4</xdr:col>
      <xdr:colOff>396875</xdr:colOff>
      <xdr:row>42</xdr:row>
      <xdr:rowOff>38100</xdr:rowOff>
    </xdr:to>
    <xdr:sp macro="" textlink="">
      <xdr:nvSpPr>
        <xdr:cNvPr id="88" name="円/楕円 87"/>
        <xdr:cNvSpPr/>
      </xdr:nvSpPr>
      <xdr:spPr>
        <a:xfrm>
          <a:off x="3048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22877</xdr:rowOff>
    </xdr:from>
    <xdr:ext cx="762000" cy="259045"/>
    <xdr:sp macro="" textlink="">
      <xdr:nvSpPr>
        <xdr:cNvPr id="89" name="テキスト ボックス 88"/>
        <xdr:cNvSpPr txBox="1"/>
      </xdr:nvSpPr>
      <xdr:spPr>
        <a:xfrm>
          <a:off x="2717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120650</xdr:rowOff>
    </xdr:from>
    <xdr:to>
      <xdr:col>3</xdr:col>
      <xdr:colOff>193675</xdr:colOff>
      <xdr:row>40</xdr:row>
      <xdr:rowOff>50800</xdr:rowOff>
    </xdr:to>
    <xdr:sp macro="" textlink="">
      <xdr:nvSpPr>
        <xdr:cNvPr id="90" name="円/楕円 89"/>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60977</xdr:rowOff>
    </xdr:from>
    <xdr:ext cx="762000" cy="259045"/>
    <xdr:sp macro="" textlink="">
      <xdr:nvSpPr>
        <xdr:cNvPr id="91" name="テキスト ボックス 90"/>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146050</xdr:rowOff>
    </xdr:from>
    <xdr:to>
      <xdr:col>1</xdr:col>
      <xdr:colOff>676275</xdr:colOff>
      <xdr:row>40</xdr:row>
      <xdr:rowOff>76200</xdr:rowOff>
    </xdr:to>
    <xdr:sp macro="" textlink="">
      <xdr:nvSpPr>
        <xdr:cNvPr id="92" name="円/楕円 91"/>
        <xdr:cNvSpPr/>
      </xdr:nvSpPr>
      <xdr:spPr>
        <a:xfrm>
          <a:off x="1270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3" name="テキスト ボックス 92"/>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物件費に対する経常収支比率は前年度より０．２ポイント増加、類似団体内平均値を上回っている。</a:t>
          </a:r>
        </a:p>
        <a:p>
          <a:r>
            <a:rPr kumimoji="1" lang="ja-JP" altLang="en-US" sz="1300">
              <a:latin typeface="ＭＳ Ｐゴシック"/>
            </a:rPr>
            <a:t>　指定管理制度の導入による民間委託や臨時職員の増員により、物件費は増加傾向にある。今後も、指定管理制度の運用改善を検討し、財政の健全化に努める。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20</xdr:row>
      <xdr:rowOff>143328</xdr:rowOff>
    </xdr:to>
    <xdr:cxnSp macro="">
      <xdr:nvCxnSpPr>
        <xdr:cNvPr id="123" name="直線コネクタ 122"/>
        <xdr:cNvCxnSpPr/>
      </xdr:nvCxnSpPr>
      <xdr:spPr>
        <a:xfrm flipV="1">
          <a:off x="16510000" y="21463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4"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5" name="直線コネクタ 124"/>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6"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7" name="直線コネクタ 126"/>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113393</xdr:rowOff>
    </xdr:to>
    <xdr:cxnSp macro="">
      <xdr:nvCxnSpPr>
        <xdr:cNvPr id="128" name="直線コネクタ 127"/>
        <xdr:cNvCxnSpPr/>
      </xdr:nvCxnSpPr>
      <xdr:spPr>
        <a:xfrm>
          <a:off x="15671800" y="30062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43741</xdr:rowOff>
    </xdr:from>
    <xdr:ext cx="762000" cy="259045"/>
    <xdr:sp macro="" textlink="">
      <xdr:nvSpPr>
        <xdr:cNvPr id="129"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30" name="フローチャート : 判断 129"/>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124279</xdr:rowOff>
    </xdr:to>
    <xdr:cxnSp macro="">
      <xdr:nvCxnSpPr>
        <xdr:cNvPr id="131" name="直線コネクタ 130"/>
        <xdr:cNvCxnSpPr/>
      </xdr:nvCxnSpPr>
      <xdr:spPr>
        <a:xfrm flipV="1">
          <a:off x="14782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2" name="フローチャート : 判断 131"/>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3" name="テキスト ボックス 13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48079</xdr:rowOff>
    </xdr:from>
    <xdr:to>
      <xdr:col>21</xdr:col>
      <xdr:colOff>361950</xdr:colOff>
      <xdr:row>17</xdr:row>
      <xdr:rowOff>124279</xdr:rowOff>
    </xdr:to>
    <xdr:cxnSp macro="">
      <xdr:nvCxnSpPr>
        <xdr:cNvPr id="134" name="直線コネクタ 133"/>
        <xdr:cNvCxnSpPr/>
      </xdr:nvCxnSpPr>
      <xdr:spPr>
        <a:xfrm>
          <a:off x="13893800" y="2962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5" name="フローチャート : 判断 134"/>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6" name="テキスト ボックス 135"/>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48079</xdr:rowOff>
    </xdr:to>
    <xdr:cxnSp macro="">
      <xdr:nvCxnSpPr>
        <xdr:cNvPr id="137" name="直線コネクタ 136"/>
        <xdr:cNvCxnSpPr/>
      </xdr:nvCxnSpPr>
      <xdr:spPr>
        <a:xfrm>
          <a:off x="13004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146957</xdr:rowOff>
    </xdr:from>
    <xdr:to>
      <xdr:col>20</xdr:col>
      <xdr:colOff>209550</xdr:colOff>
      <xdr:row>17</xdr:row>
      <xdr:rowOff>77107</xdr:rowOff>
    </xdr:to>
    <xdr:sp macro="" textlink="">
      <xdr:nvSpPr>
        <xdr:cNvPr id="138" name="フローチャート : 判断 137"/>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87284</xdr:rowOff>
    </xdr:from>
    <xdr:ext cx="762000" cy="259045"/>
    <xdr:sp macro="" textlink="">
      <xdr:nvSpPr>
        <xdr:cNvPr id="139" name="テキスト ボックス 138"/>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168729</xdr:rowOff>
    </xdr:from>
    <xdr:to>
      <xdr:col>19</xdr:col>
      <xdr:colOff>6350</xdr:colOff>
      <xdr:row>17</xdr:row>
      <xdr:rowOff>98879</xdr:rowOff>
    </xdr:to>
    <xdr:sp macro="" textlink="">
      <xdr:nvSpPr>
        <xdr:cNvPr id="140" name="フローチャート : 判断 139"/>
        <xdr:cNvSpPr/>
      </xdr:nvSpPr>
      <xdr:spPr>
        <a:xfrm>
          <a:off x="12954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83656</xdr:rowOff>
    </xdr:from>
    <xdr:ext cx="762000" cy="259045"/>
    <xdr:sp macro="" textlink="">
      <xdr:nvSpPr>
        <xdr:cNvPr id="141" name="テキスト ボックス 140"/>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7" name="円/楕円 146"/>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8"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49" name="円/楕円 148"/>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0" name="テキスト ボックス 149"/>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1" name="円/楕円 150"/>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2" name="テキスト ボックス 151"/>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168729</xdr:rowOff>
    </xdr:from>
    <xdr:to>
      <xdr:col>20</xdr:col>
      <xdr:colOff>209550</xdr:colOff>
      <xdr:row>17</xdr:row>
      <xdr:rowOff>98879</xdr:rowOff>
    </xdr:to>
    <xdr:sp macro="" textlink="">
      <xdr:nvSpPr>
        <xdr:cNvPr id="153" name="円/楕円 152"/>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83656</xdr:rowOff>
    </xdr:from>
    <xdr:ext cx="762000" cy="259045"/>
    <xdr:sp macro="" textlink="">
      <xdr:nvSpPr>
        <xdr:cNvPr id="154" name="テキスト ボックス 153"/>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5" name="円/楕円 154"/>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76398</xdr:rowOff>
    </xdr:from>
    <xdr:ext cx="762000" cy="259045"/>
    <xdr:sp macro="" textlink="">
      <xdr:nvSpPr>
        <xdr:cNvPr id="156" name="テキスト ボックス 155"/>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扶助費に対する経常収支比率は前年度より０．１ポイント増加したが、類似団体内平均値を大きく下回っている。</a:t>
          </a:r>
        </a:p>
        <a:p>
          <a:r>
            <a:rPr kumimoji="1" lang="ja-JP" altLang="en-US" sz="1300">
              <a:latin typeface="ＭＳ Ｐゴシック"/>
            </a:rPr>
            <a:t>　しかし、今後も高齢化により増加することが見込まれ抑制が難しいが、行政改革を通じて義務的経費の抑制に努め、財政の健全化に努める。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xdr:rowOff>
    </xdr:from>
    <xdr:to>
      <xdr:col>7</xdr:col>
      <xdr:colOff>15875</xdr:colOff>
      <xdr:row>61</xdr:row>
      <xdr:rowOff>69850</xdr:rowOff>
    </xdr:to>
    <xdr:cxnSp macro="">
      <xdr:nvCxnSpPr>
        <xdr:cNvPr id="186" name="直線コネクタ 185"/>
        <xdr:cNvCxnSpPr/>
      </xdr:nvCxnSpPr>
      <xdr:spPr>
        <a:xfrm flipV="1">
          <a:off x="4826000" y="8928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7"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8" name="直線コネクタ 187"/>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99077</xdr:rowOff>
    </xdr:from>
    <xdr:ext cx="762000" cy="259045"/>
    <xdr:sp macro="" textlink="">
      <xdr:nvSpPr>
        <xdr:cNvPr id="189"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52</xdr:row>
      <xdr:rowOff>12700</xdr:rowOff>
    </xdr:from>
    <xdr:to>
      <xdr:col>7</xdr:col>
      <xdr:colOff>104775</xdr:colOff>
      <xdr:row>52</xdr:row>
      <xdr:rowOff>12700</xdr:rowOff>
    </xdr:to>
    <xdr:cxnSp macro="">
      <xdr:nvCxnSpPr>
        <xdr:cNvPr id="190" name="直線コネクタ 189"/>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91" name="直線コネクタ 190"/>
        <xdr:cNvCxnSpPr/>
      </xdr:nvCxnSpPr>
      <xdr:spPr>
        <a:xfrm>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129920</xdr:rowOff>
    </xdr:from>
    <xdr:ext cx="762000" cy="259045"/>
    <xdr:sp macro="" textlink="">
      <xdr:nvSpPr>
        <xdr:cNvPr id="192" name="扶助費平均値テキスト"/>
        <xdr:cNvSpPr txBox="1"/>
      </xdr:nvSpPr>
      <xdr:spPr>
        <a:xfrm>
          <a:off x="4914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193" name="フローチャート : 判断 192"/>
        <xdr:cNvSpPr/>
      </xdr:nvSpPr>
      <xdr:spPr>
        <a:xfrm>
          <a:off x="4775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4" name="直線コネクタ 193"/>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108857</xdr:rowOff>
    </xdr:from>
    <xdr:to>
      <xdr:col>5</xdr:col>
      <xdr:colOff>600075</xdr:colOff>
      <xdr:row>57</xdr:row>
      <xdr:rowOff>39007</xdr:rowOff>
    </xdr:to>
    <xdr:sp macro="" textlink="">
      <xdr:nvSpPr>
        <xdr:cNvPr id="195" name="フローチャート : 判断 194"/>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196" name="テキスト ボックス 195"/>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135165</xdr:rowOff>
    </xdr:to>
    <xdr:cxnSp macro="">
      <xdr:nvCxnSpPr>
        <xdr:cNvPr id="197" name="直線コネクタ 196"/>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8" name="フローチャート : 判断 197"/>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9" name="テキスト ボックス 198"/>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94343</xdr:rowOff>
    </xdr:from>
    <xdr:to>
      <xdr:col>3</xdr:col>
      <xdr:colOff>142875</xdr:colOff>
      <xdr:row>53</xdr:row>
      <xdr:rowOff>135165</xdr:rowOff>
    </xdr:to>
    <xdr:cxnSp macro="">
      <xdr:nvCxnSpPr>
        <xdr:cNvPr id="200" name="直線コネクタ 199"/>
        <xdr:cNvCxnSpPr/>
      </xdr:nvCxnSpPr>
      <xdr:spPr>
        <a:xfrm>
          <a:off x="1320800" y="90097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1" name="フローチャート : 判断 200"/>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2" name="テキスト ボックス 20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3" name="フローチャート : 判断 202"/>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4" name="テキスト ボックス 203"/>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0" name="円/楕円 209"/>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11"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2" name="円/楕円 211"/>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3" name="テキスト ボックス 212"/>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4" name="円/楕円 213"/>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5" name="テキスト ボックス 214"/>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6" name="円/楕円 215"/>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7" name="テキスト ボックス 216"/>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43543</xdr:rowOff>
    </xdr:from>
    <xdr:to>
      <xdr:col>1</xdr:col>
      <xdr:colOff>676275</xdr:colOff>
      <xdr:row>52</xdr:row>
      <xdr:rowOff>145143</xdr:rowOff>
    </xdr:to>
    <xdr:sp macro="" textlink="">
      <xdr:nvSpPr>
        <xdr:cNvPr id="218" name="円/楕円 217"/>
        <xdr:cNvSpPr/>
      </xdr:nvSpPr>
      <xdr:spPr>
        <a:xfrm>
          <a:off x="1270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155320</xdr:rowOff>
    </xdr:from>
    <xdr:ext cx="762000" cy="259045"/>
    <xdr:sp macro="" textlink="">
      <xdr:nvSpPr>
        <xdr:cNvPr id="219" name="テキスト ボックス 218"/>
        <xdr:cNvSpPr txBox="1"/>
      </xdr:nvSpPr>
      <xdr:spPr>
        <a:xfrm>
          <a:off x="939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その他に対する経常収支比率は、国民健康保険事業会計繰出金や後期高齢者医療費繰出金により高い水準となっている。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62</xdr:row>
      <xdr:rowOff>12700</xdr:rowOff>
    </xdr:to>
    <xdr:cxnSp macro="">
      <xdr:nvCxnSpPr>
        <xdr:cNvPr id="245" name="直線コネクタ 244"/>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6"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7" name="直線コネクタ 246"/>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4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49" name="直線コネクタ 24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127000</xdr:rowOff>
    </xdr:from>
    <xdr:to>
      <xdr:col>24</xdr:col>
      <xdr:colOff>31750</xdr:colOff>
      <xdr:row>60</xdr:row>
      <xdr:rowOff>149860</xdr:rowOff>
    </xdr:to>
    <xdr:cxnSp macro="">
      <xdr:nvCxnSpPr>
        <xdr:cNvPr id="250" name="直線コネクタ 249"/>
        <xdr:cNvCxnSpPr/>
      </xdr:nvCxnSpPr>
      <xdr:spPr>
        <a:xfrm>
          <a:off x="15671800" y="10414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58437</xdr:rowOff>
    </xdr:from>
    <xdr:ext cx="762000" cy="259045"/>
    <xdr:sp macro="" textlink="">
      <xdr:nvSpPr>
        <xdr:cNvPr id="251"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52" name="フローチャート : 判断 251"/>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127000</xdr:rowOff>
    </xdr:from>
    <xdr:to>
      <xdr:col>22</xdr:col>
      <xdr:colOff>565150</xdr:colOff>
      <xdr:row>60</xdr:row>
      <xdr:rowOff>149860</xdr:rowOff>
    </xdr:to>
    <xdr:cxnSp macro="">
      <xdr:nvCxnSpPr>
        <xdr:cNvPr id="253" name="直線コネクタ 252"/>
        <xdr:cNvCxnSpPr/>
      </xdr:nvCxnSpPr>
      <xdr:spPr>
        <a:xfrm flipV="1">
          <a:off x="14782800" y="1041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60</xdr:row>
      <xdr:rowOff>149860</xdr:rowOff>
    </xdr:to>
    <xdr:cxnSp macro="">
      <xdr:nvCxnSpPr>
        <xdr:cNvPr id="256" name="直線コネクタ 255"/>
        <xdr:cNvCxnSpPr/>
      </xdr:nvCxnSpPr>
      <xdr:spPr>
        <a:xfrm>
          <a:off x="13893800" y="940816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8" name="テキスト ボックス 25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1270</xdr:rowOff>
    </xdr:to>
    <xdr:cxnSp macro="">
      <xdr:nvCxnSpPr>
        <xdr:cNvPr id="259" name="直線コネクタ 258"/>
        <xdr:cNvCxnSpPr/>
      </xdr:nvCxnSpPr>
      <xdr:spPr>
        <a:xfrm flipV="1">
          <a:off x="13004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60" name="フローチャート : 判断 259"/>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61" name="テキスト ボックス 260"/>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2" name="フローチャート : 判断 261"/>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3" name="テキスト ボックス 262"/>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99060</xdr:rowOff>
    </xdr:from>
    <xdr:to>
      <xdr:col>24</xdr:col>
      <xdr:colOff>82550</xdr:colOff>
      <xdr:row>61</xdr:row>
      <xdr:rowOff>29210</xdr:rowOff>
    </xdr:to>
    <xdr:sp macro="" textlink="">
      <xdr:nvSpPr>
        <xdr:cNvPr id="269" name="円/楕円 268"/>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71137</xdr:rowOff>
    </xdr:from>
    <xdr:ext cx="762000" cy="259045"/>
    <xdr:sp macro="" textlink="">
      <xdr:nvSpPr>
        <xdr:cNvPr id="270" name="その他該当値テキスト"/>
        <xdr:cNvSpPr txBox="1"/>
      </xdr:nvSpPr>
      <xdr:spPr>
        <a:xfrm>
          <a:off x="165989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76200</xdr:rowOff>
    </xdr:from>
    <xdr:to>
      <xdr:col>22</xdr:col>
      <xdr:colOff>615950</xdr:colOff>
      <xdr:row>61</xdr:row>
      <xdr:rowOff>6350</xdr:rowOff>
    </xdr:to>
    <xdr:sp macro="" textlink="">
      <xdr:nvSpPr>
        <xdr:cNvPr id="271" name="円/楕円 270"/>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162577</xdr:rowOff>
    </xdr:from>
    <xdr:ext cx="736600" cy="259045"/>
    <xdr:sp macro="" textlink="">
      <xdr:nvSpPr>
        <xdr:cNvPr id="272" name="テキスト ボックス 271"/>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99060</xdr:rowOff>
    </xdr:from>
    <xdr:to>
      <xdr:col>21</xdr:col>
      <xdr:colOff>412750</xdr:colOff>
      <xdr:row>61</xdr:row>
      <xdr:rowOff>29210</xdr:rowOff>
    </xdr:to>
    <xdr:sp macro="" textlink="">
      <xdr:nvSpPr>
        <xdr:cNvPr id="273" name="円/楕円 272"/>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13987</xdr:rowOff>
    </xdr:from>
    <xdr:ext cx="762000" cy="259045"/>
    <xdr:sp macro="" textlink="">
      <xdr:nvSpPr>
        <xdr:cNvPr id="274" name="テキスト ボックス 273"/>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5" name="円/楕円 274"/>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6" name="テキスト ボックス 275"/>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7" name="円/楕円 276"/>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8" name="テキスト ボックス 277"/>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補助費等に対する経常収支比率は前年度より０．１ポイント増加したが、類似団体内平均値を大きく下回っている。</a:t>
          </a:r>
        </a:p>
        <a:p>
          <a:r>
            <a:rPr kumimoji="1" lang="ja-JP" altLang="en-US" sz="1300">
              <a:latin typeface="ＭＳ Ｐゴシック"/>
            </a:rPr>
            <a:t>　今後も、適正な補助金の交付を行い、財政の健全化に努める。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41</xdr:row>
      <xdr:rowOff>95250</xdr:rowOff>
    </xdr:to>
    <xdr:cxnSp macro="">
      <xdr:nvCxnSpPr>
        <xdr:cNvPr id="306" name="直線コネクタ 305"/>
        <xdr:cNvCxnSpPr/>
      </xdr:nvCxnSpPr>
      <xdr:spPr>
        <a:xfrm flipV="1">
          <a:off x="16510000" y="5562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7"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8" name="直線コネクタ 307"/>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09"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0" name="直線コネクタ 309"/>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63500</xdr:rowOff>
    </xdr:from>
    <xdr:to>
      <xdr:col>24</xdr:col>
      <xdr:colOff>31750</xdr:colOff>
      <xdr:row>32</xdr:row>
      <xdr:rowOff>76200</xdr:rowOff>
    </xdr:to>
    <xdr:cxnSp macro="">
      <xdr:nvCxnSpPr>
        <xdr:cNvPr id="311" name="直線コネクタ 310"/>
        <xdr:cNvCxnSpPr/>
      </xdr:nvCxnSpPr>
      <xdr:spPr>
        <a:xfrm>
          <a:off x="15671800" y="554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67327</xdr:rowOff>
    </xdr:from>
    <xdr:ext cx="762000" cy="259045"/>
    <xdr:sp macro="" textlink="">
      <xdr:nvSpPr>
        <xdr:cNvPr id="312"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13" name="フローチャート : 判断 312"/>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63500</xdr:rowOff>
    </xdr:from>
    <xdr:to>
      <xdr:col>22</xdr:col>
      <xdr:colOff>565150</xdr:colOff>
      <xdr:row>32</xdr:row>
      <xdr:rowOff>63500</xdr:rowOff>
    </xdr:to>
    <xdr:cxnSp macro="">
      <xdr:nvCxnSpPr>
        <xdr:cNvPr id="314" name="直線コネクタ 313"/>
        <xdr:cNvCxnSpPr/>
      </xdr:nvCxnSpPr>
      <xdr:spPr>
        <a:xfrm>
          <a:off x="14782800" y="55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146050</xdr:rowOff>
    </xdr:from>
    <xdr:to>
      <xdr:col>22</xdr:col>
      <xdr:colOff>615950</xdr:colOff>
      <xdr:row>38</xdr:row>
      <xdr:rowOff>76200</xdr:rowOff>
    </xdr:to>
    <xdr:sp macro="" textlink="">
      <xdr:nvSpPr>
        <xdr:cNvPr id="315" name="フローチャート : 判断 314"/>
        <xdr:cNvSpPr/>
      </xdr:nvSpPr>
      <xdr:spPr>
        <a:xfrm>
          <a:off x="15621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60977</xdr:rowOff>
    </xdr:from>
    <xdr:ext cx="736600" cy="259045"/>
    <xdr:sp macro="" textlink="">
      <xdr:nvSpPr>
        <xdr:cNvPr id="316" name="テキスト ボックス 315"/>
        <xdr:cNvSpPr txBox="1"/>
      </xdr:nvSpPr>
      <xdr:spPr>
        <a:xfrm>
          <a:off x="15290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63500</xdr:rowOff>
    </xdr:from>
    <xdr:to>
      <xdr:col>21</xdr:col>
      <xdr:colOff>361950</xdr:colOff>
      <xdr:row>35</xdr:row>
      <xdr:rowOff>31750</xdr:rowOff>
    </xdr:to>
    <xdr:cxnSp macro="">
      <xdr:nvCxnSpPr>
        <xdr:cNvPr id="317" name="直線コネクタ 316"/>
        <xdr:cNvCxnSpPr/>
      </xdr:nvCxnSpPr>
      <xdr:spPr>
        <a:xfrm flipV="1">
          <a:off x="13893800" y="55499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25400</xdr:rowOff>
    </xdr:from>
    <xdr:to>
      <xdr:col>21</xdr:col>
      <xdr:colOff>412750</xdr:colOff>
      <xdr:row>38</xdr:row>
      <xdr:rowOff>127000</xdr:rowOff>
    </xdr:to>
    <xdr:sp macro="" textlink="">
      <xdr:nvSpPr>
        <xdr:cNvPr id="318" name="フローチャート : 判断 317"/>
        <xdr:cNvSpPr/>
      </xdr:nvSpPr>
      <xdr:spPr>
        <a:xfrm>
          <a:off x="14732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111777</xdr:rowOff>
    </xdr:from>
    <xdr:ext cx="762000" cy="259045"/>
    <xdr:sp macro="" textlink="">
      <xdr:nvSpPr>
        <xdr:cNvPr id="319" name="テキスト ボックス 318"/>
        <xdr:cNvSpPr txBox="1"/>
      </xdr:nvSpPr>
      <xdr:spPr>
        <a:xfrm>
          <a:off x="14401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146050</xdr:rowOff>
    </xdr:to>
    <xdr:cxnSp macro="">
      <xdr:nvCxnSpPr>
        <xdr:cNvPr id="320" name="直線コネクタ 319"/>
        <xdr:cNvCxnSpPr/>
      </xdr:nvCxnSpPr>
      <xdr:spPr>
        <a:xfrm flipV="1">
          <a:off x="13004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152400</xdr:rowOff>
    </xdr:from>
    <xdr:to>
      <xdr:col>20</xdr:col>
      <xdr:colOff>209550</xdr:colOff>
      <xdr:row>37</xdr:row>
      <xdr:rowOff>82550</xdr:rowOff>
    </xdr:to>
    <xdr:sp macro="" textlink="">
      <xdr:nvSpPr>
        <xdr:cNvPr id="321" name="フローチャート : 判断 320"/>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22" name="テキスト ボックス 321"/>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3" name="フローチャート : 判断 32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24" name="テキスト ボックス 32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25400</xdr:rowOff>
    </xdr:from>
    <xdr:to>
      <xdr:col>24</xdr:col>
      <xdr:colOff>82550</xdr:colOff>
      <xdr:row>32</xdr:row>
      <xdr:rowOff>127000</xdr:rowOff>
    </xdr:to>
    <xdr:sp macro="" textlink="">
      <xdr:nvSpPr>
        <xdr:cNvPr id="330" name="円/楕円 329"/>
        <xdr:cNvSpPr/>
      </xdr:nvSpPr>
      <xdr:spPr>
        <a:xfrm>
          <a:off x="164592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105427</xdr:rowOff>
    </xdr:from>
    <xdr:ext cx="762000" cy="259045"/>
    <xdr:sp macro="" textlink="">
      <xdr:nvSpPr>
        <xdr:cNvPr id="331" name="補助費等該当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12700</xdr:rowOff>
    </xdr:from>
    <xdr:to>
      <xdr:col>22</xdr:col>
      <xdr:colOff>615950</xdr:colOff>
      <xdr:row>32</xdr:row>
      <xdr:rowOff>114300</xdr:rowOff>
    </xdr:to>
    <xdr:sp macro="" textlink="">
      <xdr:nvSpPr>
        <xdr:cNvPr id="332" name="円/楕円 331"/>
        <xdr:cNvSpPr/>
      </xdr:nvSpPr>
      <xdr:spPr>
        <a:xfrm>
          <a:off x="15621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124477</xdr:rowOff>
    </xdr:from>
    <xdr:ext cx="736600" cy="259045"/>
    <xdr:sp macro="" textlink="">
      <xdr:nvSpPr>
        <xdr:cNvPr id="333" name="テキスト ボックス 332"/>
        <xdr:cNvSpPr txBox="1"/>
      </xdr:nvSpPr>
      <xdr:spPr>
        <a:xfrm>
          <a:off x="15290800" y="526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12700</xdr:rowOff>
    </xdr:from>
    <xdr:to>
      <xdr:col>21</xdr:col>
      <xdr:colOff>412750</xdr:colOff>
      <xdr:row>32</xdr:row>
      <xdr:rowOff>114300</xdr:rowOff>
    </xdr:to>
    <xdr:sp macro="" textlink="">
      <xdr:nvSpPr>
        <xdr:cNvPr id="334" name="円/楕円 333"/>
        <xdr:cNvSpPr/>
      </xdr:nvSpPr>
      <xdr:spPr>
        <a:xfrm>
          <a:off x="14732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124477</xdr:rowOff>
    </xdr:from>
    <xdr:ext cx="762000" cy="259045"/>
    <xdr:sp macro="" textlink="">
      <xdr:nvSpPr>
        <xdr:cNvPr id="335" name="テキスト ボックス 334"/>
        <xdr:cNvSpPr txBox="1"/>
      </xdr:nvSpPr>
      <xdr:spPr>
        <a:xfrm>
          <a:off x="14401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152400</xdr:rowOff>
    </xdr:from>
    <xdr:to>
      <xdr:col>20</xdr:col>
      <xdr:colOff>209550</xdr:colOff>
      <xdr:row>35</xdr:row>
      <xdr:rowOff>82550</xdr:rowOff>
    </xdr:to>
    <xdr:sp macro="" textlink="">
      <xdr:nvSpPr>
        <xdr:cNvPr id="336" name="円/楕円 335"/>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92727</xdr:rowOff>
    </xdr:from>
    <xdr:ext cx="762000" cy="259045"/>
    <xdr:sp macro="" textlink="">
      <xdr:nvSpPr>
        <xdr:cNvPr id="337" name="テキスト ボックス 336"/>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95250</xdr:rowOff>
    </xdr:from>
    <xdr:to>
      <xdr:col>19</xdr:col>
      <xdr:colOff>6350</xdr:colOff>
      <xdr:row>36</xdr:row>
      <xdr:rowOff>25400</xdr:rowOff>
    </xdr:to>
    <xdr:sp macro="" textlink="">
      <xdr:nvSpPr>
        <xdr:cNvPr id="338" name="円/楕円 337"/>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35577</xdr:rowOff>
    </xdr:from>
    <xdr:ext cx="762000" cy="259045"/>
    <xdr:sp macro="" textlink="">
      <xdr:nvSpPr>
        <xdr:cNvPr id="339" name="テキスト ボックス 338"/>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公債費に対する経常収支比率は前年度より０．５ポイント増加し、類似団体内平均値を上回った。</a:t>
          </a:r>
        </a:p>
        <a:p>
          <a:r>
            <a:rPr kumimoji="1" lang="ja-JP" altLang="en-US" sz="1300">
              <a:latin typeface="ＭＳ Ｐゴシック"/>
            </a:rPr>
            <a:t>　従来より臨時財政対策債について極力発行を抑えることで公債費の増加を抑制してきた。</a:t>
          </a:r>
        </a:p>
        <a:p>
          <a:r>
            <a:rPr kumimoji="1" lang="ja-JP" altLang="en-US" sz="1300">
              <a:latin typeface="ＭＳ Ｐゴシック"/>
            </a:rPr>
            <a:t>　しかし、合併特例債事業などが計画されており、公債費の増加が予測されている。将来世代への負担軽減を図るため「多治見市健全な財政に関する条例」に基づく「財政向上指針」により、合併特例事業債の償還財源として減債基金への積立てに努め、財政の健全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45357</xdr:rowOff>
    </xdr:to>
    <xdr:cxnSp macro="">
      <xdr:nvCxnSpPr>
        <xdr:cNvPr id="369" name="直線コネクタ 368"/>
        <xdr:cNvCxnSpPr/>
      </xdr:nvCxnSpPr>
      <xdr:spPr>
        <a:xfrm flipV="1">
          <a:off x="4826000" y="125203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17434</xdr:rowOff>
    </xdr:from>
    <xdr:ext cx="762000" cy="259045"/>
    <xdr:sp macro="" textlink="">
      <xdr:nvSpPr>
        <xdr:cNvPr id="370" name="公債費最小値テキスト"/>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6</xdr:col>
      <xdr:colOff>612775</xdr:colOff>
      <xdr:row>82</xdr:row>
      <xdr:rowOff>45357</xdr:rowOff>
    </xdr:from>
    <xdr:to>
      <xdr:col>7</xdr:col>
      <xdr:colOff>104775</xdr:colOff>
      <xdr:row>82</xdr:row>
      <xdr:rowOff>45357</xdr:rowOff>
    </xdr:to>
    <xdr:cxnSp macro="">
      <xdr:nvCxnSpPr>
        <xdr:cNvPr id="371" name="直線コネクタ 370"/>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2"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3" name="直線コネクタ 372"/>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135164</xdr:rowOff>
    </xdr:from>
    <xdr:to>
      <xdr:col>7</xdr:col>
      <xdr:colOff>15875</xdr:colOff>
      <xdr:row>78</xdr:row>
      <xdr:rowOff>45357</xdr:rowOff>
    </xdr:to>
    <xdr:cxnSp macro="">
      <xdr:nvCxnSpPr>
        <xdr:cNvPr id="374" name="直線コネクタ 373"/>
        <xdr:cNvCxnSpPr/>
      </xdr:nvCxnSpPr>
      <xdr:spPr>
        <a:xfrm>
          <a:off x="3987800" y="133368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100891</xdr:rowOff>
    </xdr:from>
    <xdr:ext cx="762000" cy="259045"/>
    <xdr:sp macro="" textlink="">
      <xdr:nvSpPr>
        <xdr:cNvPr id="375"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84364</xdr:rowOff>
    </xdr:from>
    <xdr:to>
      <xdr:col>7</xdr:col>
      <xdr:colOff>66675</xdr:colOff>
      <xdr:row>78</xdr:row>
      <xdr:rowOff>14514</xdr:rowOff>
    </xdr:to>
    <xdr:sp macro="" textlink="">
      <xdr:nvSpPr>
        <xdr:cNvPr id="376" name="フローチャート : 判断 375"/>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86179</xdr:rowOff>
    </xdr:from>
    <xdr:to>
      <xdr:col>5</xdr:col>
      <xdr:colOff>549275</xdr:colOff>
      <xdr:row>77</xdr:row>
      <xdr:rowOff>135164</xdr:rowOff>
    </xdr:to>
    <xdr:cxnSp macro="">
      <xdr:nvCxnSpPr>
        <xdr:cNvPr id="377" name="直線コネクタ 376"/>
        <xdr:cNvCxnSpPr/>
      </xdr:nvCxnSpPr>
      <xdr:spPr>
        <a:xfrm>
          <a:off x="3098800" y="132878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10886</xdr:rowOff>
    </xdr:from>
    <xdr:to>
      <xdr:col>5</xdr:col>
      <xdr:colOff>600075</xdr:colOff>
      <xdr:row>78</xdr:row>
      <xdr:rowOff>112486</xdr:rowOff>
    </xdr:to>
    <xdr:sp macro="" textlink="">
      <xdr:nvSpPr>
        <xdr:cNvPr id="378" name="フローチャート : 判断 377"/>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97263</xdr:rowOff>
    </xdr:from>
    <xdr:ext cx="736600" cy="259045"/>
    <xdr:sp macro="" textlink="">
      <xdr:nvSpPr>
        <xdr:cNvPr id="379" name="テキスト ボックス 378"/>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159657</xdr:rowOff>
    </xdr:from>
    <xdr:to>
      <xdr:col>4</xdr:col>
      <xdr:colOff>346075</xdr:colOff>
      <xdr:row>77</xdr:row>
      <xdr:rowOff>86179</xdr:rowOff>
    </xdr:to>
    <xdr:cxnSp macro="">
      <xdr:nvCxnSpPr>
        <xdr:cNvPr id="380" name="直線コネクタ 379"/>
        <xdr:cNvCxnSpPr/>
      </xdr:nvCxnSpPr>
      <xdr:spPr>
        <a:xfrm>
          <a:off x="2209800" y="131898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92529</xdr:rowOff>
    </xdr:from>
    <xdr:to>
      <xdr:col>4</xdr:col>
      <xdr:colOff>396875</xdr:colOff>
      <xdr:row>79</xdr:row>
      <xdr:rowOff>22679</xdr:rowOff>
    </xdr:to>
    <xdr:sp macro="" textlink="">
      <xdr:nvSpPr>
        <xdr:cNvPr id="381" name="フローチャート : 判断 380"/>
        <xdr:cNvSpPr/>
      </xdr:nvSpPr>
      <xdr:spPr>
        <a:xfrm>
          <a:off x="30480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7456</xdr:rowOff>
    </xdr:from>
    <xdr:ext cx="762000" cy="259045"/>
    <xdr:sp macro="" textlink="">
      <xdr:nvSpPr>
        <xdr:cNvPr id="382" name="テキスト ボックス 381"/>
        <xdr:cNvSpPr txBox="1"/>
      </xdr:nvSpPr>
      <xdr:spPr>
        <a:xfrm>
          <a:off x="2717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159657</xdr:rowOff>
    </xdr:from>
    <xdr:to>
      <xdr:col>3</xdr:col>
      <xdr:colOff>142875</xdr:colOff>
      <xdr:row>78</xdr:row>
      <xdr:rowOff>61686</xdr:rowOff>
    </xdr:to>
    <xdr:cxnSp macro="">
      <xdr:nvCxnSpPr>
        <xdr:cNvPr id="383" name="直線コネクタ 382"/>
        <xdr:cNvCxnSpPr/>
      </xdr:nvCxnSpPr>
      <xdr:spPr>
        <a:xfrm flipV="1">
          <a:off x="1320800" y="13189857"/>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4" name="フローチャート : 判断 383"/>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5" name="テキスト ボックス 384"/>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6" name="フローチャート : 判断 385"/>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87" name="テキスト ボックス 386"/>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166007</xdr:rowOff>
    </xdr:from>
    <xdr:to>
      <xdr:col>7</xdr:col>
      <xdr:colOff>66675</xdr:colOff>
      <xdr:row>78</xdr:row>
      <xdr:rowOff>96157</xdr:rowOff>
    </xdr:to>
    <xdr:sp macro="" textlink="">
      <xdr:nvSpPr>
        <xdr:cNvPr id="393" name="円/楕円 392"/>
        <xdr:cNvSpPr/>
      </xdr:nvSpPr>
      <xdr:spPr>
        <a:xfrm>
          <a:off x="4775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138084</xdr:rowOff>
    </xdr:from>
    <xdr:ext cx="762000" cy="259045"/>
    <xdr:sp macro="" textlink="">
      <xdr:nvSpPr>
        <xdr:cNvPr id="394" name="公債費該当値テキスト"/>
        <xdr:cNvSpPr txBox="1"/>
      </xdr:nvSpPr>
      <xdr:spPr>
        <a:xfrm>
          <a:off x="4914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84364</xdr:rowOff>
    </xdr:from>
    <xdr:to>
      <xdr:col>5</xdr:col>
      <xdr:colOff>600075</xdr:colOff>
      <xdr:row>78</xdr:row>
      <xdr:rowOff>14514</xdr:rowOff>
    </xdr:to>
    <xdr:sp macro="" textlink="">
      <xdr:nvSpPr>
        <xdr:cNvPr id="395" name="円/楕円 394"/>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24691</xdr:rowOff>
    </xdr:from>
    <xdr:ext cx="736600" cy="259045"/>
    <xdr:sp macro="" textlink="">
      <xdr:nvSpPr>
        <xdr:cNvPr id="396" name="テキスト ボックス 395"/>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35379</xdr:rowOff>
    </xdr:from>
    <xdr:to>
      <xdr:col>4</xdr:col>
      <xdr:colOff>396875</xdr:colOff>
      <xdr:row>77</xdr:row>
      <xdr:rowOff>136979</xdr:rowOff>
    </xdr:to>
    <xdr:sp macro="" textlink="">
      <xdr:nvSpPr>
        <xdr:cNvPr id="397" name="円/楕円 396"/>
        <xdr:cNvSpPr/>
      </xdr:nvSpPr>
      <xdr:spPr>
        <a:xfrm>
          <a:off x="3048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147156</xdr:rowOff>
    </xdr:from>
    <xdr:ext cx="762000" cy="259045"/>
    <xdr:sp macro="" textlink="">
      <xdr:nvSpPr>
        <xdr:cNvPr id="398" name="テキスト ボックス 397"/>
        <xdr:cNvSpPr txBox="1"/>
      </xdr:nvSpPr>
      <xdr:spPr>
        <a:xfrm>
          <a:off x="2717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108857</xdr:rowOff>
    </xdr:from>
    <xdr:to>
      <xdr:col>3</xdr:col>
      <xdr:colOff>193675</xdr:colOff>
      <xdr:row>77</xdr:row>
      <xdr:rowOff>39007</xdr:rowOff>
    </xdr:to>
    <xdr:sp macro="" textlink="">
      <xdr:nvSpPr>
        <xdr:cNvPr id="399" name="円/楕円 398"/>
        <xdr:cNvSpPr/>
      </xdr:nvSpPr>
      <xdr:spPr>
        <a:xfrm>
          <a:off x="2159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49184</xdr:rowOff>
    </xdr:from>
    <xdr:ext cx="762000" cy="259045"/>
    <xdr:sp macro="" textlink="">
      <xdr:nvSpPr>
        <xdr:cNvPr id="400" name="テキスト ボックス 399"/>
        <xdr:cNvSpPr txBox="1"/>
      </xdr:nvSpPr>
      <xdr:spPr>
        <a:xfrm>
          <a:off x="1828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10886</xdr:rowOff>
    </xdr:from>
    <xdr:to>
      <xdr:col>1</xdr:col>
      <xdr:colOff>676275</xdr:colOff>
      <xdr:row>78</xdr:row>
      <xdr:rowOff>112486</xdr:rowOff>
    </xdr:to>
    <xdr:sp macro="" textlink="">
      <xdr:nvSpPr>
        <xdr:cNvPr id="401" name="円/楕円 400"/>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97263</xdr:rowOff>
    </xdr:from>
    <xdr:ext cx="762000" cy="259045"/>
    <xdr:sp macro="" textlink="">
      <xdr:nvSpPr>
        <xdr:cNvPr id="402" name="テキスト ボックス 401"/>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公債費以外に対する経常収支比率は、人件費等の減少により前年度より０．５ポイント減少している。</a:t>
          </a:r>
        </a:p>
        <a:p>
          <a:r>
            <a:rPr kumimoji="1" lang="ja-JP" altLang="en-US" sz="1300">
              <a:latin typeface="ＭＳ Ｐゴシック"/>
            </a:rPr>
            <a:t>　今後も、引き続き、財政の健全化に努める。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134620</xdr:rowOff>
    </xdr:from>
    <xdr:to>
      <xdr:col>24</xdr:col>
      <xdr:colOff>31750</xdr:colOff>
      <xdr:row>81</xdr:row>
      <xdr:rowOff>62230</xdr:rowOff>
    </xdr:to>
    <xdr:cxnSp macro="">
      <xdr:nvCxnSpPr>
        <xdr:cNvPr id="430" name="直線コネクタ 429"/>
        <xdr:cNvCxnSpPr/>
      </xdr:nvCxnSpPr>
      <xdr:spPr>
        <a:xfrm flipV="1">
          <a:off x="16510000" y="124790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34307</xdr:rowOff>
    </xdr:from>
    <xdr:ext cx="762000" cy="259045"/>
    <xdr:sp macro="" textlink="">
      <xdr:nvSpPr>
        <xdr:cNvPr id="431"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628650</xdr:colOff>
      <xdr:row>81</xdr:row>
      <xdr:rowOff>62230</xdr:rowOff>
    </xdr:from>
    <xdr:to>
      <xdr:col>24</xdr:col>
      <xdr:colOff>120650</xdr:colOff>
      <xdr:row>81</xdr:row>
      <xdr:rowOff>62230</xdr:rowOff>
    </xdr:to>
    <xdr:cxnSp macro="">
      <xdr:nvCxnSpPr>
        <xdr:cNvPr id="432" name="直線コネクタ 431"/>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49547</xdr:rowOff>
    </xdr:from>
    <xdr:ext cx="762000" cy="259045"/>
    <xdr:sp macro="" textlink="">
      <xdr:nvSpPr>
        <xdr:cNvPr id="433" name="公債費以外最大値テキスト"/>
        <xdr:cNvSpPr txBox="1"/>
      </xdr:nvSpPr>
      <xdr:spPr>
        <a:xfrm>
          <a:off x="16598900" y="122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64.6</a:t>
          </a:r>
          <a:endParaRPr kumimoji="1" lang="ja-JP" altLang="en-US" sz="1000" b="1">
            <a:latin typeface="ＭＳ Ｐゴシック"/>
          </a:endParaRPr>
        </a:p>
      </xdr:txBody>
    </xdr:sp>
    <xdr:clientData/>
  </xdr:oneCellAnchor>
  <xdr:twoCellAnchor>
    <xdr:from>
      <xdr:col>23</xdr:col>
      <xdr:colOff>628650</xdr:colOff>
      <xdr:row>72</xdr:row>
      <xdr:rowOff>134620</xdr:rowOff>
    </xdr:from>
    <xdr:to>
      <xdr:col>24</xdr:col>
      <xdr:colOff>120650</xdr:colOff>
      <xdr:row>72</xdr:row>
      <xdr:rowOff>134620</xdr:rowOff>
    </xdr:to>
    <xdr:cxnSp macro="">
      <xdr:nvCxnSpPr>
        <xdr:cNvPr id="434" name="直線コネクタ 433"/>
        <xdr:cNvCxnSpPr/>
      </xdr:nvCxnSpPr>
      <xdr:spPr>
        <a:xfrm>
          <a:off x="16421100" y="1247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75</xdr:row>
      <xdr:rowOff>85090</xdr:rowOff>
    </xdr:to>
    <xdr:cxnSp macro="">
      <xdr:nvCxnSpPr>
        <xdr:cNvPr id="435" name="直線コネクタ 434"/>
        <xdr:cNvCxnSpPr/>
      </xdr:nvCxnSpPr>
      <xdr:spPr>
        <a:xfrm flipV="1">
          <a:off x="15671800" y="12905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124477</xdr:rowOff>
    </xdr:from>
    <xdr:ext cx="762000" cy="259045"/>
    <xdr:sp macro="" textlink="">
      <xdr:nvSpPr>
        <xdr:cNvPr id="436"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37" name="フローチャート : 判断 436"/>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85090</xdr:rowOff>
    </xdr:from>
    <xdr:to>
      <xdr:col>22</xdr:col>
      <xdr:colOff>565150</xdr:colOff>
      <xdr:row>77</xdr:row>
      <xdr:rowOff>1270</xdr:rowOff>
    </xdr:to>
    <xdr:cxnSp macro="">
      <xdr:nvCxnSpPr>
        <xdr:cNvPr id="438" name="直線コネクタ 437"/>
        <xdr:cNvCxnSpPr/>
      </xdr:nvCxnSpPr>
      <xdr:spPr>
        <a:xfrm flipV="1">
          <a:off x="14782800" y="129438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9" name="フローチャート : 判断 438"/>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40" name="テキスト ボックス 439"/>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77</xdr:row>
      <xdr:rowOff>1270</xdr:rowOff>
    </xdr:to>
    <xdr:cxnSp macro="">
      <xdr:nvCxnSpPr>
        <xdr:cNvPr id="441" name="直線コネクタ 440"/>
        <xdr:cNvCxnSpPr/>
      </xdr:nvCxnSpPr>
      <xdr:spPr>
        <a:xfrm>
          <a:off x="13893800" y="128981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2" name="フローチャート : 判断 441"/>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3" name="テキスト ボックス 442"/>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75</xdr:row>
      <xdr:rowOff>39370</xdr:rowOff>
    </xdr:to>
    <xdr:cxnSp macro="">
      <xdr:nvCxnSpPr>
        <xdr:cNvPr id="444" name="直線コネクタ 443"/>
        <xdr:cNvCxnSpPr/>
      </xdr:nvCxnSpPr>
      <xdr:spPr>
        <a:xfrm>
          <a:off x="13004800" y="12867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110489</xdr:rowOff>
    </xdr:from>
    <xdr:to>
      <xdr:col>20</xdr:col>
      <xdr:colOff>209550</xdr:colOff>
      <xdr:row>78</xdr:row>
      <xdr:rowOff>40639</xdr:rowOff>
    </xdr:to>
    <xdr:sp macro="" textlink="">
      <xdr:nvSpPr>
        <xdr:cNvPr id="445" name="フローチャート : 判断 444"/>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46" name="テキスト ボックス 44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60961</xdr:rowOff>
    </xdr:from>
    <xdr:to>
      <xdr:col>19</xdr:col>
      <xdr:colOff>6350</xdr:colOff>
      <xdr:row>78</xdr:row>
      <xdr:rowOff>162561</xdr:rowOff>
    </xdr:to>
    <xdr:sp macro="" textlink="">
      <xdr:nvSpPr>
        <xdr:cNvPr id="447" name="フローチャート : 判断 446"/>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147338</xdr:rowOff>
    </xdr:from>
    <xdr:ext cx="762000" cy="259045"/>
    <xdr:sp macro="" textlink="">
      <xdr:nvSpPr>
        <xdr:cNvPr id="448" name="テキスト ボックス 447"/>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54" name="円/楕円 453"/>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55"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34290</xdr:rowOff>
    </xdr:from>
    <xdr:to>
      <xdr:col>22</xdr:col>
      <xdr:colOff>615950</xdr:colOff>
      <xdr:row>75</xdr:row>
      <xdr:rowOff>135890</xdr:rowOff>
    </xdr:to>
    <xdr:sp macro="" textlink="">
      <xdr:nvSpPr>
        <xdr:cNvPr id="456" name="円/楕円 455"/>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146067</xdr:rowOff>
    </xdr:from>
    <xdr:ext cx="736600" cy="259045"/>
    <xdr:sp macro="" textlink="">
      <xdr:nvSpPr>
        <xdr:cNvPr id="457" name="テキスト ボックス 456"/>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58" name="円/楕円 457"/>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62247</xdr:rowOff>
    </xdr:from>
    <xdr:ext cx="762000" cy="259045"/>
    <xdr:sp macro="" textlink="">
      <xdr:nvSpPr>
        <xdr:cNvPr id="459" name="テキスト ボックス 458"/>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60" name="円/楕円 459"/>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61" name="テキスト ボックス 460"/>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129540</xdr:rowOff>
    </xdr:from>
    <xdr:to>
      <xdr:col>19</xdr:col>
      <xdr:colOff>6350</xdr:colOff>
      <xdr:row>75</xdr:row>
      <xdr:rowOff>59690</xdr:rowOff>
    </xdr:to>
    <xdr:sp macro="" textlink="">
      <xdr:nvSpPr>
        <xdr:cNvPr id="462" name="円/楕円 461"/>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69867</xdr:rowOff>
    </xdr:from>
    <xdr:ext cx="762000" cy="259045"/>
    <xdr:sp macro="" textlink="">
      <xdr:nvSpPr>
        <xdr:cNvPr id="463" name="テキスト ボックス 462"/>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岐阜県多治見市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115227</xdr:rowOff>
    </xdr:from>
    <xdr:to>
      <xdr:col>4</xdr:col>
      <xdr:colOff>1117600</xdr:colOff>
      <xdr:row>20</xdr:row>
      <xdr:rowOff>130239</xdr:rowOff>
    </xdr:to>
    <xdr:cxnSp macro="">
      <xdr:nvCxnSpPr>
        <xdr:cNvPr id="45" name="直線コネクタ 44"/>
        <xdr:cNvCxnSpPr/>
      </xdr:nvCxnSpPr>
      <xdr:spPr bwMode="auto">
        <a:xfrm flipV="1">
          <a:off x="5651500" y="2048802"/>
          <a:ext cx="0" cy="1558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102316</xdr:rowOff>
    </xdr:from>
    <xdr:ext cx="762000" cy="259045"/>
    <xdr:sp macro="" textlink="">
      <xdr:nvSpPr>
        <xdr:cNvPr id="46" name="人口1人当たり決算額の推移最小値テキスト130"/>
        <xdr:cNvSpPr txBox="1"/>
      </xdr:nvSpPr>
      <xdr:spPr>
        <a:xfrm>
          <a:off x="5740400" y="357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38,665</a:t>
          </a:r>
          <a:endParaRPr kumimoji="1" lang="ja-JP" altLang="en-US" sz="1000" b="1">
            <a:latin typeface="ＭＳ Ｐゴシック"/>
          </a:endParaRPr>
        </a:p>
      </xdr:txBody>
    </xdr:sp>
    <xdr:clientData/>
  </xdr:oneCellAnchor>
  <xdr:twoCellAnchor>
    <xdr:from>
      <xdr:col>4</xdr:col>
      <xdr:colOff>1028700</xdr:colOff>
      <xdr:row>20</xdr:row>
      <xdr:rowOff>130239</xdr:rowOff>
    </xdr:from>
    <xdr:to>
      <xdr:col>5</xdr:col>
      <xdr:colOff>73025</xdr:colOff>
      <xdr:row>20</xdr:row>
      <xdr:rowOff>130239</xdr:rowOff>
    </xdr:to>
    <xdr:cxnSp macro="">
      <xdr:nvCxnSpPr>
        <xdr:cNvPr id="47" name="直線コネクタ 46"/>
        <xdr:cNvCxnSpPr/>
      </xdr:nvCxnSpPr>
      <xdr:spPr bwMode="auto">
        <a:xfrm>
          <a:off x="5562600" y="3606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30154</xdr:rowOff>
    </xdr:from>
    <xdr:ext cx="762000" cy="259045"/>
    <xdr:sp macro="" textlink="">
      <xdr:nvSpPr>
        <xdr:cNvPr id="48" name="人口1人当たり決算額の推移最大値テキスト130"/>
        <xdr:cNvSpPr txBox="1"/>
      </xdr:nvSpPr>
      <xdr:spPr>
        <a:xfrm>
          <a:off x="5740400" y="179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79,559</a:t>
          </a:r>
          <a:endParaRPr kumimoji="1" lang="ja-JP" altLang="en-US" sz="1000" b="1">
            <a:latin typeface="ＭＳ Ｐゴシック"/>
          </a:endParaRPr>
        </a:p>
      </xdr:txBody>
    </xdr:sp>
    <xdr:clientData/>
  </xdr:oneCellAnchor>
  <xdr:twoCellAnchor>
    <xdr:from>
      <xdr:col>4</xdr:col>
      <xdr:colOff>1028700</xdr:colOff>
      <xdr:row>11</xdr:row>
      <xdr:rowOff>115227</xdr:rowOff>
    </xdr:from>
    <xdr:to>
      <xdr:col>5</xdr:col>
      <xdr:colOff>73025</xdr:colOff>
      <xdr:row>11</xdr:row>
      <xdr:rowOff>115227</xdr:rowOff>
    </xdr:to>
    <xdr:cxnSp macro="">
      <xdr:nvCxnSpPr>
        <xdr:cNvPr id="49" name="直線コネクタ 48"/>
        <xdr:cNvCxnSpPr/>
      </xdr:nvCxnSpPr>
      <xdr:spPr bwMode="auto">
        <a:xfrm>
          <a:off x="5562600" y="2048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123723</xdr:rowOff>
    </xdr:from>
    <xdr:to>
      <xdr:col>4</xdr:col>
      <xdr:colOff>1117600</xdr:colOff>
      <xdr:row>16</xdr:row>
      <xdr:rowOff>147993</xdr:rowOff>
    </xdr:to>
    <xdr:cxnSp macro="">
      <xdr:nvCxnSpPr>
        <xdr:cNvPr id="50" name="直線コネクタ 49"/>
        <xdr:cNvCxnSpPr/>
      </xdr:nvCxnSpPr>
      <xdr:spPr bwMode="auto">
        <a:xfrm>
          <a:off x="5003800" y="2914548"/>
          <a:ext cx="647700" cy="24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149991</xdr:rowOff>
    </xdr:from>
    <xdr:ext cx="762000" cy="259045"/>
    <xdr:sp macro="" textlink="">
      <xdr:nvSpPr>
        <xdr:cNvPr id="51" name="人口1人当たり決算額の推移平均値テキスト130"/>
        <xdr:cNvSpPr txBox="1"/>
      </xdr:nvSpPr>
      <xdr:spPr>
        <a:xfrm>
          <a:off x="5740400" y="259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133464</xdr:rowOff>
    </xdr:from>
    <xdr:to>
      <xdr:col>5</xdr:col>
      <xdr:colOff>34925</xdr:colOff>
      <xdr:row>16</xdr:row>
      <xdr:rowOff>63614</xdr:rowOff>
    </xdr:to>
    <xdr:sp macro="" textlink="">
      <xdr:nvSpPr>
        <xdr:cNvPr id="52" name="フローチャート : 判断 51"/>
        <xdr:cNvSpPr/>
      </xdr:nvSpPr>
      <xdr:spPr bwMode="auto">
        <a:xfrm>
          <a:off x="5600700" y="2752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34303</xdr:rowOff>
    </xdr:from>
    <xdr:to>
      <xdr:col>4</xdr:col>
      <xdr:colOff>469900</xdr:colOff>
      <xdr:row>16</xdr:row>
      <xdr:rowOff>123723</xdr:rowOff>
    </xdr:to>
    <xdr:cxnSp macro="">
      <xdr:nvCxnSpPr>
        <xdr:cNvPr id="53" name="直線コネクタ 52"/>
        <xdr:cNvCxnSpPr/>
      </xdr:nvCxnSpPr>
      <xdr:spPr bwMode="auto">
        <a:xfrm>
          <a:off x="4305300" y="2825128"/>
          <a:ext cx="698500" cy="89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93726</xdr:rowOff>
    </xdr:from>
    <xdr:to>
      <xdr:col>4</xdr:col>
      <xdr:colOff>520700</xdr:colOff>
      <xdr:row>16</xdr:row>
      <xdr:rowOff>23876</xdr:rowOff>
    </xdr:to>
    <xdr:sp macro="" textlink="">
      <xdr:nvSpPr>
        <xdr:cNvPr id="54" name="フローチャート : 判断 53"/>
        <xdr:cNvSpPr/>
      </xdr:nvSpPr>
      <xdr:spPr bwMode="auto">
        <a:xfrm>
          <a:off x="4953000" y="2713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34053</xdr:rowOff>
    </xdr:from>
    <xdr:ext cx="736600" cy="259045"/>
    <xdr:sp macro="" textlink="">
      <xdr:nvSpPr>
        <xdr:cNvPr id="55" name="テキスト ボックス 54"/>
        <xdr:cNvSpPr txBox="1"/>
      </xdr:nvSpPr>
      <xdr:spPr>
        <a:xfrm>
          <a:off x="4622800" y="2481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34303</xdr:rowOff>
    </xdr:from>
    <xdr:to>
      <xdr:col>3</xdr:col>
      <xdr:colOff>904875</xdr:colOff>
      <xdr:row>16</xdr:row>
      <xdr:rowOff>80518</xdr:rowOff>
    </xdr:to>
    <xdr:cxnSp macro="">
      <xdr:nvCxnSpPr>
        <xdr:cNvPr id="56" name="直線コネクタ 55"/>
        <xdr:cNvCxnSpPr/>
      </xdr:nvCxnSpPr>
      <xdr:spPr bwMode="auto">
        <a:xfrm flipV="1">
          <a:off x="3606800" y="2825128"/>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27318</xdr:rowOff>
    </xdr:from>
    <xdr:to>
      <xdr:col>3</xdr:col>
      <xdr:colOff>955675</xdr:colOff>
      <xdr:row>15</xdr:row>
      <xdr:rowOff>128918</xdr:rowOff>
    </xdr:to>
    <xdr:sp macro="" textlink="">
      <xdr:nvSpPr>
        <xdr:cNvPr id="57" name="フローチャート : 判断 56"/>
        <xdr:cNvSpPr/>
      </xdr:nvSpPr>
      <xdr:spPr bwMode="auto">
        <a:xfrm>
          <a:off x="4254500" y="2646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139095</xdr:rowOff>
    </xdr:from>
    <xdr:ext cx="762000" cy="259045"/>
    <xdr:sp macro="" textlink="">
      <xdr:nvSpPr>
        <xdr:cNvPr id="58" name="テキスト ボックス 57"/>
        <xdr:cNvSpPr txBox="1"/>
      </xdr:nvSpPr>
      <xdr:spPr>
        <a:xfrm>
          <a:off x="3924300" y="241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92786</xdr:rowOff>
    </xdr:from>
    <xdr:to>
      <xdr:col>3</xdr:col>
      <xdr:colOff>206375</xdr:colOff>
      <xdr:row>16</xdr:row>
      <xdr:rowOff>80518</xdr:rowOff>
    </xdr:to>
    <xdr:cxnSp macro="">
      <xdr:nvCxnSpPr>
        <xdr:cNvPr id="59" name="直線コネクタ 58"/>
        <xdr:cNvCxnSpPr/>
      </xdr:nvCxnSpPr>
      <xdr:spPr bwMode="auto">
        <a:xfrm>
          <a:off x="2908300" y="2540711"/>
          <a:ext cx="698500" cy="33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142989</xdr:rowOff>
    </xdr:from>
    <xdr:to>
      <xdr:col>3</xdr:col>
      <xdr:colOff>257175</xdr:colOff>
      <xdr:row>15</xdr:row>
      <xdr:rowOff>73139</xdr:rowOff>
    </xdr:to>
    <xdr:sp macro="" textlink="">
      <xdr:nvSpPr>
        <xdr:cNvPr id="60" name="フローチャート : 判断 59"/>
        <xdr:cNvSpPr/>
      </xdr:nvSpPr>
      <xdr:spPr bwMode="auto">
        <a:xfrm>
          <a:off x="3556000" y="259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83316</xdr:rowOff>
    </xdr:from>
    <xdr:ext cx="762000" cy="259045"/>
    <xdr:sp macro="" textlink="">
      <xdr:nvSpPr>
        <xdr:cNvPr id="61" name="テキスト ボックス 60"/>
        <xdr:cNvSpPr txBox="1"/>
      </xdr:nvSpPr>
      <xdr:spPr>
        <a:xfrm>
          <a:off x="3225800" y="235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80810</xdr:rowOff>
    </xdr:from>
    <xdr:to>
      <xdr:col>2</xdr:col>
      <xdr:colOff>692150</xdr:colOff>
      <xdr:row>15</xdr:row>
      <xdr:rowOff>10960</xdr:rowOff>
    </xdr:to>
    <xdr:sp macro="" textlink="">
      <xdr:nvSpPr>
        <xdr:cNvPr id="62" name="フローチャート : 判断 61"/>
        <xdr:cNvSpPr/>
      </xdr:nvSpPr>
      <xdr:spPr bwMode="auto">
        <a:xfrm>
          <a:off x="2857500" y="2528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167187</xdr:rowOff>
    </xdr:from>
    <xdr:ext cx="762000" cy="259045"/>
    <xdr:sp macro="" textlink="">
      <xdr:nvSpPr>
        <xdr:cNvPr id="63" name="テキスト ボックス 62"/>
        <xdr:cNvSpPr txBox="1"/>
      </xdr:nvSpPr>
      <xdr:spPr>
        <a:xfrm>
          <a:off x="2527300" y="261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97193</xdr:rowOff>
    </xdr:from>
    <xdr:to>
      <xdr:col>5</xdr:col>
      <xdr:colOff>34925</xdr:colOff>
      <xdr:row>17</xdr:row>
      <xdr:rowOff>27343</xdr:rowOff>
    </xdr:to>
    <xdr:sp macro="" textlink="">
      <xdr:nvSpPr>
        <xdr:cNvPr id="69" name="円/楕円 68"/>
        <xdr:cNvSpPr/>
      </xdr:nvSpPr>
      <xdr:spPr bwMode="auto">
        <a:xfrm>
          <a:off x="5600700" y="288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69270</xdr:rowOff>
    </xdr:from>
    <xdr:ext cx="762000" cy="259045"/>
    <xdr:sp macro="" textlink="">
      <xdr:nvSpPr>
        <xdr:cNvPr id="70" name="人口1人当たり決算額の推移該当値テキスト130"/>
        <xdr:cNvSpPr txBox="1"/>
      </xdr:nvSpPr>
      <xdr:spPr>
        <a:xfrm>
          <a:off x="5740400" y="286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56,199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72923</xdr:rowOff>
    </xdr:from>
    <xdr:to>
      <xdr:col>4</xdr:col>
      <xdr:colOff>520700</xdr:colOff>
      <xdr:row>17</xdr:row>
      <xdr:rowOff>3073</xdr:rowOff>
    </xdr:to>
    <xdr:sp macro="" textlink="">
      <xdr:nvSpPr>
        <xdr:cNvPr id="71" name="円/楕円 70"/>
        <xdr:cNvSpPr/>
      </xdr:nvSpPr>
      <xdr:spPr bwMode="auto">
        <a:xfrm>
          <a:off x="4953000" y="286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159300</xdr:rowOff>
    </xdr:from>
    <xdr:ext cx="736600" cy="259045"/>
    <xdr:sp macro="" textlink="">
      <xdr:nvSpPr>
        <xdr:cNvPr id="72" name="テキスト ボックス 71"/>
        <xdr:cNvSpPr txBox="1"/>
      </xdr:nvSpPr>
      <xdr:spPr>
        <a:xfrm>
          <a:off x="4622800" y="2950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56,836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154953</xdr:rowOff>
    </xdr:from>
    <xdr:to>
      <xdr:col>3</xdr:col>
      <xdr:colOff>955675</xdr:colOff>
      <xdr:row>16</xdr:row>
      <xdr:rowOff>85103</xdr:rowOff>
    </xdr:to>
    <xdr:sp macro="" textlink="">
      <xdr:nvSpPr>
        <xdr:cNvPr id="73" name="円/楕円 72"/>
        <xdr:cNvSpPr/>
      </xdr:nvSpPr>
      <xdr:spPr bwMode="auto">
        <a:xfrm>
          <a:off x="4254500" y="277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69880</xdr:rowOff>
    </xdr:from>
    <xdr:ext cx="762000" cy="259045"/>
    <xdr:sp macro="" textlink="">
      <xdr:nvSpPr>
        <xdr:cNvPr id="74" name="テキスト ボックス 73"/>
        <xdr:cNvSpPr txBox="1"/>
      </xdr:nvSpPr>
      <xdr:spPr>
        <a:xfrm>
          <a:off x="3924300" y="28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29718</xdr:rowOff>
    </xdr:from>
    <xdr:to>
      <xdr:col>3</xdr:col>
      <xdr:colOff>257175</xdr:colOff>
      <xdr:row>16</xdr:row>
      <xdr:rowOff>131318</xdr:rowOff>
    </xdr:to>
    <xdr:sp macro="" textlink="">
      <xdr:nvSpPr>
        <xdr:cNvPr id="75" name="円/楕円 74"/>
        <xdr:cNvSpPr/>
      </xdr:nvSpPr>
      <xdr:spPr bwMode="auto">
        <a:xfrm>
          <a:off x="3556000" y="282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116095</xdr:rowOff>
    </xdr:from>
    <xdr:ext cx="762000" cy="259045"/>
    <xdr:sp macro="" textlink="">
      <xdr:nvSpPr>
        <xdr:cNvPr id="76" name="テキスト ボックス 75"/>
        <xdr:cNvSpPr txBox="1"/>
      </xdr:nvSpPr>
      <xdr:spPr>
        <a:xfrm>
          <a:off x="3225800" y="29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57,970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41986</xdr:rowOff>
    </xdr:from>
    <xdr:to>
      <xdr:col>2</xdr:col>
      <xdr:colOff>692150</xdr:colOff>
      <xdr:row>14</xdr:row>
      <xdr:rowOff>143586</xdr:rowOff>
    </xdr:to>
    <xdr:sp macro="" textlink="">
      <xdr:nvSpPr>
        <xdr:cNvPr id="77" name="円/楕円 76"/>
        <xdr:cNvSpPr/>
      </xdr:nvSpPr>
      <xdr:spPr bwMode="auto">
        <a:xfrm>
          <a:off x="2857500" y="248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153763</xdr:rowOff>
    </xdr:from>
    <xdr:ext cx="762000" cy="259045"/>
    <xdr:sp macro="" textlink="">
      <xdr:nvSpPr>
        <xdr:cNvPr id="78" name="テキスト ボックス 77"/>
        <xdr:cNvSpPr txBox="1"/>
      </xdr:nvSpPr>
      <xdr:spPr>
        <a:xfrm>
          <a:off x="2527300" y="22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111089</xdr:rowOff>
    </xdr:from>
    <xdr:to>
      <xdr:col>4</xdr:col>
      <xdr:colOff>1117600</xdr:colOff>
      <xdr:row>38</xdr:row>
      <xdr:rowOff>62764</xdr:rowOff>
    </xdr:to>
    <xdr:cxnSp macro="">
      <xdr:nvCxnSpPr>
        <xdr:cNvPr id="105" name="直線コネクタ 104"/>
        <xdr:cNvCxnSpPr/>
      </xdr:nvCxnSpPr>
      <xdr:spPr bwMode="auto">
        <a:xfrm flipV="1">
          <a:off x="5651500" y="6035639"/>
          <a:ext cx="0" cy="14947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72941</xdr:rowOff>
    </xdr:from>
    <xdr:ext cx="762000" cy="259045"/>
    <xdr:sp macro="" textlink="">
      <xdr:nvSpPr>
        <xdr:cNvPr id="106" name="人口1人当たり決算額の推移最小値テキスト445"/>
        <xdr:cNvSpPr txBox="1"/>
      </xdr:nvSpPr>
      <xdr:spPr>
        <a:xfrm>
          <a:off x="5740400" y="754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a:t>
          </a:r>
          <a:endParaRPr kumimoji="1" lang="ja-JP" altLang="en-US" sz="1000" b="1">
            <a:latin typeface="ＭＳ Ｐゴシック"/>
          </a:endParaRPr>
        </a:p>
      </xdr:txBody>
    </xdr:sp>
    <xdr:clientData/>
  </xdr:oneCellAnchor>
  <xdr:twoCellAnchor>
    <xdr:from>
      <xdr:col>4</xdr:col>
      <xdr:colOff>1028700</xdr:colOff>
      <xdr:row>38</xdr:row>
      <xdr:rowOff>62764</xdr:rowOff>
    </xdr:from>
    <xdr:to>
      <xdr:col>5</xdr:col>
      <xdr:colOff>73025</xdr:colOff>
      <xdr:row>38</xdr:row>
      <xdr:rowOff>62764</xdr:rowOff>
    </xdr:to>
    <xdr:cxnSp macro="">
      <xdr:nvCxnSpPr>
        <xdr:cNvPr id="107" name="直線コネクタ 106"/>
        <xdr:cNvCxnSpPr/>
      </xdr:nvCxnSpPr>
      <xdr:spPr bwMode="auto">
        <a:xfrm>
          <a:off x="5562600" y="7530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26016</xdr:rowOff>
    </xdr:from>
    <xdr:ext cx="762000" cy="259045"/>
    <xdr:sp macro="" textlink="">
      <xdr:nvSpPr>
        <xdr:cNvPr id="108" name="人口1人当たり決算額の推移最大値テキスト445"/>
        <xdr:cNvSpPr txBox="1"/>
      </xdr:nvSpPr>
      <xdr:spPr>
        <a:xfrm>
          <a:off x="5740400" y="57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31,598</a:t>
          </a:r>
          <a:endParaRPr kumimoji="1" lang="ja-JP" altLang="en-US" sz="1000" b="1">
            <a:latin typeface="ＭＳ Ｐゴシック"/>
          </a:endParaRPr>
        </a:p>
      </xdr:txBody>
    </xdr:sp>
    <xdr:clientData/>
  </xdr:oneCellAnchor>
  <xdr:twoCellAnchor>
    <xdr:from>
      <xdr:col>4</xdr:col>
      <xdr:colOff>1028700</xdr:colOff>
      <xdr:row>33</xdr:row>
      <xdr:rowOff>111089</xdr:rowOff>
    </xdr:from>
    <xdr:to>
      <xdr:col>5</xdr:col>
      <xdr:colOff>73025</xdr:colOff>
      <xdr:row>33</xdr:row>
      <xdr:rowOff>111089</xdr:rowOff>
    </xdr:to>
    <xdr:cxnSp macro="">
      <xdr:nvCxnSpPr>
        <xdr:cNvPr id="109" name="直線コネクタ 108"/>
        <xdr:cNvCxnSpPr/>
      </xdr:nvCxnSpPr>
      <xdr:spPr bwMode="auto">
        <a:xfrm>
          <a:off x="5562600" y="60356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61620</xdr:rowOff>
    </xdr:from>
    <xdr:to>
      <xdr:col>4</xdr:col>
      <xdr:colOff>1117600</xdr:colOff>
      <xdr:row>38</xdr:row>
      <xdr:rowOff>62764</xdr:rowOff>
    </xdr:to>
    <xdr:cxnSp macro="">
      <xdr:nvCxnSpPr>
        <xdr:cNvPr id="110" name="直線コネクタ 109"/>
        <xdr:cNvCxnSpPr/>
      </xdr:nvCxnSpPr>
      <xdr:spPr bwMode="auto">
        <a:xfrm>
          <a:off x="5003800" y="7529220"/>
          <a:ext cx="647700" cy="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287357</xdr:rowOff>
    </xdr:from>
    <xdr:ext cx="762000" cy="259045"/>
    <xdr:sp macro="" textlink="">
      <xdr:nvSpPr>
        <xdr:cNvPr id="111" name="人口1人当たり決算額の推移平均値テキスト445"/>
        <xdr:cNvSpPr txBox="1"/>
      </xdr:nvSpPr>
      <xdr:spPr>
        <a:xfrm>
          <a:off x="5740400" y="689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99380</xdr:rowOff>
    </xdr:from>
    <xdr:to>
      <xdr:col>5</xdr:col>
      <xdr:colOff>34925</xdr:colOff>
      <xdr:row>37</xdr:row>
      <xdr:rowOff>29530</xdr:rowOff>
    </xdr:to>
    <xdr:sp macro="" textlink="">
      <xdr:nvSpPr>
        <xdr:cNvPr id="112" name="フローチャート : 判断 111"/>
        <xdr:cNvSpPr/>
      </xdr:nvSpPr>
      <xdr:spPr bwMode="auto">
        <a:xfrm>
          <a:off x="5600700" y="7052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61620</xdr:rowOff>
    </xdr:from>
    <xdr:to>
      <xdr:col>4</xdr:col>
      <xdr:colOff>469900</xdr:colOff>
      <xdr:row>38</xdr:row>
      <xdr:rowOff>64592</xdr:rowOff>
    </xdr:to>
    <xdr:cxnSp macro="">
      <xdr:nvCxnSpPr>
        <xdr:cNvPr id="113" name="直線コネクタ 112"/>
        <xdr:cNvCxnSpPr/>
      </xdr:nvCxnSpPr>
      <xdr:spPr bwMode="auto">
        <a:xfrm flipV="1">
          <a:off x="4305300" y="7529220"/>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48631</xdr:rowOff>
    </xdr:from>
    <xdr:to>
      <xdr:col>4</xdr:col>
      <xdr:colOff>520700</xdr:colOff>
      <xdr:row>36</xdr:row>
      <xdr:rowOff>150231</xdr:rowOff>
    </xdr:to>
    <xdr:sp macro="" textlink="">
      <xdr:nvSpPr>
        <xdr:cNvPr id="114" name="フローチャート : 判断 113"/>
        <xdr:cNvSpPr/>
      </xdr:nvSpPr>
      <xdr:spPr bwMode="auto">
        <a:xfrm>
          <a:off x="4953000" y="700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160408</xdr:rowOff>
    </xdr:from>
    <xdr:ext cx="736600" cy="259045"/>
    <xdr:sp macro="" textlink="">
      <xdr:nvSpPr>
        <xdr:cNvPr id="115" name="テキスト ボックス 114"/>
        <xdr:cNvSpPr txBox="1"/>
      </xdr:nvSpPr>
      <xdr:spPr>
        <a:xfrm>
          <a:off x="4622800" y="6770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285145</xdr:rowOff>
    </xdr:from>
    <xdr:to>
      <xdr:col>3</xdr:col>
      <xdr:colOff>904875</xdr:colOff>
      <xdr:row>38</xdr:row>
      <xdr:rowOff>64592</xdr:rowOff>
    </xdr:to>
    <xdr:cxnSp macro="">
      <xdr:nvCxnSpPr>
        <xdr:cNvPr id="116" name="直線コネクタ 115"/>
        <xdr:cNvCxnSpPr/>
      </xdr:nvCxnSpPr>
      <xdr:spPr bwMode="auto">
        <a:xfrm>
          <a:off x="3606800" y="7409845"/>
          <a:ext cx="698500" cy="12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326746</xdr:rowOff>
    </xdr:from>
    <xdr:to>
      <xdr:col>3</xdr:col>
      <xdr:colOff>955675</xdr:colOff>
      <xdr:row>36</xdr:row>
      <xdr:rowOff>85446</xdr:rowOff>
    </xdr:to>
    <xdr:sp macro="" textlink="">
      <xdr:nvSpPr>
        <xdr:cNvPr id="117" name="フローチャート : 判断 116"/>
        <xdr:cNvSpPr/>
      </xdr:nvSpPr>
      <xdr:spPr bwMode="auto">
        <a:xfrm>
          <a:off x="4254500" y="693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95623</xdr:rowOff>
    </xdr:from>
    <xdr:ext cx="762000" cy="259045"/>
    <xdr:sp macro="" textlink="">
      <xdr:nvSpPr>
        <xdr:cNvPr id="118" name="テキスト ボックス 117"/>
        <xdr:cNvSpPr txBox="1"/>
      </xdr:nvSpPr>
      <xdr:spPr>
        <a:xfrm>
          <a:off x="3924300" y="670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93350</xdr:rowOff>
    </xdr:from>
    <xdr:to>
      <xdr:col>3</xdr:col>
      <xdr:colOff>206375</xdr:colOff>
      <xdr:row>37</xdr:row>
      <xdr:rowOff>285145</xdr:rowOff>
    </xdr:to>
    <xdr:cxnSp macro="">
      <xdr:nvCxnSpPr>
        <xdr:cNvPr id="119" name="直線コネクタ 118"/>
        <xdr:cNvCxnSpPr/>
      </xdr:nvCxnSpPr>
      <xdr:spPr bwMode="auto">
        <a:xfrm>
          <a:off x="2908300" y="7218050"/>
          <a:ext cx="698500" cy="19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340096</xdr:rowOff>
    </xdr:from>
    <xdr:to>
      <xdr:col>3</xdr:col>
      <xdr:colOff>257175</xdr:colOff>
      <xdr:row>36</xdr:row>
      <xdr:rowOff>98796</xdr:rowOff>
    </xdr:to>
    <xdr:sp macro="" textlink="">
      <xdr:nvSpPr>
        <xdr:cNvPr id="120" name="フローチャート : 判断 119"/>
        <xdr:cNvSpPr/>
      </xdr:nvSpPr>
      <xdr:spPr bwMode="auto">
        <a:xfrm>
          <a:off x="3556000" y="6950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108973</xdr:rowOff>
    </xdr:from>
    <xdr:ext cx="762000" cy="259045"/>
    <xdr:sp macro="" textlink="">
      <xdr:nvSpPr>
        <xdr:cNvPr id="121" name="テキスト ボックス 120"/>
        <xdr:cNvSpPr txBox="1"/>
      </xdr:nvSpPr>
      <xdr:spPr>
        <a:xfrm>
          <a:off x="3225800" y="671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311155</xdr:rowOff>
    </xdr:from>
    <xdr:to>
      <xdr:col>2</xdr:col>
      <xdr:colOff>692150</xdr:colOff>
      <xdr:row>36</xdr:row>
      <xdr:rowOff>69855</xdr:rowOff>
    </xdr:to>
    <xdr:sp macro="" textlink="">
      <xdr:nvSpPr>
        <xdr:cNvPr id="122" name="フローチャート : 判断 121"/>
        <xdr:cNvSpPr/>
      </xdr:nvSpPr>
      <xdr:spPr bwMode="auto">
        <a:xfrm>
          <a:off x="2857500" y="692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80032</xdr:rowOff>
    </xdr:from>
    <xdr:ext cx="762000" cy="259045"/>
    <xdr:sp macro="" textlink="">
      <xdr:nvSpPr>
        <xdr:cNvPr id="123" name="テキスト ボックス 122"/>
        <xdr:cNvSpPr txBox="1"/>
      </xdr:nvSpPr>
      <xdr:spPr>
        <a:xfrm>
          <a:off x="2527300" y="669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38</xdr:row>
      <xdr:rowOff>11964</xdr:rowOff>
    </xdr:from>
    <xdr:to>
      <xdr:col>5</xdr:col>
      <xdr:colOff>34925</xdr:colOff>
      <xdr:row>38</xdr:row>
      <xdr:rowOff>113564</xdr:rowOff>
    </xdr:to>
    <xdr:sp macro="" textlink="">
      <xdr:nvSpPr>
        <xdr:cNvPr id="129" name="円/楕円 128"/>
        <xdr:cNvSpPr/>
      </xdr:nvSpPr>
      <xdr:spPr bwMode="auto">
        <a:xfrm>
          <a:off x="5600700" y="747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263441</xdr:rowOff>
    </xdr:from>
    <xdr:ext cx="762000" cy="259045"/>
    <xdr:sp macro="" textlink="">
      <xdr:nvSpPr>
        <xdr:cNvPr id="130" name="人口1人当たり決算額の推移該当値テキスト445"/>
        <xdr:cNvSpPr txBox="1"/>
      </xdr:nvSpPr>
      <xdr:spPr>
        <a:xfrm>
          <a:off x="5740400" y="73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10820</xdr:rowOff>
    </xdr:from>
    <xdr:to>
      <xdr:col>4</xdr:col>
      <xdr:colOff>520700</xdr:colOff>
      <xdr:row>38</xdr:row>
      <xdr:rowOff>112420</xdr:rowOff>
    </xdr:to>
    <xdr:sp macro="" textlink="">
      <xdr:nvSpPr>
        <xdr:cNvPr id="131" name="円/楕円 130"/>
        <xdr:cNvSpPr/>
      </xdr:nvSpPr>
      <xdr:spPr bwMode="auto">
        <a:xfrm>
          <a:off x="4953000" y="747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97197</xdr:rowOff>
    </xdr:from>
    <xdr:ext cx="736600" cy="259045"/>
    <xdr:sp macro="" textlink="">
      <xdr:nvSpPr>
        <xdr:cNvPr id="132" name="テキスト ボックス 131"/>
        <xdr:cNvSpPr txBox="1"/>
      </xdr:nvSpPr>
      <xdr:spPr>
        <a:xfrm>
          <a:off x="4622800" y="756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13792</xdr:rowOff>
    </xdr:from>
    <xdr:to>
      <xdr:col>3</xdr:col>
      <xdr:colOff>955675</xdr:colOff>
      <xdr:row>38</xdr:row>
      <xdr:rowOff>115392</xdr:rowOff>
    </xdr:to>
    <xdr:sp macro="" textlink="">
      <xdr:nvSpPr>
        <xdr:cNvPr id="133" name="円/楕円 132"/>
        <xdr:cNvSpPr/>
      </xdr:nvSpPr>
      <xdr:spPr bwMode="auto">
        <a:xfrm>
          <a:off x="4254500" y="748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100169</xdr:rowOff>
    </xdr:from>
    <xdr:ext cx="762000" cy="259045"/>
    <xdr:sp macro="" textlink="">
      <xdr:nvSpPr>
        <xdr:cNvPr id="134" name="テキスト ボックス 133"/>
        <xdr:cNvSpPr txBox="1"/>
      </xdr:nvSpPr>
      <xdr:spPr>
        <a:xfrm>
          <a:off x="3924300" y="756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234345</xdr:rowOff>
    </xdr:from>
    <xdr:to>
      <xdr:col>3</xdr:col>
      <xdr:colOff>257175</xdr:colOff>
      <xdr:row>37</xdr:row>
      <xdr:rowOff>335945</xdr:rowOff>
    </xdr:to>
    <xdr:sp macro="" textlink="">
      <xdr:nvSpPr>
        <xdr:cNvPr id="135" name="円/楕円 134"/>
        <xdr:cNvSpPr/>
      </xdr:nvSpPr>
      <xdr:spPr bwMode="auto">
        <a:xfrm>
          <a:off x="3556000" y="735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320722</xdr:rowOff>
    </xdr:from>
    <xdr:ext cx="762000" cy="259045"/>
    <xdr:sp macro="" textlink="">
      <xdr:nvSpPr>
        <xdr:cNvPr id="136" name="テキスト ボックス 135"/>
        <xdr:cNvSpPr txBox="1"/>
      </xdr:nvSpPr>
      <xdr:spPr>
        <a:xfrm>
          <a:off x="3225800" y="74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42550</xdr:rowOff>
    </xdr:from>
    <xdr:to>
      <xdr:col>2</xdr:col>
      <xdr:colOff>692150</xdr:colOff>
      <xdr:row>37</xdr:row>
      <xdr:rowOff>144150</xdr:rowOff>
    </xdr:to>
    <xdr:sp macro="" textlink="">
      <xdr:nvSpPr>
        <xdr:cNvPr id="137" name="円/楕円 136"/>
        <xdr:cNvSpPr/>
      </xdr:nvSpPr>
      <xdr:spPr bwMode="auto">
        <a:xfrm>
          <a:off x="2857500" y="716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128927</xdr:rowOff>
    </xdr:from>
    <xdr:ext cx="762000" cy="259045"/>
    <xdr:sp macro="" textlink="">
      <xdr:nvSpPr>
        <xdr:cNvPr id="138" name="テキスト ボックス 137"/>
        <xdr:cNvSpPr txBox="1"/>
      </xdr:nvSpPr>
      <xdr:spPr>
        <a:xfrm>
          <a:off x="2527300" y="725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２５年度に予算積立２億円と剰余金１０億円を積立てる一方、１８億９千万円を取崩したことにより、６億９千万円減少した。標準財政規模が４億９千万円増加したため、ポイントは減少となった。</a:t>
          </a:r>
        </a:p>
        <a:p>
          <a:r>
            <a:rPr kumimoji="1" lang="ja-JP" altLang="en-US" sz="1400">
              <a:latin typeface="ＭＳ ゴシック" pitchFamily="49" charset="-128"/>
              <a:ea typeface="ＭＳ ゴシック" pitchFamily="49" charset="-128"/>
            </a:rPr>
            <a:t>　実質収支額、実質単年度収支については、平成２５年度は平年並みとなった。</a:t>
          </a:r>
        </a:p>
        <a:p>
          <a:r>
            <a:rPr kumimoji="1" lang="ja-JP" altLang="en-US" sz="1400">
              <a:latin typeface="ＭＳ ゴシック" pitchFamily="49" charset="-128"/>
              <a:ea typeface="ＭＳ ゴシック" pitchFamily="49" charset="-128"/>
            </a:rPr>
            <a:t>　なお、平成２２年度は歳入が見込より多かったため、ポイントが高くなっている。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どの会計も赤字は発生していない状況である。</a:t>
          </a:r>
        </a:p>
        <a:p>
          <a:r>
            <a:rPr kumimoji="1" lang="ja-JP" altLang="en-US" sz="1400">
              <a:latin typeface="ＭＳ ゴシック" pitchFamily="49" charset="-128"/>
              <a:ea typeface="ＭＳ ゴシック" pitchFamily="49" charset="-128"/>
            </a:rPr>
            <a:t>　なお、平成２２年度は歳入が見込より多かったため、ポイントが高くなっている。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平成２４年度に引き続き、算入公債費等が元利償還金等を上回った。</a:t>
          </a:r>
        </a:p>
        <a:p>
          <a:r>
            <a:rPr kumimoji="1" lang="ja-JP" altLang="en-US" sz="1400">
              <a:latin typeface="ＭＳ ゴシック" pitchFamily="49" charset="-128"/>
              <a:ea typeface="ＭＳ ゴシック" pitchFamily="49" charset="-128"/>
            </a:rPr>
            <a:t>　主な理由としては、臨時財政対策債を抑制しているため。</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将来負担比率の分子は、算定が始まった平成１９年度以降マイナスとなっており、将来負担が発生していない状況である。</a:t>
          </a:r>
        </a:p>
        <a:p>
          <a:r>
            <a:rPr kumimoji="1" lang="ja-JP" altLang="en-US" sz="1400">
              <a:latin typeface="ＭＳ ゴシック" pitchFamily="49" charset="-128"/>
              <a:ea typeface="ＭＳ ゴシック" pitchFamily="49" charset="-128"/>
            </a:rPr>
            <a:t>　充当可能基金の増は、その他特定目的基金が増加したためである。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37281239</v>
      </c>
      <c r="BO4" s="379"/>
      <c r="BP4" s="379"/>
      <c r="BQ4" s="379"/>
      <c r="BR4" s="379"/>
      <c r="BS4" s="379"/>
      <c r="BT4" s="379"/>
      <c r="BU4" s="380"/>
      <c r="BV4" s="378">
        <v>36961820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8.9</v>
      </c>
      <c r="CU4" s="554"/>
      <c r="CV4" s="554"/>
      <c r="CW4" s="554"/>
      <c r="CX4" s="554"/>
      <c r="CY4" s="554"/>
      <c r="CZ4" s="554"/>
      <c r="DA4" s="555"/>
      <c r="DB4" s="553">
        <v>9.1999999999999993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35161284</v>
      </c>
      <c r="BO5" s="384"/>
      <c r="BP5" s="384"/>
      <c r="BQ5" s="384"/>
      <c r="BR5" s="384"/>
      <c r="BS5" s="384"/>
      <c r="BT5" s="384"/>
      <c r="BU5" s="385"/>
      <c r="BV5" s="383">
        <v>34778703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86.1</v>
      </c>
      <c r="CU5" s="354"/>
      <c r="CV5" s="354"/>
      <c r="CW5" s="354"/>
      <c r="CX5" s="354"/>
      <c r="CY5" s="354"/>
      <c r="CZ5" s="354"/>
      <c r="DA5" s="355"/>
      <c r="DB5" s="353">
        <v>86.1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2119955</v>
      </c>
      <c r="BO6" s="384"/>
      <c r="BP6" s="384"/>
      <c r="BQ6" s="384"/>
      <c r="BR6" s="384"/>
      <c r="BS6" s="384"/>
      <c r="BT6" s="384"/>
      <c r="BU6" s="385"/>
      <c r="BV6" s="383">
        <v>2183117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90.3</v>
      </c>
      <c r="CU6" s="528"/>
      <c r="CV6" s="528"/>
      <c r="CW6" s="528"/>
      <c r="CX6" s="528"/>
      <c r="CY6" s="528"/>
      <c r="CZ6" s="528"/>
      <c r="DA6" s="529"/>
      <c r="DB6" s="527">
        <v>90.2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180363</v>
      </c>
      <c r="BO7" s="384"/>
      <c r="BP7" s="384"/>
      <c r="BQ7" s="384"/>
      <c r="BR7" s="384"/>
      <c r="BS7" s="384"/>
      <c r="BT7" s="384"/>
      <c r="BU7" s="385"/>
      <c r="BV7" s="383">
        <v>234293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21726357</v>
      </c>
      <c r="CU7" s="384"/>
      <c r="CV7" s="384"/>
      <c r="CW7" s="384"/>
      <c r="CX7" s="384"/>
      <c r="CY7" s="384"/>
      <c r="CZ7" s="384"/>
      <c r="DA7" s="385"/>
      <c r="DB7" s="383">
        <v>21240382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1939592</v>
      </c>
      <c r="BO8" s="384"/>
      <c r="BP8" s="384"/>
      <c r="BQ8" s="384"/>
      <c r="BR8" s="384"/>
      <c r="BS8" s="384"/>
      <c r="BT8" s="384"/>
      <c r="BU8" s="385"/>
      <c r="BV8" s="383">
        <v>1948824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0.74</v>
      </c>
      <c r="CU8" s="491"/>
      <c r="CV8" s="491"/>
      <c r="CW8" s="491"/>
      <c r="CX8" s="491"/>
      <c r="CY8" s="491"/>
      <c r="CZ8" s="491"/>
      <c r="DA8" s="492"/>
      <c r="DB8" s="490">
        <v>0.73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112595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-9232</v>
      </c>
      <c r="BO9" s="384"/>
      <c r="BP9" s="384"/>
      <c r="BQ9" s="384"/>
      <c r="BR9" s="384"/>
      <c r="BS9" s="384"/>
      <c r="BT9" s="384"/>
      <c r="BU9" s="385"/>
      <c r="BV9" s="383">
        <v>162680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12.7</v>
      </c>
      <c r="CU9" s="354"/>
      <c r="CV9" s="354"/>
      <c r="CW9" s="354"/>
      <c r="CX9" s="354"/>
      <c r="CY9" s="354"/>
      <c r="CZ9" s="354"/>
      <c r="DA9" s="355"/>
      <c r="DB9" s="353">
        <v>12.7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114876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201321</v>
      </c>
      <c r="BO10" s="384"/>
      <c r="BP10" s="384"/>
      <c r="BQ10" s="384"/>
      <c r="BR10" s="384"/>
      <c r="BS10" s="384"/>
      <c r="BT10" s="384"/>
      <c r="BU10" s="385"/>
      <c r="BV10" s="383">
        <v>338965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114968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1890000</v>
      </c>
      <c r="BO12" s="384"/>
      <c r="BP12" s="384"/>
      <c r="BQ12" s="384"/>
      <c r="BR12" s="384"/>
      <c r="BS12" s="384"/>
      <c r="BT12" s="384"/>
      <c r="BU12" s="385"/>
      <c r="BV12" s="383">
        <v>1202597</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113507</v>
      </c>
      <c r="S13" s="483"/>
      <c r="T13" s="483"/>
      <c r="U13" s="483"/>
      <c r="V13" s="484"/>
      <c r="W13" s="470" t="s">
        <v>124</v>
      </c>
      <c r="X13" s="396"/>
      <c r="Y13" s="396"/>
      <c r="Z13" s="396"/>
      <c r="AA13" s="396"/>
      <c r="AB13" s="397"/>
      <c r="AC13" s="359">
        <v>274</v>
      </c>
      <c r="AD13" s="360"/>
      <c r="AE13" s="360"/>
      <c r="AF13" s="360"/>
      <c r="AG13" s="361"/>
      <c r="AH13" s="359">
        <v>310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-1697911</v>
      </c>
      <c r="BO13" s="384"/>
      <c r="BP13" s="384"/>
      <c r="BQ13" s="384"/>
      <c r="BR13" s="384"/>
      <c r="BS13" s="384"/>
      <c r="BT13" s="384"/>
      <c r="BU13" s="385"/>
      <c r="BV13" s="383">
        <v>-700952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-0.7</v>
      </c>
      <c r="CU13" s="354"/>
      <c r="CV13" s="354"/>
      <c r="CW13" s="354"/>
      <c r="CX13" s="354"/>
      <c r="CY13" s="354"/>
      <c r="CZ13" s="354"/>
      <c r="DA13" s="355"/>
      <c r="DB13" s="353">
        <v>-0.1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115178</v>
      </c>
      <c r="S14" s="483"/>
      <c r="T14" s="483"/>
      <c r="U14" s="483"/>
      <c r="V14" s="484"/>
      <c r="W14" s="485"/>
      <c r="X14" s="399"/>
      <c r="Y14" s="399"/>
      <c r="Z14" s="399"/>
      <c r="AA14" s="399"/>
      <c r="AB14" s="400"/>
      <c r="AC14" s="475">
        <v>0.5</v>
      </c>
      <c r="AD14" s="476"/>
      <c r="AE14" s="476"/>
      <c r="AF14" s="476"/>
      <c r="AG14" s="477"/>
      <c r="AH14" s="475">
        <v>0.5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113748</v>
      </c>
      <c r="S15" s="483"/>
      <c r="T15" s="483"/>
      <c r="U15" s="483"/>
      <c r="V15" s="484"/>
      <c r="W15" s="470" t="s">
        <v>131</v>
      </c>
      <c r="X15" s="396"/>
      <c r="Y15" s="396"/>
      <c r="Z15" s="396"/>
      <c r="AA15" s="396"/>
      <c r="AB15" s="397"/>
      <c r="AC15" s="359">
        <v>17038</v>
      </c>
      <c r="AD15" s="360"/>
      <c r="AE15" s="360"/>
      <c r="AF15" s="360"/>
      <c r="AG15" s="361"/>
      <c r="AH15" s="359">
        <v>19686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11412878</v>
      </c>
      <c r="BO15" s="379"/>
      <c r="BP15" s="379"/>
      <c r="BQ15" s="379"/>
      <c r="BR15" s="379"/>
      <c r="BS15" s="379"/>
      <c r="BT15" s="379"/>
      <c r="BU15" s="380"/>
      <c r="BV15" s="378">
        <v>11186367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31.4</v>
      </c>
      <c r="AD16" s="476"/>
      <c r="AE16" s="476"/>
      <c r="AF16" s="476"/>
      <c r="AG16" s="477"/>
      <c r="AH16" s="475">
        <v>33.4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15494487</v>
      </c>
      <c r="BO16" s="384"/>
      <c r="BP16" s="384"/>
      <c r="BQ16" s="384"/>
      <c r="BR16" s="384"/>
      <c r="BS16" s="384"/>
      <c r="BT16" s="384"/>
      <c r="BU16" s="385"/>
      <c r="BV16" s="383">
        <v>15334497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36977</v>
      </c>
      <c r="AD17" s="360"/>
      <c r="AE17" s="360"/>
      <c r="AF17" s="360"/>
      <c r="AG17" s="361"/>
      <c r="AH17" s="359">
        <v>38446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14741911</v>
      </c>
      <c r="BO17" s="384"/>
      <c r="BP17" s="384"/>
      <c r="BQ17" s="384"/>
      <c r="BR17" s="384"/>
      <c r="BS17" s="384"/>
      <c r="BT17" s="384"/>
      <c r="BU17" s="385"/>
      <c r="BV17" s="383">
        <v>14407591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91.24</v>
      </c>
      <c r="M18" s="446"/>
      <c r="N18" s="446"/>
      <c r="O18" s="446"/>
      <c r="P18" s="446"/>
      <c r="Q18" s="446"/>
      <c r="R18" s="447"/>
      <c r="S18" s="447"/>
      <c r="T18" s="447"/>
      <c r="U18" s="447"/>
      <c r="V18" s="448"/>
      <c r="W18" s="462"/>
      <c r="X18" s="463"/>
      <c r="Y18" s="463"/>
      <c r="Z18" s="463"/>
      <c r="AA18" s="463"/>
      <c r="AB18" s="471"/>
      <c r="AC18" s="347">
        <v>68.099999999999994</v>
      </c>
      <c r="AD18" s="348"/>
      <c r="AE18" s="348"/>
      <c r="AF18" s="348"/>
      <c r="AG18" s="449"/>
      <c r="AH18" s="347">
        <v>65.2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17997367</v>
      </c>
      <c r="BO18" s="384"/>
      <c r="BP18" s="384"/>
      <c r="BQ18" s="384"/>
      <c r="BR18" s="384"/>
      <c r="BS18" s="384"/>
      <c r="BT18" s="384"/>
      <c r="BU18" s="385"/>
      <c r="BV18" s="383">
        <v>17856974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1234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26120964</v>
      </c>
      <c r="BO19" s="384"/>
      <c r="BP19" s="384"/>
      <c r="BQ19" s="384"/>
      <c r="BR19" s="384"/>
      <c r="BS19" s="384"/>
      <c r="BT19" s="384"/>
      <c r="BU19" s="385"/>
      <c r="BV19" s="383">
        <v>25039230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40200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33337728</v>
      </c>
      <c r="BO23" s="384"/>
      <c r="BP23" s="384"/>
      <c r="BQ23" s="384"/>
      <c r="BR23" s="384"/>
      <c r="BS23" s="384"/>
      <c r="BT23" s="384"/>
      <c r="BU23" s="385"/>
      <c r="BV23" s="383">
        <v>32549665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9800</v>
      </c>
      <c r="R24" s="360"/>
      <c r="S24" s="360"/>
      <c r="T24" s="360"/>
      <c r="U24" s="360"/>
      <c r="V24" s="361"/>
      <c r="W24" s="425"/>
      <c r="X24" s="416"/>
      <c r="Y24" s="417"/>
      <c r="Z24" s="356" t="s">
        <v>154</v>
      </c>
      <c r="AA24" s="357"/>
      <c r="AB24" s="357"/>
      <c r="AC24" s="357"/>
      <c r="AD24" s="357"/>
      <c r="AE24" s="357"/>
      <c r="AF24" s="357"/>
      <c r="AG24" s="358"/>
      <c r="AH24" s="359">
        <v>687</v>
      </c>
      <c r="AI24" s="360"/>
      <c r="AJ24" s="360"/>
      <c r="AK24" s="360"/>
      <c r="AL24" s="361"/>
      <c r="AM24" s="359">
        <v>2139318</v>
      </c>
      <c r="AN24" s="360"/>
      <c r="AO24" s="360"/>
      <c r="AP24" s="360"/>
      <c r="AQ24" s="360"/>
      <c r="AR24" s="361"/>
      <c r="AS24" s="359">
        <v>3114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17163363</v>
      </c>
      <c r="BO24" s="384"/>
      <c r="BP24" s="384"/>
      <c r="BQ24" s="384"/>
      <c r="BR24" s="384"/>
      <c r="BS24" s="384"/>
      <c r="BT24" s="384"/>
      <c r="BU24" s="385"/>
      <c r="BV24" s="383">
        <v>18986286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8200</v>
      </c>
      <c r="R25" s="360"/>
      <c r="S25" s="360"/>
      <c r="T25" s="360"/>
      <c r="U25" s="360"/>
      <c r="V25" s="361"/>
      <c r="W25" s="425"/>
      <c r="X25" s="416"/>
      <c r="Y25" s="417"/>
      <c r="Z25" s="356" t="s">
        <v>157</v>
      </c>
      <c r="AA25" s="357"/>
      <c r="AB25" s="357"/>
      <c r="AC25" s="357"/>
      <c r="AD25" s="357"/>
      <c r="AE25" s="357"/>
      <c r="AF25" s="357"/>
      <c r="AG25" s="358"/>
      <c r="AH25" s="359">
        <v>107</v>
      </c>
      <c r="AI25" s="360"/>
      <c r="AJ25" s="360"/>
      <c r="AK25" s="360"/>
      <c r="AL25" s="361"/>
      <c r="AM25" s="359">
        <v>314687</v>
      </c>
      <c r="AN25" s="360"/>
      <c r="AO25" s="360"/>
      <c r="AP25" s="360"/>
      <c r="AQ25" s="360"/>
      <c r="AR25" s="361"/>
      <c r="AS25" s="359">
        <v>2941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3885628</v>
      </c>
      <c r="BO25" s="379"/>
      <c r="BP25" s="379"/>
      <c r="BQ25" s="379"/>
      <c r="BR25" s="379"/>
      <c r="BS25" s="379"/>
      <c r="BT25" s="379"/>
      <c r="BU25" s="380"/>
      <c r="BV25" s="378">
        <v>6500673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6500</v>
      </c>
      <c r="R26" s="360"/>
      <c r="S26" s="360"/>
      <c r="T26" s="360"/>
      <c r="U26" s="360"/>
      <c r="V26" s="361"/>
      <c r="W26" s="425"/>
      <c r="X26" s="416"/>
      <c r="Y26" s="417"/>
      <c r="Z26" s="356" t="s">
        <v>160</v>
      </c>
      <c r="AA26" s="436"/>
      <c r="AB26" s="436"/>
      <c r="AC26" s="436"/>
      <c r="AD26" s="436"/>
      <c r="AE26" s="436"/>
      <c r="AF26" s="436"/>
      <c r="AG26" s="437"/>
      <c r="AH26" s="359">
        <v>96</v>
      </c>
      <c r="AI26" s="360"/>
      <c r="AJ26" s="360"/>
      <c r="AK26" s="360"/>
      <c r="AL26" s="361"/>
      <c r="AM26" s="359">
        <v>297216</v>
      </c>
      <c r="AN26" s="360"/>
      <c r="AO26" s="360"/>
      <c r="AP26" s="360"/>
      <c r="AQ26" s="360"/>
      <c r="AR26" s="361"/>
      <c r="AS26" s="359">
        <v>3096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5700</v>
      </c>
      <c r="R27" s="360"/>
      <c r="S27" s="360"/>
      <c r="T27" s="360"/>
      <c r="U27" s="360"/>
      <c r="V27" s="361"/>
      <c r="W27" s="425"/>
      <c r="X27" s="416"/>
      <c r="Y27" s="417"/>
      <c r="Z27" s="356" t="s">
        <v>163</v>
      </c>
      <c r="AA27" s="357"/>
      <c r="AB27" s="357"/>
      <c r="AC27" s="357"/>
      <c r="AD27" s="357"/>
      <c r="AE27" s="357"/>
      <c r="AF27" s="357"/>
      <c r="AG27" s="358"/>
      <c r="AH27" s="359">
        <v>41</v>
      </c>
      <c r="AI27" s="360"/>
      <c r="AJ27" s="360"/>
      <c r="AK27" s="360"/>
      <c r="AL27" s="361"/>
      <c r="AM27" s="359">
        <v>128077</v>
      </c>
      <c r="AN27" s="360"/>
      <c r="AO27" s="360"/>
      <c r="AP27" s="360"/>
      <c r="AQ27" s="360"/>
      <c r="AR27" s="361"/>
      <c r="AS27" s="359">
        <v>3124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2274897</v>
      </c>
      <c r="BO27" s="387"/>
      <c r="BP27" s="387"/>
      <c r="BQ27" s="387"/>
      <c r="BR27" s="387"/>
      <c r="BS27" s="387"/>
      <c r="BT27" s="387"/>
      <c r="BU27" s="388"/>
      <c r="BV27" s="386">
        <v>2274216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5200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4275012</v>
      </c>
      <c r="BO28" s="379"/>
      <c r="BP28" s="379"/>
      <c r="BQ28" s="379"/>
      <c r="BR28" s="379"/>
      <c r="BS28" s="379"/>
      <c r="BT28" s="379"/>
      <c r="BU28" s="380"/>
      <c r="BV28" s="378">
        <v>4963691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4750</v>
      </c>
      <c r="R29" s="360"/>
      <c r="S29" s="360"/>
      <c r="T29" s="360"/>
      <c r="U29" s="360"/>
      <c r="V29" s="361"/>
      <c r="W29" s="425"/>
      <c r="X29" s="416"/>
      <c r="Y29" s="417"/>
      <c r="Z29" s="356" t="s">
        <v>170</v>
      </c>
      <c r="AA29" s="357"/>
      <c r="AB29" s="357"/>
      <c r="AC29" s="357"/>
      <c r="AD29" s="357"/>
      <c r="AE29" s="357"/>
      <c r="AF29" s="357"/>
      <c r="AG29" s="358"/>
      <c r="AH29" s="359">
        <v>728</v>
      </c>
      <c r="AI29" s="360"/>
      <c r="AJ29" s="360"/>
      <c r="AK29" s="360"/>
      <c r="AL29" s="361"/>
      <c r="AM29" s="359">
        <v>2267395</v>
      </c>
      <c r="AN29" s="360"/>
      <c r="AO29" s="360"/>
      <c r="AP29" s="360"/>
      <c r="AQ29" s="360"/>
      <c r="AR29" s="361"/>
      <c r="AS29" s="359">
        <v>3115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5614161</v>
      </c>
      <c r="BO29" s="384"/>
      <c r="BP29" s="384"/>
      <c r="BQ29" s="384"/>
      <c r="BR29" s="384"/>
      <c r="BS29" s="384"/>
      <c r="BT29" s="384"/>
      <c r="BU29" s="385"/>
      <c r="BV29" s="383">
        <v>5335354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10160568</v>
      </c>
      <c r="BO30" s="387"/>
      <c r="BP30" s="387"/>
      <c r="BQ30" s="387"/>
      <c r="BR30" s="387"/>
      <c r="BS30" s="387"/>
      <c r="BT30" s="387"/>
      <c r="BU30" s="388"/>
      <c r="BV30" s="386">
        <v>8895021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廃棄物発電事業特別会計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東濃西部広域行政事務組合（一般会計）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多治見市文化振興事業団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東濃西部広域行政事務組合（東濃西部ふるさと活性化基金特別会計）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多治見市土地開発公社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市営住宅敷金等特別会計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東濃西部広域行政事務組合（東濃看護専門学校事業特別会計）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多治見まちづくり</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多治見駅北土地区画整理事業特別会計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東濃西部広域行政事務組合（東濃西部少年センター事業特別会計）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セラミックパーク美濃</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東濃西部広域行政事務組合（東濃地域医師確保奨学資金貸付事業特別会計）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多治見市衛生公社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可児川防災等ため池組合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エフエムたじみ</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土岐川防災ダム一部事務組合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岐阜県市町村会館組合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岐阜県後期高齢者医療広域組合（一般会計）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岐阜県後期高齢者医療広域組合（特別会計）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14235208</v>
      </c>
      <c r="S5" s="637"/>
      <c r="T5" s="637"/>
      <c r="U5" s="637"/>
      <c r="V5" s="637"/>
      <c r="W5" s="637"/>
      <c r="X5" s="637"/>
      <c r="Y5" s="684"/>
      <c r="Z5" s="697">
        <v>38.200000000000003</v>
      </c>
      <c r="AA5" s="697"/>
      <c r="AB5" s="697"/>
      <c r="AC5" s="697"/>
      <c r="AD5" s="698">
        <v>13191640</v>
      </c>
      <c r="AE5" s="698"/>
      <c r="AF5" s="698"/>
      <c r="AG5" s="698"/>
      <c r="AH5" s="698"/>
      <c r="AI5" s="698"/>
      <c r="AJ5" s="698"/>
      <c r="AK5" s="698"/>
      <c r="AL5" s="685">
        <v>66.2</v>
      </c>
      <c r="AM5" s="654"/>
      <c r="AN5" s="654"/>
      <c r="AO5" s="686"/>
      <c r="AP5" s="673" t="s">
        <v>208</v>
      </c>
      <c r="AQ5" s="674"/>
      <c r="AR5" s="674"/>
      <c r="AS5" s="674"/>
      <c r="AT5" s="674"/>
      <c r="AU5" s="674"/>
      <c r="AV5" s="674"/>
      <c r="AW5" s="674"/>
      <c r="AX5" s="674"/>
      <c r="AY5" s="674"/>
      <c r="AZ5" s="674"/>
      <c r="BA5" s="674"/>
      <c r="BB5" s="674"/>
      <c r="BC5" s="674"/>
      <c r="BD5" s="674"/>
      <c r="BE5" s="674"/>
      <c r="BF5" s="675"/>
      <c r="BG5" s="586">
        <v>13183125</v>
      </c>
      <c r="BH5" s="587"/>
      <c r="BI5" s="587"/>
      <c r="BJ5" s="587"/>
      <c r="BK5" s="587"/>
      <c r="BL5" s="587"/>
      <c r="BM5" s="587"/>
      <c r="BN5" s="588"/>
      <c r="BO5" s="639">
        <v>92.6</v>
      </c>
      <c r="BP5" s="639"/>
      <c r="BQ5" s="639"/>
      <c r="BR5" s="639"/>
      <c r="BS5" s="640">
        <v>103042</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288993</v>
      </c>
      <c r="S6" s="587"/>
      <c r="T6" s="587"/>
      <c r="U6" s="587"/>
      <c r="V6" s="587"/>
      <c r="W6" s="587"/>
      <c r="X6" s="587"/>
      <c r="Y6" s="588"/>
      <c r="Z6" s="639">
        <v>0.8</v>
      </c>
      <c r="AA6" s="639"/>
      <c r="AB6" s="639"/>
      <c r="AC6" s="639"/>
      <c r="AD6" s="640">
        <v>288993</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13183125</v>
      </c>
      <c r="BH6" s="587"/>
      <c r="BI6" s="587"/>
      <c r="BJ6" s="587"/>
      <c r="BK6" s="587"/>
      <c r="BL6" s="587"/>
      <c r="BM6" s="587"/>
      <c r="BN6" s="588"/>
      <c r="BO6" s="639">
        <v>92.6</v>
      </c>
      <c r="BP6" s="639"/>
      <c r="BQ6" s="639"/>
      <c r="BR6" s="639"/>
      <c r="BS6" s="640">
        <v>103042</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329080</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329080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48076</v>
      </c>
      <c r="S7" s="587"/>
      <c r="T7" s="587"/>
      <c r="U7" s="587"/>
      <c r="V7" s="587"/>
      <c r="W7" s="587"/>
      <c r="X7" s="587"/>
      <c r="Y7" s="588"/>
      <c r="Z7" s="639">
        <v>0.1</v>
      </c>
      <c r="AA7" s="639"/>
      <c r="AB7" s="639"/>
      <c r="AC7" s="639"/>
      <c r="AD7" s="640">
        <v>48076</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7020537</v>
      </c>
      <c r="BH7" s="587"/>
      <c r="BI7" s="587"/>
      <c r="BJ7" s="587"/>
      <c r="BK7" s="587"/>
      <c r="BL7" s="587"/>
      <c r="BM7" s="587"/>
      <c r="BN7" s="588"/>
      <c r="BO7" s="639">
        <v>49.3</v>
      </c>
      <c r="BP7" s="639"/>
      <c r="BQ7" s="639"/>
      <c r="BR7" s="639"/>
      <c r="BS7" s="640">
        <v>103042</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6645037</v>
      </c>
      <c r="CS7" s="587"/>
      <c r="CT7" s="587"/>
      <c r="CU7" s="587"/>
      <c r="CV7" s="587"/>
      <c r="CW7" s="587"/>
      <c r="CX7" s="587"/>
      <c r="CY7" s="588"/>
      <c r="CZ7" s="639">
        <v>18.899999999999999</v>
      </c>
      <c r="DA7" s="639"/>
      <c r="DB7" s="639"/>
      <c r="DC7" s="639"/>
      <c r="DD7" s="592">
        <v>1470446</v>
      </c>
      <c r="DE7" s="587"/>
      <c r="DF7" s="587"/>
      <c r="DG7" s="587"/>
      <c r="DH7" s="587"/>
      <c r="DI7" s="587"/>
      <c r="DJ7" s="587"/>
      <c r="DK7" s="587"/>
      <c r="DL7" s="587"/>
      <c r="DM7" s="587"/>
      <c r="DN7" s="587"/>
      <c r="DO7" s="587"/>
      <c r="DP7" s="588"/>
      <c r="DQ7" s="592">
        <v>4951601</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65305</v>
      </c>
      <c r="S8" s="587"/>
      <c r="T8" s="587"/>
      <c r="U8" s="587"/>
      <c r="V8" s="587"/>
      <c r="W8" s="587"/>
      <c r="X8" s="587"/>
      <c r="Y8" s="588"/>
      <c r="Z8" s="639">
        <v>0.2</v>
      </c>
      <c r="AA8" s="639"/>
      <c r="AB8" s="639"/>
      <c r="AC8" s="639"/>
      <c r="AD8" s="640">
        <v>65305</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166574</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11496490</v>
      </c>
      <c r="CS8" s="587"/>
      <c r="CT8" s="587"/>
      <c r="CU8" s="587"/>
      <c r="CV8" s="587"/>
      <c r="CW8" s="587"/>
      <c r="CX8" s="587"/>
      <c r="CY8" s="588"/>
      <c r="CZ8" s="639">
        <v>32.700000000000003</v>
      </c>
      <c r="DA8" s="639"/>
      <c r="DB8" s="639"/>
      <c r="DC8" s="639"/>
      <c r="DD8" s="592">
        <v>519231</v>
      </c>
      <c r="DE8" s="587"/>
      <c r="DF8" s="587"/>
      <c r="DG8" s="587"/>
      <c r="DH8" s="587"/>
      <c r="DI8" s="587"/>
      <c r="DJ8" s="587"/>
      <c r="DK8" s="587"/>
      <c r="DL8" s="587"/>
      <c r="DM8" s="587"/>
      <c r="DN8" s="587"/>
      <c r="DO8" s="587"/>
      <c r="DP8" s="588"/>
      <c r="DQ8" s="592">
        <v>6147097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104381</v>
      </c>
      <c r="S9" s="587"/>
      <c r="T9" s="587"/>
      <c r="U9" s="587"/>
      <c r="V9" s="587"/>
      <c r="W9" s="587"/>
      <c r="X9" s="587"/>
      <c r="Y9" s="588"/>
      <c r="Z9" s="639">
        <v>0.3</v>
      </c>
      <c r="AA9" s="639"/>
      <c r="AB9" s="639"/>
      <c r="AC9" s="639"/>
      <c r="AD9" s="640">
        <v>104381</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5877397</v>
      </c>
      <c r="BH9" s="587"/>
      <c r="BI9" s="587"/>
      <c r="BJ9" s="587"/>
      <c r="BK9" s="587"/>
      <c r="BL9" s="587"/>
      <c r="BM9" s="587"/>
      <c r="BN9" s="588"/>
      <c r="BO9" s="639">
        <v>41.3</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3816044</v>
      </c>
      <c r="CS9" s="587"/>
      <c r="CT9" s="587"/>
      <c r="CU9" s="587"/>
      <c r="CV9" s="587"/>
      <c r="CW9" s="587"/>
      <c r="CX9" s="587"/>
      <c r="CY9" s="588"/>
      <c r="CZ9" s="639">
        <v>10.9</v>
      </c>
      <c r="DA9" s="639"/>
      <c r="DB9" s="639"/>
      <c r="DC9" s="639"/>
      <c r="DD9" s="592">
        <v>842653</v>
      </c>
      <c r="DE9" s="587"/>
      <c r="DF9" s="587"/>
      <c r="DG9" s="587"/>
      <c r="DH9" s="587"/>
      <c r="DI9" s="587"/>
      <c r="DJ9" s="587"/>
      <c r="DK9" s="587"/>
      <c r="DL9" s="587"/>
      <c r="DM9" s="587"/>
      <c r="DN9" s="587"/>
      <c r="DO9" s="587"/>
      <c r="DP9" s="588"/>
      <c r="DQ9" s="592">
        <v>1987002</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972698</v>
      </c>
      <c r="S10" s="587"/>
      <c r="T10" s="587"/>
      <c r="U10" s="587"/>
      <c r="V10" s="587"/>
      <c r="W10" s="587"/>
      <c r="X10" s="587"/>
      <c r="Y10" s="588"/>
      <c r="Z10" s="639">
        <v>2.6</v>
      </c>
      <c r="AA10" s="639"/>
      <c r="AB10" s="639"/>
      <c r="AC10" s="639"/>
      <c r="AD10" s="640">
        <v>972698</v>
      </c>
      <c r="AE10" s="640"/>
      <c r="AF10" s="640"/>
      <c r="AG10" s="640"/>
      <c r="AH10" s="640"/>
      <c r="AI10" s="640"/>
      <c r="AJ10" s="640"/>
      <c r="AK10" s="640"/>
      <c r="AL10" s="609">
        <v>4.9000000000000004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304618</v>
      </c>
      <c r="BH10" s="587"/>
      <c r="BI10" s="587"/>
      <c r="BJ10" s="587"/>
      <c r="BK10" s="587"/>
      <c r="BL10" s="587"/>
      <c r="BM10" s="587"/>
      <c r="BN10" s="588"/>
      <c r="BO10" s="639">
        <v>2.1</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72246</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10451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58372</v>
      </c>
      <c r="S11" s="587"/>
      <c r="T11" s="587"/>
      <c r="U11" s="587"/>
      <c r="V11" s="587"/>
      <c r="W11" s="587"/>
      <c r="X11" s="587"/>
      <c r="Y11" s="588"/>
      <c r="Z11" s="639">
        <v>0.2</v>
      </c>
      <c r="AA11" s="639"/>
      <c r="AB11" s="639"/>
      <c r="AC11" s="639"/>
      <c r="AD11" s="640">
        <v>58372</v>
      </c>
      <c r="AE11" s="640"/>
      <c r="AF11" s="640"/>
      <c r="AG11" s="640"/>
      <c r="AH11" s="640"/>
      <c r="AI11" s="640"/>
      <c r="AJ11" s="640"/>
      <c r="AK11" s="640"/>
      <c r="AL11" s="609">
        <v>0.3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671948</v>
      </c>
      <c r="BH11" s="587"/>
      <c r="BI11" s="587"/>
      <c r="BJ11" s="587"/>
      <c r="BK11" s="587"/>
      <c r="BL11" s="587"/>
      <c r="BM11" s="587"/>
      <c r="BN11" s="588"/>
      <c r="BO11" s="639">
        <v>4.7</v>
      </c>
      <c r="BP11" s="639"/>
      <c r="BQ11" s="639"/>
      <c r="BR11" s="639"/>
      <c r="BS11" s="592">
        <v>103042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175506</v>
      </c>
      <c r="CS11" s="587"/>
      <c r="CT11" s="587"/>
      <c r="CU11" s="587"/>
      <c r="CV11" s="587"/>
      <c r="CW11" s="587"/>
      <c r="CX11" s="587"/>
      <c r="CY11" s="588"/>
      <c r="CZ11" s="639">
        <v>0.5</v>
      </c>
      <c r="DA11" s="639"/>
      <c r="DB11" s="639"/>
      <c r="DC11" s="639"/>
      <c r="DD11" s="592">
        <v>28572</v>
      </c>
      <c r="DE11" s="587"/>
      <c r="DF11" s="587"/>
      <c r="DG11" s="587"/>
      <c r="DH11" s="587"/>
      <c r="DI11" s="587"/>
      <c r="DJ11" s="587"/>
      <c r="DK11" s="587"/>
      <c r="DL11" s="587"/>
      <c r="DM11" s="587"/>
      <c r="DN11" s="587"/>
      <c r="DO11" s="587"/>
      <c r="DP11" s="588"/>
      <c r="DQ11" s="592">
        <v>158513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5324518</v>
      </c>
      <c r="BH12" s="587"/>
      <c r="BI12" s="587"/>
      <c r="BJ12" s="587"/>
      <c r="BK12" s="587"/>
      <c r="BL12" s="587"/>
      <c r="BM12" s="587"/>
      <c r="BN12" s="588"/>
      <c r="BO12" s="639">
        <v>37.4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775829</v>
      </c>
      <c r="CS12" s="587"/>
      <c r="CT12" s="587"/>
      <c r="CU12" s="587"/>
      <c r="CV12" s="587"/>
      <c r="CW12" s="587"/>
      <c r="CX12" s="587"/>
      <c r="CY12" s="588"/>
      <c r="CZ12" s="639">
        <v>2.2000000000000002</v>
      </c>
      <c r="DA12" s="639"/>
      <c r="DB12" s="639"/>
      <c r="DC12" s="639"/>
      <c r="DD12" s="592">
        <v>133723</v>
      </c>
      <c r="DE12" s="587"/>
      <c r="DF12" s="587"/>
      <c r="DG12" s="587"/>
      <c r="DH12" s="587"/>
      <c r="DI12" s="587"/>
      <c r="DJ12" s="587"/>
      <c r="DK12" s="587"/>
      <c r="DL12" s="587"/>
      <c r="DM12" s="587"/>
      <c r="DN12" s="587"/>
      <c r="DO12" s="587"/>
      <c r="DP12" s="588"/>
      <c r="DQ12" s="592">
        <v>591673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91461</v>
      </c>
      <c r="S13" s="587"/>
      <c r="T13" s="587"/>
      <c r="U13" s="587"/>
      <c r="V13" s="587"/>
      <c r="W13" s="587"/>
      <c r="X13" s="587"/>
      <c r="Y13" s="588"/>
      <c r="Z13" s="639">
        <v>0.2</v>
      </c>
      <c r="AA13" s="639"/>
      <c r="AB13" s="639"/>
      <c r="AC13" s="639"/>
      <c r="AD13" s="640">
        <v>91461</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5316775</v>
      </c>
      <c r="BH13" s="587"/>
      <c r="BI13" s="587"/>
      <c r="BJ13" s="587"/>
      <c r="BK13" s="587"/>
      <c r="BL13" s="587"/>
      <c r="BM13" s="587"/>
      <c r="BN13" s="588"/>
      <c r="BO13" s="639">
        <v>37.299999999999997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3220148</v>
      </c>
      <c r="CS13" s="587"/>
      <c r="CT13" s="587"/>
      <c r="CU13" s="587"/>
      <c r="CV13" s="587"/>
      <c r="CW13" s="587"/>
      <c r="CX13" s="587"/>
      <c r="CY13" s="588"/>
      <c r="CZ13" s="639">
        <v>9.1999999999999993</v>
      </c>
      <c r="DA13" s="639"/>
      <c r="DB13" s="639"/>
      <c r="DC13" s="639"/>
      <c r="DD13" s="592">
        <v>1224132</v>
      </c>
      <c r="DE13" s="587"/>
      <c r="DF13" s="587"/>
      <c r="DG13" s="587"/>
      <c r="DH13" s="587"/>
      <c r="DI13" s="587"/>
      <c r="DJ13" s="587"/>
      <c r="DK13" s="587"/>
      <c r="DL13" s="587"/>
      <c r="DM13" s="587"/>
      <c r="DN13" s="587"/>
      <c r="DO13" s="587"/>
      <c r="DP13" s="588"/>
      <c r="DQ13" s="592">
        <v>2268936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186947</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1164257</v>
      </c>
      <c r="CS14" s="587"/>
      <c r="CT14" s="587"/>
      <c r="CU14" s="587"/>
      <c r="CV14" s="587"/>
      <c r="CW14" s="587"/>
      <c r="CX14" s="587"/>
      <c r="CY14" s="588"/>
      <c r="CZ14" s="639">
        <v>3.3</v>
      </c>
      <c r="DA14" s="639"/>
      <c r="DB14" s="639"/>
      <c r="DC14" s="639"/>
      <c r="DD14" s="592">
        <v>173538</v>
      </c>
      <c r="DE14" s="587"/>
      <c r="DF14" s="587"/>
      <c r="DG14" s="587"/>
      <c r="DH14" s="587"/>
      <c r="DI14" s="587"/>
      <c r="DJ14" s="587"/>
      <c r="DK14" s="587"/>
      <c r="DL14" s="587"/>
      <c r="DM14" s="587"/>
      <c r="DN14" s="587"/>
      <c r="DO14" s="587"/>
      <c r="DP14" s="588"/>
      <c r="DQ14" s="592">
        <v>1007737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74068</v>
      </c>
      <c r="S15" s="587"/>
      <c r="T15" s="587"/>
      <c r="U15" s="587"/>
      <c r="V15" s="587"/>
      <c r="W15" s="587"/>
      <c r="X15" s="587"/>
      <c r="Y15" s="588"/>
      <c r="Z15" s="639">
        <v>0.2</v>
      </c>
      <c r="AA15" s="639"/>
      <c r="AB15" s="639"/>
      <c r="AC15" s="639"/>
      <c r="AD15" s="640">
        <v>74068</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651105</v>
      </c>
      <c r="BH15" s="587"/>
      <c r="BI15" s="587"/>
      <c r="BJ15" s="587"/>
      <c r="BK15" s="587"/>
      <c r="BL15" s="587"/>
      <c r="BM15" s="587"/>
      <c r="BN15" s="588"/>
      <c r="BO15" s="639">
        <v>4.5999999999999996</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3418837</v>
      </c>
      <c r="CS15" s="587"/>
      <c r="CT15" s="587"/>
      <c r="CU15" s="587"/>
      <c r="CV15" s="587"/>
      <c r="CW15" s="587"/>
      <c r="CX15" s="587"/>
      <c r="CY15" s="588"/>
      <c r="CZ15" s="639">
        <v>9.6999999999999993</v>
      </c>
      <c r="DA15" s="639"/>
      <c r="DB15" s="639"/>
      <c r="DC15" s="639"/>
      <c r="DD15" s="592">
        <v>664302</v>
      </c>
      <c r="DE15" s="587"/>
      <c r="DF15" s="587"/>
      <c r="DG15" s="587"/>
      <c r="DH15" s="587"/>
      <c r="DI15" s="587"/>
      <c r="DJ15" s="587"/>
      <c r="DK15" s="587"/>
      <c r="DL15" s="587"/>
      <c r="DM15" s="587"/>
      <c r="DN15" s="587"/>
      <c r="DO15" s="587"/>
      <c r="DP15" s="588"/>
      <c r="DQ15" s="592">
        <v>2885949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5507156</v>
      </c>
      <c r="S16" s="587"/>
      <c r="T16" s="587"/>
      <c r="U16" s="587"/>
      <c r="V16" s="587"/>
      <c r="W16" s="587"/>
      <c r="X16" s="587"/>
      <c r="Y16" s="588"/>
      <c r="Z16" s="639">
        <v>14.8</v>
      </c>
      <c r="AA16" s="639"/>
      <c r="AB16" s="639"/>
      <c r="AC16" s="639"/>
      <c r="AD16" s="640">
        <v>4835837</v>
      </c>
      <c r="AE16" s="640"/>
      <c r="AF16" s="640"/>
      <c r="AG16" s="640"/>
      <c r="AH16" s="640"/>
      <c r="AI16" s="640"/>
      <c r="AJ16" s="640"/>
      <c r="AK16" s="640"/>
      <c r="AL16" s="609">
        <v>24.3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18</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91931</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4835837</v>
      </c>
      <c r="S17" s="587"/>
      <c r="T17" s="587"/>
      <c r="U17" s="587"/>
      <c r="V17" s="587"/>
      <c r="W17" s="587"/>
      <c r="X17" s="587"/>
      <c r="Y17" s="588"/>
      <c r="Z17" s="639">
        <v>13</v>
      </c>
      <c r="AA17" s="639"/>
      <c r="AB17" s="639"/>
      <c r="AC17" s="639"/>
      <c r="AD17" s="640">
        <v>4835837</v>
      </c>
      <c r="AE17" s="640"/>
      <c r="AF17" s="640"/>
      <c r="AG17" s="640"/>
      <c r="AH17" s="640"/>
      <c r="AI17" s="640"/>
      <c r="AJ17" s="640"/>
      <c r="AK17" s="640"/>
      <c r="AL17" s="609">
        <v>24.3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3374394</v>
      </c>
      <c r="CS17" s="587"/>
      <c r="CT17" s="587"/>
      <c r="CU17" s="587"/>
      <c r="CV17" s="587"/>
      <c r="CW17" s="587"/>
      <c r="CX17" s="587"/>
      <c r="CY17" s="588"/>
      <c r="CZ17" s="639">
        <v>9.6</v>
      </c>
      <c r="DA17" s="639"/>
      <c r="DB17" s="639"/>
      <c r="DC17" s="639"/>
      <c r="DD17" s="592" t="s">
        <v>112</v>
      </c>
      <c r="DE17" s="587"/>
      <c r="DF17" s="587"/>
      <c r="DG17" s="587"/>
      <c r="DH17" s="587"/>
      <c r="DI17" s="587"/>
      <c r="DJ17" s="587"/>
      <c r="DK17" s="587"/>
      <c r="DL17" s="587"/>
      <c r="DM17" s="587"/>
      <c r="DN17" s="587"/>
      <c r="DO17" s="587"/>
      <c r="DP17" s="588"/>
      <c r="DQ17" s="592">
        <v>3325294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671318</v>
      </c>
      <c r="S18" s="587"/>
      <c r="T18" s="587"/>
      <c r="U18" s="587"/>
      <c r="V18" s="587"/>
      <c r="W18" s="587"/>
      <c r="X18" s="587"/>
      <c r="Y18" s="588"/>
      <c r="Z18" s="639">
        <v>1.8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581485</v>
      </c>
      <c r="CS18" s="587"/>
      <c r="CT18" s="587"/>
      <c r="CU18" s="587"/>
      <c r="CV18" s="587"/>
      <c r="CW18" s="587"/>
      <c r="CX18" s="587"/>
      <c r="CY18" s="588"/>
      <c r="CZ18" s="639">
        <v>1.7</v>
      </c>
      <c r="DA18" s="639"/>
      <c r="DB18" s="639"/>
      <c r="DC18" s="639"/>
      <c r="DD18" s="592">
        <v>581485</v>
      </c>
      <c r="DE18" s="587"/>
      <c r="DF18" s="587"/>
      <c r="DG18" s="587"/>
      <c r="DH18" s="587"/>
      <c r="DI18" s="587"/>
      <c r="DJ18" s="587"/>
      <c r="DK18" s="587"/>
      <c r="DL18" s="587"/>
      <c r="DM18" s="587"/>
      <c r="DN18" s="587"/>
      <c r="DO18" s="587"/>
      <c r="DP18" s="588"/>
      <c r="DQ18" s="592">
        <v>337676</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1052083</v>
      </c>
      <c r="BH19" s="587"/>
      <c r="BI19" s="587"/>
      <c r="BJ19" s="587"/>
      <c r="BK19" s="587"/>
      <c r="BL19" s="587"/>
      <c r="BM19" s="587"/>
      <c r="BN19" s="588"/>
      <c r="BO19" s="639">
        <v>7.4</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21445718</v>
      </c>
      <c r="S20" s="587"/>
      <c r="T20" s="587"/>
      <c r="U20" s="587"/>
      <c r="V20" s="587"/>
      <c r="W20" s="587"/>
      <c r="X20" s="587"/>
      <c r="Y20" s="588"/>
      <c r="Z20" s="639">
        <v>57.5</v>
      </c>
      <c r="AA20" s="639"/>
      <c r="AB20" s="639"/>
      <c r="AC20" s="639"/>
      <c r="AD20" s="640">
        <v>19730831</v>
      </c>
      <c r="AE20" s="640"/>
      <c r="AF20" s="640"/>
      <c r="AG20" s="640"/>
      <c r="AH20" s="640"/>
      <c r="AI20" s="640"/>
      <c r="AJ20" s="640"/>
      <c r="AK20" s="640"/>
      <c r="AL20" s="609">
        <v>98.9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1052083</v>
      </c>
      <c r="BH20" s="587"/>
      <c r="BI20" s="587"/>
      <c r="BJ20" s="587"/>
      <c r="BK20" s="587"/>
      <c r="BL20" s="587"/>
      <c r="BM20" s="587"/>
      <c r="BN20" s="588"/>
      <c r="BO20" s="639">
        <v>7.4</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35161284</v>
      </c>
      <c r="CS20" s="587"/>
      <c r="CT20" s="587"/>
      <c r="CU20" s="587"/>
      <c r="CV20" s="587"/>
      <c r="CW20" s="587"/>
      <c r="CX20" s="587"/>
      <c r="CY20" s="588"/>
      <c r="CZ20" s="639">
        <v>100</v>
      </c>
      <c r="DA20" s="639"/>
      <c r="DB20" s="639"/>
      <c r="DC20" s="639"/>
      <c r="DD20" s="592">
        <v>5638082</v>
      </c>
      <c r="DE20" s="587"/>
      <c r="DF20" s="587"/>
      <c r="DG20" s="587"/>
      <c r="DH20" s="587"/>
      <c r="DI20" s="587"/>
      <c r="DJ20" s="587"/>
      <c r="DK20" s="587"/>
      <c r="DL20" s="587"/>
      <c r="DM20" s="587"/>
      <c r="DN20" s="587"/>
      <c r="DO20" s="587"/>
      <c r="DP20" s="588"/>
      <c r="DQ20" s="592">
        <v>24001009</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16439</v>
      </c>
      <c r="S21" s="587"/>
      <c r="T21" s="587"/>
      <c r="U21" s="587"/>
      <c r="V21" s="587"/>
      <c r="W21" s="587"/>
      <c r="X21" s="587"/>
      <c r="Y21" s="588"/>
      <c r="Z21" s="639">
        <v>0</v>
      </c>
      <c r="AA21" s="639"/>
      <c r="AB21" s="639"/>
      <c r="AC21" s="639"/>
      <c r="AD21" s="640">
        <v>16439</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8515</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244304</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650833</v>
      </c>
      <c r="S23" s="587"/>
      <c r="T23" s="587"/>
      <c r="U23" s="587"/>
      <c r="V23" s="587"/>
      <c r="W23" s="587"/>
      <c r="X23" s="587"/>
      <c r="Y23" s="588"/>
      <c r="Z23" s="639">
        <v>1.7</v>
      </c>
      <c r="AA23" s="639"/>
      <c r="AB23" s="639"/>
      <c r="AC23" s="639"/>
      <c r="AD23" s="640">
        <v>44242</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1043568</v>
      </c>
      <c r="BH23" s="587"/>
      <c r="BI23" s="587"/>
      <c r="BJ23" s="587"/>
      <c r="BK23" s="587"/>
      <c r="BL23" s="587"/>
      <c r="BM23" s="587"/>
      <c r="BN23" s="588"/>
      <c r="BO23" s="639">
        <v>7.3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629240</v>
      </c>
      <c r="S24" s="587"/>
      <c r="T24" s="587"/>
      <c r="U24" s="587"/>
      <c r="V24" s="587"/>
      <c r="W24" s="587"/>
      <c r="X24" s="587"/>
      <c r="Y24" s="588"/>
      <c r="Z24" s="639">
        <v>1.7</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15520155</v>
      </c>
      <c r="CS24" s="637"/>
      <c r="CT24" s="637"/>
      <c r="CU24" s="637"/>
      <c r="CV24" s="637"/>
      <c r="CW24" s="637"/>
      <c r="CX24" s="637"/>
      <c r="CY24" s="684"/>
      <c r="CZ24" s="688">
        <v>44.1</v>
      </c>
      <c r="DA24" s="689"/>
      <c r="DB24" s="689"/>
      <c r="DC24" s="690"/>
      <c r="DD24" s="683">
        <v>10919047</v>
      </c>
      <c r="DE24" s="637"/>
      <c r="DF24" s="637"/>
      <c r="DG24" s="637"/>
      <c r="DH24" s="637"/>
      <c r="DI24" s="637"/>
      <c r="DJ24" s="637"/>
      <c r="DK24" s="684"/>
      <c r="DL24" s="683">
        <v>10720223</v>
      </c>
      <c r="DM24" s="637"/>
      <c r="DN24" s="637"/>
      <c r="DO24" s="637"/>
      <c r="DP24" s="637"/>
      <c r="DQ24" s="637"/>
      <c r="DR24" s="637"/>
      <c r="DS24" s="637"/>
      <c r="DT24" s="637"/>
      <c r="DU24" s="637"/>
      <c r="DV24" s="684"/>
      <c r="DW24" s="685">
        <v>51.3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3656611</v>
      </c>
      <c r="S25" s="587"/>
      <c r="T25" s="587"/>
      <c r="U25" s="587"/>
      <c r="V25" s="587"/>
      <c r="W25" s="587"/>
      <c r="X25" s="587"/>
      <c r="Y25" s="588"/>
      <c r="Z25" s="639">
        <v>9.8000000000000007</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6114556</v>
      </c>
      <c r="CS25" s="605"/>
      <c r="CT25" s="605"/>
      <c r="CU25" s="605"/>
      <c r="CV25" s="605"/>
      <c r="CW25" s="605"/>
      <c r="CX25" s="605"/>
      <c r="CY25" s="606"/>
      <c r="CZ25" s="589">
        <v>17.399999999999999</v>
      </c>
      <c r="DA25" s="607"/>
      <c r="DB25" s="607"/>
      <c r="DC25" s="608"/>
      <c r="DD25" s="592">
        <v>5585749</v>
      </c>
      <c r="DE25" s="605"/>
      <c r="DF25" s="605"/>
      <c r="DG25" s="605"/>
      <c r="DH25" s="605"/>
      <c r="DI25" s="605"/>
      <c r="DJ25" s="605"/>
      <c r="DK25" s="606"/>
      <c r="DL25" s="592">
        <v>5392638</v>
      </c>
      <c r="DM25" s="605"/>
      <c r="DN25" s="605"/>
      <c r="DO25" s="605"/>
      <c r="DP25" s="605"/>
      <c r="DQ25" s="605"/>
      <c r="DR25" s="605"/>
      <c r="DS25" s="605"/>
      <c r="DT25" s="605"/>
      <c r="DU25" s="605"/>
      <c r="DV25" s="606"/>
      <c r="DW25" s="609">
        <v>25.8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300</v>
      </c>
      <c r="S26" s="587"/>
      <c r="T26" s="587"/>
      <c r="U26" s="587"/>
      <c r="V26" s="587"/>
      <c r="W26" s="587"/>
      <c r="X26" s="587"/>
      <c r="Y26" s="588"/>
      <c r="Z26" s="639">
        <v>0</v>
      </c>
      <c r="AA26" s="639"/>
      <c r="AB26" s="639"/>
      <c r="AC26" s="639"/>
      <c r="AD26" s="640">
        <v>300</v>
      </c>
      <c r="AE26" s="640"/>
      <c r="AF26" s="640"/>
      <c r="AG26" s="640"/>
      <c r="AH26" s="640"/>
      <c r="AI26" s="640"/>
      <c r="AJ26" s="640"/>
      <c r="AK26" s="640"/>
      <c r="AL26" s="609">
        <v>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3994528</v>
      </c>
      <c r="CS26" s="587"/>
      <c r="CT26" s="587"/>
      <c r="CU26" s="587"/>
      <c r="CV26" s="587"/>
      <c r="CW26" s="587"/>
      <c r="CX26" s="587"/>
      <c r="CY26" s="588"/>
      <c r="CZ26" s="589">
        <v>11.4</v>
      </c>
      <c r="DA26" s="607"/>
      <c r="DB26" s="607"/>
      <c r="DC26" s="608"/>
      <c r="DD26" s="592">
        <v>3498873</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1921506</v>
      </c>
      <c r="S27" s="587"/>
      <c r="T27" s="587"/>
      <c r="U27" s="587"/>
      <c r="V27" s="587"/>
      <c r="W27" s="587"/>
      <c r="X27" s="587"/>
      <c r="Y27" s="588"/>
      <c r="Z27" s="639">
        <v>5.2</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14235208</v>
      </c>
      <c r="BH27" s="587"/>
      <c r="BI27" s="587"/>
      <c r="BJ27" s="587"/>
      <c r="BK27" s="587"/>
      <c r="BL27" s="587"/>
      <c r="BM27" s="587"/>
      <c r="BN27" s="588"/>
      <c r="BO27" s="639">
        <v>100</v>
      </c>
      <c r="BP27" s="639"/>
      <c r="BQ27" s="639"/>
      <c r="BR27" s="639"/>
      <c r="BS27" s="592">
        <v>103042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6031205</v>
      </c>
      <c r="CS27" s="605"/>
      <c r="CT27" s="605"/>
      <c r="CU27" s="605"/>
      <c r="CV27" s="605"/>
      <c r="CW27" s="605"/>
      <c r="CX27" s="605"/>
      <c r="CY27" s="606"/>
      <c r="CZ27" s="589">
        <v>17.2</v>
      </c>
      <c r="DA27" s="607"/>
      <c r="DB27" s="607"/>
      <c r="DC27" s="608"/>
      <c r="DD27" s="592">
        <v>2008004</v>
      </c>
      <c r="DE27" s="605"/>
      <c r="DF27" s="605"/>
      <c r="DG27" s="605"/>
      <c r="DH27" s="605"/>
      <c r="DI27" s="605"/>
      <c r="DJ27" s="605"/>
      <c r="DK27" s="606"/>
      <c r="DL27" s="592">
        <v>2002291</v>
      </c>
      <c r="DM27" s="605"/>
      <c r="DN27" s="605"/>
      <c r="DO27" s="605"/>
      <c r="DP27" s="605"/>
      <c r="DQ27" s="605"/>
      <c r="DR27" s="605"/>
      <c r="DS27" s="605"/>
      <c r="DT27" s="605"/>
      <c r="DU27" s="605"/>
      <c r="DV27" s="606"/>
      <c r="DW27" s="609">
        <v>9.6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455590</v>
      </c>
      <c r="S28" s="587"/>
      <c r="T28" s="587"/>
      <c r="U28" s="587"/>
      <c r="V28" s="587"/>
      <c r="W28" s="587"/>
      <c r="X28" s="587"/>
      <c r="Y28" s="588"/>
      <c r="Z28" s="639">
        <v>1.2</v>
      </c>
      <c r="AA28" s="639"/>
      <c r="AB28" s="639"/>
      <c r="AC28" s="639"/>
      <c r="AD28" s="640">
        <v>148544</v>
      </c>
      <c r="AE28" s="640"/>
      <c r="AF28" s="640"/>
      <c r="AG28" s="640"/>
      <c r="AH28" s="640"/>
      <c r="AI28" s="640"/>
      <c r="AJ28" s="640"/>
      <c r="AK28" s="640"/>
      <c r="AL28" s="609">
        <v>0.7</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3374394</v>
      </c>
      <c r="CS28" s="587"/>
      <c r="CT28" s="587"/>
      <c r="CU28" s="587"/>
      <c r="CV28" s="587"/>
      <c r="CW28" s="587"/>
      <c r="CX28" s="587"/>
      <c r="CY28" s="588"/>
      <c r="CZ28" s="589">
        <v>9.6</v>
      </c>
      <c r="DA28" s="607"/>
      <c r="DB28" s="607"/>
      <c r="DC28" s="608"/>
      <c r="DD28" s="592">
        <v>3325294</v>
      </c>
      <c r="DE28" s="587"/>
      <c r="DF28" s="587"/>
      <c r="DG28" s="587"/>
      <c r="DH28" s="587"/>
      <c r="DI28" s="587"/>
      <c r="DJ28" s="587"/>
      <c r="DK28" s="588"/>
      <c r="DL28" s="592">
        <v>3325294</v>
      </c>
      <c r="DM28" s="587"/>
      <c r="DN28" s="587"/>
      <c r="DO28" s="587"/>
      <c r="DP28" s="587"/>
      <c r="DQ28" s="587"/>
      <c r="DR28" s="587"/>
      <c r="DS28" s="587"/>
      <c r="DT28" s="587"/>
      <c r="DU28" s="587"/>
      <c r="DV28" s="588"/>
      <c r="DW28" s="609">
        <v>15.9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138941</v>
      </c>
      <c r="S29" s="587"/>
      <c r="T29" s="587"/>
      <c r="U29" s="587"/>
      <c r="V29" s="587"/>
      <c r="W29" s="587"/>
      <c r="X29" s="587"/>
      <c r="Y29" s="588"/>
      <c r="Z29" s="639">
        <v>0.4</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3374394</v>
      </c>
      <c r="CS29" s="605"/>
      <c r="CT29" s="605"/>
      <c r="CU29" s="605"/>
      <c r="CV29" s="605"/>
      <c r="CW29" s="605"/>
      <c r="CX29" s="605"/>
      <c r="CY29" s="606"/>
      <c r="CZ29" s="589">
        <v>9.6</v>
      </c>
      <c r="DA29" s="607"/>
      <c r="DB29" s="607"/>
      <c r="DC29" s="608"/>
      <c r="DD29" s="592">
        <v>3325294</v>
      </c>
      <c r="DE29" s="605"/>
      <c r="DF29" s="605"/>
      <c r="DG29" s="605"/>
      <c r="DH29" s="605"/>
      <c r="DI29" s="605"/>
      <c r="DJ29" s="605"/>
      <c r="DK29" s="606"/>
      <c r="DL29" s="592">
        <v>3325294</v>
      </c>
      <c r="DM29" s="605"/>
      <c r="DN29" s="605"/>
      <c r="DO29" s="605"/>
      <c r="DP29" s="605"/>
      <c r="DQ29" s="605"/>
      <c r="DR29" s="605"/>
      <c r="DS29" s="605"/>
      <c r="DT29" s="605"/>
      <c r="DU29" s="605"/>
      <c r="DV29" s="606"/>
      <c r="DW29" s="609">
        <v>15.9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2618602</v>
      </c>
      <c r="S30" s="587"/>
      <c r="T30" s="587"/>
      <c r="U30" s="587"/>
      <c r="V30" s="587"/>
      <c r="W30" s="587"/>
      <c r="X30" s="587"/>
      <c r="Y30" s="588"/>
      <c r="Z30" s="639">
        <v>7</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98.7</v>
      </c>
      <c r="BH30" s="653"/>
      <c r="BI30" s="653"/>
      <c r="BJ30" s="653"/>
      <c r="BK30" s="653"/>
      <c r="BL30" s="653"/>
      <c r="BM30" s="654">
        <v>95.3</v>
      </c>
      <c r="BN30" s="653"/>
      <c r="BO30" s="653"/>
      <c r="BP30" s="653"/>
      <c r="BQ30" s="655"/>
      <c r="BR30" s="652">
        <v>98.6</v>
      </c>
      <c r="BS30" s="653"/>
      <c r="BT30" s="653"/>
      <c r="BU30" s="653"/>
      <c r="BV30" s="653"/>
      <c r="BW30" s="653"/>
      <c r="BX30" s="654">
        <v>94.6</v>
      </c>
      <c r="BY30" s="653"/>
      <c r="BZ30" s="653"/>
      <c r="CA30" s="653"/>
      <c r="CB30" s="655"/>
      <c r="CD30" s="658"/>
      <c r="CE30" s="659"/>
      <c r="CF30" s="623" t="s">
        <v>292</v>
      </c>
      <c r="CG30" s="620"/>
      <c r="CH30" s="620"/>
      <c r="CI30" s="620"/>
      <c r="CJ30" s="620"/>
      <c r="CK30" s="620"/>
      <c r="CL30" s="620"/>
      <c r="CM30" s="620"/>
      <c r="CN30" s="620"/>
      <c r="CO30" s="620"/>
      <c r="CP30" s="620"/>
      <c r="CQ30" s="621"/>
      <c r="CR30" s="586">
        <v>2975937</v>
      </c>
      <c r="CS30" s="587"/>
      <c r="CT30" s="587"/>
      <c r="CU30" s="587"/>
      <c r="CV30" s="587"/>
      <c r="CW30" s="587"/>
      <c r="CX30" s="587"/>
      <c r="CY30" s="588"/>
      <c r="CZ30" s="589">
        <v>8.5</v>
      </c>
      <c r="DA30" s="607"/>
      <c r="DB30" s="607"/>
      <c r="DC30" s="608"/>
      <c r="DD30" s="592">
        <v>2932974</v>
      </c>
      <c r="DE30" s="587"/>
      <c r="DF30" s="587"/>
      <c r="DG30" s="587"/>
      <c r="DH30" s="587"/>
      <c r="DI30" s="587"/>
      <c r="DJ30" s="587"/>
      <c r="DK30" s="588"/>
      <c r="DL30" s="592">
        <v>2932974</v>
      </c>
      <c r="DM30" s="587"/>
      <c r="DN30" s="587"/>
      <c r="DO30" s="587"/>
      <c r="DP30" s="587"/>
      <c r="DQ30" s="587"/>
      <c r="DR30" s="587"/>
      <c r="DS30" s="587"/>
      <c r="DT30" s="587"/>
      <c r="DU30" s="587"/>
      <c r="DV30" s="588"/>
      <c r="DW30" s="609">
        <v>14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1183117</v>
      </c>
      <c r="S31" s="587"/>
      <c r="T31" s="587"/>
      <c r="U31" s="587"/>
      <c r="V31" s="587"/>
      <c r="W31" s="587"/>
      <c r="X31" s="587"/>
      <c r="Y31" s="588"/>
      <c r="Z31" s="639">
        <v>3.2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98.8</v>
      </c>
      <c r="BH31" s="605"/>
      <c r="BI31" s="605"/>
      <c r="BJ31" s="605"/>
      <c r="BK31" s="605"/>
      <c r="BL31" s="605"/>
      <c r="BM31" s="641">
        <v>96</v>
      </c>
      <c r="BN31" s="651"/>
      <c r="BO31" s="651"/>
      <c r="BP31" s="651"/>
      <c r="BQ31" s="615"/>
      <c r="BR31" s="650">
        <v>98.8</v>
      </c>
      <c r="BS31" s="605"/>
      <c r="BT31" s="605"/>
      <c r="BU31" s="605"/>
      <c r="BV31" s="605"/>
      <c r="BW31" s="605"/>
      <c r="BX31" s="641">
        <v>95.9</v>
      </c>
      <c r="BY31" s="651"/>
      <c r="BZ31" s="651"/>
      <c r="CA31" s="651"/>
      <c r="CB31" s="615"/>
      <c r="CD31" s="658"/>
      <c r="CE31" s="659"/>
      <c r="CF31" s="623" t="s">
        <v>296</v>
      </c>
      <c r="CG31" s="620"/>
      <c r="CH31" s="620"/>
      <c r="CI31" s="620"/>
      <c r="CJ31" s="620"/>
      <c r="CK31" s="620"/>
      <c r="CL31" s="620"/>
      <c r="CM31" s="620"/>
      <c r="CN31" s="620"/>
      <c r="CO31" s="620"/>
      <c r="CP31" s="620"/>
      <c r="CQ31" s="621"/>
      <c r="CR31" s="586">
        <v>398457</v>
      </c>
      <c r="CS31" s="605"/>
      <c r="CT31" s="605"/>
      <c r="CU31" s="605"/>
      <c r="CV31" s="605"/>
      <c r="CW31" s="605"/>
      <c r="CX31" s="605"/>
      <c r="CY31" s="606"/>
      <c r="CZ31" s="589">
        <v>1.1000000000000001</v>
      </c>
      <c r="DA31" s="607"/>
      <c r="DB31" s="607"/>
      <c r="DC31" s="608"/>
      <c r="DD31" s="592">
        <v>392320</v>
      </c>
      <c r="DE31" s="605"/>
      <c r="DF31" s="605"/>
      <c r="DG31" s="605"/>
      <c r="DH31" s="605"/>
      <c r="DI31" s="605"/>
      <c r="DJ31" s="605"/>
      <c r="DK31" s="606"/>
      <c r="DL31" s="592">
        <v>392320</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556038</v>
      </c>
      <c r="S32" s="587"/>
      <c r="T32" s="587"/>
      <c r="U32" s="587"/>
      <c r="V32" s="587"/>
      <c r="W32" s="587"/>
      <c r="X32" s="587"/>
      <c r="Y32" s="588"/>
      <c r="Z32" s="639">
        <v>1.5</v>
      </c>
      <c r="AA32" s="639"/>
      <c r="AB32" s="639"/>
      <c r="AC32" s="639"/>
      <c r="AD32" s="640">
        <v>1033</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98.5</v>
      </c>
      <c r="BH32" s="571"/>
      <c r="BI32" s="571"/>
      <c r="BJ32" s="571"/>
      <c r="BK32" s="571"/>
      <c r="BL32" s="571"/>
      <c r="BM32" s="634">
        <v>94</v>
      </c>
      <c r="BN32" s="571"/>
      <c r="BO32" s="571"/>
      <c r="BP32" s="571"/>
      <c r="BQ32" s="628"/>
      <c r="BR32" s="649">
        <v>98.2</v>
      </c>
      <c r="BS32" s="571"/>
      <c r="BT32" s="571"/>
      <c r="BU32" s="571"/>
      <c r="BV32" s="571"/>
      <c r="BW32" s="571"/>
      <c r="BX32" s="634">
        <v>92.5</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3764000</v>
      </c>
      <c r="S33" s="587"/>
      <c r="T33" s="587"/>
      <c r="U33" s="587"/>
      <c r="V33" s="587"/>
      <c r="W33" s="587"/>
      <c r="X33" s="587"/>
      <c r="Y33" s="588"/>
      <c r="Z33" s="639">
        <v>10.1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13911116</v>
      </c>
      <c r="CS33" s="605"/>
      <c r="CT33" s="605"/>
      <c r="CU33" s="605"/>
      <c r="CV33" s="605"/>
      <c r="CW33" s="605"/>
      <c r="CX33" s="605"/>
      <c r="CY33" s="606"/>
      <c r="CZ33" s="589">
        <v>39.6</v>
      </c>
      <c r="DA33" s="607"/>
      <c r="DB33" s="607"/>
      <c r="DC33" s="608"/>
      <c r="DD33" s="592">
        <v>11432093</v>
      </c>
      <c r="DE33" s="605"/>
      <c r="DF33" s="605"/>
      <c r="DG33" s="605"/>
      <c r="DH33" s="605"/>
      <c r="DI33" s="605"/>
      <c r="DJ33" s="605"/>
      <c r="DK33" s="606"/>
      <c r="DL33" s="592">
        <v>7277144</v>
      </c>
      <c r="DM33" s="605"/>
      <c r="DN33" s="605"/>
      <c r="DO33" s="605"/>
      <c r="DP33" s="605"/>
      <c r="DQ33" s="605"/>
      <c r="DR33" s="605"/>
      <c r="DS33" s="605"/>
      <c r="DT33" s="605"/>
      <c r="DU33" s="605"/>
      <c r="DV33" s="606"/>
      <c r="DW33" s="609">
        <v>34.799999999999997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5983002</v>
      </c>
      <c r="CS34" s="587"/>
      <c r="CT34" s="587"/>
      <c r="CU34" s="587"/>
      <c r="CV34" s="587"/>
      <c r="CW34" s="587"/>
      <c r="CX34" s="587"/>
      <c r="CY34" s="588"/>
      <c r="CZ34" s="589">
        <v>17</v>
      </c>
      <c r="DA34" s="607"/>
      <c r="DB34" s="607"/>
      <c r="DC34" s="608"/>
      <c r="DD34" s="592">
        <v>4752126</v>
      </c>
      <c r="DE34" s="587"/>
      <c r="DF34" s="587"/>
      <c r="DG34" s="587"/>
      <c r="DH34" s="587"/>
      <c r="DI34" s="587"/>
      <c r="DJ34" s="587"/>
      <c r="DK34" s="588"/>
      <c r="DL34" s="592">
        <v>3539731</v>
      </c>
      <c r="DM34" s="587"/>
      <c r="DN34" s="587"/>
      <c r="DO34" s="587"/>
      <c r="DP34" s="587"/>
      <c r="DQ34" s="587"/>
      <c r="DR34" s="587"/>
      <c r="DS34" s="587"/>
      <c r="DT34" s="587"/>
      <c r="DU34" s="587"/>
      <c r="DV34" s="588"/>
      <c r="DW34" s="609">
        <v>16.899999999999999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950000</v>
      </c>
      <c r="S35" s="587"/>
      <c r="T35" s="587"/>
      <c r="U35" s="587"/>
      <c r="V35" s="587"/>
      <c r="W35" s="587"/>
      <c r="X35" s="587"/>
      <c r="Y35" s="588"/>
      <c r="Z35" s="639">
        <v>2.5</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4167413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257801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291073</v>
      </c>
      <c r="CS35" s="605"/>
      <c r="CT35" s="605"/>
      <c r="CU35" s="605"/>
      <c r="CV35" s="605"/>
      <c r="CW35" s="605"/>
      <c r="CX35" s="605"/>
      <c r="CY35" s="606"/>
      <c r="CZ35" s="589">
        <v>0.8</v>
      </c>
      <c r="DA35" s="607"/>
      <c r="DB35" s="607"/>
      <c r="DC35" s="608"/>
      <c r="DD35" s="592">
        <v>231026</v>
      </c>
      <c r="DE35" s="605"/>
      <c r="DF35" s="605"/>
      <c r="DG35" s="605"/>
      <c r="DH35" s="605"/>
      <c r="DI35" s="605"/>
      <c r="DJ35" s="605"/>
      <c r="DK35" s="606"/>
      <c r="DL35" s="592">
        <v>231026</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37281239</v>
      </c>
      <c r="S36" s="627"/>
      <c r="T36" s="627"/>
      <c r="U36" s="627"/>
      <c r="V36" s="627"/>
      <c r="W36" s="627"/>
      <c r="X36" s="627"/>
      <c r="Y36" s="630"/>
      <c r="Z36" s="631">
        <v>100</v>
      </c>
      <c r="AA36" s="631"/>
      <c r="AB36" s="631"/>
      <c r="AC36" s="631"/>
      <c r="AD36" s="632">
        <v>19941389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866855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68919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1407169</v>
      </c>
      <c r="CS36" s="587"/>
      <c r="CT36" s="587"/>
      <c r="CU36" s="587"/>
      <c r="CV36" s="587"/>
      <c r="CW36" s="587"/>
      <c r="CX36" s="587"/>
      <c r="CY36" s="588"/>
      <c r="CZ36" s="589">
        <v>4</v>
      </c>
      <c r="DA36" s="607"/>
      <c r="DB36" s="607"/>
      <c r="DC36" s="608"/>
      <c r="DD36" s="592">
        <v>881046</v>
      </c>
      <c r="DE36" s="587"/>
      <c r="DF36" s="587"/>
      <c r="DG36" s="587"/>
      <c r="DH36" s="587"/>
      <c r="DI36" s="587"/>
      <c r="DJ36" s="587"/>
      <c r="DK36" s="588"/>
      <c r="DL36" s="592">
        <v>481281</v>
      </c>
      <c r="DM36" s="587"/>
      <c r="DN36" s="587"/>
      <c r="DO36" s="587"/>
      <c r="DP36" s="587"/>
      <c r="DQ36" s="587"/>
      <c r="DR36" s="587"/>
      <c r="DS36" s="587"/>
      <c r="DT36" s="587"/>
      <c r="DU36" s="587"/>
      <c r="DV36" s="588"/>
      <c r="DW36" s="609">
        <v>2.2999999999999998</v>
      </c>
      <c r="DX36" s="610"/>
      <c r="DY36" s="610"/>
      <c r="DZ36" s="610"/>
      <c r="EA36" s="610"/>
      <c r="EB36" s="610"/>
      <c r="EC36" s="611"/>
    </row>
    <row r="37" spans="2:133" ht="11.25" customHeight="1">
      <c r="AQ37" s="612" t="s">
        <v>314</v>
      </c>
      <c r="AR37" s="613"/>
      <c r="AS37" s="613"/>
      <c r="AT37" s="613"/>
      <c r="AU37" s="613"/>
      <c r="AV37" s="613"/>
      <c r="AW37" s="613"/>
      <c r="AX37" s="613"/>
      <c r="AY37" s="614"/>
      <c r="AZ37" s="586">
        <v>512460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16718</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57171</v>
      </c>
      <c r="CS37" s="605"/>
      <c r="CT37" s="605"/>
      <c r="CU37" s="605"/>
      <c r="CV37" s="605"/>
      <c r="CW37" s="605"/>
      <c r="CX37" s="605"/>
      <c r="CY37" s="606"/>
      <c r="CZ37" s="589">
        <v>0.2</v>
      </c>
      <c r="DA37" s="607"/>
      <c r="DB37" s="607"/>
      <c r="DC37" s="608"/>
      <c r="DD37" s="592">
        <v>56741</v>
      </c>
      <c r="DE37" s="605"/>
      <c r="DF37" s="605"/>
      <c r="DG37" s="605"/>
      <c r="DH37" s="605"/>
      <c r="DI37" s="605"/>
      <c r="DJ37" s="605"/>
      <c r="DK37" s="606"/>
      <c r="DL37" s="592">
        <v>53274</v>
      </c>
      <c r="DM37" s="605"/>
      <c r="DN37" s="605"/>
      <c r="DO37" s="605"/>
      <c r="DP37" s="605"/>
      <c r="DQ37" s="605"/>
      <c r="DR37" s="605"/>
      <c r="DS37" s="605"/>
      <c r="DT37" s="605"/>
      <c r="DU37" s="605"/>
      <c r="DV37" s="606"/>
      <c r="DW37" s="609">
        <v>0.3</v>
      </c>
      <c r="DX37" s="610"/>
      <c r="DY37" s="610"/>
      <c r="DZ37" s="610"/>
      <c r="EA37" s="610"/>
      <c r="EB37" s="610"/>
      <c r="EC37" s="611"/>
    </row>
    <row r="38" spans="2:133" ht="11.25" customHeight="1">
      <c r="AQ38" s="612" t="s">
        <v>317</v>
      </c>
      <c r="AR38" s="613"/>
      <c r="AS38" s="613"/>
      <c r="AT38" s="613"/>
      <c r="AU38" s="613"/>
      <c r="AV38" s="613"/>
      <c r="AW38" s="613"/>
      <c r="AX38" s="613"/>
      <c r="AY38" s="614"/>
      <c r="AZ38" s="586">
        <v>15928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29298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3635106</v>
      </c>
      <c r="CS38" s="587"/>
      <c r="CT38" s="587"/>
      <c r="CU38" s="587"/>
      <c r="CV38" s="587"/>
      <c r="CW38" s="587"/>
      <c r="CX38" s="587"/>
      <c r="CY38" s="588"/>
      <c r="CZ38" s="589">
        <v>10.3</v>
      </c>
      <c r="DA38" s="607"/>
      <c r="DB38" s="607"/>
      <c r="DC38" s="608"/>
      <c r="DD38" s="592">
        <v>3272196</v>
      </c>
      <c r="DE38" s="587"/>
      <c r="DF38" s="587"/>
      <c r="DG38" s="587"/>
      <c r="DH38" s="587"/>
      <c r="DI38" s="587"/>
      <c r="DJ38" s="587"/>
      <c r="DK38" s="588"/>
      <c r="DL38" s="592">
        <v>3025106</v>
      </c>
      <c r="DM38" s="587"/>
      <c r="DN38" s="587"/>
      <c r="DO38" s="587"/>
      <c r="DP38" s="587"/>
      <c r="DQ38" s="587"/>
      <c r="DR38" s="587"/>
      <c r="DS38" s="587"/>
      <c r="DT38" s="587"/>
      <c r="DU38" s="587"/>
      <c r="DV38" s="588"/>
      <c r="DW38" s="609">
        <v>14.5</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96</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2452306</v>
      </c>
      <c r="CS39" s="605"/>
      <c r="CT39" s="605"/>
      <c r="CU39" s="605"/>
      <c r="CV39" s="605"/>
      <c r="CW39" s="605"/>
      <c r="CX39" s="605"/>
      <c r="CY39" s="606"/>
      <c r="CZ39" s="589">
        <v>7</v>
      </c>
      <c r="DA39" s="607"/>
      <c r="DB39" s="607"/>
      <c r="DC39" s="608"/>
      <c r="DD39" s="592">
        <v>2295599</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632094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142460</v>
      </c>
      <c r="CS40" s="587"/>
      <c r="CT40" s="587"/>
      <c r="CU40" s="587"/>
      <c r="CV40" s="587"/>
      <c r="CW40" s="587"/>
      <c r="CX40" s="587"/>
      <c r="CY40" s="588"/>
      <c r="CZ40" s="589">
        <v>0.4</v>
      </c>
      <c r="DA40" s="607"/>
      <c r="DB40" s="607"/>
      <c r="DC40" s="608"/>
      <c r="DD40" s="592">
        <v>100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2140076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5730013</v>
      </c>
      <c r="CS42" s="587"/>
      <c r="CT42" s="587"/>
      <c r="CU42" s="587"/>
      <c r="CV42" s="587"/>
      <c r="CW42" s="587"/>
      <c r="CX42" s="587"/>
      <c r="CY42" s="588"/>
      <c r="CZ42" s="589">
        <v>16.3</v>
      </c>
      <c r="DA42" s="590"/>
      <c r="DB42" s="590"/>
      <c r="DC42" s="591"/>
      <c r="DD42" s="592">
        <v>1649869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10010</v>
      </c>
      <c r="CS43" s="605"/>
      <c r="CT43" s="605"/>
      <c r="CU43" s="605"/>
      <c r="CV43" s="605"/>
      <c r="CW43" s="605"/>
      <c r="CX43" s="605"/>
      <c r="CY43" s="606"/>
      <c r="CZ43" s="589">
        <v>0</v>
      </c>
      <c r="DA43" s="607"/>
      <c r="DB43" s="607"/>
      <c r="DC43" s="608"/>
      <c r="DD43" s="592">
        <v>10010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5638082</v>
      </c>
      <c r="CS44" s="587"/>
      <c r="CT44" s="587"/>
      <c r="CU44" s="587"/>
      <c r="CV44" s="587"/>
      <c r="CW44" s="587"/>
      <c r="CX44" s="587"/>
      <c r="CY44" s="588"/>
      <c r="CZ44" s="589">
        <v>16</v>
      </c>
      <c r="DA44" s="590"/>
      <c r="DB44" s="590"/>
      <c r="DC44" s="591"/>
      <c r="DD44" s="592">
        <v>1649869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1596219</v>
      </c>
      <c r="CS45" s="605"/>
      <c r="CT45" s="605"/>
      <c r="CU45" s="605"/>
      <c r="CV45" s="605"/>
      <c r="CW45" s="605"/>
      <c r="CX45" s="605"/>
      <c r="CY45" s="606"/>
      <c r="CZ45" s="589">
        <v>4.5</v>
      </c>
      <c r="DA45" s="607"/>
      <c r="DB45" s="607"/>
      <c r="DC45" s="608"/>
      <c r="DD45" s="592">
        <v>97863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4022732</v>
      </c>
      <c r="CS46" s="587"/>
      <c r="CT46" s="587"/>
      <c r="CU46" s="587"/>
      <c r="CV46" s="587"/>
      <c r="CW46" s="587"/>
      <c r="CX46" s="587"/>
      <c r="CY46" s="588"/>
      <c r="CZ46" s="589">
        <v>11.4</v>
      </c>
      <c r="DA46" s="590"/>
      <c r="DB46" s="590"/>
      <c r="DC46" s="591"/>
      <c r="DD46" s="592">
        <v>1536975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91931</v>
      </c>
      <c r="CS47" s="605"/>
      <c r="CT47" s="605"/>
      <c r="CU47" s="605"/>
      <c r="CV47" s="605"/>
      <c r="CW47" s="605"/>
      <c r="CX47" s="605"/>
      <c r="CY47" s="606"/>
      <c r="CZ47" s="589">
        <v>0.3</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35161284</v>
      </c>
      <c r="CS49" s="571"/>
      <c r="CT49" s="571"/>
      <c r="CU49" s="571"/>
      <c r="CV49" s="571"/>
      <c r="CW49" s="571"/>
      <c r="CX49" s="571"/>
      <c r="CY49" s="572"/>
      <c r="CZ49" s="573">
        <v>100</v>
      </c>
      <c r="DA49" s="574"/>
      <c r="DB49" s="574"/>
      <c r="DC49" s="575"/>
      <c r="DD49" s="576">
        <v>24001009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344</v>
      </c>
      <c r="DK2" s="1110"/>
      <c r="DL2" s="1110"/>
      <c r="DM2" s="1110"/>
      <c r="DN2" s="1110"/>
      <c r="DO2" s="1111"/>
      <c r="DP2" s="200"/>
      <c r="DQ2" s="1109" t="s">
        <v>345</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348</v>
      </c>
      <c r="B5" s="991"/>
      <c r="C5" s="991"/>
      <c r="D5" s="991"/>
      <c r="E5" s="991"/>
      <c r="F5" s="991"/>
      <c r="G5" s="991"/>
      <c r="H5" s="991"/>
      <c r="I5" s="991"/>
      <c r="J5" s="991"/>
      <c r="K5" s="991"/>
      <c r="L5" s="991"/>
      <c r="M5" s="991"/>
      <c r="N5" s="991"/>
      <c r="O5" s="991"/>
      <c r="P5" s="992"/>
      <c r="Q5" s="996" t="s">
        <v>349</v>
      </c>
      <c r="R5" s="997"/>
      <c r="S5" s="997"/>
      <c r="T5" s="997"/>
      <c r="U5" s="998"/>
      <c r="V5" s="996" t="s">
        <v>350</v>
      </c>
      <c r="W5" s="997"/>
      <c r="X5" s="997"/>
      <c r="Y5" s="997"/>
      <c r="Z5" s="998"/>
      <c r="AA5" s="996" t="s">
        <v>351</v>
      </c>
      <c r="AB5" s="997"/>
      <c r="AC5" s="997"/>
      <c r="AD5" s="997"/>
      <c r="AE5" s="997"/>
      <c r="AF5" s="1112" t="s">
        <v>352</v>
      </c>
      <c r="AG5" s="997"/>
      <c r="AH5" s="997"/>
      <c r="AI5" s="997"/>
      <c r="AJ5" s="1012"/>
      <c r="AK5" s="997" t="s">
        <v>353</v>
      </c>
      <c r="AL5" s="997"/>
      <c r="AM5" s="997"/>
      <c r="AN5" s="997"/>
      <c r="AO5" s="998"/>
      <c r="AP5" s="996" t="s">
        <v>354</v>
      </c>
      <c r="AQ5" s="997"/>
      <c r="AR5" s="997"/>
      <c r="AS5" s="997"/>
      <c r="AT5" s="998"/>
      <c r="AU5" s="996" t="s">
        <v>355</v>
      </c>
      <c r="AV5" s="997"/>
      <c r="AW5" s="997"/>
      <c r="AX5" s="997"/>
      <c r="AY5" s="1012"/>
      <c r="AZ5" s="207"/>
      <c r="BA5" s="207"/>
      <c r="BB5" s="207"/>
      <c r="BC5" s="207"/>
      <c r="BD5" s="207"/>
      <c r="BE5" s="208"/>
      <c r="BF5" s="208"/>
      <c r="BG5" s="208"/>
      <c r="BH5" s="208"/>
      <c r="BI5" s="208"/>
      <c r="BJ5" s="208"/>
      <c r="BK5" s="208"/>
      <c r="BL5" s="208"/>
      <c r="BM5" s="208"/>
      <c r="BN5" s="208"/>
      <c r="BO5" s="208"/>
      <c r="BP5" s="208"/>
      <c r="BQ5" s="990" t="s">
        <v>356</v>
      </c>
      <c r="BR5" s="991"/>
      <c r="BS5" s="991"/>
      <c r="BT5" s="991"/>
      <c r="BU5" s="991"/>
      <c r="BV5" s="991"/>
      <c r="BW5" s="991"/>
      <c r="BX5" s="991"/>
      <c r="BY5" s="991"/>
      <c r="BZ5" s="991"/>
      <c r="CA5" s="991"/>
      <c r="CB5" s="991"/>
      <c r="CC5" s="991"/>
      <c r="CD5" s="991"/>
      <c r="CE5" s="991"/>
      <c r="CF5" s="991"/>
      <c r="CG5" s="992"/>
      <c r="CH5" s="996" t="s">
        <v>357</v>
      </c>
      <c r="CI5" s="997"/>
      <c r="CJ5" s="997"/>
      <c r="CK5" s="997"/>
      <c r="CL5" s="998"/>
      <c r="CM5" s="996" t="s">
        <v>358</v>
      </c>
      <c r="CN5" s="997"/>
      <c r="CO5" s="997"/>
      <c r="CP5" s="997"/>
      <c r="CQ5" s="998"/>
      <c r="CR5" s="996" t="s">
        <v>359</v>
      </c>
      <c r="CS5" s="997"/>
      <c r="CT5" s="997"/>
      <c r="CU5" s="997"/>
      <c r="CV5" s="998"/>
      <c r="CW5" s="996" t="s">
        <v>360</v>
      </c>
      <c r="CX5" s="997"/>
      <c r="CY5" s="997"/>
      <c r="CZ5" s="997"/>
      <c r="DA5" s="998"/>
      <c r="DB5" s="996" t="s">
        <v>361</v>
      </c>
      <c r="DC5" s="997"/>
      <c r="DD5" s="997"/>
      <c r="DE5" s="997"/>
      <c r="DF5" s="998"/>
      <c r="DG5" s="1097" t="s">
        <v>362</v>
      </c>
      <c r="DH5" s="1098"/>
      <c r="DI5" s="1098"/>
      <c r="DJ5" s="1098"/>
      <c r="DK5" s="1099"/>
      <c r="DL5" s="1097" t="s">
        <v>363</v>
      </c>
      <c r="DM5" s="1098"/>
      <c r="DN5" s="1098"/>
      <c r="DO5" s="1098"/>
      <c r="DP5" s="1099"/>
      <c r="DQ5" s="996" t="s">
        <v>364</v>
      </c>
      <c r="DR5" s="997"/>
      <c r="DS5" s="997"/>
      <c r="DT5" s="997"/>
      <c r="DU5" s="998"/>
      <c r="DV5" s="996" t="s">
        <v>355</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13"/>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00"/>
      <c r="DH6" s="1101"/>
      <c r="DI6" s="1101"/>
      <c r="DJ6" s="1101"/>
      <c r="DK6" s="1102"/>
      <c r="DL6" s="1100"/>
      <c r="DM6" s="1101"/>
      <c r="DN6" s="1101"/>
      <c r="DO6" s="1101"/>
      <c r="DP6" s="1102"/>
      <c r="DQ6" s="999"/>
      <c r="DR6" s="1000"/>
      <c r="DS6" s="1000"/>
      <c r="DT6" s="1000"/>
      <c r="DU6" s="1001"/>
      <c r="DV6" s="999"/>
      <c r="DW6" s="1000"/>
      <c r="DX6" s="1000"/>
      <c r="DY6" s="1000"/>
      <c r="DZ6" s="1013"/>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3">
        <v>37048</v>
      </c>
      <c r="R7" s="1104"/>
      <c r="S7" s="1104"/>
      <c r="T7" s="1104"/>
      <c r="U7" s="1104"/>
      <c r="V7" s="1104">
        <v>34928</v>
      </c>
      <c r="W7" s="1104"/>
      <c r="X7" s="1104"/>
      <c r="Y7" s="1104"/>
      <c r="Z7" s="1104"/>
      <c r="AA7" s="1104">
        <v>2119</v>
      </c>
      <c r="AB7" s="1104"/>
      <c r="AC7" s="1104"/>
      <c r="AD7" s="1104"/>
      <c r="AE7" s="1105"/>
      <c r="AF7" s="1106">
        <v>1940</v>
      </c>
      <c r="AG7" s="1107"/>
      <c r="AH7" s="1107"/>
      <c r="AI7" s="1107"/>
      <c r="AJ7" s="1108"/>
      <c r="AK7" s="1089">
        <v>2619</v>
      </c>
      <c r="AL7" s="1090"/>
      <c r="AM7" s="1090"/>
      <c r="AN7" s="1090"/>
      <c r="AO7" s="1090"/>
      <c r="AP7" s="1090">
        <v>30894</v>
      </c>
      <c r="AQ7" s="1090"/>
      <c r="AR7" s="1090"/>
      <c r="AS7" s="1090"/>
      <c r="AT7" s="1090"/>
      <c r="AU7" s="1091" t="s">
        <v>541</v>
      </c>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548</v>
      </c>
      <c r="BT7" s="1095"/>
      <c r="BU7" s="1095"/>
      <c r="BV7" s="1095"/>
      <c r="BW7" s="1095"/>
      <c r="BX7" s="1095"/>
      <c r="BY7" s="1095"/>
      <c r="BZ7" s="1095"/>
      <c r="CA7" s="1095"/>
      <c r="CB7" s="1095"/>
      <c r="CC7" s="1095"/>
      <c r="CD7" s="1095"/>
      <c r="CE7" s="1095"/>
      <c r="CF7" s="1095"/>
      <c r="CG7" s="1096"/>
      <c r="CH7" s="1086">
        <v>79</v>
      </c>
      <c r="CI7" s="1087"/>
      <c r="CJ7" s="1087"/>
      <c r="CK7" s="1087"/>
      <c r="CL7" s="1088"/>
      <c r="CM7" s="1086">
        <v>602</v>
      </c>
      <c r="CN7" s="1087"/>
      <c r="CO7" s="1087"/>
      <c r="CP7" s="1087"/>
      <c r="CQ7" s="1088"/>
      <c r="CR7" s="1086">
        <v>100</v>
      </c>
      <c r="CS7" s="1087"/>
      <c r="CT7" s="1087"/>
      <c r="CU7" s="1087"/>
      <c r="CV7" s="1088"/>
      <c r="CW7" s="1086" t="s">
        <v>571</v>
      </c>
      <c r="CX7" s="1087"/>
      <c r="CY7" s="1087"/>
      <c r="CZ7" s="1087"/>
      <c r="DA7" s="1088"/>
      <c r="DB7" s="1086" t="s">
        <v>571</v>
      </c>
      <c r="DC7" s="1087"/>
      <c r="DD7" s="1087"/>
      <c r="DE7" s="1087"/>
      <c r="DF7" s="1088"/>
      <c r="DG7" s="1086" t="s">
        <v>571</v>
      </c>
      <c r="DH7" s="1087"/>
      <c r="DI7" s="1087"/>
      <c r="DJ7" s="1087"/>
      <c r="DK7" s="1088"/>
      <c r="DL7" s="1086" t="s">
        <v>577</v>
      </c>
      <c r="DM7" s="1087"/>
      <c r="DN7" s="1087"/>
      <c r="DO7" s="1087"/>
      <c r="DP7" s="1088"/>
      <c r="DQ7" s="1086" t="s">
        <v>570</v>
      </c>
      <c r="DR7" s="1087"/>
      <c r="DS7" s="1087"/>
      <c r="DT7" s="1087"/>
      <c r="DU7" s="1088"/>
      <c r="DV7" s="1114"/>
      <c r="DW7" s="1115"/>
      <c r="DX7" s="1115"/>
      <c r="DY7" s="1115"/>
      <c r="DZ7" s="1116"/>
      <c r="EA7" s="205"/>
    </row>
    <row r="8" spans="1:131" s="206" customFormat="1" ht="26.25" customHeight="1">
      <c r="A8" s="212">
        <v>2</v>
      </c>
      <c r="B8" s="1032" t="s">
        <v>366</v>
      </c>
      <c r="C8" s="1033"/>
      <c r="D8" s="1033"/>
      <c r="E8" s="1033"/>
      <c r="F8" s="1033"/>
      <c r="G8" s="1033"/>
      <c r="H8" s="1033"/>
      <c r="I8" s="1033"/>
      <c r="J8" s="1033"/>
      <c r="K8" s="1033"/>
      <c r="L8" s="1033"/>
      <c r="M8" s="1033"/>
      <c r="N8" s="1033"/>
      <c r="O8" s="1033"/>
      <c r="P8" s="1034"/>
      <c r="Q8" s="1038">
        <v>1124</v>
      </c>
      <c r="R8" s="1039"/>
      <c r="S8" s="1039"/>
      <c r="T8" s="1039"/>
      <c r="U8" s="1039"/>
      <c r="V8" s="1039">
        <v>1111</v>
      </c>
      <c r="W8" s="1039"/>
      <c r="X8" s="1039"/>
      <c r="Y8" s="1039"/>
      <c r="Z8" s="1039"/>
      <c r="AA8" s="1039">
        <v>13</v>
      </c>
      <c r="AB8" s="1039"/>
      <c r="AC8" s="1039"/>
      <c r="AD8" s="1039"/>
      <c r="AE8" s="1040"/>
      <c r="AF8" s="1014" t="s">
        <v>112</v>
      </c>
      <c r="AG8" s="1015"/>
      <c r="AH8" s="1015"/>
      <c r="AI8" s="1015"/>
      <c r="AJ8" s="1016"/>
      <c r="AK8" s="1083">
        <v>111</v>
      </c>
      <c r="AL8" s="1084"/>
      <c r="AM8" s="1084"/>
      <c r="AN8" s="1084"/>
      <c r="AO8" s="1084"/>
      <c r="AP8" s="1084" t="s">
        <v>542</v>
      </c>
      <c r="AQ8" s="1084"/>
      <c r="AR8" s="1084"/>
      <c r="AS8" s="1084"/>
      <c r="AT8" s="1084"/>
      <c r="AU8" s="1085" t="s">
        <v>583</v>
      </c>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09" t="s">
        <v>549</v>
      </c>
      <c r="BT8" s="1010"/>
      <c r="BU8" s="1010"/>
      <c r="BV8" s="1010"/>
      <c r="BW8" s="1010"/>
      <c r="BX8" s="1010"/>
      <c r="BY8" s="1010"/>
      <c r="BZ8" s="1010"/>
      <c r="CA8" s="1010"/>
      <c r="CB8" s="1010"/>
      <c r="CC8" s="1010"/>
      <c r="CD8" s="1010"/>
      <c r="CE8" s="1010"/>
      <c r="CF8" s="1010"/>
      <c r="CG8" s="1011"/>
      <c r="CH8" s="984">
        <v>-1</v>
      </c>
      <c r="CI8" s="985"/>
      <c r="CJ8" s="985"/>
      <c r="CK8" s="985"/>
      <c r="CL8" s="986"/>
      <c r="CM8" s="984">
        <v>238</v>
      </c>
      <c r="CN8" s="985"/>
      <c r="CO8" s="985"/>
      <c r="CP8" s="985"/>
      <c r="CQ8" s="986"/>
      <c r="CR8" s="984">
        <v>5</v>
      </c>
      <c r="CS8" s="985"/>
      <c r="CT8" s="985"/>
      <c r="CU8" s="985"/>
      <c r="CV8" s="986"/>
      <c r="CW8" s="984" t="s">
        <v>571</v>
      </c>
      <c r="CX8" s="985"/>
      <c r="CY8" s="985"/>
      <c r="CZ8" s="985"/>
      <c r="DA8" s="986"/>
      <c r="DB8" s="984" t="s">
        <v>581</v>
      </c>
      <c r="DC8" s="985"/>
      <c r="DD8" s="985"/>
      <c r="DE8" s="985"/>
      <c r="DF8" s="986"/>
      <c r="DG8" s="984" t="s">
        <v>571</v>
      </c>
      <c r="DH8" s="985"/>
      <c r="DI8" s="985"/>
      <c r="DJ8" s="985"/>
      <c r="DK8" s="986"/>
      <c r="DL8" s="984" t="s">
        <v>570</v>
      </c>
      <c r="DM8" s="985"/>
      <c r="DN8" s="985"/>
      <c r="DO8" s="985"/>
      <c r="DP8" s="986"/>
      <c r="DQ8" s="984" t="s">
        <v>570</v>
      </c>
      <c r="DR8" s="985"/>
      <c r="DS8" s="985"/>
      <c r="DT8" s="985"/>
      <c r="DU8" s="986"/>
      <c r="DV8" s="987"/>
      <c r="DW8" s="988"/>
      <c r="DX8" s="988"/>
      <c r="DY8" s="988"/>
      <c r="DZ8" s="989"/>
      <c r="EA8" s="205"/>
    </row>
    <row r="9" spans="1:131" s="206" customFormat="1" ht="26.25" customHeight="1">
      <c r="A9" s="212">
        <v>3</v>
      </c>
      <c r="B9" s="1032" t="s">
        <v>367</v>
      </c>
      <c r="C9" s="1033"/>
      <c r="D9" s="1033"/>
      <c r="E9" s="1033"/>
      <c r="F9" s="1033"/>
      <c r="G9" s="1033"/>
      <c r="H9" s="1033"/>
      <c r="I9" s="1033"/>
      <c r="J9" s="1033"/>
      <c r="K9" s="1033"/>
      <c r="L9" s="1033"/>
      <c r="M9" s="1033"/>
      <c r="N9" s="1033"/>
      <c r="O9" s="1033"/>
      <c r="P9" s="1034"/>
      <c r="Q9" s="1038">
        <v>3</v>
      </c>
      <c r="R9" s="1039"/>
      <c r="S9" s="1039"/>
      <c r="T9" s="1039"/>
      <c r="U9" s="1039"/>
      <c r="V9" s="1039">
        <v>3</v>
      </c>
      <c r="W9" s="1039"/>
      <c r="X9" s="1039"/>
      <c r="Y9" s="1039"/>
      <c r="Z9" s="1039"/>
      <c r="AA9" s="1039" t="s">
        <v>540</v>
      </c>
      <c r="AB9" s="1039"/>
      <c r="AC9" s="1039"/>
      <c r="AD9" s="1039"/>
      <c r="AE9" s="1040"/>
      <c r="AF9" s="1014" t="s">
        <v>112</v>
      </c>
      <c r="AG9" s="1015"/>
      <c r="AH9" s="1015"/>
      <c r="AI9" s="1015"/>
      <c r="AJ9" s="1016"/>
      <c r="AK9" s="1083">
        <v>2</v>
      </c>
      <c r="AL9" s="1084"/>
      <c r="AM9" s="1084"/>
      <c r="AN9" s="1084"/>
      <c r="AO9" s="1084"/>
      <c r="AP9" s="1084" t="s">
        <v>542</v>
      </c>
      <c r="AQ9" s="1084"/>
      <c r="AR9" s="1084"/>
      <c r="AS9" s="1084"/>
      <c r="AT9" s="1084"/>
      <c r="AU9" s="1085" t="s">
        <v>584</v>
      </c>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09" t="s">
        <v>550</v>
      </c>
      <c r="BT9" s="1010"/>
      <c r="BU9" s="1010"/>
      <c r="BV9" s="1010"/>
      <c r="BW9" s="1010"/>
      <c r="BX9" s="1010"/>
      <c r="BY9" s="1010"/>
      <c r="BZ9" s="1010"/>
      <c r="CA9" s="1010"/>
      <c r="CB9" s="1010"/>
      <c r="CC9" s="1010"/>
      <c r="CD9" s="1010"/>
      <c r="CE9" s="1010"/>
      <c r="CF9" s="1010"/>
      <c r="CG9" s="1011"/>
      <c r="CH9" s="984">
        <v>-8</v>
      </c>
      <c r="CI9" s="985"/>
      <c r="CJ9" s="985"/>
      <c r="CK9" s="985"/>
      <c r="CL9" s="986"/>
      <c r="CM9" s="984">
        <v>15</v>
      </c>
      <c r="CN9" s="985"/>
      <c r="CO9" s="985"/>
      <c r="CP9" s="985"/>
      <c r="CQ9" s="986"/>
      <c r="CR9" s="984">
        <v>8</v>
      </c>
      <c r="CS9" s="985"/>
      <c r="CT9" s="985"/>
      <c r="CU9" s="985"/>
      <c r="CV9" s="986"/>
      <c r="CW9" s="984" t="s">
        <v>581</v>
      </c>
      <c r="CX9" s="985"/>
      <c r="CY9" s="985"/>
      <c r="CZ9" s="985"/>
      <c r="DA9" s="986"/>
      <c r="DB9" s="984" t="s">
        <v>582</v>
      </c>
      <c r="DC9" s="985"/>
      <c r="DD9" s="985"/>
      <c r="DE9" s="985"/>
      <c r="DF9" s="986"/>
      <c r="DG9" s="984" t="s">
        <v>582</v>
      </c>
      <c r="DH9" s="985"/>
      <c r="DI9" s="985"/>
      <c r="DJ9" s="985"/>
      <c r="DK9" s="986"/>
      <c r="DL9" s="984" t="s">
        <v>582</v>
      </c>
      <c r="DM9" s="985"/>
      <c r="DN9" s="985"/>
      <c r="DO9" s="985"/>
      <c r="DP9" s="986"/>
      <c r="DQ9" s="984" t="s">
        <v>582</v>
      </c>
      <c r="DR9" s="985"/>
      <c r="DS9" s="985"/>
      <c r="DT9" s="985"/>
      <c r="DU9" s="986"/>
      <c r="DV9" s="987"/>
      <c r="DW9" s="988"/>
      <c r="DX9" s="988"/>
      <c r="DY9" s="988"/>
      <c r="DZ9" s="989"/>
      <c r="EA9" s="205"/>
    </row>
    <row r="10" spans="1:131" s="206" customFormat="1" ht="26.25" customHeight="1">
      <c r="A10" s="212">
        <v>4</v>
      </c>
      <c r="B10" s="1032" t="s">
        <v>368</v>
      </c>
      <c r="C10" s="1033"/>
      <c r="D10" s="1033"/>
      <c r="E10" s="1033"/>
      <c r="F10" s="1033"/>
      <c r="G10" s="1033"/>
      <c r="H10" s="1033"/>
      <c r="I10" s="1033"/>
      <c r="J10" s="1033"/>
      <c r="K10" s="1033"/>
      <c r="L10" s="1033"/>
      <c r="M10" s="1033"/>
      <c r="N10" s="1033"/>
      <c r="O10" s="1033"/>
      <c r="P10" s="1034"/>
      <c r="Q10" s="1038">
        <v>495</v>
      </c>
      <c r="R10" s="1039"/>
      <c r="S10" s="1039"/>
      <c r="T10" s="1039"/>
      <c r="U10" s="1039"/>
      <c r="V10" s="1039">
        <v>494</v>
      </c>
      <c r="W10" s="1039"/>
      <c r="X10" s="1039"/>
      <c r="Y10" s="1039"/>
      <c r="Z10" s="1039"/>
      <c r="AA10" s="1039">
        <f>Q10-V10</f>
        <v>1</v>
      </c>
      <c r="AB10" s="1039"/>
      <c r="AC10" s="1039"/>
      <c r="AD10" s="1039"/>
      <c r="AE10" s="1040"/>
      <c r="AF10" s="1014" t="s">
        <v>112</v>
      </c>
      <c r="AG10" s="1015"/>
      <c r="AH10" s="1015"/>
      <c r="AI10" s="1015"/>
      <c r="AJ10" s="1016"/>
      <c r="AK10" s="1083">
        <v>248</v>
      </c>
      <c r="AL10" s="1084"/>
      <c r="AM10" s="1084"/>
      <c r="AN10" s="1084"/>
      <c r="AO10" s="1084"/>
      <c r="AP10" s="1084">
        <v>2444</v>
      </c>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09" t="s">
        <v>551</v>
      </c>
      <c r="BT10" s="1010"/>
      <c r="BU10" s="1010"/>
      <c r="BV10" s="1010"/>
      <c r="BW10" s="1010"/>
      <c r="BX10" s="1010"/>
      <c r="BY10" s="1010"/>
      <c r="BZ10" s="1010"/>
      <c r="CA10" s="1010"/>
      <c r="CB10" s="1010"/>
      <c r="CC10" s="1010"/>
      <c r="CD10" s="1010"/>
      <c r="CE10" s="1010"/>
      <c r="CF10" s="1010"/>
      <c r="CG10" s="1011"/>
      <c r="CH10" s="984">
        <v>1</v>
      </c>
      <c r="CI10" s="985"/>
      <c r="CJ10" s="985"/>
      <c r="CK10" s="985"/>
      <c r="CL10" s="986"/>
      <c r="CM10" s="984">
        <v>72</v>
      </c>
      <c r="CN10" s="985"/>
      <c r="CO10" s="985"/>
      <c r="CP10" s="985"/>
      <c r="CQ10" s="986"/>
      <c r="CR10" s="984">
        <v>4</v>
      </c>
      <c r="CS10" s="985"/>
      <c r="CT10" s="985"/>
      <c r="CU10" s="985"/>
      <c r="CV10" s="986"/>
      <c r="CW10" s="984">
        <v>33</v>
      </c>
      <c r="CX10" s="985"/>
      <c r="CY10" s="985"/>
      <c r="CZ10" s="985"/>
      <c r="DA10" s="986"/>
      <c r="DB10" s="984" t="s">
        <v>571</v>
      </c>
      <c r="DC10" s="985"/>
      <c r="DD10" s="985"/>
      <c r="DE10" s="985"/>
      <c r="DF10" s="986"/>
      <c r="DG10" s="984" t="s">
        <v>571</v>
      </c>
      <c r="DH10" s="985"/>
      <c r="DI10" s="985"/>
      <c r="DJ10" s="985"/>
      <c r="DK10" s="986"/>
      <c r="DL10" s="984" t="s">
        <v>570</v>
      </c>
      <c r="DM10" s="985"/>
      <c r="DN10" s="985"/>
      <c r="DO10" s="985"/>
      <c r="DP10" s="986"/>
      <c r="DQ10" s="984" t="s">
        <v>570</v>
      </c>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09" t="s">
        <v>552</v>
      </c>
      <c r="BT11" s="1010"/>
      <c r="BU11" s="1010"/>
      <c r="BV11" s="1010"/>
      <c r="BW11" s="1010"/>
      <c r="BX11" s="1010"/>
      <c r="BY11" s="1010"/>
      <c r="BZ11" s="1010"/>
      <c r="CA11" s="1010"/>
      <c r="CB11" s="1010"/>
      <c r="CC11" s="1010"/>
      <c r="CD11" s="1010"/>
      <c r="CE11" s="1010"/>
      <c r="CF11" s="1010"/>
      <c r="CG11" s="1011"/>
      <c r="CH11" s="984">
        <v>-8</v>
      </c>
      <c r="CI11" s="985"/>
      <c r="CJ11" s="985"/>
      <c r="CK11" s="985"/>
      <c r="CL11" s="986"/>
      <c r="CM11" s="984">
        <v>214</v>
      </c>
      <c r="CN11" s="985"/>
      <c r="CO11" s="985"/>
      <c r="CP11" s="985"/>
      <c r="CQ11" s="986"/>
      <c r="CR11" s="984">
        <v>4</v>
      </c>
      <c r="CS11" s="985"/>
      <c r="CT11" s="985"/>
      <c r="CU11" s="985"/>
      <c r="CV11" s="986"/>
      <c r="CW11" s="984" t="s">
        <v>581</v>
      </c>
      <c r="CX11" s="985"/>
      <c r="CY11" s="985"/>
      <c r="CZ11" s="985"/>
      <c r="DA11" s="986"/>
      <c r="DB11" s="984" t="s">
        <v>571</v>
      </c>
      <c r="DC11" s="985"/>
      <c r="DD11" s="985"/>
      <c r="DE11" s="985"/>
      <c r="DF11" s="986"/>
      <c r="DG11" s="984" t="s">
        <v>571</v>
      </c>
      <c r="DH11" s="985"/>
      <c r="DI11" s="985"/>
      <c r="DJ11" s="985"/>
      <c r="DK11" s="986"/>
      <c r="DL11" s="984" t="s">
        <v>570</v>
      </c>
      <c r="DM11" s="985"/>
      <c r="DN11" s="985"/>
      <c r="DO11" s="985"/>
      <c r="DP11" s="986"/>
      <c r="DQ11" s="984" t="s">
        <v>570</v>
      </c>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09" t="s">
        <v>553</v>
      </c>
      <c r="BT12" s="1010"/>
      <c r="BU12" s="1010"/>
      <c r="BV12" s="1010"/>
      <c r="BW12" s="1010"/>
      <c r="BX12" s="1010"/>
      <c r="BY12" s="1010"/>
      <c r="BZ12" s="1010"/>
      <c r="CA12" s="1010"/>
      <c r="CB12" s="1010"/>
      <c r="CC12" s="1010"/>
      <c r="CD12" s="1010"/>
      <c r="CE12" s="1010"/>
      <c r="CF12" s="1010"/>
      <c r="CG12" s="1011"/>
      <c r="CH12" s="984">
        <v>3</v>
      </c>
      <c r="CI12" s="985"/>
      <c r="CJ12" s="985"/>
      <c r="CK12" s="985"/>
      <c r="CL12" s="986"/>
      <c r="CM12" s="984">
        <v>126</v>
      </c>
      <c r="CN12" s="985"/>
      <c r="CO12" s="985"/>
      <c r="CP12" s="985"/>
      <c r="CQ12" s="986"/>
      <c r="CR12" s="984">
        <v>27</v>
      </c>
      <c r="CS12" s="985"/>
      <c r="CT12" s="985"/>
      <c r="CU12" s="985"/>
      <c r="CV12" s="986"/>
      <c r="CW12" s="984" t="s">
        <v>571</v>
      </c>
      <c r="CX12" s="985"/>
      <c r="CY12" s="985"/>
      <c r="CZ12" s="985"/>
      <c r="DA12" s="986"/>
      <c r="DB12" s="984" t="s">
        <v>571</v>
      </c>
      <c r="DC12" s="985"/>
      <c r="DD12" s="985"/>
      <c r="DE12" s="985"/>
      <c r="DF12" s="986"/>
      <c r="DG12" s="984" t="s">
        <v>571</v>
      </c>
      <c r="DH12" s="985"/>
      <c r="DI12" s="985"/>
      <c r="DJ12" s="985"/>
      <c r="DK12" s="986"/>
      <c r="DL12" s="984" t="s">
        <v>570</v>
      </c>
      <c r="DM12" s="985"/>
      <c r="DN12" s="985"/>
      <c r="DO12" s="985"/>
      <c r="DP12" s="986"/>
      <c r="DQ12" s="984" t="s">
        <v>570</v>
      </c>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8"/>
      <c r="R22" s="1079"/>
      <c r="S22" s="1079"/>
      <c r="T22" s="1079"/>
      <c r="U22" s="1079"/>
      <c r="V22" s="1079"/>
      <c r="W22" s="1079"/>
      <c r="X22" s="1079"/>
      <c r="Y22" s="1079"/>
      <c r="Z22" s="1079"/>
      <c r="AA22" s="1079"/>
      <c r="AB22" s="1079"/>
      <c r="AC22" s="1079"/>
      <c r="AD22" s="1079"/>
      <c r="AE22" s="1080"/>
      <c r="AF22" s="1014"/>
      <c r="AG22" s="1015"/>
      <c r="AH22" s="1015"/>
      <c r="AI22" s="1015"/>
      <c r="AJ22" s="1016"/>
      <c r="AK22" s="1074"/>
      <c r="AL22" s="1075"/>
      <c r="AM22" s="1075"/>
      <c r="AN22" s="1075"/>
      <c r="AO22" s="1075"/>
      <c r="AP22" s="1075"/>
      <c r="AQ22" s="1075"/>
      <c r="AR22" s="1075"/>
      <c r="AS22" s="1075"/>
      <c r="AT22" s="1075"/>
      <c r="AU22" s="1076"/>
      <c r="AV22" s="1076"/>
      <c r="AW22" s="1076"/>
      <c r="AX22" s="1076"/>
      <c r="AY22" s="1077"/>
      <c r="AZ22" s="1030" t="s">
        <v>369</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5">
        <v>38422</v>
      </c>
      <c r="R23" s="1066"/>
      <c r="S23" s="1066"/>
      <c r="T23" s="1066"/>
      <c r="U23" s="1066"/>
      <c r="V23" s="1066">
        <v>36289</v>
      </c>
      <c r="W23" s="1066"/>
      <c r="X23" s="1066"/>
      <c r="Y23" s="1066"/>
      <c r="Z23" s="1066"/>
      <c r="AA23" s="1066">
        <v>2133</v>
      </c>
      <c r="AB23" s="1066"/>
      <c r="AC23" s="1066"/>
      <c r="AD23" s="1066"/>
      <c r="AE23" s="1067"/>
      <c r="AF23" s="1068">
        <v>1940</v>
      </c>
      <c r="AG23" s="1066"/>
      <c r="AH23" s="1066"/>
      <c r="AI23" s="1066"/>
      <c r="AJ23" s="1069"/>
      <c r="AK23" s="1070"/>
      <c r="AL23" s="1071"/>
      <c r="AM23" s="1071"/>
      <c r="AN23" s="1071"/>
      <c r="AO23" s="1071"/>
      <c r="AP23" s="1066">
        <v>33338</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61" t="s">
        <v>372</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60" t="s">
        <v>373</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348</v>
      </c>
      <c r="B26" s="991"/>
      <c r="C26" s="991"/>
      <c r="D26" s="991"/>
      <c r="E26" s="991"/>
      <c r="F26" s="991"/>
      <c r="G26" s="991"/>
      <c r="H26" s="991"/>
      <c r="I26" s="991"/>
      <c r="J26" s="991"/>
      <c r="K26" s="991"/>
      <c r="L26" s="991"/>
      <c r="M26" s="991"/>
      <c r="N26" s="991"/>
      <c r="O26" s="991"/>
      <c r="P26" s="992"/>
      <c r="Q26" s="996" t="s">
        <v>374</v>
      </c>
      <c r="R26" s="997"/>
      <c r="S26" s="997"/>
      <c r="T26" s="997"/>
      <c r="U26" s="998"/>
      <c r="V26" s="996" t="s">
        <v>375</v>
      </c>
      <c r="W26" s="997"/>
      <c r="X26" s="997"/>
      <c r="Y26" s="997"/>
      <c r="Z26" s="998"/>
      <c r="AA26" s="996" t="s">
        <v>376</v>
      </c>
      <c r="AB26" s="997"/>
      <c r="AC26" s="997"/>
      <c r="AD26" s="997"/>
      <c r="AE26" s="997"/>
      <c r="AF26" s="1056" t="s">
        <v>377</v>
      </c>
      <c r="AG26" s="1003"/>
      <c r="AH26" s="1003"/>
      <c r="AI26" s="1003"/>
      <c r="AJ26" s="1057"/>
      <c r="AK26" s="997" t="s">
        <v>378</v>
      </c>
      <c r="AL26" s="997"/>
      <c r="AM26" s="997"/>
      <c r="AN26" s="997"/>
      <c r="AO26" s="998"/>
      <c r="AP26" s="996" t="s">
        <v>379</v>
      </c>
      <c r="AQ26" s="997"/>
      <c r="AR26" s="997"/>
      <c r="AS26" s="997"/>
      <c r="AT26" s="998"/>
      <c r="AU26" s="996" t="s">
        <v>380</v>
      </c>
      <c r="AV26" s="997"/>
      <c r="AW26" s="997"/>
      <c r="AX26" s="997"/>
      <c r="AY26" s="998"/>
      <c r="AZ26" s="996" t="s">
        <v>381</v>
      </c>
      <c r="BA26" s="997"/>
      <c r="BB26" s="997"/>
      <c r="BC26" s="997"/>
      <c r="BD26" s="998"/>
      <c r="BE26" s="996" t="s">
        <v>355</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8"/>
      <c r="AG27" s="1006"/>
      <c r="AH27" s="1006"/>
      <c r="AI27" s="1006"/>
      <c r="AJ27" s="1059"/>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7" t="s">
        <v>382</v>
      </c>
      <c r="C28" s="1048"/>
      <c r="D28" s="1048"/>
      <c r="E28" s="1048"/>
      <c r="F28" s="1048"/>
      <c r="G28" s="1048"/>
      <c r="H28" s="1048"/>
      <c r="I28" s="1048"/>
      <c r="J28" s="1048"/>
      <c r="K28" s="1048"/>
      <c r="L28" s="1048"/>
      <c r="M28" s="1048"/>
      <c r="N28" s="1048"/>
      <c r="O28" s="1048"/>
      <c r="P28" s="1049"/>
      <c r="Q28" s="1050">
        <v>12239</v>
      </c>
      <c r="R28" s="1051"/>
      <c r="S28" s="1051"/>
      <c r="T28" s="1051"/>
      <c r="U28" s="1051"/>
      <c r="V28" s="1051">
        <v>11982</v>
      </c>
      <c r="W28" s="1051"/>
      <c r="X28" s="1051"/>
      <c r="Y28" s="1051"/>
      <c r="Z28" s="1051"/>
      <c r="AA28" s="1051">
        <v>258</v>
      </c>
      <c r="AB28" s="1051"/>
      <c r="AC28" s="1051"/>
      <c r="AD28" s="1051"/>
      <c r="AE28" s="1052"/>
      <c r="AF28" s="1053">
        <v>258</v>
      </c>
      <c r="AG28" s="1051"/>
      <c r="AH28" s="1051"/>
      <c r="AI28" s="1051"/>
      <c r="AJ28" s="1054"/>
      <c r="AK28" s="1055">
        <v>732</v>
      </c>
      <c r="AL28" s="1042"/>
      <c r="AM28" s="1042"/>
      <c r="AN28" s="1042"/>
      <c r="AO28" s="1042"/>
      <c r="AP28" s="1042" t="s">
        <v>545</v>
      </c>
      <c r="AQ28" s="1042"/>
      <c r="AR28" s="1042"/>
      <c r="AS28" s="1042"/>
      <c r="AT28" s="1042"/>
      <c r="AU28" s="1042" t="s">
        <v>542</v>
      </c>
      <c r="AV28" s="1042"/>
      <c r="AW28" s="1042"/>
      <c r="AX28" s="1042"/>
      <c r="AY28" s="1042"/>
      <c r="AZ28" s="1043" t="s">
        <v>542</v>
      </c>
      <c r="BA28" s="1043"/>
      <c r="BB28" s="1043"/>
      <c r="BC28" s="1043"/>
      <c r="BD28" s="1043"/>
      <c r="BE28" s="1044" t="s">
        <v>544</v>
      </c>
      <c r="BF28" s="1045"/>
      <c r="BG28" s="1045"/>
      <c r="BH28" s="1045"/>
      <c r="BI28" s="1046"/>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383</v>
      </c>
      <c r="C29" s="1033"/>
      <c r="D29" s="1033"/>
      <c r="E29" s="1033"/>
      <c r="F29" s="1033"/>
      <c r="G29" s="1033"/>
      <c r="H29" s="1033"/>
      <c r="I29" s="1033"/>
      <c r="J29" s="1033"/>
      <c r="K29" s="1033"/>
      <c r="L29" s="1033"/>
      <c r="M29" s="1033"/>
      <c r="N29" s="1033"/>
      <c r="O29" s="1033"/>
      <c r="P29" s="1034"/>
      <c r="Q29" s="1038">
        <v>7615</v>
      </c>
      <c r="R29" s="1039"/>
      <c r="S29" s="1039"/>
      <c r="T29" s="1039"/>
      <c r="U29" s="1039"/>
      <c r="V29" s="1039">
        <v>7543</v>
      </c>
      <c r="W29" s="1039"/>
      <c r="X29" s="1039"/>
      <c r="Y29" s="1039"/>
      <c r="Z29" s="1039"/>
      <c r="AA29" s="1039">
        <v>72</v>
      </c>
      <c r="AB29" s="1039"/>
      <c r="AC29" s="1039"/>
      <c r="AD29" s="1039"/>
      <c r="AE29" s="1040"/>
      <c r="AF29" s="1014">
        <v>72</v>
      </c>
      <c r="AG29" s="1015"/>
      <c r="AH29" s="1015"/>
      <c r="AI29" s="1015"/>
      <c r="AJ29" s="1016"/>
      <c r="AK29" s="974">
        <v>1149</v>
      </c>
      <c r="AL29" s="965"/>
      <c r="AM29" s="965"/>
      <c r="AN29" s="965"/>
      <c r="AO29" s="965"/>
      <c r="AP29" s="965" t="s">
        <v>545</v>
      </c>
      <c r="AQ29" s="965"/>
      <c r="AR29" s="965"/>
      <c r="AS29" s="965"/>
      <c r="AT29" s="965"/>
      <c r="AU29" s="965" t="s">
        <v>545</v>
      </c>
      <c r="AV29" s="965"/>
      <c r="AW29" s="965"/>
      <c r="AX29" s="965"/>
      <c r="AY29" s="965"/>
      <c r="AZ29" s="1037" t="s">
        <v>542</v>
      </c>
      <c r="BA29" s="1037"/>
      <c r="BB29" s="1037"/>
      <c r="BC29" s="1037"/>
      <c r="BD29" s="1037"/>
      <c r="BE29" s="1041" t="s">
        <v>546</v>
      </c>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384</v>
      </c>
      <c r="C30" s="1033"/>
      <c r="D30" s="1033"/>
      <c r="E30" s="1033"/>
      <c r="F30" s="1033"/>
      <c r="G30" s="1033"/>
      <c r="H30" s="1033"/>
      <c r="I30" s="1033"/>
      <c r="J30" s="1033"/>
      <c r="K30" s="1033"/>
      <c r="L30" s="1033"/>
      <c r="M30" s="1033"/>
      <c r="N30" s="1033"/>
      <c r="O30" s="1033"/>
      <c r="P30" s="1034"/>
      <c r="Q30" s="1038">
        <v>1027</v>
      </c>
      <c r="R30" s="1039"/>
      <c r="S30" s="1039"/>
      <c r="T30" s="1039"/>
      <c r="U30" s="1039"/>
      <c r="V30" s="1039">
        <v>1006</v>
      </c>
      <c r="W30" s="1039"/>
      <c r="X30" s="1039"/>
      <c r="Y30" s="1039"/>
      <c r="Z30" s="1039"/>
      <c r="AA30" s="1039">
        <v>22</v>
      </c>
      <c r="AB30" s="1039"/>
      <c r="AC30" s="1039"/>
      <c r="AD30" s="1039"/>
      <c r="AE30" s="1040"/>
      <c r="AF30" s="1014">
        <v>22</v>
      </c>
      <c r="AG30" s="1015"/>
      <c r="AH30" s="1015"/>
      <c r="AI30" s="1015"/>
      <c r="AJ30" s="1016"/>
      <c r="AK30" s="974">
        <v>229</v>
      </c>
      <c r="AL30" s="965"/>
      <c r="AM30" s="965"/>
      <c r="AN30" s="965"/>
      <c r="AO30" s="965"/>
      <c r="AP30" s="965" t="s">
        <v>545</v>
      </c>
      <c r="AQ30" s="965"/>
      <c r="AR30" s="965"/>
      <c r="AS30" s="965"/>
      <c r="AT30" s="965"/>
      <c r="AU30" s="965" t="s">
        <v>542</v>
      </c>
      <c r="AV30" s="965"/>
      <c r="AW30" s="965"/>
      <c r="AX30" s="965"/>
      <c r="AY30" s="965"/>
      <c r="AZ30" s="1037" t="s">
        <v>543</v>
      </c>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t="s">
        <v>385</v>
      </c>
      <c r="C31" s="1033"/>
      <c r="D31" s="1033"/>
      <c r="E31" s="1033"/>
      <c r="F31" s="1033"/>
      <c r="G31" s="1033"/>
      <c r="H31" s="1033"/>
      <c r="I31" s="1033"/>
      <c r="J31" s="1033"/>
      <c r="K31" s="1033"/>
      <c r="L31" s="1033"/>
      <c r="M31" s="1033"/>
      <c r="N31" s="1033"/>
      <c r="O31" s="1033"/>
      <c r="P31" s="1034"/>
      <c r="Q31" s="1038">
        <v>92</v>
      </c>
      <c r="R31" s="1039"/>
      <c r="S31" s="1039"/>
      <c r="T31" s="1039"/>
      <c r="U31" s="1039"/>
      <c r="V31" s="1039">
        <v>83</v>
      </c>
      <c r="W31" s="1039"/>
      <c r="X31" s="1039"/>
      <c r="Y31" s="1039"/>
      <c r="Z31" s="1039"/>
      <c r="AA31" s="1039">
        <v>9</v>
      </c>
      <c r="AB31" s="1039"/>
      <c r="AC31" s="1039"/>
      <c r="AD31" s="1039"/>
      <c r="AE31" s="1040"/>
      <c r="AF31" s="1014">
        <v>8</v>
      </c>
      <c r="AG31" s="1015"/>
      <c r="AH31" s="1015"/>
      <c r="AI31" s="1015"/>
      <c r="AJ31" s="1016"/>
      <c r="AK31" s="974">
        <v>6</v>
      </c>
      <c r="AL31" s="965"/>
      <c r="AM31" s="965"/>
      <c r="AN31" s="965"/>
      <c r="AO31" s="965"/>
      <c r="AP31" s="965" t="s">
        <v>545</v>
      </c>
      <c r="AQ31" s="965"/>
      <c r="AR31" s="965"/>
      <c r="AS31" s="965"/>
      <c r="AT31" s="965"/>
      <c r="AU31" s="965" t="s">
        <v>542</v>
      </c>
      <c r="AV31" s="965"/>
      <c r="AW31" s="965"/>
      <c r="AX31" s="965"/>
      <c r="AY31" s="965"/>
      <c r="AZ31" s="1037" t="s">
        <v>542</v>
      </c>
      <c r="BA31" s="1037"/>
      <c r="BB31" s="1037"/>
      <c r="BC31" s="1037"/>
      <c r="BD31" s="1037"/>
      <c r="BE31" s="1041" t="s">
        <v>547</v>
      </c>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t="s">
        <v>386</v>
      </c>
      <c r="C32" s="1033"/>
      <c r="D32" s="1033"/>
      <c r="E32" s="1033"/>
      <c r="F32" s="1033"/>
      <c r="G32" s="1033"/>
      <c r="H32" s="1033"/>
      <c r="I32" s="1033"/>
      <c r="J32" s="1033"/>
      <c r="K32" s="1033"/>
      <c r="L32" s="1033"/>
      <c r="M32" s="1033"/>
      <c r="N32" s="1033"/>
      <c r="O32" s="1033"/>
      <c r="P32" s="1034"/>
      <c r="Q32" s="1038">
        <v>2211</v>
      </c>
      <c r="R32" s="1039"/>
      <c r="S32" s="1039"/>
      <c r="T32" s="1039"/>
      <c r="U32" s="1039"/>
      <c r="V32" s="1039">
        <v>2192</v>
      </c>
      <c r="W32" s="1039"/>
      <c r="X32" s="1039"/>
      <c r="Y32" s="1039"/>
      <c r="Z32" s="1039"/>
      <c r="AA32" s="1039">
        <v>19</v>
      </c>
      <c r="AB32" s="1039"/>
      <c r="AC32" s="1039"/>
      <c r="AD32" s="1039"/>
      <c r="AE32" s="1040"/>
      <c r="AF32" s="1014">
        <v>1078</v>
      </c>
      <c r="AG32" s="1015"/>
      <c r="AH32" s="1015"/>
      <c r="AI32" s="1015"/>
      <c r="AJ32" s="1016"/>
      <c r="AK32" s="974" t="s">
        <v>565</v>
      </c>
      <c r="AL32" s="965"/>
      <c r="AM32" s="965"/>
      <c r="AN32" s="965"/>
      <c r="AO32" s="965"/>
      <c r="AP32" s="965">
        <v>354</v>
      </c>
      <c r="AQ32" s="965"/>
      <c r="AR32" s="965"/>
      <c r="AS32" s="965"/>
      <c r="AT32" s="965"/>
      <c r="AU32" s="965">
        <v>55</v>
      </c>
      <c r="AV32" s="965"/>
      <c r="AW32" s="965"/>
      <c r="AX32" s="965"/>
      <c r="AY32" s="965"/>
      <c r="AZ32" s="1037" t="s">
        <v>542</v>
      </c>
      <c r="BA32" s="1037"/>
      <c r="BB32" s="1037"/>
      <c r="BC32" s="1037"/>
      <c r="BD32" s="1037"/>
      <c r="BE32" s="1027" t="s">
        <v>387</v>
      </c>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t="s">
        <v>388</v>
      </c>
      <c r="C33" s="1033"/>
      <c r="D33" s="1033"/>
      <c r="E33" s="1033"/>
      <c r="F33" s="1033"/>
      <c r="G33" s="1033"/>
      <c r="H33" s="1033"/>
      <c r="I33" s="1033"/>
      <c r="J33" s="1033"/>
      <c r="K33" s="1033"/>
      <c r="L33" s="1033"/>
      <c r="M33" s="1033"/>
      <c r="N33" s="1033"/>
      <c r="O33" s="1033"/>
      <c r="P33" s="1034"/>
      <c r="Q33" s="1038">
        <v>227</v>
      </c>
      <c r="R33" s="1039"/>
      <c r="S33" s="1039"/>
      <c r="T33" s="1039"/>
      <c r="U33" s="1039"/>
      <c r="V33" s="1039">
        <v>518</v>
      </c>
      <c r="W33" s="1039"/>
      <c r="X33" s="1039"/>
      <c r="Y33" s="1039"/>
      <c r="Z33" s="1039"/>
      <c r="AA33" s="1039">
        <v>-290</v>
      </c>
      <c r="AB33" s="1039"/>
      <c r="AC33" s="1039"/>
      <c r="AD33" s="1039"/>
      <c r="AE33" s="1040"/>
      <c r="AF33" s="1014">
        <v>501</v>
      </c>
      <c r="AG33" s="1015"/>
      <c r="AH33" s="1015"/>
      <c r="AI33" s="1015"/>
      <c r="AJ33" s="1016"/>
      <c r="AK33" s="974" t="s">
        <v>565</v>
      </c>
      <c r="AL33" s="965"/>
      <c r="AM33" s="965"/>
      <c r="AN33" s="965"/>
      <c r="AO33" s="965"/>
      <c r="AP33" s="965">
        <v>4980</v>
      </c>
      <c r="AQ33" s="965"/>
      <c r="AR33" s="965"/>
      <c r="AS33" s="965"/>
      <c r="AT33" s="965"/>
      <c r="AU33" s="965">
        <v>3979</v>
      </c>
      <c r="AV33" s="965"/>
      <c r="AW33" s="965"/>
      <c r="AX33" s="965"/>
      <c r="AY33" s="965"/>
      <c r="AZ33" s="1037" t="s">
        <v>542</v>
      </c>
      <c r="BA33" s="1037"/>
      <c r="BB33" s="1037"/>
      <c r="BC33" s="1037"/>
      <c r="BD33" s="1037"/>
      <c r="BE33" s="1027" t="s">
        <v>387</v>
      </c>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t="s">
        <v>389</v>
      </c>
      <c r="C34" s="1033"/>
      <c r="D34" s="1033"/>
      <c r="E34" s="1033"/>
      <c r="F34" s="1033"/>
      <c r="G34" s="1033"/>
      <c r="H34" s="1033"/>
      <c r="I34" s="1033"/>
      <c r="J34" s="1033"/>
      <c r="K34" s="1033"/>
      <c r="L34" s="1033"/>
      <c r="M34" s="1033"/>
      <c r="N34" s="1033"/>
      <c r="O34" s="1033"/>
      <c r="P34" s="1034"/>
      <c r="Q34" s="1038">
        <v>21</v>
      </c>
      <c r="R34" s="1039"/>
      <c r="S34" s="1039"/>
      <c r="T34" s="1039"/>
      <c r="U34" s="1039"/>
      <c r="V34" s="1039">
        <v>15</v>
      </c>
      <c r="W34" s="1039"/>
      <c r="X34" s="1039"/>
      <c r="Y34" s="1039"/>
      <c r="Z34" s="1039"/>
      <c r="AA34" s="1039">
        <v>5</v>
      </c>
      <c r="AB34" s="1039"/>
      <c r="AC34" s="1039"/>
      <c r="AD34" s="1039"/>
      <c r="AE34" s="1040"/>
      <c r="AF34" s="1014">
        <v>5</v>
      </c>
      <c r="AG34" s="1015"/>
      <c r="AH34" s="1015"/>
      <c r="AI34" s="1015"/>
      <c r="AJ34" s="1016"/>
      <c r="AK34" s="974" t="s">
        <v>542</v>
      </c>
      <c r="AL34" s="965"/>
      <c r="AM34" s="965"/>
      <c r="AN34" s="965"/>
      <c r="AO34" s="965"/>
      <c r="AP34" s="965">
        <v>16</v>
      </c>
      <c r="AQ34" s="965"/>
      <c r="AR34" s="965"/>
      <c r="AS34" s="965"/>
      <c r="AT34" s="965"/>
      <c r="AU34" s="965" t="s">
        <v>566</v>
      </c>
      <c r="AV34" s="965"/>
      <c r="AW34" s="965"/>
      <c r="AX34" s="965"/>
      <c r="AY34" s="965"/>
      <c r="AZ34" s="1037" t="s">
        <v>543</v>
      </c>
      <c r="BA34" s="1037"/>
      <c r="BB34" s="1037"/>
      <c r="BC34" s="1037"/>
      <c r="BD34" s="1037"/>
      <c r="BE34" s="1027" t="s">
        <v>390</v>
      </c>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t="s">
        <v>391</v>
      </c>
      <c r="C35" s="1033"/>
      <c r="D35" s="1033"/>
      <c r="E35" s="1033"/>
      <c r="F35" s="1033"/>
      <c r="G35" s="1033"/>
      <c r="H35" s="1033"/>
      <c r="I35" s="1033"/>
      <c r="J35" s="1033"/>
      <c r="K35" s="1033"/>
      <c r="L35" s="1033"/>
      <c r="M35" s="1033"/>
      <c r="N35" s="1033"/>
      <c r="O35" s="1033"/>
      <c r="P35" s="1034"/>
      <c r="Q35" s="1038">
        <v>4652</v>
      </c>
      <c r="R35" s="1039"/>
      <c r="S35" s="1039"/>
      <c r="T35" s="1039"/>
      <c r="U35" s="1039"/>
      <c r="V35" s="1039">
        <v>4402</v>
      </c>
      <c r="W35" s="1039"/>
      <c r="X35" s="1039"/>
      <c r="Y35" s="1039"/>
      <c r="Z35" s="1039"/>
      <c r="AA35" s="1039">
        <v>250</v>
      </c>
      <c r="AB35" s="1039"/>
      <c r="AC35" s="1039"/>
      <c r="AD35" s="1039"/>
      <c r="AE35" s="1040"/>
      <c r="AF35" s="1014">
        <v>226</v>
      </c>
      <c r="AG35" s="1015"/>
      <c r="AH35" s="1015"/>
      <c r="AI35" s="1015"/>
      <c r="AJ35" s="1016"/>
      <c r="AK35" s="974">
        <v>857</v>
      </c>
      <c r="AL35" s="965"/>
      <c r="AM35" s="965"/>
      <c r="AN35" s="965"/>
      <c r="AO35" s="965"/>
      <c r="AP35" s="965">
        <v>18360</v>
      </c>
      <c r="AQ35" s="965"/>
      <c r="AR35" s="965"/>
      <c r="AS35" s="965"/>
      <c r="AT35" s="965"/>
      <c r="AU35" s="965">
        <v>8501</v>
      </c>
      <c r="AV35" s="965"/>
      <c r="AW35" s="965"/>
      <c r="AX35" s="965"/>
      <c r="AY35" s="965"/>
      <c r="AZ35" s="1037" t="s">
        <v>542</v>
      </c>
      <c r="BA35" s="1037"/>
      <c r="BB35" s="1037"/>
      <c r="BC35" s="1037"/>
      <c r="BD35" s="1037"/>
      <c r="BE35" s="1027" t="s">
        <v>390</v>
      </c>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t="s">
        <v>392</v>
      </c>
      <c r="C36" s="1033"/>
      <c r="D36" s="1033"/>
      <c r="E36" s="1033"/>
      <c r="F36" s="1033"/>
      <c r="G36" s="1033"/>
      <c r="H36" s="1033"/>
      <c r="I36" s="1033"/>
      <c r="J36" s="1033"/>
      <c r="K36" s="1033"/>
      <c r="L36" s="1033"/>
      <c r="M36" s="1033"/>
      <c r="N36" s="1033"/>
      <c r="O36" s="1033"/>
      <c r="P36" s="1034"/>
      <c r="Q36" s="1038">
        <v>13</v>
      </c>
      <c r="R36" s="1039"/>
      <c r="S36" s="1039"/>
      <c r="T36" s="1039"/>
      <c r="U36" s="1039"/>
      <c r="V36" s="1039">
        <v>13</v>
      </c>
      <c r="W36" s="1039"/>
      <c r="X36" s="1039"/>
      <c r="Y36" s="1039"/>
      <c r="Z36" s="1039"/>
      <c r="AA36" s="1039" t="s">
        <v>567</v>
      </c>
      <c r="AB36" s="1039"/>
      <c r="AC36" s="1039"/>
      <c r="AD36" s="1039"/>
      <c r="AE36" s="1040"/>
      <c r="AF36" s="1014" t="s">
        <v>112</v>
      </c>
      <c r="AG36" s="1015"/>
      <c r="AH36" s="1015"/>
      <c r="AI36" s="1015"/>
      <c r="AJ36" s="1016"/>
      <c r="AK36" s="974" t="s">
        <v>566</v>
      </c>
      <c r="AL36" s="965"/>
      <c r="AM36" s="965"/>
      <c r="AN36" s="965"/>
      <c r="AO36" s="965"/>
      <c r="AP36" s="965">
        <v>107</v>
      </c>
      <c r="AQ36" s="965"/>
      <c r="AR36" s="965"/>
      <c r="AS36" s="965"/>
      <c r="AT36" s="965"/>
      <c r="AU36" s="965">
        <v>107</v>
      </c>
      <c r="AV36" s="965"/>
      <c r="AW36" s="965"/>
      <c r="AX36" s="965"/>
      <c r="AY36" s="965"/>
      <c r="AZ36" s="1037" t="s">
        <v>542</v>
      </c>
      <c r="BA36" s="1037"/>
      <c r="BB36" s="1037"/>
      <c r="BC36" s="1037"/>
      <c r="BD36" s="1037"/>
      <c r="BE36" s="1027" t="s">
        <v>390</v>
      </c>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c r="C37" s="1033"/>
      <c r="D37" s="1033"/>
      <c r="E37" s="1033"/>
      <c r="F37" s="1033"/>
      <c r="G37" s="1033"/>
      <c r="H37" s="1033"/>
      <c r="I37" s="1033"/>
      <c r="J37" s="1033"/>
      <c r="K37" s="1033"/>
      <c r="L37" s="1033"/>
      <c r="M37" s="1033"/>
      <c r="N37" s="1033"/>
      <c r="O37" s="1033"/>
      <c r="P37" s="1034"/>
      <c r="Q37" s="1038"/>
      <c r="R37" s="1039"/>
      <c r="S37" s="1039"/>
      <c r="T37" s="1039"/>
      <c r="U37" s="1039"/>
      <c r="V37" s="1039"/>
      <c r="W37" s="1039"/>
      <c r="X37" s="1039"/>
      <c r="Y37" s="1039"/>
      <c r="Z37" s="1039"/>
      <c r="AA37" s="1039"/>
      <c r="AB37" s="1039"/>
      <c r="AC37" s="1039"/>
      <c r="AD37" s="1039"/>
      <c r="AE37" s="1040"/>
      <c r="AF37" s="1014"/>
      <c r="AG37" s="1015"/>
      <c r="AH37" s="1015"/>
      <c r="AI37" s="1015"/>
      <c r="AJ37" s="1016"/>
      <c r="AK37" s="974"/>
      <c r="AL37" s="965"/>
      <c r="AM37" s="965"/>
      <c r="AN37" s="965"/>
      <c r="AO37" s="965"/>
      <c r="AP37" s="965"/>
      <c r="AQ37" s="965"/>
      <c r="AR37" s="965"/>
      <c r="AS37" s="965"/>
      <c r="AT37" s="965"/>
      <c r="AU37" s="965"/>
      <c r="AV37" s="965"/>
      <c r="AW37" s="965"/>
      <c r="AX37" s="965"/>
      <c r="AY37" s="965"/>
      <c r="AZ37" s="1037"/>
      <c r="BA37" s="1037"/>
      <c r="BB37" s="1037"/>
      <c r="BC37" s="1037"/>
      <c r="BD37" s="1037"/>
      <c r="BE37" s="1027"/>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c r="C38" s="1033"/>
      <c r="D38" s="1033"/>
      <c r="E38" s="1033"/>
      <c r="F38" s="1033"/>
      <c r="G38" s="1033"/>
      <c r="H38" s="1033"/>
      <c r="I38" s="1033"/>
      <c r="J38" s="1033"/>
      <c r="K38" s="1033"/>
      <c r="L38" s="1033"/>
      <c r="M38" s="1033"/>
      <c r="N38" s="1033"/>
      <c r="O38" s="1033"/>
      <c r="P38" s="1034"/>
      <c r="Q38" s="1038"/>
      <c r="R38" s="1039"/>
      <c r="S38" s="1039"/>
      <c r="T38" s="1039"/>
      <c r="U38" s="1039"/>
      <c r="V38" s="1039"/>
      <c r="W38" s="1039"/>
      <c r="X38" s="1039"/>
      <c r="Y38" s="1039"/>
      <c r="Z38" s="1039"/>
      <c r="AA38" s="1039"/>
      <c r="AB38" s="1039"/>
      <c r="AC38" s="1039"/>
      <c r="AD38" s="1039"/>
      <c r="AE38" s="1040"/>
      <c r="AF38" s="1014"/>
      <c r="AG38" s="1015"/>
      <c r="AH38" s="1015"/>
      <c r="AI38" s="1015"/>
      <c r="AJ38" s="1016"/>
      <c r="AK38" s="974"/>
      <c r="AL38" s="965"/>
      <c r="AM38" s="965"/>
      <c r="AN38" s="965"/>
      <c r="AO38" s="965"/>
      <c r="AP38" s="965"/>
      <c r="AQ38" s="965"/>
      <c r="AR38" s="965"/>
      <c r="AS38" s="965"/>
      <c r="AT38" s="965"/>
      <c r="AU38" s="965"/>
      <c r="AV38" s="965"/>
      <c r="AW38" s="965"/>
      <c r="AX38" s="965"/>
      <c r="AY38" s="965"/>
      <c r="AZ38" s="1037"/>
      <c r="BA38" s="1037"/>
      <c r="BB38" s="1037"/>
      <c r="BC38" s="1037"/>
      <c r="BD38" s="1037"/>
      <c r="BE38" s="1027"/>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4"/>
      <c r="AL39" s="965"/>
      <c r="AM39" s="965"/>
      <c r="AN39" s="965"/>
      <c r="AO39" s="965"/>
      <c r="AP39" s="965"/>
      <c r="AQ39" s="965"/>
      <c r="AR39" s="965"/>
      <c r="AS39" s="965"/>
      <c r="AT39" s="965"/>
      <c r="AU39" s="965"/>
      <c r="AV39" s="965"/>
      <c r="AW39" s="965"/>
      <c r="AX39" s="965"/>
      <c r="AY39" s="965"/>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4"/>
      <c r="AL40" s="965"/>
      <c r="AM40" s="965"/>
      <c r="AN40" s="965"/>
      <c r="AO40" s="965"/>
      <c r="AP40" s="965"/>
      <c r="AQ40" s="965"/>
      <c r="AR40" s="965"/>
      <c r="AS40" s="965"/>
      <c r="AT40" s="965"/>
      <c r="AU40" s="965"/>
      <c r="AV40" s="965"/>
      <c r="AW40" s="965"/>
      <c r="AX40" s="965"/>
      <c r="AY40" s="965"/>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4"/>
      <c r="AL41" s="965"/>
      <c r="AM41" s="965"/>
      <c r="AN41" s="965"/>
      <c r="AO41" s="965"/>
      <c r="AP41" s="965"/>
      <c r="AQ41" s="965"/>
      <c r="AR41" s="965"/>
      <c r="AS41" s="965"/>
      <c r="AT41" s="965"/>
      <c r="AU41" s="965"/>
      <c r="AV41" s="965"/>
      <c r="AW41" s="965"/>
      <c r="AX41" s="965"/>
      <c r="AY41" s="965"/>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4"/>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4"/>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4"/>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4"/>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4"/>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4"/>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4"/>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4"/>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393</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370</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2169</v>
      </c>
      <c r="AG63" s="953"/>
      <c r="AH63" s="953"/>
      <c r="AI63" s="953"/>
      <c r="AJ63" s="1025"/>
      <c r="AK63" s="1026"/>
      <c r="AL63" s="957"/>
      <c r="AM63" s="957"/>
      <c r="AN63" s="957"/>
      <c r="AO63" s="957"/>
      <c r="AP63" s="953">
        <v>23817</v>
      </c>
      <c r="AQ63" s="953"/>
      <c r="AR63" s="953"/>
      <c r="AS63" s="953"/>
      <c r="AT63" s="953"/>
      <c r="AU63" s="953">
        <v>12641</v>
      </c>
      <c r="AV63" s="953"/>
      <c r="AW63" s="953"/>
      <c r="AX63" s="953"/>
      <c r="AY63" s="953"/>
      <c r="AZ63" s="1020"/>
      <c r="BA63" s="1020"/>
      <c r="BB63" s="1020"/>
      <c r="BC63" s="1020"/>
      <c r="BD63" s="1020"/>
      <c r="BE63" s="954"/>
      <c r="BF63" s="954"/>
      <c r="BG63" s="954"/>
      <c r="BH63" s="954"/>
      <c r="BI63" s="955"/>
      <c r="BJ63" s="1021" t="s">
        <v>112</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396</v>
      </c>
      <c r="B66" s="991"/>
      <c r="C66" s="991"/>
      <c r="D66" s="991"/>
      <c r="E66" s="991"/>
      <c r="F66" s="991"/>
      <c r="G66" s="991"/>
      <c r="H66" s="991"/>
      <c r="I66" s="991"/>
      <c r="J66" s="991"/>
      <c r="K66" s="991"/>
      <c r="L66" s="991"/>
      <c r="M66" s="991"/>
      <c r="N66" s="991"/>
      <c r="O66" s="991"/>
      <c r="P66" s="992"/>
      <c r="Q66" s="996" t="s">
        <v>374</v>
      </c>
      <c r="R66" s="997"/>
      <c r="S66" s="997"/>
      <c r="T66" s="997"/>
      <c r="U66" s="998"/>
      <c r="V66" s="996" t="s">
        <v>375</v>
      </c>
      <c r="W66" s="997"/>
      <c r="X66" s="997"/>
      <c r="Y66" s="997"/>
      <c r="Z66" s="998"/>
      <c r="AA66" s="996" t="s">
        <v>376</v>
      </c>
      <c r="AB66" s="997"/>
      <c r="AC66" s="997"/>
      <c r="AD66" s="997"/>
      <c r="AE66" s="998"/>
      <c r="AF66" s="1002" t="s">
        <v>377</v>
      </c>
      <c r="AG66" s="1003"/>
      <c r="AH66" s="1003"/>
      <c r="AI66" s="1003"/>
      <c r="AJ66" s="1004"/>
      <c r="AK66" s="996" t="s">
        <v>378</v>
      </c>
      <c r="AL66" s="991"/>
      <c r="AM66" s="991"/>
      <c r="AN66" s="991"/>
      <c r="AO66" s="992"/>
      <c r="AP66" s="996" t="s">
        <v>379</v>
      </c>
      <c r="AQ66" s="997"/>
      <c r="AR66" s="997"/>
      <c r="AS66" s="997"/>
      <c r="AT66" s="998"/>
      <c r="AU66" s="996" t="s">
        <v>397</v>
      </c>
      <c r="AV66" s="997"/>
      <c r="AW66" s="997"/>
      <c r="AX66" s="997"/>
      <c r="AY66" s="998"/>
      <c r="AZ66" s="996" t="s">
        <v>355</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0" t="s">
        <v>554</v>
      </c>
      <c r="C68" s="981"/>
      <c r="D68" s="981"/>
      <c r="E68" s="981"/>
      <c r="F68" s="981"/>
      <c r="G68" s="981"/>
      <c r="H68" s="981"/>
      <c r="I68" s="981"/>
      <c r="J68" s="981"/>
      <c r="K68" s="981"/>
      <c r="L68" s="981"/>
      <c r="M68" s="981"/>
      <c r="N68" s="981"/>
      <c r="O68" s="981"/>
      <c r="P68" s="982"/>
      <c r="Q68" s="983">
        <v>40</v>
      </c>
      <c r="R68" s="977"/>
      <c r="S68" s="977"/>
      <c r="T68" s="977"/>
      <c r="U68" s="977"/>
      <c r="V68" s="977">
        <v>39</v>
      </c>
      <c r="W68" s="977"/>
      <c r="X68" s="977"/>
      <c r="Y68" s="977"/>
      <c r="Z68" s="977"/>
      <c r="AA68" s="977">
        <v>2</v>
      </c>
      <c r="AB68" s="977"/>
      <c r="AC68" s="977"/>
      <c r="AD68" s="977"/>
      <c r="AE68" s="977"/>
      <c r="AF68" s="977">
        <v>2</v>
      </c>
      <c r="AG68" s="977"/>
      <c r="AH68" s="977"/>
      <c r="AI68" s="977"/>
      <c r="AJ68" s="977"/>
      <c r="AK68" s="977" t="s">
        <v>569</v>
      </c>
      <c r="AL68" s="977"/>
      <c r="AM68" s="977"/>
      <c r="AN68" s="977"/>
      <c r="AO68" s="977"/>
      <c r="AP68" s="977" t="s">
        <v>569</v>
      </c>
      <c r="AQ68" s="977"/>
      <c r="AR68" s="977"/>
      <c r="AS68" s="977"/>
      <c r="AT68" s="977"/>
      <c r="AU68" s="977" t="s">
        <v>570</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555</v>
      </c>
      <c r="C69" s="969"/>
      <c r="D69" s="969"/>
      <c r="E69" s="969"/>
      <c r="F69" s="969"/>
      <c r="G69" s="969"/>
      <c r="H69" s="969"/>
      <c r="I69" s="969"/>
      <c r="J69" s="969"/>
      <c r="K69" s="969"/>
      <c r="L69" s="969"/>
      <c r="M69" s="969"/>
      <c r="N69" s="969"/>
      <c r="O69" s="969"/>
      <c r="P69" s="970"/>
      <c r="Q69" s="971">
        <v>27</v>
      </c>
      <c r="R69" s="965"/>
      <c r="S69" s="965"/>
      <c r="T69" s="965"/>
      <c r="U69" s="965"/>
      <c r="V69" s="965">
        <v>22</v>
      </c>
      <c r="W69" s="965"/>
      <c r="X69" s="965"/>
      <c r="Y69" s="965"/>
      <c r="Z69" s="965"/>
      <c r="AA69" s="965">
        <v>5</v>
      </c>
      <c r="AB69" s="965"/>
      <c r="AC69" s="965"/>
      <c r="AD69" s="965"/>
      <c r="AE69" s="965"/>
      <c r="AF69" s="965">
        <v>5</v>
      </c>
      <c r="AG69" s="965"/>
      <c r="AH69" s="965"/>
      <c r="AI69" s="965"/>
      <c r="AJ69" s="965"/>
      <c r="AK69" s="965">
        <v>5</v>
      </c>
      <c r="AL69" s="965"/>
      <c r="AM69" s="965"/>
      <c r="AN69" s="965"/>
      <c r="AO69" s="965"/>
      <c r="AP69" s="965" t="s">
        <v>569</v>
      </c>
      <c r="AQ69" s="965"/>
      <c r="AR69" s="965"/>
      <c r="AS69" s="965"/>
      <c r="AT69" s="965"/>
      <c r="AU69" s="965" t="s">
        <v>570</v>
      </c>
      <c r="AV69" s="965"/>
      <c r="AW69" s="965"/>
      <c r="AX69" s="965"/>
      <c r="AY69" s="965"/>
      <c r="AZ69" s="976" t="s">
        <v>572</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556</v>
      </c>
      <c r="C70" s="969"/>
      <c r="D70" s="969"/>
      <c r="E70" s="969"/>
      <c r="F70" s="969"/>
      <c r="G70" s="969"/>
      <c r="H70" s="969"/>
      <c r="I70" s="969"/>
      <c r="J70" s="969"/>
      <c r="K70" s="969"/>
      <c r="L70" s="969"/>
      <c r="M70" s="969"/>
      <c r="N70" s="969"/>
      <c r="O70" s="969"/>
      <c r="P70" s="970"/>
      <c r="Q70" s="971">
        <v>135</v>
      </c>
      <c r="R70" s="965"/>
      <c r="S70" s="965"/>
      <c r="T70" s="965"/>
      <c r="U70" s="965"/>
      <c r="V70" s="965">
        <v>133</v>
      </c>
      <c r="W70" s="965"/>
      <c r="X70" s="965"/>
      <c r="Y70" s="965"/>
      <c r="Z70" s="965"/>
      <c r="AA70" s="965">
        <v>2</v>
      </c>
      <c r="AB70" s="965"/>
      <c r="AC70" s="965"/>
      <c r="AD70" s="965"/>
      <c r="AE70" s="965"/>
      <c r="AF70" s="965">
        <v>2</v>
      </c>
      <c r="AG70" s="965"/>
      <c r="AH70" s="965"/>
      <c r="AI70" s="965"/>
      <c r="AJ70" s="965"/>
      <c r="AK70" s="965">
        <v>9</v>
      </c>
      <c r="AL70" s="965"/>
      <c r="AM70" s="965"/>
      <c r="AN70" s="965"/>
      <c r="AO70" s="965"/>
      <c r="AP70" s="965" t="s">
        <v>579</v>
      </c>
      <c r="AQ70" s="965"/>
      <c r="AR70" s="965"/>
      <c r="AS70" s="965"/>
      <c r="AT70" s="965"/>
      <c r="AU70" s="965" t="s">
        <v>580</v>
      </c>
      <c r="AV70" s="965"/>
      <c r="AW70" s="965"/>
      <c r="AX70" s="965"/>
      <c r="AY70" s="965"/>
      <c r="AZ70" s="976" t="s">
        <v>573</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557</v>
      </c>
      <c r="C71" s="969"/>
      <c r="D71" s="969"/>
      <c r="E71" s="969"/>
      <c r="F71" s="969"/>
      <c r="G71" s="969"/>
      <c r="H71" s="969"/>
      <c r="I71" s="969"/>
      <c r="J71" s="969"/>
      <c r="K71" s="969"/>
      <c r="L71" s="969"/>
      <c r="M71" s="969"/>
      <c r="N71" s="969"/>
      <c r="O71" s="969"/>
      <c r="P71" s="970"/>
      <c r="Q71" s="971">
        <v>15</v>
      </c>
      <c r="R71" s="965"/>
      <c r="S71" s="965"/>
      <c r="T71" s="965"/>
      <c r="U71" s="965"/>
      <c r="V71" s="965">
        <v>14</v>
      </c>
      <c r="W71" s="965"/>
      <c r="X71" s="965"/>
      <c r="Y71" s="965"/>
      <c r="Z71" s="965"/>
      <c r="AA71" s="965">
        <v>1</v>
      </c>
      <c r="AB71" s="965"/>
      <c r="AC71" s="965"/>
      <c r="AD71" s="965"/>
      <c r="AE71" s="965"/>
      <c r="AF71" s="965">
        <v>1</v>
      </c>
      <c r="AG71" s="965"/>
      <c r="AH71" s="965"/>
      <c r="AI71" s="965"/>
      <c r="AJ71" s="965"/>
      <c r="AK71" s="965" t="s">
        <v>569</v>
      </c>
      <c r="AL71" s="965"/>
      <c r="AM71" s="965"/>
      <c r="AN71" s="965"/>
      <c r="AO71" s="965"/>
      <c r="AP71" s="965" t="s">
        <v>571</v>
      </c>
      <c r="AQ71" s="965"/>
      <c r="AR71" s="965"/>
      <c r="AS71" s="965"/>
      <c r="AT71" s="965"/>
      <c r="AU71" s="965" t="s">
        <v>571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558</v>
      </c>
      <c r="C72" s="969"/>
      <c r="D72" s="969"/>
      <c r="E72" s="969"/>
      <c r="F72" s="969"/>
      <c r="G72" s="969"/>
      <c r="H72" s="969"/>
      <c r="I72" s="969"/>
      <c r="J72" s="969"/>
      <c r="K72" s="969"/>
      <c r="L72" s="969"/>
      <c r="M72" s="969"/>
      <c r="N72" s="969"/>
      <c r="O72" s="969"/>
      <c r="P72" s="970"/>
      <c r="Q72" s="971">
        <v>131</v>
      </c>
      <c r="R72" s="965"/>
      <c r="S72" s="965"/>
      <c r="T72" s="965"/>
      <c r="U72" s="965"/>
      <c r="V72" s="965">
        <v>131</v>
      </c>
      <c r="W72" s="965"/>
      <c r="X72" s="965"/>
      <c r="Y72" s="965"/>
      <c r="Z72" s="965"/>
      <c r="AA72" s="965" t="s">
        <v>568</v>
      </c>
      <c r="AB72" s="965"/>
      <c r="AC72" s="965"/>
      <c r="AD72" s="965"/>
      <c r="AE72" s="965"/>
      <c r="AF72" s="965" t="s">
        <v>568</v>
      </c>
      <c r="AG72" s="965"/>
      <c r="AH72" s="965"/>
      <c r="AI72" s="965"/>
      <c r="AJ72" s="965"/>
      <c r="AK72" s="965">
        <v>73</v>
      </c>
      <c r="AL72" s="965"/>
      <c r="AM72" s="965"/>
      <c r="AN72" s="965"/>
      <c r="AO72" s="965"/>
      <c r="AP72" s="965" t="s">
        <v>571</v>
      </c>
      <c r="AQ72" s="965"/>
      <c r="AR72" s="965"/>
      <c r="AS72" s="965"/>
      <c r="AT72" s="965"/>
      <c r="AU72" s="965" t="s">
        <v>571</v>
      </c>
      <c r="AV72" s="965"/>
      <c r="AW72" s="965"/>
      <c r="AX72" s="965"/>
      <c r="AY72" s="965"/>
      <c r="AZ72" s="976" t="s">
        <v>574</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559</v>
      </c>
      <c r="C73" s="969"/>
      <c r="D73" s="969"/>
      <c r="E73" s="969"/>
      <c r="F73" s="969"/>
      <c r="G73" s="969"/>
      <c r="H73" s="969"/>
      <c r="I73" s="969"/>
      <c r="J73" s="969"/>
      <c r="K73" s="969"/>
      <c r="L73" s="969"/>
      <c r="M73" s="969"/>
      <c r="N73" s="969"/>
      <c r="O73" s="969"/>
      <c r="P73" s="970"/>
      <c r="Q73" s="971">
        <v>39</v>
      </c>
      <c r="R73" s="965"/>
      <c r="S73" s="965"/>
      <c r="T73" s="965"/>
      <c r="U73" s="965"/>
      <c r="V73" s="965">
        <v>36</v>
      </c>
      <c r="W73" s="965"/>
      <c r="X73" s="965"/>
      <c r="Y73" s="965"/>
      <c r="Z73" s="965"/>
      <c r="AA73" s="965">
        <v>3</v>
      </c>
      <c r="AB73" s="965"/>
      <c r="AC73" s="965"/>
      <c r="AD73" s="965"/>
      <c r="AE73" s="965"/>
      <c r="AF73" s="965">
        <v>3</v>
      </c>
      <c r="AG73" s="965"/>
      <c r="AH73" s="965"/>
      <c r="AI73" s="965"/>
      <c r="AJ73" s="965"/>
      <c r="AK73" s="965" t="s">
        <v>569</v>
      </c>
      <c r="AL73" s="965"/>
      <c r="AM73" s="965"/>
      <c r="AN73" s="965"/>
      <c r="AO73" s="965"/>
      <c r="AP73" s="965" t="s">
        <v>571</v>
      </c>
      <c r="AQ73" s="965"/>
      <c r="AR73" s="965"/>
      <c r="AS73" s="965"/>
      <c r="AT73" s="965"/>
      <c r="AU73" s="965" t="s">
        <v>571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560</v>
      </c>
      <c r="C74" s="969"/>
      <c r="D74" s="969"/>
      <c r="E74" s="969"/>
      <c r="F74" s="969"/>
      <c r="G74" s="969"/>
      <c r="H74" s="969"/>
      <c r="I74" s="969"/>
      <c r="J74" s="969"/>
      <c r="K74" s="969"/>
      <c r="L74" s="969"/>
      <c r="M74" s="969"/>
      <c r="N74" s="969"/>
      <c r="O74" s="969"/>
      <c r="P74" s="970"/>
      <c r="Q74" s="971">
        <v>19</v>
      </c>
      <c r="R74" s="965"/>
      <c r="S74" s="965"/>
      <c r="T74" s="965"/>
      <c r="U74" s="965"/>
      <c r="V74" s="965">
        <v>15</v>
      </c>
      <c r="W74" s="965"/>
      <c r="X74" s="965"/>
      <c r="Y74" s="965"/>
      <c r="Z74" s="965"/>
      <c r="AA74" s="965">
        <v>4</v>
      </c>
      <c r="AB74" s="965"/>
      <c r="AC74" s="965"/>
      <c r="AD74" s="965"/>
      <c r="AE74" s="965"/>
      <c r="AF74" s="965">
        <v>4</v>
      </c>
      <c r="AG74" s="965"/>
      <c r="AH74" s="965"/>
      <c r="AI74" s="965"/>
      <c r="AJ74" s="965"/>
      <c r="AK74" s="965" t="s">
        <v>569</v>
      </c>
      <c r="AL74" s="965"/>
      <c r="AM74" s="965"/>
      <c r="AN74" s="965"/>
      <c r="AO74" s="965"/>
      <c r="AP74" s="965" t="s">
        <v>571</v>
      </c>
      <c r="AQ74" s="965"/>
      <c r="AR74" s="965"/>
      <c r="AS74" s="965"/>
      <c r="AT74" s="965"/>
      <c r="AU74" s="965" t="s">
        <v>571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561</v>
      </c>
      <c r="C75" s="969"/>
      <c r="D75" s="969"/>
      <c r="E75" s="969"/>
      <c r="F75" s="969"/>
      <c r="G75" s="969"/>
      <c r="H75" s="969"/>
      <c r="I75" s="969"/>
      <c r="J75" s="969"/>
      <c r="K75" s="969"/>
      <c r="L75" s="969"/>
      <c r="M75" s="969"/>
      <c r="N75" s="969"/>
      <c r="O75" s="969"/>
      <c r="P75" s="970"/>
      <c r="Q75" s="972">
        <v>69</v>
      </c>
      <c r="R75" s="973"/>
      <c r="S75" s="973"/>
      <c r="T75" s="973"/>
      <c r="U75" s="974"/>
      <c r="V75" s="975">
        <v>64</v>
      </c>
      <c r="W75" s="973"/>
      <c r="X75" s="973"/>
      <c r="Y75" s="973"/>
      <c r="Z75" s="974"/>
      <c r="AA75" s="975">
        <v>4</v>
      </c>
      <c r="AB75" s="973"/>
      <c r="AC75" s="973"/>
      <c r="AD75" s="973"/>
      <c r="AE75" s="974"/>
      <c r="AF75" s="975">
        <v>4</v>
      </c>
      <c r="AG75" s="973"/>
      <c r="AH75" s="973"/>
      <c r="AI75" s="973"/>
      <c r="AJ75" s="974"/>
      <c r="AK75" s="975" t="s">
        <v>585</v>
      </c>
      <c r="AL75" s="973"/>
      <c r="AM75" s="973"/>
      <c r="AN75" s="973"/>
      <c r="AO75" s="974"/>
      <c r="AP75" s="975" t="s">
        <v>570</v>
      </c>
      <c r="AQ75" s="973"/>
      <c r="AR75" s="973"/>
      <c r="AS75" s="973"/>
      <c r="AT75" s="974"/>
      <c r="AU75" s="975" t="s">
        <v>570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562</v>
      </c>
      <c r="C76" s="969"/>
      <c r="D76" s="969"/>
      <c r="E76" s="969"/>
      <c r="F76" s="969"/>
      <c r="G76" s="969"/>
      <c r="H76" s="969"/>
      <c r="I76" s="969"/>
      <c r="J76" s="969"/>
      <c r="K76" s="969"/>
      <c r="L76" s="969"/>
      <c r="M76" s="969"/>
      <c r="N76" s="969"/>
      <c r="O76" s="969"/>
      <c r="P76" s="970"/>
      <c r="Q76" s="972">
        <v>250</v>
      </c>
      <c r="R76" s="973"/>
      <c r="S76" s="973"/>
      <c r="T76" s="973"/>
      <c r="U76" s="974"/>
      <c r="V76" s="975">
        <v>213</v>
      </c>
      <c r="W76" s="973"/>
      <c r="X76" s="973"/>
      <c r="Y76" s="973"/>
      <c r="Z76" s="974"/>
      <c r="AA76" s="975">
        <v>37</v>
      </c>
      <c r="AB76" s="973"/>
      <c r="AC76" s="973"/>
      <c r="AD76" s="973"/>
      <c r="AE76" s="974"/>
      <c r="AF76" s="975">
        <v>37</v>
      </c>
      <c r="AG76" s="973"/>
      <c r="AH76" s="973"/>
      <c r="AI76" s="973"/>
      <c r="AJ76" s="974"/>
      <c r="AK76" s="975" t="s">
        <v>575</v>
      </c>
      <c r="AL76" s="973"/>
      <c r="AM76" s="973"/>
      <c r="AN76" s="973"/>
      <c r="AO76" s="974"/>
      <c r="AP76" s="975" t="s">
        <v>571</v>
      </c>
      <c r="AQ76" s="973"/>
      <c r="AR76" s="973"/>
      <c r="AS76" s="973"/>
      <c r="AT76" s="974"/>
      <c r="AU76" s="975" t="s">
        <v>571</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563</v>
      </c>
      <c r="C77" s="969"/>
      <c r="D77" s="969"/>
      <c r="E77" s="969"/>
      <c r="F77" s="969"/>
      <c r="G77" s="969"/>
      <c r="H77" s="969"/>
      <c r="I77" s="969"/>
      <c r="J77" s="969"/>
      <c r="K77" s="969"/>
      <c r="L77" s="969"/>
      <c r="M77" s="969"/>
      <c r="N77" s="969"/>
      <c r="O77" s="969"/>
      <c r="P77" s="970"/>
      <c r="Q77" s="972">
        <v>224498</v>
      </c>
      <c r="R77" s="973"/>
      <c r="S77" s="973"/>
      <c r="T77" s="973"/>
      <c r="U77" s="974"/>
      <c r="V77" s="975">
        <v>216268</v>
      </c>
      <c r="W77" s="973"/>
      <c r="X77" s="973"/>
      <c r="Y77" s="973"/>
      <c r="Z77" s="974"/>
      <c r="AA77" s="975">
        <v>8230</v>
      </c>
      <c r="AB77" s="973"/>
      <c r="AC77" s="973"/>
      <c r="AD77" s="973"/>
      <c r="AE77" s="974"/>
      <c r="AF77" s="975">
        <v>8230</v>
      </c>
      <c r="AG77" s="973"/>
      <c r="AH77" s="973"/>
      <c r="AI77" s="973"/>
      <c r="AJ77" s="974"/>
      <c r="AK77" s="975">
        <v>1320</v>
      </c>
      <c r="AL77" s="973"/>
      <c r="AM77" s="973"/>
      <c r="AN77" s="973"/>
      <c r="AO77" s="974"/>
      <c r="AP77" s="975" t="s">
        <v>571</v>
      </c>
      <c r="AQ77" s="973"/>
      <c r="AR77" s="973"/>
      <c r="AS77" s="973"/>
      <c r="AT77" s="974"/>
      <c r="AU77" s="975" t="s">
        <v>571</v>
      </c>
      <c r="AV77" s="973"/>
      <c r="AW77" s="973"/>
      <c r="AX77" s="973"/>
      <c r="AY77" s="974"/>
      <c r="AZ77" s="976" t="s">
        <v>576</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564</v>
      </c>
      <c r="C78" s="969"/>
      <c r="D78" s="969"/>
      <c r="E78" s="969"/>
      <c r="F78" s="969"/>
      <c r="G78" s="969"/>
      <c r="H78" s="969"/>
      <c r="I78" s="969"/>
      <c r="J78" s="969"/>
      <c r="K78" s="969"/>
      <c r="L78" s="969"/>
      <c r="M78" s="969"/>
      <c r="N78" s="969"/>
      <c r="O78" s="969"/>
      <c r="P78" s="970"/>
      <c r="Q78" s="971">
        <v>314</v>
      </c>
      <c r="R78" s="965"/>
      <c r="S78" s="965"/>
      <c r="T78" s="965"/>
      <c r="U78" s="965"/>
      <c r="V78" s="965">
        <v>312</v>
      </c>
      <c r="W78" s="965"/>
      <c r="X78" s="965"/>
      <c r="Y78" s="965"/>
      <c r="Z78" s="965"/>
      <c r="AA78" s="965">
        <v>2</v>
      </c>
      <c r="AB78" s="965"/>
      <c r="AC78" s="965"/>
      <c r="AD78" s="965"/>
      <c r="AE78" s="965"/>
      <c r="AF78" s="965">
        <v>751</v>
      </c>
      <c r="AG78" s="965"/>
      <c r="AH78" s="965"/>
      <c r="AI78" s="965"/>
      <c r="AJ78" s="965"/>
      <c r="AK78" s="965" t="s">
        <v>579</v>
      </c>
      <c r="AL78" s="965"/>
      <c r="AM78" s="965"/>
      <c r="AN78" s="965"/>
      <c r="AO78" s="965"/>
      <c r="AP78" s="965" t="s">
        <v>571</v>
      </c>
      <c r="AQ78" s="965"/>
      <c r="AR78" s="965"/>
      <c r="AS78" s="965"/>
      <c r="AT78" s="965"/>
      <c r="AU78" s="965" t="s">
        <v>571</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9038</v>
      </c>
      <c r="AG88" s="953"/>
      <c r="AH88" s="953"/>
      <c r="AI88" s="953"/>
      <c r="AJ88" s="953"/>
      <c r="AK88" s="957"/>
      <c r="AL88" s="957"/>
      <c r="AM88" s="957"/>
      <c r="AN88" s="957"/>
      <c r="AO88" s="957"/>
      <c r="AP88" s="953" t="s">
        <v>580</v>
      </c>
      <c r="AQ88" s="953"/>
      <c r="AR88" s="953"/>
      <c r="AS88" s="953"/>
      <c r="AT88" s="953"/>
      <c r="AU88" s="953" t="s">
        <v>580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147</v>
      </c>
      <c r="CS102" s="945"/>
      <c r="CT102" s="945"/>
      <c r="CU102" s="945"/>
      <c r="CV102" s="946"/>
      <c r="CW102" s="944">
        <v>33</v>
      </c>
      <c r="CX102" s="945"/>
      <c r="CY102" s="945"/>
      <c r="CZ102" s="945"/>
      <c r="DA102" s="946"/>
      <c r="DB102" s="944" t="s">
        <v>582</v>
      </c>
      <c r="DC102" s="945"/>
      <c r="DD102" s="945"/>
      <c r="DE102" s="945"/>
      <c r="DF102" s="946"/>
      <c r="DG102" s="944" t="s">
        <v>571</v>
      </c>
      <c r="DH102" s="945"/>
      <c r="DI102" s="945"/>
      <c r="DJ102" s="945"/>
      <c r="DK102" s="946"/>
      <c r="DL102" s="944" t="s">
        <v>578</v>
      </c>
      <c r="DM102" s="945"/>
      <c r="DN102" s="945"/>
      <c r="DO102" s="945"/>
      <c r="DP102" s="946"/>
      <c r="DQ102" s="944" t="s">
        <v>570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286</v>
      </c>
      <c r="AG109" s="886"/>
      <c r="AH109" s="886"/>
      <c r="AI109" s="886"/>
      <c r="AJ109" s="887"/>
      <c r="AK109" s="888" t="s">
        <v>285</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286</v>
      </c>
      <c r="BW109" s="886"/>
      <c r="BX109" s="886"/>
      <c r="BY109" s="886"/>
      <c r="BZ109" s="887"/>
      <c r="CA109" s="888" t="s">
        <v>285</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286</v>
      </c>
      <c r="DM109" s="886"/>
      <c r="DN109" s="886"/>
      <c r="DO109" s="886"/>
      <c r="DP109" s="887"/>
      <c r="DQ109" s="888" t="s">
        <v>285</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3067799</v>
      </c>
      <c r="AB110" s="871"/>
      <c r="AC110" s="871"/>
      <c r="AD110" s="871"/>
      <c r="AE110" s="872"/>
      <c r="AF110" s="873">
        <v>3234208</v>
      </c>
      <c r="AG110" s="871"/>
      <c r="AH110" s="871"/>
      <c r="AI110" s="871"/>
      <c r="AJ110" s="872"/>
      <c r="AK110" s="873">
        <v>3374394</v>
      </c>
      <c r="AL110" s="871"/>
      <c r="AM110" s="871"/>
      <c r="AN110" s="871"/>
      <c r="AO110" s="872"/>
      <c r="AP110" s="874">
        <v>18.5</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31751032</v>
      </c>
      <c r="BR110" s="798"/>
      <c r="BS110" s="798"/>
      <c r="BT110" s="798"/>
      <c r="BU110" s="798"/>
      <c r="BV110" s="798">
        <v>32549665</v>
      </c>
      <c r="BW110" s="798"/>
      <c r="BX110" s="798"/>
      <c r="BY110" s="798"/>
      <c r="BZ110" s="798"/>
      <c r="CA110" s="798">
        <v>33337728</v>
      </c>
      <c r="CB110" s="798"/>
      <c r="CC110" s="798"/>
      <c r="CD110" s="798"/>
      <c r="CE110" s="798"/>
      <c r="CF110" s="859">
        <v>182.8</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408498</v>
      </c>
      <c r="BR111" s="769"/>
      <c r="BS111" s="769"/>
      <c r="BT111" s="769"/>
      <c r="BU111" s="769"/>
      <c r="BV111" s="769">
        <v>400247</v>
      </c>
      <c r="BW111" s="769"/>
      <c r="BX111" s="769"/>
      <c r="BY111" s="769"/>
      <c r="BZ111" s="769"/>
      <c r="CA111" s="769">
        <v>130532</v>
      </c>
      <c r="CB111" s="769"/>
      <c r="CC111" s="769"/>
      <c r="CD111" s="769"/>
      <c r="CE111" s="769"/>
      <c r="CF111" s="846">
        <v>0.7</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61125</v>
      </c>
      <c r="DH111" s="769"/>
      <c r="DI111" s="769"/>
      <c r="DJ111" s="769"/>
      <c r="DK111" s="769"/>
      <c r="DL111" s="769">
        <v>64362</v>
      </c>
      <c r="DM111" s="769"/>
      <c r="DN111" s="769"/>
      <c r="DO111" s="769"/>
      <c r="DP111" s="769"/>
      <c r="DQ111" s="769">
        <v>59433</v>
      </c>
      <c r="DR111" s="769"/>
      <c r="DS111" s="769"/>
      <c r="DT111" s="769"/>
      <c r="DU111" s="769"/>
      <c r="DV111" s="821">
        <v>0.3</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10835845</v>
      </c>
      <c r="BR112" s="769"/>
      <c r="BS112" s="769"/>
      <c r="BT112" s="769"/>
      <c r="BU112" s="769"/>
      <c r="BV112" s="769">
        <v>12991508</v>
      </c>
      <c r="BW112" s="769"/>
      <c r="BX112" s="769"/>
      <c r="BY112" s="769"/>
      <c r="BZ112" s="769"/>
      <c r="CA112" s="769">
        <v>12641156</v>
      </c>
      <c r="CB112" s="769"/>
      <c r="CC112" s="769"/>
      <c r="CD112" s="769"/>
      <c r="CE112" s="769"/>
      <c r="CF112" s="846">
        <v>69.3</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854220</v>
      </c>
      <c r="AB113" s="907"/>
      <c r="AC113" s="907"/>
      <c r="AD113" s="907"/>
      <c r="AE113" s="908"/>
      <c r="AF113" s="909">
        <v>859992</v>
      </c>
      <c r="AG113" s="907"/>
      <c r="AH113" s="907"/>
      <c r="AI113" s="907"/>
      <c r="AJ113" s="908"/>
      <c r="AK113" s="909">
        <v>1017492</v>
      </c>
      <c r="AL113" s="907"/>
      <c r="AM113" s="907"/>
      <c r="AN113" s="907"/>
      <c r="AO113" s="908"/>
      <c r="AP113" s="910">
        <v>5.6</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20762</v>
      </c>
      <c r="BR113" s="769"/>
      <c r="BS113" s="769"/>
      <c r="BT113" s="769"/>
      <c r="BU113" s="769"/>
      <c r="BV113" s="769">
        <v>10339</v>
      </c>
      <c r="BW113" s="769"/>
      <c r="BX113" s="769"/>
      <c r="BY113" s="769"/>
      <c r="BZ113" s="769"/>
      <c r="CA113" s="769" t="s">
        <v>112</v>
      </c>
      <c r="CB113" s="769"/>
      <c r="CC113" s="769"/>
      <c r="CD113" s="769"/>
      <c r="CE113" s="769"/>
      <c r="CF113" s="846" t="s">
        <v>112</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11205</v>
      </c>
      <c r="AB114" s="782"/>
      <c r="AC114" s="782"/>
      <c r="AD114" s="782"/>
      <c r="AE114" s="783"/>
      <c r="AF114" s="784">
        <v>11206</v>
      </c>
      <c r="AG114" s="782"/>
      <c r="AH114" s="782"/>
      <c r="AI114" s="782"/>
      <c r="AJ114" s="783"/>
      <c r="AK114" s="784">
        <v>10675</v>
      </c>
      <c r="AL114" s="782"/>
      <c r="AM114" s="782"/>
      <c r="AN114" s="782"/>
      <c r="AO114" s="783"/>
      <c r="AP114" s="752">
        <v>0.1</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6162069</v>
      </c>
      <c r="BR114" s="769"/>
      <c r="BS114" s="769"/>
      <c r="BT114" s="769"/>
      <c r="BU114" s="769"/>
      <c r="BV114" s="769">
        <v>6123507</v>
      </c>
      <c r="BW114" s="769"/>
      <c r="BX114" s="769"/>
      <c r="BY114" s="769"/>
      <c r="BZ114" s="769"/>
      <c r="CA114" s="769">
        <v>5924654</v>
      </c>
      <c r="CB114" s="769"/>
      <c r="CC114" s="769"/>
      <c r="CD114" s="769"/>
      <c r="CE114" s="769"/>
      <c r="CF114" s="846">
        <v>32.5</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26141</v>
      </c>
      <c r="AB115" s="907"/>
      <c r="AC115" s="907"/>
      <c r="AD115" s="907"/>
      <c r="AE115" s="908"/>
      <c r="AF115" s="909">
        <v>25551</v>
      </c>
      <c r="AG115" s="907"/>
      <c r="AH115" s="907"/>
      <c r="AI115" s="907"/>
      <c r="AJ115" s="908"/>
      <c r="AK115" s="909">
        <v>25228</v>
      </c>
      <c r="AL115" s="907"/>
      <c r="AM115" s="907"/>
      <c r="AN115" s="907"/>
      <c r="AO115" s="908"/>
      <c r="AP115" s="910">
        <v>0.1</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243005</v>
      </c>
      <c r="DH115" s="782"/>
      <c r="DI115" s="782"/>
      <c r="DJ115" s="782"/>
      <c r="DK115" s="783"/>
      <c r="DL115" s="784">
        <v>245352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104368</v>
      </c>
      <c r="DH116" s="782"/>
      <c r="DI116" s="782"/>
      <c r="DJ116" s="782"/>
      <c r="DK116" s="783"/>
      <c r="DL116" s="784">
        <v>90533</v>
      </c>
      <c r="DM116" s="782"/>
      <c r="DN116" s="782"/>
      <c r="DO116" s="782"/>
      <c r="DP116" s="783"/>
      <c r="DQ116" s="784">
        <v>71099</v>
      </c>
      <c r="DR116" s="782"/>
      <c r="DS116" s="782"/>
      <c r="DT116" s="782"/>
      <c r="DU116" s="783"/>
      <c r="DV116" s="752">
        <v>0.4</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3959365</v>
      </c>
      <c r="AB117" s="893"/>
      <c r="AC117" s="893"/>
      <c r="AD117" s="893"/>
      <c r="AE117" s="894"/>
      <c r="AF117" s="896">
        <v>4130957</v>
      </c>
      <c r="AG117" s="893"/>
      <c r="AH117" s="893"/>
      <c r="AI117" s="893"/>
      <c r="AJ117" s="894"/>
      <c r="AK117" s="896">
        <v>4427789</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286</v>
      </c>
      <c r="AG118" s="886"/>
      <c r="AH118" s="886"/>
      <c r="AI118" s="886"/>
      <c r="AJ118" s="887"/>
      <c r="AK118" s="888" t="s">
        <v>285</v>
      </c>
      <c r="AL118" s="886"/>
      <c r="AM118" s="886"/>
      <c r="AN118" s="886"/>
      <c r="AO118" s="887"/>
      <c r="AP118" s="889" t="s">
        <v>408</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436</v>
      </c>
      <c r="BP118" s="836"/>
      <c r="BQ118" s="855">
        <v>49178206</v>
      </c>
      <c r="BR118" s="856"/>
      <c r="BS118" s="856"/>
      <c r="BT118" s="856"/>
      <c r="BU118" s="856"/>
      <c r="BV118" s="856">
        <v>52075266</v>
      </c>
      <c r="BW118" s="856"/>
      <c r="BX118" s="856"/>
      <c r="BY118" s="856"/>
      <c r="BZ118" s="856"/>
      <c r="CA118" s="856">
        <v>52034070</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18737930</v>
      </c>
      <c r="BR119" s="798"/>
      <c r="BS119" s="798"/>
      <c r="BT119" s="798"/>
      <c r="BU119" s="798"/>
      <c r="BV119" s="798">
        <v>19317030</v>
      </c>
      <c r="BW119" s="798"/>
      <c r="BX119" s="798"/>
      <c r="BY119" s="798"/>
      <c r="BZ119" s="798"/>
      <c r="CA119" s="798">
        <v>21063516</v>
      </c>
      <c r="CB119" s="798"/>
      <c r="CC119" s="798"/>
      <c r="CD119" s="798"/>
      <c r="CE119" s="798"/>
      <c r="CF119" s="859">
        <v>115.5</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4922</v>
      </c>
      <c r="AB120" s="782"/>
      <c r="AC120" s="782"/>
      <c r="AD120" s="782"/>
      <c r="AE120" s="783"/>
      <c r="AF120" s="784">
        <v>4926</v>
      </c>
      <c r="AG120" s="782"/>
      <c r="AH120" s="782"/>
      <c r="AI120" s="782"/>
      <c r="AJ120" s="783"/>
      <c r="AK120" s="784">
        <v>4929</v>
      </c>
      <c r="AL120" s="782"/>
      <c r="AM120" s="782"/>
      <c r="AN120" s="782"/>
      <c r="AO120" s="783"/>
      <c r="AP120" s="752">
        <v>0</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13267254</v>
      </c>
      <c r="BR120" s="769"/>
      <c r="BS120" s="769"/>
      <c r="BT120" s="769"/>
      <c r="BU120" s="769"/>
      <c r="BV120" s="769">
        <v>13754532</v>
      </c>
      <c r="BW120" s="769"/>
      <c r="BX120" s="769"/>
      <c r="BY120" s="769"/>
      <c r="BZ120" s="769"/>
      <c r="CA120" s="769">
        <v>12026612</v>
      </c>
      <c r="CB120" s="769"/>
      <c r="CC120" s="769"/>
      <c r="CD120" s="769"/>
      <c r="CE120" s="769"/>
      <c r="CF120" s="846">
        <v>66</v>
      </c>
      <c r="CG120" s="847"/>
      <c r="CH120" s="847"/>
      <c r="CI120" s="847"/>
      <c r="CJ120" s="847"/>
      <c r="CK120" s="848" t="s">
        <v>442</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9154446</v>
      </c>
      <c r="DH120" s="798"/>
      <c r="DI120" s="798"/>
      <c r="DJ120" s="798"/>
      <c r="DK120" s="798"/>
      <c r="DL120" s="798">
        <v>8955694</v>
      </c>
      <c r="DM120" s="798"/>
      <c r="DN120" s="798"/>
      <c r="DO120" s="798"/>
      <c r="DP120" s="798"/>
      <c r="DQ120" s="798">
        <v>8500807</v>
      </c>
      <c r="DR120" s="798"/>
      <c r="DS120" s="798"/>
      <c r="DT120" s="798"/>
      <c r="DU120" s="798"/>
      <c r="DV120" s="799">
        <v>46.6</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41106985</v>
      </c>
      <c r="BR121" s="856"/>
      <c r="BS121" s="856"/>
      <c r="BT121" s="856"/>
      <c r="BU121" s="856"/>
      <c r="BV121" s="856">
        <v>41918326</v>
      </c>
      <c r="BW121" s="856"/>
      <c r="BX121" s="856"/>
      <c r="BY121" s="856"/>
      <c r="BZ121" s="856"/>
      <c r="CA121" s="856">
        <v>43452398</v>
      </c>
      <c r="CB121" s="856"/>
      <c r="CC121" s="856"/>
      <c r="CD121" s="856"/>
      <c r="CE121" s="856"/>
      <c r="CF121" s="857">
        <v>238.3</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1439147</v>
      </c>
      <c r="DH121" s="769"/>
      <c r="DI121" s="769"/>
      <c r="DJ121" s="769"/>
      <c r="DK121" s="769"/>
      <c r="DL121" s="769">
        <v>3841264</v>
      </c>
      <c r="DM121" s="769"/>
      <c r="DN121" s="769"/>
      <c r="DO121" s="769"/>
      <c r="DP121" s="769"/>
      <c r="DQ121" s="769">
        <v>3978647</v>
      </c>
      <c r="DR121" s="769"/>
      <c r="DS121" s="769"/>
      <c r="DT121" s="769"/>
      <c r="DU121" s="769"/>
      <c r="DV121" s="821">
        <v>21.8</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445</v>
      </c>
      <c r="BP122" s="836"/>
      <c r="BQ122" s="837">
        <v>73112169</v>
      </c>
      <c r="BR122" s="838"/>
      <c r="BS122" s="838"/>
      <c r="BT122" s="838"/>
      <c r="BU122" s="838"/>
      <c r="BV122" s="838">
        <v>74989888</v>
      </c>
      <c r="BW122" s="838"/>
      <c r="BX122" s="838"/>
      <c r="BY122" s="838"/>
      <c r="BZ122" s="838"/>
      <c r="CA122" s="838">
        <v>76542526</v>
      </c>
      <c r="CB122" s="838"/>
      <c r="CC122" s="838"/>
      <c r="CD122" s="838"/>
      <c r="CE122" s="838"/>
      <c r="CF122" s="741"/>
      <c r="CG122" s="742"/>
      <c r="CH122" s="742"/>
      <c r="CI122" s="742"/>
      <c r="CJ122" s="839"/>
      <c r="CK122" s="849"/>
      <c r="CL122" s="810"/>
      <c r="CM122" s="810"/>
      <c r="CN122" s="810"/>
      <c r="CO122" s="811"/>
      <c r="CP122" s="826" t="s">
        <v>392</v>
      </c>
      <c r="CQ122" s="827"/>
      <c r="CR122" s="827"/>
      <c r="CS122" s="827"/>
      <c r="CT122" s="827"/>
      <c r="CU122" s="827"/>
      <c r="CV122" s="827"/>
      <c r="CW122" s="827"/>
      <c r="CX122" s="827"/>
      <c r="CY122" s="827"/>
      <c r="CZ122" s="827"/>
      <c r="DA122" s="827"/>
      <c r="DB122" s="827"/>
      <c r="DC122" s="827"/>
      <c r="DD122" s="827"/>
      <c r="DE122" s="827"/>
      <c r="DF122" s="828"/>
      <c r="DG122" s="768">
        <v>119970</v>
      </c>
      <c r="DH122" s="769"/>
      <c r="DI122" s="769"/>
      <c r="DJ122" s="769"/>
      <c r="DK122" s="769"/>
      <c r="DL122" s="769">
        <v>113448</v>
      </c>
      <c r="DM122" s="769"/>
      <c r="DN122" s="769"/>
      <c r="DO122" s="769"/>
      <c r="DP122" s="769"/>
      <c r="DQ122" s="769">
        <v>106792</v>
      </c>
      <c r="DR122" s="769"/>
      <c r="DS122" s="769"/>
      <c r="DT122" s="769"/>
      <c r="DU122" s="769"/>
      <c r="DV122" s="821">
        <v>0.6</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20432</v>
      </c>
      <c r="AB123" s="782"/>
      <c r="AC123" s="782"/>
      <c r="AD123" s="782"/>
      <c r="AE123" s="783"/>
      <c r="AF123" s="784">
        <v>19683</v>
      </c>
      <c r="AG123" s="782"/>
      <c r="AH123" s="782"/>
      <c r="AI123" s="782"/>
      <c r="AJ123" s="783"/>
      <c r="AK123" s="784">
        <v>19435</v>
      </c>
      <c r="AL123" s="782"/>
      <c r="AM123" s="782"/>
      <c r="AN123" s="782"/>
      <c r="AO123" s="783"/>
      <c r="AP123" s="752">
        <v>0.1</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117081</v>
      </c>
      <c r="DH123" s="782"/>
      <c r="DI123" s="782"/>
      <c r="DJ123" s="782"/>
      <c r="DK123" s="783"/>
      <c r="DL123" s="784">
        <v>81102</v>
      </c>
      <c r="DM123" s="782"/>
      <c r="DN123" s="782"/>
      <c r="DO123" s="782"/>
      <c r="DP123" s="783"/>
      <c r="DQ123" s="784">
        <v>54910</v>
      </c>
      <c r="DR123" s="782"/>
      <c r="DS123" s="782"/>
      <c r="DT123" s="782"/>
      <c r="DU123" s="783"/>
      <c r="DV123" s="752">
        <v>0.3</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5201</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787</v>
      </c>
      <c r="AB127" s="782"/>
      <c r="AC127" s="782"/>
      <c r="AD127" s="782"/>
      <c r="AE127" s="783"/>
      <c r="AF127" s="784">
        <v>942</v>
      </c>
      <c r="AG127" s="782"/>
      <c r="AH127" s="782"/>
      <c r="AI127" s="782"/>
      <c r="AJ127" s="783"/>
      <c r="AK127" s="784">
        <v>864</v>
      </c>
      <c r="AL127" s="782"/>
      <c r="AM127" s="782"/>
      <c r="AN127" s="782"/>
      <c r="AO127" s="783"/>
      <c r="AP127" s="752">
        <v>0</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12.33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1001435</v>
      </c>
      <c r="AB128" s="722"/>
      <c r="AC128" s="722"/>
      <c r="AD128" s="722"/>
      <c r="AE128" s="723"/>
      <c r="AF128" s="724">
        <v>959468</v>
      </c>
      <c r="AG128" s="722"/>
      <c r="AH128" s="722"/>
      <c r="AI128" s="722"/>
      <c r="AJ128" s="723"/>
      <c r="AK128" s="724">
        <v>1062372</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17.329999999999998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21050310</v>
      </c>
      <c r="AB129" s="782"/>
      <c r="AC129" s="782"/>
      <c r="AD129" s="782"/>
      <c r="AE129" s="783"/>
      <c r="AF129" s="784">
        <v>21240382</v>
      </c>
      <c r="AG129" s="782"/>
      <c r="AH129" s="782"/>
      <c r="AI129" s="782"/>
      <c r="AJ129" s="783"/>
      <c r="AK129" s="784">
        <v>21726357</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3087735</v>
      </c>
      <c r="AB130" s="782"/>
      <c r="AC130" s="782"/>
      <c r="AD130" s="782"/>
      <c r="AE130" s="783"/>
      <c r="AF130" s="784">
        <v>3294750</v>
      </c>
      <c r="AG130" s="782"/>
      <c r="AH130" s="782"/>
      <c r="AI130" s="782"/>
      <c r="AJ130" s="783"/>
      <c r="AK130" s="784">
        <v>3491348</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17962575</v>
      </c>
      <c r="AB131" s="715"/>
      <c r="AC131" s="715"/>
      <c r="AD131" s="715"/>
      <c r="AE131" s="716"/>
      <c r="AF131" s="717">
        <v>17945632</v>
      </c>
      <c r="AG131" s="715"/>
      <c r="AH131" s="715"/>
      <c r="AI131" s="715"/>
      <c r="AJ131" s="716"/>
      <c r="AK131" s="717">
        <v>18235009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-0.72264138099999997</v>
      </c>
      <c r="AB132" s="738"/>
      <c r="AC132" s="738"/>
      <c r="AD132" s="738"/>
      <c r="AE132" s="739"/>
      <c r="AF132" s="740">
        <v>-0.68685795000000005</v>
      </c>
      <c r="AG132" s="738"/>
      <c r="AH132" s="738"/>
      <c r="AI132" s="738"/>
      <c r="AJ132" s="739"/>
      <c r="AK132" s="740">
        <v>-0.69060015299999999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1.3</v>
      </c>
      <c r="AB133" s="747"/>
      <c r="AC133" s="747"/>
      <c r="AD133" s="747"/>
      <c r="AE133" s="748"/>
      <c r="AF133" s="746">
        <v>-0.1</v>
      </c>
      <c r="AG133" s="747"/>
      <c r="AH133" s="747"/>
      <c r="AI133" s="747"/>
      <c r="AJ133" s="748"/>
      <c r="AK133" s="746">
        <v>-0.7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pageMargins left="0" right="0" top="0.39370078740157483" bottom="0.39370078740157483" header="0.19685039370078741" footer="0.19685039370078741"/>
  <pageSetup paperSize="8" scale="65"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22" t="s">
        <v>472</v>
      </c>
      <c r="L7" s="254"/>
      <c r="M7" s="255" t="s">
        <v>473</v>
      </c>
      <c r="N7" s="256"/>
    </row>
    <row r="8" spans="1:16">
      <c r="A8" s="248"/>
      <c r="B8" s="244"/>
      <c r="C8" s="244"/>
      <c r="D8" s="244"/>
      <c r="E8" s="244"/>
      <c r="F8" s="244"/>
      <c r="G8" s="257"/>
      <c r="H8" s="258"/>
      <c r="I8" s="258"/>
      <c r="J8" s="259"/>
      <c r="K8" s="1123"/>
      <c r="L8" s="260" t="s">
        <v>474</v>
      </c>
      <c r="M8" s="261" t="s">
        <v>475</v>
      </c>
      <c r="N8" s="262" t="s">
        <v>476</v>
      </c>
    </row>
    <row r="9" spans="1:16">
      <c r="A9" s="248"/>
      <c r="B9" s="244"/>
      <c r="C9" s="244"/>
      <c r="D9" s="244"/>
      <c r="E9" s="244"/>
      <c r="F9" s="244"/>
      <c r="G9" s="1136" t="s">
        <v>477</v>
      </c>
      <c r="H9" s="1137"/>
      <c r="I9" s="1137"/>
      <c r="J9" s="1138"/>
      <c r="K9" s="263">
        <v>6114556</v>
      </c>
      <c r="L9" s="264">
        <v>53185</v>
      </c>
      <c r="M9" s="265">
        <v>53510</v>
      </c>
      <c r="N9" s="266">
        <v>-0.6</v>
      </c>
    </row>
    <row r="10" spans="1:16">
      <c r="A10" s="248"/>
      <c r="B10" s="244"/>
      <c r="C10" s="244"/>
      <c r="D10" s="244"/>
      <c r="E10" s="244"/>
      <c r="F10" s="244"/>
      <c r="G10" s="1136" t="s">
        <v>478</v>
      </c>
      <c r="H10" s="1137"/>
      <c r="I10" s="1137"/>
      <c r="J10" s="1138"/>
      <c r="K10" s="267">
        <v>590608</v>
      </c>
      <c r="L10" s="268">
        <v>5137</v>
      </c>
      <c r="M10" s="269">
        <v>4236</v>
      </c>
      <c r="N10" s="270">
        <v>21.3</v>
      </c>
    </row>
    <row r="11" spans="1:16" ht="13.5" customHeight="1">
      <c r="A11" s="248"/>
      <c r="B11" s="244"/>
      <c r="C11" s="244"/>
      <c r="D11" s="244"/>
      <c r="E11" s="244"/>
      <c r="F11" s="244"/>
      <c r="G11" s="1136" t="s">
        <v>479</v>
      </c>
      <c r="H11" s="1137"/>
      <c r="I11" s="1137"/>
      <c r="J11" s="1138"/>
      <c r="K11" s="267">
        <v>29582</v>
      </c>
      <c r="L11" s="268">
        <v>257</v>
      </c>
      <c r="M11" s="269">
        <v>2538</v>
      </c>
      <c r="N11" s="270">
        <v>-89.9</v>
      </c>
    </row>
    <row r="12" spans="1:16" ht="13.5" customHeight="1">
      <c r="A12" s="248"/>
      <c r="B12" s="244"/>
      <c r="C12" s="244"/>
      <c r="D12" s="244"/>
      <c r="E12" s="244"/>
      <c r="F12" s="244"/>
      <c r="G12" s="1136" t="s">
        <v>480</v>
      </c>
      <c r="H12" s="1137"/>
      <c r="I12" s="1137"/>
      <c r="J12" s="1138"/>
      <c r="K12" s="267" t="s">
        <v>481</v>
      </c>
      <c r="L12" s="268" t="s">
        <v>481</v>
      </c>
      <c r="M12" s="269">
        <v>1745</v>
      </c>
      <c r="N12" s="270" t="s">
        <v>481</v>
      </c>
    </row>
    <row r="13" spans="1:16" ht="13.5" customHeight="1">
      <c r="A13" s="248"/>
      <c r="B13" s="244"/>
      <c r="C13" s="244"/>
      <c r="D13" s="244"/>
      <c r="E13" s="244"/>
      <c r="F13" s="244"/>
      <c r="G13" s="1136" t="s">
        <v>482</v>
      </c>
      <c r="H13" s="1137"/>
      <c r="I13" s="1137"/>
      <c r="J13" s="1138"/>
      <c r="K13" s="267" t="s">
        <v>481</v>
      </c>
      <c r="L13" s="268" t="s">
        <v>481</v>
      </c>
      <c r="M13" s="269" t="s">
        <v>481</v>
      </c>
      <c r="N13" s="270" t="s">
        <v>481</v>
      </c>
    </row>
    <row r="14" spans="1:16" ht="13.5" customHeight="1">
      <c r="A14" s="248"/>
      <c r="B14" s="244"/>
      <c r="C14" s="244"/>
      <c r="D14" s="244"/>
      <c r="E14" s="244"/>
      <c r="F14" s="244"/>
      <c r="G14" s="1136" t="s">
        <v>483</v>
      </c>
      <c r="H14" s="1137"/>
      <c r="I14" s="1137"/>
      <c r="J14" s="1138"/>
      <c r="K14" s="267">
        <v>256226</v>
      </c>
      <c r="L14" s="268">
        <v>2229</v>
      </c>
      <c r="M14" s="269">
        <v>2721</v>
      </c>
      <c r="N14" s="270">
        <v>-18.100000000000001</v>
      </c>
    </row>
    <row r="15" spans="1:16" ht="13.5" customHeight="1">
      <c r="A15" s="248"/>
      <c r="B15" s="244"/>
      <c r="C15" s="244"/>
      <c r="D15" s="244"/>
      <c r="E15" s="244"/>
      <c r="F15" s="244"/>
      <c r="G15" s="1136" t="s">
        <v>484</v>
      </c>
      <c r="H15" s="1137"/>
      <c r="I15" s="1137"/>
      <c r="J15" s="1138"/>
      <c r="K15" s="267">
        <v>10010</v>
      </c>
      <c r="L15" s="268">
        <v>87</v>
      </c>
      <c r="M15" s="269">
        <v>792</v>
      </c>
      <c r="N15" s="270">
        <v>-89</v>
      </c>
    </row>
    <row r="16" spans="1:16">
      <c r="A16" s="248"/>
      <c r="B16" s="244"/>
      <c r="C16" s="244"/>
      <c r="D16" s="244"/>
      <c r="E16" s="244"/>
      <c r="F16" s="244"/>
      <c r="G16" s="1139" t="s">
        <v>485</v>
      </c>
      <c r="H16" s="1140"/>
      <c r="I16" s="1140"/>
      <c r="J16" s="1141"/>
      <c r="K16" s="268">
        <v>-539898</v>
      </c>
      <c r="L16" s="268">
        <v>-4696</v>
      </c>
      <c r="M16" s="269">
        <v>-5795</v>
      </c>
      <c r="N16" s="270">
        <v>-19</v>
      </c>
    </row>
    <row r="17" spans="1:16">
      <c r="A17" s="248"/>
      <c r="B17" s="244"/>
      <c r="C17" s="244"/>
      <c r="D17" s="244"/>
      <c r="E17" s="244"/>
      <c r="F17" s="244"/>
      <c r="G17" s="1139" t="s">
        <v>170</v>
      </c>
      <c r="H17" s="1140"/>
      <c r="I17" s="1140"/>
      <c r="J17" s="1141"/>
      <c r="K17" s="268">
        <v>6461084</v>
      </c>
      <c r="L17" s="268">
        <v>56199</v>
      </c>
      <c r="M17" s="269">
        <v>59747</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3" t="s">
        <v>490</v>
      </c>
      <c r="H21" s="1134"/>
      <c r="I21" s="1134"/>
      <c r="J21" s="1135"/>
      <c r="K21" s="280">
        <v>6.33</v>
      </c>
      <c r="L21" s="281">
        <v>5.84</v>
      </c>
      <c r="M21" s="282">
        <v>0.49</v>
      </c>
      <c r="N21" s="249"/>
      <c r="O21" s="283"/>
      <c r="P21" s="279"/>
    </row>
    <row r="22" spans="1:16" s="284" customFormat="1">
      <c r="A22" s="279"/>
      <c r="B22" s="249"/>
      <c r="C22" s="249"/>
      <c r="D22" s="249"/>
      <c r="E22" s="249"/>
      <c r="F22" s="249"/>
      <c r="G22" s="1133" t="s">
        <v>491</v>
      </c>
      <c r="H22" s="1134"/>
      <c r="I22" s="1134"/>
      <c r="J22" s="1135"/>
      <c r="K22" s="285">
        <v>97.5</v>
      </c>
      <c r="L22" s="286">
        <v>99.8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22" t="s">
        <v>472</v>
      </c>
      <c r="L30" s="254"/>
      <c r="M30" s="255" t="s">
        <v>473</v>
      </c>
      <c r="N30" s="256"/>
    </row>
    <row r="31" spans="1:16">
      <c r="A31" s="248"/>
      <c r="B31" s="244"/>
      <c r="C31" s="244"/>
      <c r="D31" s="244"/>
      <c r="E31" s="244"/>
      <c r="F31" s="244"/>
      <c r="G31" s="257"/>
      <c r="H31" s="258"/>
      <c r="I31" s="258"/>
      <c r="J31" s="259"/>
      <c r="K31" s="1123"/>
      <c r="L31" s="260" t="s">
        <v>474</v>
      </c>
      <c r="M31" s="261" t="s">
        <v>475</v>
      </c>
      <c r="N31" s="262" t="s">
        <v>476</v>
      </c>
    </row>
    <row r="32" spans="1:16" ht="27" customHeight="1">
      <c r="A32" s="248"/>
      <c r="B32" s="244"/>
      <c r="C32" s="244"/>
      <c r="D32" s="244"/>
      <c r="E32" s="244"/>
      <c r="F32" s="244"/>
      <c r="G32" s="1124" t="s">
        <v>495</v>
      </c>
      <c r="H32" s="1125"/>
      <c r="I32" s="1125"/>
      <c r="J32" s="1126"/>
      <c r="K32" s="294">
        <v>3374394</v>
      </c>
      <c r="L32" s="294">
        <v>29351</v>
      </c>
      <c r="M32" s="295">
        <v>32164</v>
      </c>
      <c r="N32" s="296">
        <v>-8.6999999999999993</v>
      </c>
    </row>
    <row r="33" spans="1:16" ht="13.5" customHeight="1">
      <c r="A33" s="248"/>
      <c r="B33" s="244"/>
      <c r="C33" s="244"/>
      <c r="D33" s="244"/>
      <c r="E33" s="244"/>
      <c r="F33" s="244"/>
      <c r="G33" s="1124" t="s">
        <v>496</v>
      </c>
      <c r="H33" s="1125"/>
      <c r="I33" s="1125"/>
      <c r="J33" s="1126"/>
      <c r="K33" s="294" t="s">
        <v>481</v>
      </c>
      <c r="L33" s="294" t="s">
        <v>481</v>
      </c>
      <c r="M33" s="295" t="s">
        <v>481</v>
      </c>
      <c r="N33" s="296" t="s">
        <v>481</v>
      </c>
    </row>
    <row r="34" spans="1:16" ht="27" customHeight="1">
      <c r="A34" s="248"/>
      <c r="B34" s="244"/>
      <c r="C34" s="244"/>
      <c r="D34" s="244"/>
      <c r="E34" s="244"/>
      <c r="F34" s="244"/>
      <c r="G34" s="1124" t="s">
        <v>497</v>
      </c>
      <c r="H34" s="1125"/>
      <c r="I34" s="1125"/>
      <c r="J34" s="1126"/>
      <c r="K34" s="294" t="s">
        <v>481</v>
      </c>
      <c r="L34" s="294" t="s">
        <v>481</v>
      </c>
      <c r="M34" s="295">
        <v>80</v>
      </c>
      <c r="N34" s="296" t="s">
        <v>481</v>
      </c>
    </row>
    <row r="35" spans="1:16" ht="27" customHeight="1">
      <c r="A35" s="248"/>
      <c r="B35" s="244"/>
      <c r="C35" s="244"/>
      <c r="D35" s="244"/>
      <c r="E35" s="244"/>
      <c r="F35" s="244"/>
      <c r="G35" s="1124" t="s">
        <v>498</v>
      </c>
      <c r="H35" s="1125"/>
      <c r="I35" s="1125"/>
      <c r="J35" s="1126"/>
      <c r="K35" s="294">
        <v>1017492</v>
      </c>
      <c r="L35" s="294">
        <v>8850</v>
      </c>
      <c r="M35" s="295">
        <v>7608</v>
      </c>
      <c r="N35" s="296">
        <v>16.3</v>
      </c>
    </row>
    <row r="36" spans="1:16" ht="27" customHeight="1">
      <c r="A36" s="248"/>
      <c r="B36" s="244"/>
      <c r="C36" s="244"/>
      <c r="D36" s="244"/>
      <c r="E36" s="244"/>
      <c r="F36" s="244"/>
      <c r="G36" s="1124" t="s">
        <v>499</v>
      </c>
      <c r="H36" s="1125"/>
      <c r="I36" s="1125"/>
      <c r="J36" s="1126"/>
      <c r="K36" s="294">
        <v>10675</v>
      </c>
      <c r="L36" s="294">
        <v>93</v>
      </c>
      <c r="M36" s="295">
        <v>967</v>
      </c>
      <c r="N36" s="296">
        <v>-90.4</v>
      </c>
    </row>
    <row r="37" spans="1:16" ht="13.5" customHeight="1">
      <c r="A37" s="248"/>
      <c r="B37" s="244"/>
      <c r="C37" s="244"/>
      <c r="D37" s="244"/>
      <c r="E37" s="244"/>
      <c r="F37" s="244"/>
      <c r="G37" s="1124" t="s">
        <v>500</v>
      </c>
      <c r="H37" s="1125"/>
      <c r="I37" s="1125"/>
      <c r="J37" s="1126"/>
      <c r="K37" s="294">
        <v>25228</v>
      </c>
      <c r="L37" s="294">
        <v>219</v>
      </c>
      <c r="M37" s="295">
        <v>434</v>
      </c>
      <c r="N37" s="296">
        <v>-49.5</v>
      </c>
    </row>
    <row r="38" spans="1:16" ht="27" customHeight="1">
      <c r="A38" s="248"/>
      <c r="B38" s="244"/>
      <c r="C38" s="244"/>
      <c r="D38" s="244"/>
      <c r="E38" s="244"/>
      <c r="F38" s="244"/>
      <c r="G38" s="1127" t="s">
        <v>501</v>
      </c>
      <c r="H38" s="1128"/>
      <c r="I38" s="1128"/>
      <c r="J38" s="1129"/>
      <c r="K38" s="297" t="s">
        <v>481</v>
      </c>
      <c r="L38" s="297" t="s">
        <v>481</v>
      </c>
      <c r="M38" s="298">
        <v>2</v>
      </c>
      <c r="N38" s="299" t="s">
        <v>481</v>
      </c>
      <c r="O38" s="293"/>
    </row>
    <row r="39" spans="1:16">
      <c r="A39" s="248"/>
      <c r="B39" s="244"/>
      <c r="C39" s="244"/>
      <c r="D39" s="244"/>
      <c r="E39" s="244"/>
      <c r="F39" s="244"/>
      <c r="G39" s="1127" t="s">
        <v>502</v>
      </c>
      <c r="H39" s="1128"/>
      <c r="I39" s="1128"/>
      <c r="J39" s="1129"/>
      <c r="K39" s="300">
        <v>-1062372</v>
      </c>
      <c r="L39" s="300">
        <v>-9241</v>
      </c>
      <c r="M39" s="301">
        <v>-6915</v>
      </c>
      <c r="N39" s="302">
        <v>33.6</v>
      </c>
      <c r="O39" s="293"/>
    </row>
    <row r="40" spans="1:16" ht="27" customHeight="1">
      <c r="A40" s="248"/>
      <c r="B40" s="244"/>
      <c r="C40" s="244"/>
      <c r="D40" s="244"/>
      <c r="E40" s="244"/>
      <c r="F40" s="244"/>
      <c r="G40" s="1124" t="s">
        <v>503</v>
      </c>
      <c r="H40" s="1125"/>
      <c r="I40" s="1125"/>
      <c r="J40" s="1126"/>
      <c r="K40" s="300">
        <v>-3491348</v>
      </c>
      <c r="L40" s="300">
        <v>-30368</v>
      </c>
      <c r="M40" s="301">
        <v>-26096</v>
      </c>
      <c r="N40" s="302">
        <v>16.399999999999999</v>
      </c>
      <c r="O40" s="293"/>
    </row>
    <row r="41" spans="1:16">
      <c r="A41" s="248"/>
      <c r="B41" s="244"/>
      <c r="C41" s="244"/>
      <c r="D41" s="244"/>
      <c r="E41" s="244"/>
      <c r="F41" s="244"/>
      <c r="G41" s="1130" t="s">
        <v>280</v>
      </c>
      <c r="H41" s="1131"/>
      <c r="I41" s="1131"/>
      <c r="J41" s="1132"/>
      <c r="K41" s="294">
        <v>-125931</v>
      </c>
      <c r="L41" s="300">
        <v>-1095</v>
      </c>
      <c r="M41" s="301">
        <v>8243</v>
      </c>
      <c r="N41" s="302">
        <v>-113.3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7" t="s">
        <v>472</v>
      </c>
      <c r="J49" s="1119" t="s">
        <v>507</v>
      </c>
      <c r="K49" s="1120"/>
      <c r="L49" s="1120"/>
      <c r="M49" s="1120"/>
      <c r="N49" s="1121"/>
    </row>
    <row r="50" spans="1:14">
      <c r="A50" s="248"/>
      <c r="B50" s="244"/>
      <c r="C50" s="244"/>
      <c r="D50" s="244"/>
      <c r="E50" s="244"/>
      <c r="F50" s="244"/>
      <c r="G50" s="312"/>
      <c r="H50" s="313"/>
      <c r="I50" s="1118"/>
      <c r="J50" s="314" t="s">
        <v>508</v>
      </c>
      <c r="K50" s="315" t="s">
        <v>509</v>
      </c>
      <c r="L50" s="316" t="s">
        <v>510</v>
      </c>
      <c r="M50" s="317" t="s">
        <v>511</v>
      </c>
      <c r="N50" s="318" t="s">
        <v>512</v>
      </c>
    </row>
    <row r="51" spans="1:14">
      <c r="A51" s="248"/>
      <c r="B51" s="244"/>
      <c r="C51" s="244"/>
      <c r="D51" s="244"/>
      <c r="E51" s="244"/>
      <c r="F51" s="244"/>
      <c r="G51" s="310" t="s">
        <v>513</v>
      </c>
      <c r="H51" s="311"/>
      <c r="I51" s="319">
        <v>8126094</v>
      </c>
      <c r="J51" s="320">
        <v>70469</v>
      </c>
      <c r="K51" s="321">
        <v>32.200000000000003</v>
      </c>
      <c r="L51" s="322">
        <v>34366</v>
      </c>
      <c r="M51" s="323">
        <v>2.2000000000000002</v>
      </c>
      <c r="N51" s="324">
        <v>30</v>
      </c>
    </row>
    <row r="52" spans="1:14">
      <c r="A52" s="248"/>
      <c r="B52" s="244"/>
      <c r="C52" s="244"/>
      <c r="D52" s="244"/>
      <c r="E52" s="244"/>
      <c r="F52" s="244"/>
      <c r="G52" s="325"/>
      <c r="H52" s="326" t="s">
        <v>514</v>
      </c>
      <c r="I52" s="327">
        <v>2735436</v>
      </c>
      <c r="J52" s="328">
        <v>23722</v>
      </c>
      <c r="K52" s="329">
        <v>7.5</v>
      </c>
      <c r="L52" s="330">
        <v>19822</v>
      </c>
      <c r="M52" s="331">
        <v>5.0999999999999996</v>
      </c>
      <c r="N52" s="332">
        <v>2.4</v>
      </c>
    </row>
    <row r="53" spans="1:14">
      <c r="A53" s="248"/>
      <c r="B53" s="244"/>
      <c r="C53" s="244"/>
      <c r="D53" s="244"/>
      <c r="E53" s="244"/>
      <c r="F53" s="244"/>
      <c r="G53" s="310" t="s">
        <v>515</v>
      </c>
      <c r="H53" s="311"/>
      <c r="I53" s="319">
        <v>5655701</v>
      </c>
      <c r="J53" s="320">
        <v>49264</v>
      </c>
      <c r="K53" s="321">
        <v>-30.1</v>
      </c>
      <c r="L53" s="322">
        <v>35965</v>
      </c>
      <c r="M53" s="323">
        <v>4.7</v>
      </c>
      <c r="N53" s="324">
        <v>-34.799999999999997</v>
      </c>
    </row>
    <row r="54" spans="1:14">
      <c r="A54" s="248"/>
      <c r="B54" s="244"/>
      <c r="C54" s="244"/>
      <c r="D54" s="244"/>
      <c r="E54" s="244"/>
      <c r="F54" s="244"/>
      <c r="G54" s="325"/>
      <c r="H54" s="326" t="s">
        <v>514</v>
      </c>
      <c r="I54" s="327">
        <v>2790545</v>
      </c>
      <c r="J54" s="328">
        <v>24307</v>
      </c>
      <c r="K54" s="329">
        <v>2.5</v>
      </c>
      <c r="L54" s="330">
        <v>20136</v>
      </c>
      <c r="M54" s="331">
        <v>1.6</v>
      </c>
      <c r="N54" s="332">
        <v>0.9</v>
      </c>
    </row>
    <row r="55" spans="1:14">
      <c r="A55" s="248"/>
      <c r="B55" s="244"/>
      <c r="C55" s="244"/>
      <c r="D55" s="244"/>
      <c r="E55" s="244"/>
      <c r="F55" s="244"/>
      <c r="G55" s="310" t="s">
        <v>516</v>
      </c>
      <c r="H55" s="311"/>
      <c r="I55" s="319">
        <v>4058551</v>
      </c>
      <c r="J55" s="320">
        <v>35500</v>
      </c>
      <c r="K55" s="321">
        <v>-27.9</v>
      </c>
      <c r="L55" s="322">
        <v>33903</v>
      </c>
      <c r="M55" s="323">
        <v>-5.7</v>
      </c>
      <c r="N55" s="324">
        <v>-22.2</v>
      </c>
    </row>
    <row r="56" spans="1:14">
      <c r="A56" s="248"/>
      <c r="B56" s="244"/>
      <c r="C56" s="244"/>
      <c r="D56" s="244"/>
      <c r="E56" s="244"/>
      <c r="F56" s="244"/>
      <c r="G56" s="325"/>
      <c r="H56" s="326" t="s">
        <v>514</v>
      </c>
      <c r="I56" s="327">
        <v>1820016</v>
      </c>
      <c r="J56" s="328">
        <v>15920</v>
      </c>
      <c r="K56" s="329">
        <v>-34.5</v>
      </c>
      <c r="L56" s="330">
        <v>18526</v>
      </c>
      <c r="M56" s="331">
        <v>-8</v>
      </c>
      <c r="N56" s="332">
        <v>-26.5</v>
      </c>
    </row>
    <row r="57" spans="1:14">
      <c r="A57" s="248"/>
      <c r="B57" s="244"/>
      <c r="C57" s="244"/>
      <c r="D57" s="244"/>
      <c r="E57" s="244"/>
      <c r="F57" s="244"/>
      <c r="G57" s="310" t="s">
        <v>517</v>
      </c>
      <c r="H57" s="311"/>
      <c r="I57" s="319">
        <v>5536014</v>
      </c>
      <c r="J57" s="320">
        <v>48065</v>
      </c>
      <c r="K57" s="321">
        <v>35.4</v>
      </c>
      <c r="L57" s="322">
        <v>40849</v>
      </c>
      <c r="M57" s="323">
        <v>20.5</v>
      </c>
      <c r="N57" s="324">
        <v>14.9</v>
      </c>
    </row>
    <row r="58" spans="1:14">
      <c r="A58" s="248"/>
      <c r="B58" s="244"/>
      <c r="C58" s="244"/>
      <c r="D58" s="244"/>
      <c r="E58" s="244"/>
      <c r="F58" s="244"/>
      <c r="G58" s="325"/>
      <c r="H58" s="326" t="s">
        <v>514</v>
      </c>
      <c r="I58" s="327">
        <v>3168573</v>
      </c>
      <c r="J58" s="328">
        <v>27510</v>
      </c>
      <c r="K58" s="329">
        <v>72.8</v>
      </c>
      <c r="L58" s="330">
        <v>22537</v>
      </c>
      <c r="M58" s="331">
        <v>21.7</v>
      </c>
      <c r="N58" s="332">
        <v>51.1</v>
      </c>
    </row>
    <row r="59" spans="1:14">
      <c r="A59" s="248"/>
      <c r="B59" s="244"/>
      <c r="C59" s="244"/>
      <c r="D59" s="244"/>
      <c r="E59" s="244"/>
      <c r="F59" s="244"/>
      <c r="G59" s="310" t="s">
        <v>518</v>
      </c>
      <c r="H59" s="311"/>
      <c r="I59" s="319">
        <v>5638082</v>
      </c>
      <c r="J59" s="320">
        <v>49040</v>
      </c>
      <c r="K59" s="321">
        <v>2</v>
      </c>
      <c r="L59" s="322">
        <v>40632</v>
      </c>
      <c r="M59" s="323">
        <v>-0.5</v>
      </c>
      <c r="N59" s="324">
        <v>2.5</v>
      </c>
    </row>
    <row r="60" spans="1:14">
      <c r="A60" s="248"/>
      <c r="B60" s="244"/>
      <c r="C60" s="244"/>
      <c r="D60" s="244"/>
      <c r="E60" s="244"/>
      <c r="F60" s="244"/>
      <c r="G60" s="325"/>
      <c r="H60" s="326" t="s">
        <v>514</v>
      </c>
      <c r="I60" s="333">
        <v>4022732</v>
      </c>
      <c r="J60" s="328">
        <v>34990</v>
      </c>
      <c r="K60" s="329">
        <v>27.2</v>
      </c>
      <c r="L60" s="330">
        <v>21402</v>
      </c>
      <c r="M60" s="331">
        <v>-5</v>
      </c>
      <c r="N60" s="332">
        <v>32.200000000000003</v>
      </c>
    </row>
    <row r="61" spans="1:14">
      <c r="A61" s="248"/>
      <c r="B61" s="244"/>
      <c r="C61" s="244"/>
      <c r="D61" s="244"/>
      <c r="E61" s="244"/>
      <c r="F61" s="244"/>
      <c r="G61" s="310" t="s">
        <v>519</v>
      </c>
      <c r="H61" s="334"/>
      <c r="I61" s="335">
        <v>5802888</v>
      </c>
      <c r="J61" s="336">
        <v>50468</v>
      </c>
      <c r="K61" s="337">
        <v>2.2999999999999998</v>
      </c>
      <c r="L61" s="338">
        <v>37143</v>
      </c>
      <c r="M61" s="339">
        <v>4.2</v>
      </c>
      <c r="N61" s="324">
        <v>-1.9</v>
      </c>
    </row>
    <row r="62" spans="1:14">
      <c r="A62" s="248"/>
      <c r="B62" s="244"/>
      <c r="C62" s="244"/>
      <c r="D62" s="244"/>
      <c r="E62" s="244"/>
      <c r="F62" s="244"/>
      <c r="G62" s="325"/>
      <c r="H62" s="326" t="s">
        <v>514</v>
      </c>
      <c r="I62" s="327">
        <v>2907460</v>
      </c>
      <c r="J62" s="328">
        <v>25290</v>
      </c>
      <c r="K62" s="329">
        <v>15.1</v>
      </c>
      <c r="L62" s="330">
        <v>20485</v>
      </c>
      <c r="M62" s="331">
        <v>3.1</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20.18</v>
      </c>
      <c r="G47" s="12">
        <v>22.13</v>
      </c>
      <c r="H47" s="12">
        <v>23.41</v>
      </c>
      <c r="I47" s="12">
        <v>23.37</v>
      </c>
      <c r="J47" s="13">
        <v>19.68</v>
      </c>
    </row>
    <row r="48" spans="2:10" ht="57.75" customHeight="1">
      <c r="B48" s="14"/>
      <c r="C48" s="1144" t="s">
        <v>4</v>
      </c>
      <c r="D48" s="1144"/>
      <c r="E48" s="1145"/>
      <c r="F48" s="15">
        <v>8.59</v>
      </c>
      <c r="G48" s="16">
        <v>10.47</v>
      </c>
      <c r="H48" s="16">
        <v>8.49</v>
      </c>
      <c r="I48" s="16">
        <v>9.18</v>
      </c>
      <c r="J48" s="17">
        <v>8.93</v>
      </c>
    </row>
    <row r="49" spans="2:10" ht="57.75" customHeight="1" thickBot="1">
      <c r="B49" s="18"/>
      <c r="C49" s="1146" t="s">
        <v>5</v>
      </c>
      <c r="D49" s="1146"/>
      <c r="E49" s="1147"/>
      <c r="F49" s="19" t="s">
        <v>526</v>
      </c>
      <c r="G49" s="20">
        <v>0.35</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530</v>
      </c>
      <c r="D34" s="1154"/>
      <c r="E34" s="1155"/>
      <c r="F34" s="32">
        <v>8.6300000000000008</v>
      </c>
      <c r="G34" s="33">
        <v>10.46</v>
      </c>
      <c r="H34" s="33">
        <v>8.48</v>
      </c>
      <c r="I34" s="33">
        <v>9.16</v>
      </c>
      <c r="J34" s="34">
        <v>8.93</v>
      </c>
      <c r="K34" s="22"/>
      <c r="L34" s="22"/>
      <c r="M34" s="22"/>
      <c r="N34" s="22"/>
      <c r="O34" s="22"/>
      <c r="P34" s="22"/>
    </row>
    <row r="35" spans="1:16" ht="39" customHeight="1">
      <c r="A35" s="22"/>
      <c r="B35" s="35"/>
      <c r="C35" s="1148" t="s">
        <v>531</v>
      </c>
      <c r="D35" s="1149"/>
      <c r="E35" s="1150"/>
      <c r="F35" s="36">
        <v>6.67</v>
      </c>
      <c r="G35" s="37">
        <v>5.55</v>
      </c>
      <c r="H35" s="37">
        <v>5.57</v>
      </c>
      <c r="I35" s="37">
        <v>4.72</v>
      </c>
      <c r="J35" s="38">
        <v>4.96</v>
      </c>
      <c r="K35" s="22"/>
      <c r="L35" s="22"/>
      <c r="M35" s="22"/>
      <c r="N35" s="22"/>
      <c r="O35" s="22"/>
      <c r="P35" s="22"/>
    </row>
    <row r="36" spans="1:16" ht="39" customHeight="1">
      <c r="A36" s="22"/>
      <c r="B36" s="35"/>
      <c r="C36" s="1148" t="s">
        <v>532</v>
      </c>
      <c r="D36" s="1149"/>
      <c r="E36" s="1150"/>
      <c r="F36" s="36">
        <v>1.66</v>
      </c>
      <c r="G36" s="37">
        <v>1.49</v>
      </c>
      <c r="H36" s="37">
        <v>1.96</v>
      </c>
      <c r="I36" s="37">
        <v>2.33</v>
      </c>
      <c r="J36" s="38">
        <v>2.2999999999999998</v>
      </c>
      <c r="K36" s="22"/>
      <c r="L36" s="22"/>
      <c r="M36" s="22"/>
      <c r="N36" s="22"/>
      <c r="O36" s="22"/>
      <c r="P36" s="22"/>
    </row>
    <row r="37" spans="1:16" ht="39" customHeight="1">
      <c r="A37" s="22"/>
      <c r="B37" s="35"/>
      <c r="C37" s="1148" t="s">
        <v>533</v>
      </c>
      <c r="D37" s="1149"/>
      <c r="E37" s="1150"/>
      <c r="F37" s="36">
        <v>2.58</v>
      </c>
      <c r="G37" s="37">
        <v>2.4</v>
      </c>
      <c r="H37" s="37">
        <v>2.1800000000000002</v>
      </c>
      <c r="I37" s="37">
        <v>1.48</v>
      </c>
      <c r="J37" s="38">
        <v>1.19</v>
      </c>
      <c r="K37" s="22"/>
      <c r="L37" s="22"/>
      <c r="M37" s="22"/>
      <c r="N37" s="22"/>
      <c r="O37" s="22"/>
      <c r="P37" s="22"/>
    </row>
    <row r="38" spans="1:16" ht="39" customHeight="1">
      <c r="A38" s="22"/>
      <c r="B38" s="35"/>
      <c r="C38" s="1148" t="s">
        <v>534</v>
      </c>
      <c r="D38" s="1149"/>
      <c r="E38" s="1150"/>
      <c r="F38" s="36">
        <v>1.1499999999999999</v>
      </c>
      <c r="G38" s="37">
        <v>1.06</v>
      </c>
      <c r="H38" s="37">
        <v>1.1000000000000001</v>
      </c>
      <c r="I38" s="37">
        <v>1.06</v>
      </c>
      <c r="J38" s="38">
        <v>1.04</v>
      </c>
      <c r="K38" s="22"/>
      <c r="L38" s="22"/>
      <c r="M38" s="22"/>
      <c r="N38" s="22"/>
      <c r="O38" s="22"/>
      <c r="P38" s="22"/>
    </row>
    <row r="39" spans="1:16" ht="39" customHeight="1">
      <c r="A39" s="22"/>
      <c r="B39" s="35"/>
      <c r="C39" s="1148" t="s">
        <v>535</v>
      </c>
      <c r="D39" s="1149"/>
      <c r="E39" s="1150"/>
      <c r="F39" s="36">
        <v>0.39</v>
      </c>
      <c r="G39" s="37">
        <v>0.56000000000000005</v>
      </c>
      <c r="H39" s="37">
        <v>0.66</v>
      </c>
      <c r="I39" s="37">
        <v>0.72</v>
      </c>
      <c r="J39" s="38">
        <v>0.33</v>
      </c>
      <c r="K39" s="22"/>
      <c r="L39" s="22"/>
      <c r="M39" s="22"/>
      <c r="N39" s="22"/>
      <c r="O39" s="22"/>
      <c r="P39" s="22"/>
    </row>
    <row r="40" spans="1:16" ht="39" customHeight="1">
      <c r="A40" s="22"/>
      <c r="B40" s="35"/>
      <c r="C40" s="1148" t="s">
        <v>536</v>
      </c>
      <c r="D40" s="1149"/>
      <c r="E40" s="1150"/>
      <c r="F40" s="36">
        <v>0.09</v>
      </c>
      <c r="G40" s="37">
        <v>0.08</v>
      </c>
      <c r="H40" s="37">
        <v>0.09</v>
      </c>
      <c r="I40" s="37">
        <v>0.12</v>
      </c>
      <c r="J40" s="38">
        <v>0.1</v>
      </c>
      <c r="K40" s="22"/>
      <c r="L40" s="22"/>
      <c r="M40" s="22"/>
      <c r="N40" s="22"/>
      <c r="O40" s="22"/>
      <c r="P40" s="22"/>
    </row>
    <row r="41" spans="1:16" ht="39" customHeight="1">
      <c r="A41" s="22"/>
      <c r="B41" s="35"/>
      <c r="C41" s="1148" t="s">
        <v>537</v>
      </c>
      <c r="D41" s="1149"/>
      <c r="E41" s="1150"/>
      <c r="F41" s="36">
        <v>0.01</v>
      </c>
      <c r="G41" s="37">
        <v>0</v>
      </c>
      <c r="H41" s="37">
        <v>0.01</v>
      </c>
      <c r="I41" s="37">
        <v>0.03</v>
      </c>
      <c r="J41" s="38">
        <v>0.03</v>
      </c>
      <c r="K41" s="22"/>
      <c r="L41" s="22"/>
      <c r="M41" s="22"/>
      <c r="N41" s="22"/>
      <c r="O41" s="22"/>
      <c r="P41" s="22"/>
    </row>
    <row r="42" spans="1:16" ht="39" customHeight="1">
      <c r="A42" s="22"/>
      <c r="B42" s="39"/>
      <c r="C42" s="1148" t="s">
        <v>538</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539</v>
      </c>
      <c r="D43" s="1152"/>
      <c r="E43" s="1153"/>
      <c r="F43" s="41">
        <v>0.93</v>
      </c>
      <c r="G43" s="42">
        <v>0.91</v>
      </c>
      <c r="H43" s="42">
        <v>0.03</v>
      </c>
      <c r="I43" s="42">
        <v>0.04</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3308</v>
      </c>
      <c r="L45" s="60">
        <v>3073</v>
      </c>
      <c r="M45" s="60">
        <v>3068</v>
      </c>
      <c r="N45" s="60">
        <v>3234</v>
      </c>
      <c r="O45" s="61">
        <v>3374</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972</v>
      </c>
      <c r="L48" s="64">
        <v>877</v>
      </c>
      <c r="M48" s="64">
        <v>854</v>
      </c>
      <c r="N48" s="64">
        <v>860</v>
      </c>
      <c r="O48" s="65">
        <v>1017</v>
      </c>
      <c r="P48" s="48"/>
      <c r="Q48" s="48"/>
      <c r="R48" s="48"/>
      <c r="S48" s="48"/>
      <c r="T48" s="48"/>
      <c r="U48" s="48"/>
    </row>
    <row r="49" spans="1:21" ht="30.75" customHeight="1">
      <c r="A49" s="48"/>
      <c r="B49" s="1166"/>
      <c r="C49" s="1167"/>
      <c r="D49" s="62"/>
      <c r="E49" s="1158" t="s">
        <v>16</v>
      </c>
      <c r="F49" s="1158"/>
      <c r="G49" s="1158"/>
      <c r="H49" s="1158"/>
      <c r="I49" s="1158"/>
      <c r="J49" s="1159"/>
      <c r="K49" s="63">
        <v>11</v>
      </c>
      <c r="L49" s="64">
        <v>11</v>
      </c>
      <c r="M49" s="64">
        <v>11</v>
      </c>
      <c r="N49" s="64">
        <v>11</v>
      </c>
      <c r="O49" s="65">
        <v>11</v>
      </c>
      <c r="P49" s="48"/>
      <c r="Q49" s="48"/>
      <c r="R49" s="48"/>
      <c r="S49" s="48"/>
      <c r="T49" s="48"/>
      <c r="U49" s="48"/>
    </row>
    <row r="50" spans="1:21" ht="30.75" customHeight="1">
      <c r="A50" s="48"/>
      <c r="B50" s="1166"/>
      <c r="C50" s="1167"/>
      <c r="D50" s="62"/>
      <c r="E50" s="1158" t="s">
        <v>17</v>
      </c>
      <c r="F50" s="1158"/>
      <c r="G50" s="1158"/>
      <c r="H50" s="1158"/>
      <c r="I50" s="1158"/>
      <c r="J50" s="1159"/>
      <c r="K50" s="63">
        <v>23</v>
      </c>
      <c r="L50" s="64">
        <v>22</v>
      </c>
      <c r="M50" s="64">
        <v>26</v>
      </c>
      <c r="N50" s="64">
        <v>26</v>
      </c>
      <c r="O50" s="65">
        <v>25</v>
      </c>
      <c r="P50" s="48"/>
      <c r="Q50" s="48"/>
      <c r="R50" s="48"/>
      <c r="S50" s="48"/>
      <c r="T50" s="48"/>
      <c r="U50" s="48"/>
    </row>
    <row r="51" spans="1:21" ht="30.75" customHeight="1">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c r="A52" s="48"/>
      <c r="B52" s="1156" t="s">
        <v>19</v>
      </c>
      <c r="C52" s="1157"/>
      <c r="D52" s="66"/>
      <c r="E52" s="1158" t="s">
        <v>20</v>
      </c>
      <c r="F52" s="1158"/>
      <c r="G52" s="1158"/>
      <c r="H52" s="1158"/>
      <c r="I52" s="1158"/>
      <c r="J52" s="1159"/>
      <c r="K52" s="63">
        <v>3652</v>
      </c>
      <c r="L52" s="64">
        <v>3807</v>
      </c>
      <c r="M52" s="64">
        <v>4089</v>
      </c>
      <c r="N52" s="64">
        <v>4253</v>
      </c>
      <c r="O52" s="65">
        <v>4553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662</v>
      </c>
      <c r="L53" s="69">
        <v>176</v>
      </c>
      <c r="M53" s="69">
        <v>-130</v>
      </c>
      <c r="N53" s="69">
        <v>-122</v>
      </c>
      <c r="O53" s="70">
        <v>-126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4" t="s">
        <v>24</v>
      </c>
      <c r="C41" s="1185"/>
      <c r="D41" s="81"/>
      <c r="E41" s="1186" t="s">
        <v>25</v>
      </c>
      <c r="F41" s="1186"/>
      <c r="G41" s="1186"/>
      <c r="H41" s="1187"/>
      <c r="I41" s="82">
        <v>31262</v>
      </c>
      <c r="J41" s="83">
        <v>31789</v>
      </c>
      <c r="K41" s="83">
        <v>31751</v>
      </c>
      <c r="L41" s="83">
        <v>32550</v>
      </c>
      <c r="M41" s="84">
        <v>33338</v>
      </c>
    </row>
    <row r="42" spans="2:13" ht="27.75" customHeight="1">
      <c r="B42" s="1174"/>
      <c r="C42" s="1175"/>
      <c r="D42" s="85"/>
      <c r="E42" s="1178" t="s">
        <v>26</v>
      </c>
      <c r="F42" s="1178"/>
      <c r="G42" s="1178"/>
      <c r="H42" s="1179"/>
      <c r="I42" s="86">
        <v>1003</v>
      </c>
      <c r="J42" s="87">
        <v>507</v>
      </c>
      <c r="K42" s="87">
        <v>408</v>
      </c>
      <c r="L42" s="87">
        <v>400</v>
      </c>
      <c r="M42" s="88">
        <v>131</v>
      </c>
    </row>
    <row r="43" spans="2:13" ht="27.75" customHeight="1">
      <c r="B43" s="1174"/>
      <c r="C43" s="1175"/>
      <c r="D43" s="85"/>
      <c r="E43" s="1178" t="s">
        <v>27</v>
      </c>
      <c r="F43" s="1178"/>
      <c r="G43" s="1178"/>
      <c r="H43" s="1179"/>
      <c r="I43" s="86">
        <v>9505</v>
      </c>
      <c r="J43" s="87">
        <v>9195</v>
      </c>
      <c r="K43" s="87">
        <v>10836</v>
      </c>
      <c r="L43" s="87">
        <v>12992</v>
      </c>
      <c r="M43" s="88">
        <v>12641</v>
      </c>
    </row>
    <row r="44" spans="2:13" ht="27.75" customHeight="1">
      <c r="B44" s="1174"/>
      <c r="C44" s="1175"/>
      <c r="D44" s="85"/>
      <c r="E44" s="1178" t="s">
        <v>28</v>
      </c>
      <c r="F44" s="1178"/>
      <c r="G44" s="1178"/>
      <c r="H44" s="1179"/>
      <c r="I44" s="86">
        <v>40</v>
      </c>
      <c r="J44" s="87">
        <v>31</v>
      </c>
      <c r="K44" s="87">
        <v>21</v>
      </c>
      <c r="L44" s="87">
        <v>10</v>
      </c>
      <c r="M44" s="88" t="s">
        <v>481</v>
      </c>
    </row>
    <row r="45" spans="2:13" ht="27.75" customHeight="1">
      <c r="B45" s="1174"/>
      <c r="C45" s="1175"/>
      <c r="D45" s="85"/>
      <c r="E45" s="1178" t="s">
        <v>29</v>
      </c>
      <c r="F45" s="1178"/>
      <c r="G45" s="1178"/>
      <c r="H45" s="1179"/>
      <c r="I45" s="86">
        <v>6184</v>
      </c>
      <c r="J45" s="87">
        <v>6427</v>
      </c>
      <c r="K45" s="87">
        <v>6162</v>
      </c>
      <c r="L45" s="87">
        <v>6124</v>
      </c>
      <c r="M45" s="88">
        <v>5925</v>
      </c>
    </row>
    <row r="46" spans="2:13" ht="27.75" customHeight="1">
      <c r="B46" s="1174"/>
      <c r="C46" s="1175"/>
      <c r="D46" s="85"/>
      <c r="E46" s="1178" t="s">
        <v>30</v>
      </c>
      <c r="F46" s="1178"/>
      <c r="G46" s="1178"/>
      <c r="H46" s="1179"/>
      <c r="I46" s="86" t="s">
        <v>481</v>
      </c>
      <c r="J46" s="87" t="s">
        <v>481</v>
      </c>
      <c r="K46" s="87" t="s">
        <v>481</v>
      </c>
      <c r="L46" s="87" t="s">
        <v>481</v>
      </c>
      <c r="M46" s="88" t="s">
        <v>481</v>
      </c>
    </row>
    <row r="47" spans="2:13" ht="27.75" customHeight="1">
      <c r="B47" s="1174"/>
      <c r="C47" s="1175"/>
      <c r="D47" s="85"/>
      <c r="E47" s="1178" t="s">
        <v>31</v>
      </c>
      <c r="F47" s="1178"/>
      <c r="G47" s="1178"/>
      <c r="H47" s="1179"/>
      <c r="I47" s="86" t="s">
        <v>481</v>
      </c>
      <c r="J47" s="87" t="s">
        <v>481</v>
      </c>
      <c r="K47" s="87" t="s">
        <v>481</v>
      </c>
      <c r="L47" s="87" t="s">
        <v>481</v>
      </c>
      <c r="M47" s="88" t="s">
        <v>481</v>
      </c>
    </row>
    <row r="48" spans="2:13" ht="27.75" customHeight="1">
      <c r="B48" s="1176"/>
      <c r="C48" s="1177"/>
      <c r="D48" s="85"/>
      <c r="E48" s="1178" t="s">
        <v>32</v>
      </c>
      <c r="F48" s="1178"/>
      <c r="G48" s="1178"/>
      <c r="H48" s="1179"/>
      <c r="I48" s="86" t="s">
        <v>481</v>
      </c>
      <c r="J48" s="87" t="s">
        <v>481</v>
      </c>
      <c r="K48" s="87" t="s">
        <v>481</v>
      </c>
      <c r="L48" s="87" t="s">
        <v>481</v>
      </c>
      <c r="M48" s="88" t="s">
        <v>481</v>
      </c>
    </row>
    <row r="49" spans="2:13" ht="27.75" customHeight="1">
      <c r="B49" s="1172" t="s">
        <v>33</v>
      </c>
      <c r="C49" s="1173"/>
      <c r="D49" s="89"/>
      <c r="E49" s="1178" t="s">
        <v>34</v>
      </c>
      <c r="F49" s="1178"/>
      <c r="G49" s="1178"/>
      <c r="H49" s="1179"/>
      <c r="I49" s="86">
        <v>17155</v>
      </c>
      <c r="J49" s="87">
        <v>17680</v>
      </c>
      <c r="K49" s="87">
        <v>18738</v>
      </c>
      <c r="L49" s="87">
        <v>19317</v>
      </c>
      <c r="M49" s="88">
        <v>21064</v>
      </c>
    </row>
    <row r="50" spans="2:13" ht="27.75" customHeight="1">
      <c r="B50" s="1174"/>
      <c r="C50" s="1175"/>
      <c r="D50" s="85"/>
      <c r="E50" s="1178" t="s">
        <v>35</v>
      </c>
      <c r="F50" s="1178"/>
      <c r="G50" s="1178"/>
      <c r="H50" s="1179"/>
      <c r="I50" s="86">
        <v>5826</v>
      </c>
      <c r="J50" s="87">
        <v>7644</v>
      </c>
      <c r="K50" s="87">
        <v>13267</v>
      </c>
      <c r="L50" s="87">
        <v>13755</v>
      </c>
      <c r="M50" s="88">
        <v>12027</v>
      </c>
    </row>
    <row r="51" spans="2:13" ht="27.75" customHeight="1">
      <c r="B51" s="1176"/>
      <c r="C51" s="1177"/>
      <c r="D51" s="85"/>
      <c r="E51" s="1178" t="s">
        <v>36</v>
      </c>
      <c r="F51" s="1178"/>
      <c r="G51" s="1178"/>
      <c r="H51" s="1179"/>
      <c r="I51" s="86">
        <v>36575</v>
      </c>
      <c r="J51" s="87">
        <v>38647</v>
      </c>
      <c r="K51" s="87">
        <v>41107</v>
      </c>
      <c r="L51" s="87">
        <v>41918</v>
      </c>
      <c r="M51" s="88">
        <v>43452</v>
      </c>
    </row>
    <row r="52" spans="2:13" ht="27.75" customHeight="1" thickBot="1">
      <c r="B52" s="1180" t="s">
        <v>37</v>
      </c>
      <c r="C52" s="1181"/>
      <c r="D52" s="90"/>
      <c r="E52" s="1182" t="s">
        <v>38</v>
      </c>
      <c r="F52" s="1182"/>
      <c r="G52" s="1182"/>
      <c r="H52" s="1183"/>
      <c r="I52" s="91">
        <v>-11562</v>
      </c>
      <c r="J52" s="92">
        <v>-16022</v>
      </c>
      <c r="K52" s="92">
        <v>-23934</v>
      </c>
      <c r="L52" s="92">
        <v>-22915</v>
      </c>
      <c r="M52" s="93">
        <v>-24508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70469</v>
      </c>
      <c r="E3" s="116"/>
      <c r="F3" s="117">
        <v>34366</v>
      </c>
      <c r="G3" s="118"/>
      <c r="H3" s="119"/>
    </row>
    <row r="4" spans="1:8">
      <c r="A4" s="120"/>
      <c r="B4" s="121"/>
      <c r="C4" s="122"/>
      <c r="D4" s="123">
        <v>23722</v>
      </c>
      <c r="E4" s="124"/>
      <c r="F4" s="125">
        <v>19822</v>
      </c>
      <c r="G4" s="126"/>
      <c r="H4" s="127"/>
    </row>
    <row r="5" spans="1:8">
      <c r="A5" s="108" t="s">
        <v>515</v>
      </c>
      <c r="B5" s="113"/>
      <c r="C5" s="114"/>
      <c r="D5" s="115">
        <v>49264</v>
      </c>
      <c r="E5" s="116"/>
      <c r="F5" s="117">
        <v>35965</v>
      </c>
      <c r="G5" s="118"/>
      <c r="H5" s="119"/>
    </row>
    <row r="6" spans="1:8">
      <c r="A6" s="120"/>
      <c r="B6" s="121"/>
      <c r="C6" s="122"/>
      <c r="D6" s="123">
        <v>24307</v>
      </c>
      <c r="E6" s="124"/>
      <c r="F6" s="125">
        <v>20136</v>
      </c>
      <c r="G6" s="126"/>
      <c r="H6" s="127"/>
    </row>
    <row r="7" spans="1:8">
      <c r="A7" s="108" t="s">
        <v>516</v>
      </c>
      <c r="B7" s="113"/>
      <c r="C7" s="114"/>
      <c r="D7" s="115">
        <v>35500</v>
      </c>
      <c r="E7" s="116"/>
      <c r="F7" s="117">
        <v>33903</v>
      </c>
      <c r="G7" s="118"/>
      <c r="H7" s="119"/>
    </row>
    <row r="8" spans="1:8">
      <c r="A8" s="120"/>
      <c r="B8" s="121"/>
      <c r="C8" s="122"/>
      <c r="D8" s="123">
        <v>15920</v>
      </c>
      <c r="E8" s="124"/>
      <c r="F8" s="125">
        <v>18526</v>
      </c>
      <c r="G8" s="126"/>
      <c r="H8" s="127"/>
    </row>
    <row r="9" spans="1:8">
      <c r="A9" s="108" t="s">
        <v>517</v>
      </c>
      <c r="B9" s="113"/>
      <c r="C9" s="114"/>
      <c r="D9" s="115">
        <v>48065</v>
      </c>
      <c r="E9" s="116"/>
      <c r="F9" s="117">
        <v>40849</v>
      </c>
      <c r="G9" s="118"/>
      <c r="H9" s="119"/>
    </row>
    <row r="10" spans="1:8">
      <c r="A10" s="120"/>
      <c r="B10" s="121"/>
      <c r="C10" s="122"/>
      <c r="D10" s="123">
        <v>27510</v>
      </c>
      <c r="E10" s="124"/>
      <c r="F10" s="125">
        <v>22537</v>
      </c>
      <c r="G10" s="126"/>
      <c r="H10" s="127"/>
    </row>
    <row r="11" spans="1:8">
      <c r="A11" s="108" t="s">
        <v>518</v>
      </c>
      <c r="B11" s="113"/>
      <c r="C11" s="114"/>
      <c r="D11" s="115">
        <v>49040</v>
      </c>
      <c r="E11" s="116"/>
      <c r="F11" s="117">
        <v>40632</v>
      </c>
      <c r="G11" s="118"/>
      <c r="H11" s="119"/>
    </row>
    <row r="12" spans="1:8">
      <c r="A12" s="120"/>
      <c r="B12" s="121"/>
      <c r="C12" s="128"/>
      <c r="D12" s="123">
        <v>34990</v>
      </c>
      <c r="E12" s="124"/>
      <c r="F12" s="125">
        <v>21402</v>
      </c>
      <c r="G12" s="126"/>
      <c r="H12" s="127"/>
    </row>
    <row r="13" spans="1:8">
      <c r="A13" s="108"/>
      <c r="B13" s="113"/>
      <c r="C13" s="129"/>
      <c r="D13" s="130">
        <v>50468</v>
      </c>
      <c r="E13" s="131"/>
      <c r="F13" s="132">
        <v>37143</v>
      </c>
      <c r="G13" s="133"/>
      <c r="H13" s="119"/>
    </row>
    <row r="14" spans="1:8">
      <c r="A14" s="120"/>
      <c r="B14" s="121"/>
      <c r="C14" s="122"/>
      <c r="D14" s="123">
        <v>25290</v>
      </c>
      <c r="E14" s="124"/>
      <c r="F14" s="125">
        <v>20485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8.59</v>
      </c>
      <c r="C19" s="134">
        <f>ROUND(VALUE(SUBSTITUTE(実質収支比率等に係る経年分析!G$48,"▲","-")),2)</f>
        <v>10.47</v>
      </c>
      <c r="D19" s="134">
        <f>ROUND(VALUE(SUBSTITUTE(実質収支比率等に係る経年分析!H$48,"▲","-")),2)</f>
        <v>8.49</v>
      </c>
      <c r="E19" s="134">
        <f>ROUND(VALUE(SUBSTITUTE(実質収支比率等に係る経年分析!I$48,"▲","-")),2)</f>
        <v>9.18</v>
      </c>
      <c r="F19" s="134">
        <f>ROUND(VALUE(SUBSTITUTE(実質収支比率等に係る経年分析!J$48,"▲","-")),2)</f>
        <v>8.93</v>
      </c>
    </row>
    <row r="20" spans="1:11">
      <c r="A20" s="134" t="s">
        <v>43</v>
      </c>
      <c r="B20" s="134">
        <f>ROUND(VALUE(SUBSTITUTE(実質収支比率等に係る経年分析!F$47,"▲","-")),2)</f>
        <v>20.18</v>
      </c>
      <c r="C20" s="134">
        <f>ROUND(VALUE(SUBSTITUTE(実質収支比率等に係る経年分析!G$47,"▲","-")),2)</f>
        <v>22.13</v>
      </c>
      <c r="D20" s="134">
        <f>ROUND(VALUE(SUBSTITUTE(実質収支比率等に係る経年分析!H$47,"▲","-")),2)</f>
        <v>23.41</v>
      </c>
      <c r="E20" s="134">
        <f>ROUND(VALUE(SUBSTITUTE(実質収支比率等に係る経年分析!I$47,"▲","-")),2)</f>
        <v>23.37</v>
      </c>
      <c r="F20" s="134">
        <f>ROUND(VALUE(SUBSTITUTE(実質収支比率等に係る経年分析!J$47,"▲","-")),2)</f>
        <v>19.68</v>
      </c>
    </row>
    <row r="21" spans="1:11">
      <c r="A21" s="134" t="s">
        <v>44</v>
      </c>
      <c r="B21" s="134">
        <f>IF(ISNUMBER(VALUE(SUBSTITUTE(実質収支比率等に係る経年分析!F$49,"▲","-"))),ROUND(VALUE(SUBSTITUTE(実質収支比率等に係る経年分析!F$49,"▲","-")),2),NA())</f>
        <v>-1.36</v>
      </c>
      <c r="C21" s="134">
        <f>IF(ISNUMBER(VALUE(SUBSTITUTE(実質収支比率等に係る経年分析!G$49,"▲","-"))),ROUND(VALUE(SUBSTITUTE(実質収支比率等に係る経年分析!G$49,"▲","-")),2),NA())</f>
        <v>0.35</v>
      </c>
      <c r="D21" s="134">
        <f>IF(ISNUMBER(VALUE(SUBSTITUTE(実質収支比率等に係る経年分析!H$49,"▲","-"))),ROUND(VALUE(SUBSTITUTE(実質収支比率等に係る経年分析!H$49,"▲","-")),2),NA())</f>
        <v>-6.67</v>
      </c>
      <c r="E21" s="134">
        <f>IF(ISNUMBER(VALUE(SUBSTITUTE(実質収支比率等に係る経年分析!I$49,"▲","-"))),ROUND(VALUE(SUBSTITUTE(実質収支比率等に係る経年分析!I$49,"▲","-")),2),NA())</f>
        <v>-3.3</v>
      </c>
      <c r="F21" s="134">
        <f>IF(ISNUMBER(VALUE(SUBSTITUTE(実質収支比率等に係る経年分析!J$49,"▲","-"))),ROUND(VALUE(SUBSTITUTE(実質収支比率等に係る経年分析!J$49,"▲","-")),2),NA())</f>
        <v>-7.81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1.1499999999999999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2.1800000000000002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2.2999999999999998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3652</v>
      </c>
      <c r="E42" s="136"/>
      <c r="F42" s="136"/>
      <c r="G42" s="136">
        <f>'実質公債費比率（分子）の構造'!L$52</f>
        <v>3807</v>
      </c>
      <c r="H42" s="136"/>
      <c r="I42" s="136"/>
      <c r="J42" s="136">
        <f>'実質公債費比率（分子）の構造'!M$52</f>
        <v>4089</v>
      </c>
      <c r="K42" s="136"/>
      <c r="L42" s="136"/>
      <c r="M42" s="136">
        <f>'実質公債費比率（分子）の構造'!N$52</f>
        <v>4253</v>
      </c>
      <c r="N42" s="136"/>
      <c r="O42" s="136"/>
      <c r="P42" s="136">
        <f>'実質公債費比率（分子）の構造'!O$52</f>
        <v>4553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23</v>
      </c>
      <c r="C44" s="136"/>
      <c r="D44" s="136"/>
      <c r="E44" s="136">
        <f>'実質公債費比率（分子）の構造'!L$50</f>
        <v>22</v>
      </c>
      <c r="F44" s="136"/>
      <c r="G44" s="136"/>
      <c r="H44" s="136">
        <f>'実質公債費比率（分子）の構造'!M$50</f>
        <v>26</v>
      </c>
      <c r="I44" s="136"/>
      <c r="J44" s="136"/>
      <c r="K44" s="136">
        <f>'実質公債費比率（分子）の構造'!N$50</f>
        <v>26</v>
      </c>
      <c r="L44" s="136"/>
      <c r="M44" s="136"/>
      <c r="N44" s="136">
        <f>'実質公債費比率（分子）の構造'!O$50</f>
        <v>25</v>
      </c>
      <c r="O44" s="136"/>
      <c r="P44" s="136"/>
    </row>
    <row r="45" spans="1:16">
      <c r="A45" s="136" t="s">
        <v>54</v>
      </c>
      <c r="B45" s="136">
        <f>'実質公債費比率（分子）の構造'!K$49</f>
        <v>11</v>
      </c>
      <c r="C45" s="136"/>
      <c r="D45" s="136"/>
      <c r="E45" s="136">
        <f>'実質公債費比率（分子）の構造'!L$49</f>
        <v>11</v>
      </c>
      <c r="F45" s="136"/>
      <c r="G45" s="136"/>
      <c r="H45" s="136">
        <f>'実質公債費比率（分子）の構造'!M$49</f>
        <v>11</v>
      </c>
      <c r="I45" s="136"/>
      <c r="J45" s="136"/>
      <c r="K45" s="136">
        <f>'実質公債費比率（分子）の構造'!N$49</f>
        <v>11</v>
      </c>
      <c r="L45" s="136"/>
      <c r="M45" s="136"/>
      <c r="N45" s="136">
        <f>'実質公債費比率（分子）の構造'!O$49</f>
        <v>11</v>
      </c>
      <c r="O45" s="136"/>
      <c r="P45" s="136"/>
    </row>
    <row r="46" spans="1:16">
      <c r="A46" s="136" t="s">
        <v>55</v>
      </c>
      <c r="B46" s="136">
        <f>'実質公債費比率（分子）の構造'!K$48</f>
        <v>972</v>
      </c>
      <c r="C46" s="136"/>
      <c r="D46" s="136"/>
      <c r="E46" s="136">
        <f>'実質公債費比率（分子）の構造'!L$48</f>
        <v>877</v>
      </c>
      <c r="F46" s="136"/>
      <c r="G46" s="136"/>
      <c r="H46" s="136">
        <f>'実質公債費比率（分子）の構造'!M$48</f>
        <v>854</v>
      </c>
      <c r="I46" s="136"/>
      <c r="J46" s="136"/>
      <c r="K46" s="136">
        <f>'実質公債費比率（分子）の構造'!N$48</f>
        <v>860</v>
      </c>
      <c r="L46" s="136"/>
      <c r="M46" s="136"/>
      <c r="N46" s="136">
        <f>'実質公債費比率（分子）の構造'!O$48</f>
        <v>1017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3308</v>
      </c>
      <c r="C49" s="136"/>
      <c r="D49" s="136"/>
      <c r="E49" s="136">
        <f>'実質公債費比率（分子）の構造'!L$45</f>
        <v>3073</v>
      </c>
      <c r="F49" s="136"/>
      <c r="G49" s="136"/>
      <c r="H49" s="136">
        <f>'実質公債費比率（分子）の構造'!M$45</f>
        <v>3068</v>
      </c>
      <c r="I49" s="136"/>
      <c r="J49" s="136"/>
      <c r="K49" s="136">
        <f>'実質公債費比率（分子）の構造'!N$45</f>
        <v>3234</v>
      </c>
      <c r="L49" s="136"/>
      <c r="M49" s="136"/>
      <c r="N49" s="136">
        <f>'実質公債費比率（分子）の構造'!O$45</f>
        <v>3374</v>
      </c>
      <c r="O49" s="136"/>
      <c r="P49" s="136"/>
    </row>
    <row r="50" spans="1:16">
      <c r="A50" s="136" t="s">
        <v>59</v>
      </c>
      <c r="B50" s="136" t="e">
        <f>NA()</f>
        <v>#N/A</v>
      </c>
      <c r="C50" s="136">
        <f>IF(ISNUMBER('実質公債費比率（分子）の構造'!K$53),'実質公債費比率（分子）の構造'!K$53,NA())</f>
        <v>662</v>
      </c>
      <c r="D50" s="136" t="e">
        <f>NA()</f>
        <v>#N/A</v>
      </c>
      <c r="E50" s="136" t="e">
        <f>NA()</f>
        <v>#N/A</v>
      </c>
      <c r="F50" s="136">
        <f>IF(ISNUMBER('実質公債費比率（分子）の構造'!L$53),'実質公債費比率（分子）の構造'!L$53,NA())</f>
        <v>176</v>
      </c>
      <c r="G50" s="136" t="e">
        <f>NA()</f>
        <v>#N/A</v>
      </c>
      <c r="H50" s="136" t="e">
        <f>NA()</f>
        <v>#N/A</v>
      </c>
      <c r="I50" s="136">
        <f>IF(ISNUMBER('実質公債費比率（分子）の構造'!M$53),'実質公債費比率（分子）の構造'!M$53,NA())</f>
        <v>-130</v>
      </c>
      <c r="J50" s="136" t="e">
        <f>NA()</f>
        <v>#N/A</v>
      </c>
      <c r="K50" s="136" t="e">
        <f>NA()</f>
        <v>#N/A</v>
      </c>
      <c r="L50" s="136">
        <f>IF(ISNUMBER('実質公債費比率（分子）の構造'!N$53),'実質公債費比率（分子）の構造'!N$53,NA())</f>
        <v>-122</v>
      </c>
      <c r="M50" s="136" t="e">
        <f>NA()</f>
        <v>#N/A</v>
      </c>
      <c r="N50" s="136" t="e">
        <f>NA()</f>
        <v>#N/A</v>
      </c>
      <c r="O50" s="136">
        <f>IF(ISNUMBER('実質公債費比率（分子）の構造'!O$53),'実質公債費比率（分子）の構造'!O$53,NA())</f>
        <v>-126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36575</v>
      </c>
      <c r="E56" s="135"/>
      <c r="F56" s="135"/>
      <c r="G56" s="135">
        <f>'将来負担比率（分子）の構造'!J$51</f>
        <v>38647</v>
      </c>
      <c r="H56" s="135"/>
      <c r="I56" s="135"/>
      <c r="J56" s="135">
        <f>'将来負担比率（分子）の構造'!K$51</f>
        <v>41107</v>
      </c>
      <c r="K56" s="135"/>
      <c r="L56" s="135"/>
      <c r="M56" s="135">
        <f>'将来負担比率（分子）の構造'!L$51</f>
        <v>41918</v>
      </c>
      <c r="N56" s="135"/>
      <c r="O56" s="135"/>
      <c r="P56" s="135">
        <f>'将来負担比率（分子）の構造'!M$51</f>
        <v>43452</v>
      </c>
    </row>
    <row r="57" spans="1:16">
      <c r="A57" s="135" t="s">
        <v>35</v>
      </c>
      <c r="B57" s="135"/>
      <c r="C57" s="135"/>
      <c r="D57" s="135">
        <f>'将来負担比率（分子）の構造'!I$50</f>
        <v>5826</v>
      </c>
      <c r="E57" s="135"/>
      <c r="F57" s="135"/>
      <c r="G57" s="135">
        <f>'将来負担比率（分子）の構造'!J$50</f>
        <v>7644</v>
      </c>
      <c r="H57" s="135"/>
      <c r="I57" s="135"/>
      <c r="J57" s="135">
        <f>'将来負担比率（分子）の構造'!K$50</f>
        <v>13267</v>
      </c>
      <c r="K57" s="135"/>
      <c r="L57" s="135"/>
      <c r="M57" s="135">
        <f>'将来負担比率（分子）の構造'!L$50</f>
        <v>13755</v>
      </c>
      <c r="N57" s="135"/>
      <c r="O57" s="135"/>
      <c r="P57" s="135">
        <f>'将来負担比率（分子）の構造'!M$50</f>
        <v>12027</v>
      </c>
    </row>
    <row r="58" spans="1:16">
      <c r="A58" s="135" t="s">
        <v>34</v>
      </c>
      <c r="B58" s="135"/>
      <c r="C58" s="135"/>
      <c r="D58" s="135">
        <f>'将来負担比率（分子）の構造'!I$49</f>
        <v>17155</v>
      </c>
      <c r="E58" s="135"/>
      <c r="F58" s="135"/>
      <c r="G58" s="135">
        <f>'将来負担比率（分子）の構造'!J$49</f>
        <v>17680</v>
      </c>
      <c r="H58" s="135"/>
      <c r="I58" s="135"/>
      <c r="J58" s="135">
        <f>'将来負担比率（分子）の構造'!K$49</f>
        <v>18738</v>
      </c>
      <c r="K58" s="135"/>
      <c r="L58" s="135"/>
      <c r="M58" s="135">
        <f>'将来負担比率（分子）の構造'!L$49</f>
        <v>19317</v>
      </c>
      <c r="N58" s="135"/>
      <c r="O58" s="135"/>
      <c r="P58" s="135">
        <f>'将来負担比率（分子）の構造'!M$49</f>
        <v>21064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6184</v>
      </c>
      <c r="C62" s="135"/>
      <c r="D62" s="135"/>
      <c r="E62" s="135">
        <f>'将来負担比率（分子）の構造'!J$45</f>
        <v>6427</v>
      </c>
      <c r="F62" s="135"/>
      <c r="G62" s="135"/>
      <c r="H62" s="135">
        <f>'将来負担比率（分子）の構造'!K$45</f>
        <v>6162</v>
      </c>
      <c r="I62" s="135"/>
      <c r="J62" s="135"/>
      <c r="K62" s="135">
        <f>'将来負担比率（分子）の構造'!L$45</f>
        <v>6124</v>
      </c>
      <c r="L62" s="135"/>
      <c r="M62" s="135"/>
      <c r="N62" s="135">
        <f>'将来負担比率（分子）の構造'!M$45</f>
        <v>5925</v>
      </c>
      <c r="O62" s="135"/>
      <c r="P62" s="135"/>
    </row>
    <row r="63" spans="1:16">
      <c r="A63" s="135" t="s">
        <v>28</v>
      </c>
      <c r="B63" s="135">
        <f>'将来負担比率（分子）の構造'!I$44</f>
        <v>40</v>
      </c>
      <c r="C63" s="135"/>
      <c r="D63" s="135"/>
      <c r="E63" s="135">
        <f>'将来負担比率（分子）の構造'!J$44</f>
        <v>31</v>
      </c>
      <c r="F63" s="135"/>
      <c r="G63" s="135"/>
      <c r="H63" s="135">
        <f>'将来負担比率（分子）の構造'!K$44</f>
        <v>21</v>
      </c>
      <c r="I63" s="135"/>
      <c r="J63" s="135"/>
      <c r="K63" s="135">
        <f>'将来負担比率（分子）の構造'!L$44</f>
        <v>10</v>
      </c>
      <c r="L63" s="135"/>
      <c r="M63" s="135"/>
      <c r="N63" s="135" t="str">
        <f>'将来負担比率（分子）の構造'!M$44</f>
        <v>-</v>
      </c>
      <c r="O63" s="135"/>
      <c r="P63" s="135"/>
    </row>
    <row r="64" spans="1:16">
      <c r="A64" s="135" t="s">
        <v>27</v>
      </c>
      <c r="B64" s="135">
        <f>'将来負担比率（分子）の構造'!I$43</f>
        <v>9505</v>
      </c>
      <c r="C64" s="135"/>
      <c r="D64" s="135"/>
      <c r="E64" s="135">
        <f>'将来負担比率（分子）の構造'!J$43</f>
        <v>9195</v>
      </c>
      <c r="F64" s="135"/>
      <c r="G64" s="135"/>
      <c r="H64" s="135">
        <f>'将来負担比率（分子）の構造'!K$43</f>
        <v>10836</v>
      </c>
      <c r="I64" s="135"/>
      <c r="J64" s="135"/>
      <c r="K64" s="135">
        <f>'将来負担比率（分子）の構造'!L$43</f>
        <v>12992</v>
      </c>
      <c r="L64" s="135"/>
      <c r="M64" s="135"/>
      <c r="N64" s="135">
        <f>'将来負担比率（分子）の構造'!M$43</f>
        <v>12641</v>
      </c>
      <c r="O64" s="135"/>
      <c r="P64" s="135"/>
    </row>
    <row r="65" spans="1:16">
      <c r="A65" s="135" t="s">
        <v>26</v>
      </c>
      <c r="B65" s="135">
        <f>'将来負担比率（分子）の構造'!I$42</f>
        <v>1003</v>
      </c>
      <c r="C65" s="135"/>
      <c r="D65" s="135"/>
      <c r="E65" s="135">
        <f>'将来負担比率（分子）の構造'!J$42</f>
        <v>507</v>
      </c>
      <c r="F65" s="135"/>
      <c r="G65" s="135"/>
      <c r="H65" s="135">
        <f>'将来負担比率（分子）の構造'!K$42</f>
        <v>408</v>
      </c>
      <c r="I65" s="135"/>
      <c r="J65" s="135"/>
      <c r="K65" s="135">
        <f>'将来負担比率（分子）の構造'!L$42</f>
        <v>400</v>
      </c>
      <c r="L65" s="135"/>
      <c r="M65" s="135"/>
      <c r="N65" s="135">
        <f>'将来負担比率（分子）の構造'!M$42</f>
        <v>131</v>
      </c>
      <c r="O65" s="135"/>
      <c r="P65" s="135"/>
    </row>
    <row r="66" spans="1:16">
      <c r="A66" s="135" t="s">
        <v>25</v>
      </c>
      <c r="B66" s="135">
        <f>'将来負担比率（分子）の構造'!I$41</f>
        <v>31262</v>
      </c>
      <c r="C66" s="135"/>
      <c r="D66" s="135"/>
      <c r="E66" s="135">
        <f>'将来負担比率（分子）の構造'!J$41</f>
        <v>31789</v>
      </c>
      <c r="F66" s="135"/>
      <c r="G66" s="135"/>
      <c r="H66" s="135">
        <f>'将来負担比率（分子）の構造'!K$41</f>
        <v>31751</v>
      </c>
      <c r="I66" s="135"/>
      <c r="J66" s="135"/>
      <c r="K66" s="135">
        <f>'将来負担比率（分子）の構造'!L$41</f>
        <v>32550</v>
      </c>
      <c r="L66" s="135"/>
      <c r="M66" s="135"/>
      <c r="N66" s="135">
        <f>'将来負担比率（分子）の構造'!M$41</f>
        <v>33338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2015-04-14T02:27:54Z</cp:lastPrinted>
  <dcterms:created xsi:type="dcterms:W3CDTF">2015-02-17T06:54:03Z</dcterms:created>
  <dcterms:modified xsi:type="dcterms:W3CDTF">2015-05-12T01:49:01Z</dcterms:modified>
</cp:coreProperties>
</file>