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rentai.local\fssroot\3006健康福祉部\0527医療福祉連携推進課\賃上げ・物価上昇に対する支援事業費補助金\16 交付申請兼実績報告\00_県交付要綱\"/>
    </mc:Choice>
  </mc:AlternateContent>
  <xr:revisionPtr revIDLastSave="0" documentId="13_ncr:1_{ECDE89AD-3777-46F3-BCF0-827FF79C19A8}" xr6:coauthVersionLast="47" xr6:coauthVersionMax="47" xr10:uidLastSave="{00000000-0000-0000-0000-000000000000}"/>
  <bookViews>
    <workbookView xWindow="-108" yWindow="-108" windowWidth="23256" windowHeight="12456" tabRatio="813" xr2:uid="{00000000-000D-0000-FFFF-FFFF00000000}"/>
  </bookViews>
  <sheets>
    <sheet name="交付申請書兼実績報告書兼請求書（第１号様式）" sheetId="64" r:id="rId1"/>
    <sheet name="申請施設内訳（別紙１）" sheetId="117" r:id="rId2"/>
    <sheet name="賃金改善報告書（別紙２）" sheetId="114" r:id="rId3"/>
    <sheet name="【2.0％超部分算定シート】（別紙３）" sheetId="119" r:id="rId4"/>
    <sheet name="委任状" sheetId="120" r:id="rId5"/>
    <sheet name="都道府県リスト" sheetId="62" state="hidden" r:id="rId6"/>
  </sheets>
  <externalReferences>
    <externalReference r:id="rId7"/>
  </externalReferences>
  <definedNames>
    <definedName name="_xlnm._FilterDatabase" localSheetId="3" hidden="1">'【2.0％超部分算定シート】（別紙３）'!$B$3:$P$8</definedName>
    <definedName name="_xlnm._FilterDatabase" localSheetId="2" hidden="1">'賃金改善報告書（別紙２）'!$B$7:$S$7</definedName>
    <definedName name="_xlnm.Print_Area" localSheetId="3">'【2.0％超部分算定シート】（別紙３）'!$A$1:$I$7</definedName>
    <definedName name="_xlnm.Print_Area" localSheetId="4">委任状!$B$2:$K$39</definedName>
    <definedName name="_xlnm.Print_Area" localSheetId="0">'交付申請書兼実績報告書兼請求書（第１号様式）'!$A$1:$BY$69</definedName>
    <definedName name="_xlnm.Print_Area" localSheetId="1">'申請施設内訳（別紙１）'!$A$1:$P$47</definedName>
    <definedName name="_xlnm.Print_Area" localSheetId="2">'賃金改善報告書（別紙２）'!$A$1:$L$71</definedName>
    <definedName name="_xlnm.Print_Area">#REF!</definedName>
    <definedName name="_xlnm.Print_Titles" localSheetId="3">'【2.0％超部分算定シート】（別紙３）'!$1:$2</definedName>
    <definedName name="_xlnm.Print_Titles" localSheetId="2">'賃金改善報告書（別紙２）'!$1:$6</definedName>
    <definedName name="ブロック" localSheetId="3">#REF!</definedName>
    <definedName name="ブロック">#REF!</definedName>
    <definedName name="医療提供体制施設整備交付金" localSheetId="3">#REF!</definedName>
    <definedName name="医療提供体制施設整備交付金">#REF!</definedName>
    <definedName name="医療提供体制施設整備補助金" localSheetId="3">#REF!</definedName>
    <definedName name="医療提供体制施設整備補助金">#REF!</definedName>
    <definedName name="地域医療介護総合確保基金" localSheetId="3">#REF!</definedName>
    <definedName name="地域医療介護総合確保基金">#REF!</definedName>
    <definedName name="鉄筋コンクリート" localSheetId="3">#REF!</definedName>
    <definedName name="鉄筋コンクリート">#REF!</definedName>
    <definedName name="病床確保料" localSheetId="3">#REF!</definedName>
    <definedName name="病床確保料">#REF!</definedName>
    <definedName name="木造" localSheetId="3">#REF!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0" i="117" l="1"/>
  <c r="M89" i="117"/>
  <c r="N89" i="117"/>
  <c r="I101" i="117"/>
  <c r="M88" i="117"/>
  <c r="H101" i="117"/>
  <c r="G101" i="117"/>
  <c r="F101" i="117"/>
  <c r="E101" i="117"/>
  <c r="D101" i="117"/>
  <c r="C101" i="117"/>
  <c r="B101" i="117"/>
  <c r="I100" i="117"/>
  <c r="H100" i="117"/>
  <c r="G100" i="117"/>
  <c r="F100" i="117"/>
  <c r="E100" i="117"/>
  <c r="D100" i="117"/>
  <c r="C100" i="117"/>
  <c r="B100" i="117"/>
  <c r="I99" i="117"/>
  <c r="H99" i="117"/>
  <c r="G99" i="117"/>
  <c r="F99" i="117"/>
  <c r="E99" i="117"/>
  <c r="D99" i="117"/>
  <c r="C99" i="117"/>
  <c r="B99" i="117"/>
  <c r="I98" i="117"/>
  <c r="H98" i="117"/>
  <c r="G98" i="117"/>
  <c r="F98" i="117"/>
  <c r="E98" i="117"/>
  <c r="D98" i="117"/>
  <c r="C98" i="117"/>
  <c r="B98" i="117"/>
  <c r="I97" i="117"/>
  <c r="H97" i="117"/>
  <c r="G97" i="117"/>
  <c r="F97" i="117"/>
  <c r="E97" i="117"/>
  <c r="D97" i="117"/>
  <c r="C97" i="117"/>
  <c r="B97" i="117"/>
  <c r="I96" i="117"/>
  <c r="H96" i="117"/>
  <c r="G96" i="117"/>
  <c r="F96" i="117"/>
  <c r="E96" i="117"/>
  <c r="D96" i="117"/>
  <c r="C96" i="117"/>
  <c r="B96" i="117"/>
  <c r="I95" i="117"/>
  <c r="H95" i="117"/>
  <c r="G95" i="117"/>
  <c r="F95" i="117"/>
  <c r="E95" i="117"/>
  <c r="D95" i="117"/>
  <c r="C95" i="117"/>
  <c r="B95" i="117"/>
  <c r="I94" i="117"/>
  <c r="H94" i="117"/>
  <c r="G94" i="117"/>
  <c r="F94" i="117"/>
  <c r="E94" i="117"/>
  <c r="D94" i="117"/>
  <c r="C94" i="117"/>
  <c r="B94" i="117"/>
  <c r="I93" i="117"/>
  <c r="H93" i="117"/>
  <c r="G93" i="117"/>
  <c r="F93" i="117"/>
  <c r="E93" i="117"/>
  <c r="D93" i="117"/>
  <c r="C93" i="117"/>
  <c r="B93" i="117"/>
  <c r="I92" i="117"/>
  <c r="H92" i="117"/>
  <c r="G92" i="117"/>
  <c r="F92" i="117"/>
  <c r="E92" i="117"/>
  <c r="D92" i="117"/>
  <c r="C92" i="117"/>
  <c r="B92" i="117"/>
  <c r="L89" i="117"/>
  <c r="K89" i="117"/>
  <c r="J89" i="117"/>
  <c r="I89" i="117"/>
  <c r="H89" i="117"/>
  <c r="G89" i="117"/>
  <c r="F89" i="117"/>
  <c r="E89" i="117"/>
  <c r="D89" i="117"/>
  <c r="C89" i="117"/>
  <c r="B89" i="117"/>
  <c r="N88" i="117"/>
  <c r="L88" i="117"/>
  <c r="K88" i="117"/>
  <c r="J88" i="117"/>
  <c r="I88" i="117"/>
  <c r="H88" i="117"/>
  <c r="G88" i="117"/>
  <c r="F88" i="117"/>
  <c r="E88" i="117"/>
  <c r="D88" i="117"/>
  <c r="C88" i="117"/>
  <c r="B88" i="117"/>
  <c r="N87" i="117"/>
  <c r="M87" i="117"/>
  <c r="L87" i="117"/>
  <c r="K87" i="117"/>
  <c r="J87" i="117"/>
  <c r="I87" i="117"/>
  <c r="H87" i="117"/>
  <c r="G87" i="117"/>
  <c r="F87" i="117"/>
  <c r="E87" i="117"/>
  <c r="D87" i="117"/>
  <c r="C87" i="117"/>
  <c r="B87" i="117"/>
  <c r="N86" i="117"/>
  <c r="M86" i="117"/>
  <c r="L86" i="117"/>
  <c r="K86" i="117"/>
  <c r="J86" i="117"/>
  <c r="I86" i="117"/>
  <c r="H86" i="117"/>
  <c r="G86" i="117"/>
  <c r="F86" i="117"/>
  <c r="E86" i="117"/>
  <c r="D86" i="117"/>
  <c r="C86" i="117"/>
  <c r="B86" i="117"/>
  <c r="N85" i="117"/>
  <c r="M85" i="117"/>
  <c r="L85" i="117"/>
  <c r="K85" i="117"/>
  <c r="J85" i="117"/>
  <c r="I85" i="117"/>
  <c r="H85" i="117"/>
  <c r="G85" i="117"/>
  <c r="F85" i="117"/>
  <c r="E85" i="117"/>
  <c r="D85" i="117"/>
  <c r="C85" i="117"/>
  <c r="B85" i="117"/>
  <c r="N84" i="117"/>
  <c r="M84" i="117"/>
  <c r="L84" i="117"/>
  <c r="K84" i="117"/>
  <c r="J84" i="117"/>
  <c r="I84" i="117"/>
  <c r="H84" i="117"/>
  <c r="G84" i="117"/>
  <c r="F84" i="117"/>
  <c r="E84" i="117"/>
  <c r="D84" i="117"/>
  <c r="C84" i="117"/>
  <c r="B84" i="117"/>
  <c r="N83" i="117"/>
  <c r="M83" i="117"/>
  <c r="L83" i="117"/>
  <c r="K83" i="117"/>
  <c r="J83" i="117"/>
  <c r="I83" i="117"/>
  <c r="H83" i="117"/>
  <c r="G83" i="117"/>
  <c r="F83" i="117"/>
  <c r="E83" i="117"/>
  <c r="D83" i="117"/>
  <c r="C83" i="117"/>
  <c r="B83" i="117"/>
  <c r="N82" i="117"/>
  <c r="M82" i="117"/>
  <c r="L82" i="117"/>
  <c r="K82" i="117"/>
  <c r="J82" i="117"/>
  <c r="I82" i="117"/>
  <c r="H82" i="117"/>
  <c r="G82" i="117"/>
  <c r="F82" i="117"/>
  <c r="E82" i="117"/>
  <c r="D82" i="117"/>
  <c r="C82" i="117"/>
  <c r="B82" i="117"/>
  <c r="N81" i="117"/>
  <c r="M81" i="117"/>
  <c r="L81" i="117"/>
  <c r="K81" i="117"/>
  <c r="J81" i="117"/>
  <c r="I81" i="117"/>
  <c r="H81" i="117"/>
  <c r="G81" i="117"/>
  <c r="F81" i="117"/>
  <c r="E81" i="117"/>
  <c r="D81" i="117"/>
  <c r="C81" i="117"/>
  <c r="B81" i="117"/>
  <c r="M80" i="117"/>
  <c r="L80" i="117"/>
  <c r="K80" i="117"/>
  <c r="J80" i="117"/>
  <c r="I80" i="117"/>
  <c r="H80" i="117"/>
  <c r="G80" i="117"/>
  <c r="F80" i="117"/>
  <c r="E80" i="117"/>
  <c r="D80" i="117"/>
  <c r="C80" i="117"/>
  <c r="B80" i="117"/>
  <c r="K71" i="114"/>
  <c r="L71" i="114" s="1"/>
  <c r="J71" i="114"/>
  <c r="I71" i="114"/>
  <c r="G71" i="114"/>
  <c r="K70" i="114"/>
  <c r="L70" i="114" s="1"/>
  <c r="J70" i="114"/>
  <c r="I70" i="114"/>
  <c r="G70" i="114"/>
  <c r="K69" i="114"/>
  <c r="J69" i="114"/>
  <c r="L69" i="114" s="1"/>
  <c r="I69" i="114"/>
  <c r="G69" i="114"/>
  <c r="K68" i="114"/>
  <c r="J68" i="114"/>
  <c r="L68" i="114" s="1"/>
  <c r="I68" i="114"/>
  <c r="G68" i="114"/>
  <c r="K67" i="114"/>
  <c r="J67" i="114"/>
  <c r="L67" i="114" s="1"/>
  <c r="I67" i="114"/>
  <c r="G67" i="114"/>
  <c r="K66" i="114"/>
  <c r="J66" i="114"/>
  <c r="L66" i="114" s="1"/>
  <c r="I66" i="114"/>
  <c r="G66" i="114"/>
  <c r="K65" i="114"/>
  <c r="J65" i="114"/>
  <c r="L65" i="114" s="1"/>
  <c r="I65" i="114"/>
  <c r="G65" i="114"/>
  <c r="L64" i="114"/>
  <c r="K64" i="114"/>
  <c r="J64" i="114"/>
  <c r="I64" i="114"/>
  <c r="G64" i="114"/>
  <c r="K63" i="114"/>
  <c r="J63" i="114"/>
  <c r="L63" i="114" s="1"/>
  <c r="I63" i="114"/>
  <c r="G63" i="114"/>
  <c r="L62" i="114"/>
  <c r="K62" i="114"/>
  <c r="J62" i="114"/>
  <c r="I62" i="114"/>
  <c r="G62" i="114"/>
  <c r="K61" i="114"/>
  <c r="L61" i="114" s="1"/>
  <c r="J61" i="114"/>
  <c r="I61" i="114"/>
  <c r="G61" i="114"/>
  <c r="K60" i="114"/>
  <c r="L60" i="114" s="1"/>
  <c r="J60" i="114"/>
  <c r="I60" i="114"/>
  <c r="G60" i="114"/>
  <c r="K59" i="114"/>
  <c r="L59" i="114" s="1"/>
  <c r="J59" i="114"/>
  <c r="I59" i="114"/>
  <c r="G59" i="114"/>
  <c r="K58" i="114"/>
  <c r="J58" i="114"/>
  <c r="L58" i="114" s="1"/>
  <c r="I58" i="114"/>
  <c r="G58" i="114"/>
  <c r="K57" i="114"/>
  <c r="J57" i="114"/>
  <c r="L57" i="114" s="1"/>
  <c r="I57" i="114"/>
  <c r="G57" i="114"/>
  <c r="L56" i="114"/>
  <c r="K56" i="114"/>
  <c r="J56" i="114"/>
  <c r="I56" i="114"/>
  <c r="G56" i="114"/>
  <c r="L55" i="114"/>
  <c r="K55" i="114"/>
  <c r="J55" i="114"/>
  <c r="I55" i="114"/>
  <c r="G55" i="114"/>
  <c r="K54" i="114"/>
  <c r="J54" i="114"/>
  <c r="L54" i="114" s="1"/>
  <c r="I54" i="114"/>
  <c r="G54" i="114"/>
  <c r="K53" i="114"/>
  <c r="J53" i="114"/>
  <c r="L53" i="114" s="1"/>
  <c r="I53" i="114"/>
  <c r="G53" i="114"/>
  <c r="K52" i="114"/>
  <c r="L52" i="114" s="1"/>
  <c r="J52" i="114"/>
  <c r="I52" i="114"/>
  <c r="G52" i="114"/>
  <c r="K51" i="114"/>
  <c r="J51" i="114"/>
  <c r="L51" i="114" s="1"/>
  <c r="I51" i="114"/>
  <c r="G51" i="114"/>
  <c r="K50" i="114"/>
  <c r="J50" i="114"/>
  <c r="L50" i="114" s="1"/>
  <c r="I50" i="114"/>
  <c r="G50" i="114"/>
  <c r="L49" i="114"/>
  <c r="K49" i="114"/>
  <c r="J49" i="114"/>
  <c r="I49" i="114"/>
  <c r="G49" i="114"/>
  <c r="K48" i="114"/>
  <c r="J48" i="114"/>
  <c r="L48" i="114" s="1"/>
  <c r="I48" i="114"/>
  <c r="G48" i="114"/>
  <c r="L47" i="114"/>
  <c r="K47" i="114"/>
  <c r="J47" i="114"/>
  <c r="I47" i="114"/>
  <c r="G47" i="114"/>
  <c r="K46" i="114"/>
  <c r="J46" i="114"/>
  <c r="L46" i="114" s="1"/>
  <c r="I46" i="114"/>
  <c r="G46" i="114"/>
  <c r="K45" i="114"/>
  <c r="J45" i="114"/>
  <c r="L45" i="114" s="1"/>
  <c r="I45" i="114"/>
  <c r="G45" i="114"/>
  <c r="K44" i="114"/>
  <c r="L44" i="114" s="1"/>
  <c r="J44" i="114"/>
  <c r="I44" i="114"/>
  <c r="G44" i="114"/>
  <c r="L43" i="114"/>
  <c r="K43" i="114"/>
  <c r="J43" i="114"/>
  <c r="I43" i="114"/>
  <c r="G43" i="114"/>
  <c r="K42" i="114"/>
  <c r="J42" i="114"/>
  <c r="L42" i="114" s="1"/>
  <c r="I42" i="114"/>
  <c r="G42" i="114"/>
  <c r="L41" i="114"/>
  <c r="K41" i="114"/>
  <c r="J41" i="114"/>
  <c r="I41" i="114"/>
  <c r="G41" i="114"/>
  <c r="K40" i="114"/>
  <c r="J40" i="114"/>
  <c r="L40" i="114" s="1"/>
  <c r="I40" i="114"/>
  <c r="G40" i="114"/>
  <c r="K39" i="114"/>
  <c r="L39" i="114" s="1"/>
  <c r="J39" i="114"/>
  <c r="I39" i="114"/>
  <c r="G39" i="114"/>
  <c r="K38" i="114"/>
  <c r="L38" i="114" s="1"/>
  <c r="J38" i="114"/>
  <c r="I38" i="114"/>
  <c r="G38" i="114"/>
  <c r="K37" i="114"/>
  <c r="J37" i="114"/>
  <c r="L37" i="114" s="1"/>
  <c r="I37" i="114"/>
  <c r="G37" i="114"/>
  <c r="L36" i="114"/>
  <c r="K36" i="114"/>
  <c r="J36" i="114"/>
  <c r="I36" i="114"/>
  <c r="G36" i="114"/>
  <c r="K35" i="114"/>
  <c r="L35" i="114" s="1"/>
  <c r="J35" i="114"/>
  <c r="I35" i="114"/>
  <c r="G35" i="114"/>
  <c r="K34" i="114"/>
  <c r="J34" i="114"/>
  <c r="L34" i="114" s="1"/>
  <c r="I34" i="114"/>
  <c r="G34" i="114"/>
  <c r="K33" i="114"/>
  <c r="L33" i="114" s="1"/>
  <c r="J33" i="114"/>
  <c r="I33" i="114"/>
  <c r="G33" i="114"/>
  <c r="K32" i="114"/>
  <c r="J32" i="114"/>
  <c r="L32" i="114" s="1"/>
  <c r="I32" i="114"/>
  <c r="G32" i="114"/>
  <c r="K31" i="114"/>
  <c r="L31" i="114" s="1"/>
  <c r="J31" i="114"/>
  <c r="I31" i="114"/>
  <c r="G31" i="114"/>
  <c r="K30" i="114"/>
  <c r="J30" i="114"/>
  <c r="L30" i="114" s="1"/>
  <c r="I30" i="114"/>
  <c r="G30" i="114"/>
  <c r="K29" i="114"/>
  <c r="J29" i="114"/>
  <c r="I29" i="114"/>
  <c r="G29" i="114"/>
  <c r="K28" i="114"/>
  <c r="J28" i="114"/>
  <c r="L28" i="114" s="1"/>
  <c r="I28" i="114"/>
  <c r="G28" i="114"/>
  <c r="K27" i="114"/>
  <c r="J27" i="114"/>
  <c r="L27" i="114" s="1"/>
  <c r="I27" i="114"/>
  <c r="G27" i="114"/>
  <c r="L26" i="114"/>
  <c r="K26" i="114"/>
  <c r="J26" i="114"/>
  <c r="I26" i="114"/>
  <c r="G26" i="114"/>
  <c r="K25" i="114"/>
  <c r="J25" i="114"/>
  <c r="L25" i="114" s="1"/>
  <c r="I25" i="114"/>
  <c r="G25" i="114"/>
  <c r="K24" i="114"/>
  <c r="J24" i="114"/>
  <c r="L24" i="114" s="1"/>
  <c r="I24" i="114"/>
  <c r="G24" i="114"/>
  <c r="K23" i="114"/>
  <c r="J23" i="114"/>
  <c r="L23" i="114" s="1"/>
  <c r="I23" i="114"/>
  <c r="G23" i="114"/>
  <c r="K22" i="114"/>
  <c r="J22" i="114"/>
  <c r="L22" i="114" s="1"/>
  <c r="I22" i="114"/>
  <c r="G22" i="114"/>
  <c r="L21" i="114"/>
  <c r="K21" i="114"/>
  <c r="J21" i="114"/>
  <c r="I21" i="114"/>
  <c r="K20" i="114"/>
  <c r="J20" i="114"/>
  <c r="L20" i="114" s="1"/>
  <c r="I20" i="114"/>
  <c r="K19" i="114"/>
  <c r="J19" i="114"/>
  <c r="L19" i="114" s="1"/>
  <c r="I19" i="114"/>
  <c r="K18" i="114"/>
  <c r="J18" i="114"/>
  <c r="L18" i="114" s="1"/>
  <c r="I18" i="114"/>
  <c r="K17" i="114"/>
  <c r="J17" i="114"/>
  <c r="L17" i="114" s="1"/>
  <c r="I17" i="114"/>
  <c r="G21" i="114"/>
  <c r="G20" i="114"/>
  <c r="G19" i="114"/>
  <c r="G18" i="114"/>
  <c r="G17" i="114"/>
  <c r="K12" i="114"/>
  <c r="J12" i="114"/>
  <c r="L12" i="114" s="1"/>
  <c r="I12" i="114"/>
  <c r="K11" i="114"/>
  <c r="J11" i="114"/>
  <c r="L11" i="114" s="1"/>
  <c r="I11" i="114"/>
  <c r="K10" i="114"/>
  <c r="J10" i="114"/>
  <c r="L10" i="114" s="1"/>
  <c r="I10" i="114"/>
  <c r="K9" i="114"/>
  <c r="J9" i="114"/>
  <c r="L9" i="114" s="1"/>
  <c r="I9" i="114"/>
  <c r="K8" i="114"/>
  <c r="J8" i="114"/>
  <c r="L8" i="114" s="1"/>
  <c r="I8" i="114"/>
  <c r="G8" i="114"/>
  <c r="G12" i="114"/>
  <c r="G11" i="114"/>
  <c r="G10" i="114"/>
  <c r="G9" i="114"/>
  <c r="L29" i="114" l="1"/>
  <c r="F17" i="120"/>
  <c r="F15" i="120"/>
  <c r="F35" i="120"/>
  <c r="H7" i="120"/>
  <c r="I5" i="119" l="1"/>
  <c r="D5" i="119"/>
  <c r="E5" i="119" s="1"/>
  <c r="I4" i="119"/>
  <c r="D4" i="119"/>
  <c r="E4" i="119" s="1"/>
  <c r="L13" i="114" l="1"/>
  <c r="L2" i="114" s="1"/>
  <c r="N24" i="117" s="1"/>
  <c r="AS30" i="64"/>
  <c r="AS29" i="64"/>
  <c r="AS28" i="64"/>
  <c r="M23" i="117" a="1"/>
  <c r="M23" i="117" s="1"/>
  <c r="M22" i="117" a="1"/>
  <c r="M22" i="117" s="1"/>
  <c r="M21" i="117" a="1"/>
  <c r="M21" i="117" s="1"/>
  <c r="M20" i="117" a="1"/>
  <c r="M20" i="117" s="1"/>
  <c r="M19" i="117" a="1"/>
  <c r="M19" i="117" s="1"/>
  <c r="M18" i="117" a="1"/>
  <c r="M18" i="117" s="1"/>
  <c r="M17" i="117" a="1"/>
  <c r="M17" i="117" s="1"/>
  <c r="M16" i="117" a="1"/>
  <c r="M16" i="117" s="1"/>
  <c r="M15" i="117" a="1"/>
  <c r="M15" i="117" s="1"/>
  <c r="M14" i="117" a="1"/>
  <c r="M14" i="117" s="1"/>
  <c r="M13" i="117" a="1"/>
  <c r="M13" i="117" s="1"/>
  <c r="M12" i="117" a="1"/>
  <c r="M12" i="117" s="1"/>
  <c r="M11" i="117" a="1"/>
  <c r="M11" i="117" s="1"/>
  <c r="M10" i="117" a="1"/>
  <c r="M10" i="117" s="1"/>
  <c r="M9" i="117" a="1"/>
  <c r="M9" i="117" s="1"/>
  <c r="M8" i="117" a="1"/>
  <c r="M8" i="117" s="1"/>
  <c r="M7" i="117" a="1"/>
  <c r="M7" i="117" s="1"/>
  <c r="M6" i="117" a="1"/>
  <c r="M6" i="117" s="1"/>
  <c r="M5" i="117" a="1"/>
  <c r="M5" i="117" s="1"/>
  <c r="M4" i="117" a="1"/>
  <c r="M4" i="117" s="1"/>
  <c r="N13" i="117" l="1"/>
  <c r="N15" i="117"/>
  <c r="N23" i="117"/>
  <c r="N21" i="117"/>
  <c r="N9" i="117"/>
  <c r="N17" i="117"/>
  <c r="N11" i="117"/>
  <c r="N19" i="117"/>
  <c r="N7" i="117"/>
  <c r="M24" i="117"/>
  <c r="N5" i="117"/>
  <c r="M25" i="117"/>
  <c r="N25" i="117" l="1"/>
  <c r="P25" i="117" s="1"/>
  <c r="P30" i="117" s="1"/>
  <c r="P24" i="117"/>
  <c r="P29" i="117" s="1"/>
  <c r="L3" i="114"/>
  <c r="L4" i="114" s="1"/>
  <c r="L5" i="114" s="1"/>
  <c r="BN29" i="64"/>
  <c r="BN28" i="64"/>
  <c r="P31" i="117" l="1"/>
  <c r="BN30" i="64"/>
  <c r="AQ39" i="64" l="1" a="1"/>
  <c r="AQ39" i="64" s="1"/>
  <c r="N28" i="64" l="1"/>
  <c r="N29" i="64"/>
  <c r="N30" i="64" l="1" a="1"/>
  <c r="N30"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Gifu</author>
  </authors>
  <commentList>
    <comment ref="N24" authorId="0" shapeId="0" xr:uid="{57BE6094-BE8F-416E-8091-8B53D0FAB34C}">
      <text>
        <r>
          <rPr>
            <sz val="9"/>
            <color indexed="81"/>
            <rFont val="MS P ゴシック"/>
            <family val="3"/>
            <charset val="128"/>
          </rPr>
          <t xml:space="preserve">別紙２を作成することで自動入力されます。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水谷 昭之</author>
  </authors>
  <commentList>
    <comment ref="H7" authorId="0" shapeId="0" xr:uid="{0FF3EBA3-E8C1-4F37-A04D-F2537C101A5A}">
      <text>
        <r>
          <rPr>
            <b/>
            <sz val="9"/>
            <color indexed="81"/>
            <rFont val="MS P ゴシック"/>
            <family val="3"/>
            <charset val="128"/>
          </rPr>
          <t>委任日:</t>
        </r>
        <r>
          <rPr>
            <sz val="9"/>
            <color indexed="81"/>
            <rFont val="MS P ゴシック"/>
            <family val="3"/>
            <charset val="128"/>
          </rPr>
          <t xml:space="preserve">
申請日と同日が自動入力されます。</t>
        </r>
      </text>
    </comment>
    <comment ref="F15" authorId="0" shapeId="0" xr:uid="{681CD37E-1924-48C2-B9C9-9F8591B391FC}">
      <text>
        <r>
          <rPr>
            <b/>
            <sz val="9"/>
            <color indexed="81"/>
            <rFont val="MS P ゴシック"/>
            <family val="3"/>
            <charset val="128"/>
          </rPr>
          <t>住所：</t>
        </r>
        <r>
          <rPr>
            <sz val="9"/>
            <color indexed="81"/>
            <rFont val="MS P ゴシック"/>
            <family val="3"/>
            <charset val="128"/>
          </rPr>
          <t xml:space="preserve">
自動入力されます。
</t>
        </r>
      </text>
    </comment>
    <comment ref="F17" authorId="0" shapeId="0" xr:uid="{11B7C210-38FF-4925-AF5B-4DCE2561B874}">
      <text>
        <r>
          <rPr>
            <b/>
            <sz val="9"/>
            <color indexed="81"/>
            <rFont val="MS P ゴシック"/>
            <family val="3"/>
            <charset val="128"/>
          </rPr>
          <t>代表者職・氏名:</t>
        </r>
        <r>
          <rPr>
            <sz val="9"/>
            <color indexed="81"/>
            <rFont val="MS P ゴシック"/>
            <family val="3"/>
            <charset val="128"/>
          </rPr>
          <t xml:space="preserve">
自動入力されます。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<sst xmlns="http://schemas.openxmlformats.org/spreadsheetml/2006/main" count="405" uniqueCount="256">
  <si>
    <t>１．申請者の情報</t>
    <rPh sb="2" eb="4">
      <t>シンセイ</t>
    </rPh>
    <rPh sb="4" eb="5">
      <t>シャ</t>
    </rPh>
    <rPh sb="6" eb="8">
      <t>ジョウホウ</t>
    </rPh>
    <phoneticPr fontId="43"/>
  </si>
  <si>
    <t>申請年月日</t>
    <rPh sb="0" eb="2">
      <t>シンセイ</t>
    </rPh>
    <rPh sb="2" eb="3">
      <t>ネン</t>
    </rPh>
    <rPh sb="3" eb="5">
      <t>ネンガッピ</t>
    </rPh>
    <phoneticPr fontId="22"/>
  </si>
  <si>
    <t>年</t>
    <rPh sb="0" eb="1">
      <t>ネン</t>
    </rPh>
    <phoneticPr fontId="43"/>
  </si>
  <si>
    <t>月</t>
    <rPh sb="0" eb="1">
      <t>ガツ</t>
    </rPh>
    <phoneticPr fontId="43"/>
  </si>
  <si>
    <t>日</t>
    <rPh sb="0" eb="1">
      <t>ニチ</t>
    </rPh>
    <phoneticPr fontId="43"/>
  </si>
  <si>
    <t>フリガナ</t>
    <phoneticPr fontId="43"/>
  </si>
  <si>
    <t>〒</t>
    <phoneticPr fontId="43"/>
  </si>
  <si>
    <t>事務担当者</t>
    <rPh sb="0" eb="2">
      <t>ジム</t>
    </rPh>
    <rPh sb="2" eb="5">
      <t>タントウシャ</t>
    </rPh>
    <phoneticPr fontId="43"/>
  </si>
  <si>
    <t>氏名</t>
    <rPh sb="0" eb="2">
      <t>シメイ</t>
    </rPh>
    <phoneticPr fontId="43"/>
  </si>
  <si>
    <t>電話番号</t>
    <rPh sb="0" eb="2">
      <t>デンワ</t>
    </rPh>
    <rPh sb="2" eb="4">
      <t>バンゴウ</t>
    </rPh>
    <phoneticPr fontId="43"/>
  </si>
  <si>
    <t>電子メール</t>
    <rPh sb="0" eb="2">
      <t>デンシ</t>
    </rPh>
    <phoneticPr fontId="43"/>
  </si>
  <si>
    <t>合計</t>
    <rPh sb="0" eb="2">
      <t>ゴウケイ</t>
    </rPh>
    <phoneticPr fontId="42"/>
  </si>
  <si>
    <t>金融機関名</t>
    <rPh sb="0" eb="2">
      <t>キンユウ</t>
    </rPh>
    <rPh sb="2" eb="5">
      <t>キカンメイ</t>
    </rPh>
    <phoneticPr fontId="43"/>
  </si>
  <si>
    <t>金融機関
コード</t>
    <rPh sb="0" eb="2">
      <t>キンユウ</t>
    </rPh>
    <rPh sb="2" eb="4">
      <t>キカン</t>
    </rPh>
    <phoneticPr fontId="43"/>
  </si>
  <si>
    <t>支店名</t>
    <rPh sb="0" eb="3">
      <t>シテンメイ</t>
    </rPh>
    <phoneticPr fontId="43"/>
  </si>
  <si>
    <t>支店
コード</t>
    <rPh sb="0" eb="2">
      <t>シテン</t>
    </rPh>
    <phoneticPr fontId="43"/>
  </si>
  <si>
    <t>口座番号
（右詰め）</t>
    <rPh sb="0" eb="2">
      <t>コウザ</t>
    </rPh>
    <rPh sb="2" eb="4">
      <t>バンゴウ</t>
    </rPh>
    <rPh sb="6" eb="8">
      <t>ミギヅメ</t>
    </rPh>
    <phoneticPr fontId="43"/>
  </si>
  <si>
    <t>預金種別</t>
    <rPh sb="0" eb="2">
      <t>ヨキン</t>
    </rPh>
    <rPh sb="2" eb="4">
      <t>シュベツ</t>
    </rPh>
    <phoneticPr fontId="43"/>
  </si>
  <si>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3"/>
  </si>
  <si>
    <t>※都道府県名を選択してください</t>
    <rPh sb="1" eb="5">
      <t>トドウフケン</t>
    </rPh>
    <rPh sb="5" eb="6">
      <t>メイ</t>
    </rPh>
    <rPh sb="7" eb="9">
      <t>センタク</t>
    </rPh>
    <phoneticPr fontId="43"/>
  </si>
  <si>
    <t>01北海道</t>
  </si>
  <si>
    <t>02青森県</t>
    <rPh sb="4" eb="5">
      <t>ケン</t>
    </rPh>
    <phoneticPr fontId="43"/>
  </si>
  <si>
    <t>03岩手県</t>
    <rPh sb="4" eb="5">
      <t>ケン</t>
    </rPh>
    <phoneticPr fontId="43"/>
  </si>
  <si>
    <t>04宮城県</t>
    <phoneticPr fontId="43"/>
  </si>
  <si>
    <t>05秋田県</t>
    <phoneticPr fontId="43"/>
  </si>
  <si>
    <t>06山形県</t>
    <phoneticPr fontId="43"/>
  </si>
  <si>
    <t>07福島県</t>
    <phoneticPr fontId="43"/>
  </si>
  <si>
    <t>08茨城県</t>
    <phoneticPr fontId="43"/>
  </si>
  <si>
    <t>09栃木県</t>
    <phoneticPr fontId="43"/>
  </si>
  <si>
    <t>10群馬県</t>
    <phoneticPr fontId="43"/>
  </si>
  <si>
    <t>11埼玉県</t>
    <phoneticPr fontId="43"/>
  </si>
  <si>
    <t>12千葉県</t>
    <phoneticPr fontId="43"/>
  </si>
  <si>
    <t>13東京都</t>
    <rPh sb="4" eb="5">
      <t>ト</t>
    </rPh>
    <phoneticPr fontId="43"/>
  </si>
  <si>
    <t>14神奈川県</t>
    <phoneticPr fontId="43"/>
  </si>
  <si>
    <t>15新潟県</t>
    <phoneticPr fontId="43"/>
  </si>
  <si>
    <t>16富山県</t>
    <phoneticPr fontId="43"/>
  </si>
  <si>
    <t>17石川県</t>
    <phoneticPr fontId="43"/>
  </si>
  <si>
    <t>18福井県</t>
    <phoneticPr fontId="43"/>
  </si>
  <si>
    <t>19山梨県</t>
    <phoneticPr fontId="43"/>
  </si>
  <si>
    <t>20長野県</t>
    <phoneticPr fontId="43"/>
  </si>
  <si>
    <t>21岐阜県</t>
    <phoneticPr fontId="43"/>
  </si>
  <si>
    <t>22静岡県</t>
    <phoneticPr fontId="43"/>
  </si>
  <si>
    <t>23愛知県</t>
    <phoneticPr fontId="43"/>
  </si>
  <si>
    <t>24三重県</t>
    <phoneticPr fontId="43"/>
  </si>
  <si>
    <t>25滋賀県</t>
    <phoneticPr fontId="43"/>
  </si>
  <si>
    <t>26京都府</t>
    <rPh sb="4" eb="5">
      <t>フ</t>
    </rPh>
    <phoneticPr fontId="43"/>
  </si>
  <si>
    <t>27大阪府</t>
    <rPh sb="4" eb="5">
      <t>フ</t>
    </rPh>
    <phoneticPr fontId="43"/>
  </si>
  <si>
    <t>28兵庫県</t>
    <phoneticPr fontId="43"/>
  </si>
  <si>
    <t>29奈良県</t>
    <phoneticPr fontId="43"/>
  </si>
  <si>
    <t>30和歌山県</t>
    <phoneticPr fontId="43"/>
  </si>
  <si>
    <t>31鳥取県</t>
    <phoneticPr fontId="43"/>
  </si>
  <si>
    <t>32島根県</t>
    <phoneticPr fontId="43"/>
  </si>
  <si>
    <t>33岡山県</t>
    <phoneticPr fontId="43"/>
  </si>
  <si>
    <t>34広島県</t>
    <phoneticPr fontId="43"/>
  </si>
  <si>
    <t>35山口県</t>
    <phoneticPr fontId="43"/>
  </si>
  <si>
    <t>36徳島県</t>
    <phoneticPr fontId="43"/>
  </si>
  <si>
    <t>37香川県</t>
    <phoneticPr fontId="43"/>
  </si>
  <si>
    <t>38愛媛県</t>
    <phoneticPr fontId="43"/>
  </si>
  <si>
    <t>39高知県</t>
    <phoneticPr fontId="43"/>
  </si>
  <si>
    <t>40福岡県</t>
    <phoneticPr fontId="43"/>
  </si>
  <si>
    <t>41佐賀県</t>
    <phoneticPr fontId="43"/>
  </si>
  <si>
    <t>42長崎県</t>
    <phoneticPr fontId="43"/>
  </si>
  <si>
    <t>43熊本県</t>
    <phoneticPr fontId="43"/>
  </si>
  <si>
    <t>44大分県</t>
    <phoneticPr fontId="43"/>
  </si>
  <si>
    <t>45宮崎県</t>
    <phoneticPr fontId="43"/>
  </si>
  <si>
    <t>46鹿児島県</t>
    <phoneticPr fontId="43"/>
  </si>
  <si>
    <t>47沖縄県</t>
    <phoneticPr fontId="43"/>
  </si>
  <si>
    <t>有</t>
    <rPh sb="0" eb="1">
      <t>ア</t>
    </rPh>
    <phoneticPr fontId="42"/>
  </si>
  <si>
    <t>無</t>
    <rPh sb="0" eb="1">
      <t>ナ</t>
    </rPh>
    <phoneticPr fontId="42"/>
  </si>
  <si>
    <t>賃金改善の総額</t>
    <phoneticPr fontId="42"/>
  </si>
  <si>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42"/>
  </si>
  <si>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42"/>
  </si>
  <si>
    <t>Ⅲ　令和７年度中の賃金改善割合</t>
    <rPh sb="2" eb="4">
      <t>レイワ</t>
    </rPh>
    <rPh sb="5" eb="7">
      <t>ネンド</t>
    </rPh>
    <rPh sb="7" eb="8">
      <t>チュウ</t>
    </rPh>
    <rPh sb="9" eb="11">
      <t>チンギン</t>
    </rPh>
    <rPh sb="11" eb="13">
      <t>カイゼン</t>
    </rPh>
    <rPh sb="13" eb="15">
      <t>ワリアイ</t>
    </rPh>
    <phoneticPr fontId="42"/>
  </si>
  <si>
    <t>Ⅳ　本事業の支給額を充てられる上限月額</t>
    <rPh sb="2" eb="3">
      <t>ホン</t>
    </rPh>
    <rPh sb="3" eb="5">
      <t>ジギョウ</t>
    </rPh>
    <rPh sb="6" eb="9">
      <t>シキュウガク</t>
    </rPh>
    <rPh sb="10" eb="11">
      <t>ア</t>
    </rPh>
    <rPh sb="15" eb="17">
      <t>ジョウゲン</t>
    </rPh>
    <rPh sb="17" eb="19">
      <t>ゲツガク</t>
    </rPh>
    <phoneticPr fontId="42"/>
  </si>
  <si>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42"/>
  </si>
  <si>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42"/>
  </si>
  <si>
    <t>Ⅶ　対象人数
（常勤換算数）</t>
    <rPh sb="2" eb="4">
      <t>タイショウ</t>
    </rPh>
    <rPh sb="4" eb="6">
      <t>ニンズウ</t>
    </rPh>
    <rPh sb="8" eb="10">
      <t>ジョウキン</t>
    </rPh>
    <rPh sb="10" eb="12">
      <t>カンサン</t>
    </rPh>
    <rPh sb="12" eb="13">
      <t>スウ</t>
    </rPh>
    <phoneticPr fontId="42"/>
  </si>
  <si>
    <t>↑医療機関等の振込口座を記載してください。</t>
    <rPh sb="1" eb="3">
      <t>イリョウ</t>
    </rPh>
    <rPh sb="3" eb="5">
      <t>キカン</t>
    </rPh>
    <rPh sb="5" eb="6">
      <t>トウ</t>
    </rPh>
    <rPh sb="7" eb="9">
      <t>フリコミ</t>
    </rPh>
    <rPh sb="9" eb="11">
      <t>コウザ</t>
    </rPh>
    <rPh sb="12" eb="14">
      <t>キサイ</t>
    </rPh>
    <phoneticPr fontId="42"/>
  </si>
  <si>
    <t>賃上げ支援事業</t>
    <rPh sb="0" eb="2">
      <t>チンア</t>
    </rPh>
    <rPh sb="3" eb="7">
      <t>シエンジギョウ</t>
    </rPh>
    <phoneticPr fontId="42"/>
  </si>
  <si>
    <t>申請額合計</t>
    <rPh sb="0" eb="3">
      <t>シンセイガク</t>
    </rPh>
    <rPh sb="3" eb="5">
      <t>ゴウケイ</t>
    </rPh>
    <phoneticPr fontId="42"/>
  </si>
  <si>
    <t>①：賃金改善の総額</t>
    <rPh sb="2" eb="4">
      <t>チンギン</t>
    </rPh>
    <rPh sb="4" eb="6">
      <t>カイゼン</t>
    </rPh>
    <rPh sb="7" eb="9">
      <t>ソウガク</t>
    </rPh>
    <phoneticPr fontId="42"/>
  </si>
  <si>
    <t>②：賃上げ支援事業の基準額</t>
    <rPh sb="2" eb="4">
      <t>チンア</t>
    </rPh>
    <rPh sb="5" eb="7">
      <t>シエン</t>
    </rPh>
    <rPh sb="7" eb="9">
      <t>ジギョウ</t>
    </rPh>
    <rPh sb="10" eb="13">
      <t>キジュンガク</t>
    </rPh>
    <phoneticPr fontId="42"/>
  </si>
  <si>
    <t>③：選定額</t>
    <rPh sb="2" eb="5">
      <t>センテイガク</t>
    </rPh>
    <phoneticPr fontId="42"/>
  </si>
  <si>
    <t>④：申請額（千円未満切り捨て）</t>
    <rPh sb="2" eb="5">
      <t>シンセイガク</t>
    </rPh>
    <rPh sb="6" eb="8">
      <t>センエン</t>
    </rPh>
    <rPh sb="8" eb="10">
      <t>ミマン</t>
    </rPh>
    <rPh sb="10" eb="11">
      <t>キ</t>
    </rPh>
    <rPh sb="12" eb="13">
      <t>ス</t>
    </rPh>
    <phoneticPr fontId="42"/>
  </si>
  <si>
    <t>基準額</t>
    <rPh sb="0" eb="3">
      <t>キジュンガク</t>
    </rPh>
    <phoneticPr fontId="42"/>
  </si>
  <si>
    <t>実績額</t>
    <rPh sb="0" eb="3">
      <t>ジッセキガク</t>
    </rPh>
    <phoneticPr fontId="42"/>
  </si>
  <si>
    <t>申請区分</t>
    <rPh sb="0" eb="4">
      <t>シンセイクブン</t>
    </rPh>
    <phoneticPr fontId="42"/>
  </si>
  <si>
    <t>医療機関区分</t>
    <rPh sb="0" eb="4">
      <t>イリョウキカン</t>
    </rPh>
    <rPh sb="4" eb="6">
      <t>クブン</t>
    </rPh>
    <phoneticPr fontId="42"/>
  </si>
  <si>
    <t>届け出たベースアップ評価料</t>
    <rPh sb="0" eb="1">
      <t>トド</t>
    </rPh>
    <rPh sb="2" eb="3">
      <t>デ</t>
    </rPh>
    <rPh sb="10" eb="13">
      <t>ヒョウカリョウ</t>
    </rPh>
    <phoneticPr fontId="42"/>
  </si>
  <si>
    <t>職員構成</t>
    <rPh sb="0" eb="4">
      <t>ショクインコウセイ</t>
    </rPh>
    <phoneticPr fontId="42"/>
  </si>
  <si>
    <t>①：令和８年３月１日時点において、ベースアップ評価料を届け出ている。</t>
  </si>
  <si>
    <t>②：令和８年３月１日時点において、ベースアップ評価料の届出対象外だが、令和８年６月１日時点で令和８年度診療報酬改定による見直し後のベースアップ評価料を届け出る。</t>
    <phoneticPr fontId="42"/>
  </si>
  <si>
    <t>③：令和８年６月１日時点で令和８年度診療報酬改定による見直し後のベースアップ評価料を届け出る。（薬局のみ選択可）</t>
    <phoneticPr fontId="42"/>
  </si>
  <si>
    <t>訪問看護ステーション</t>
    <rPh sb="0" eb="4">
      <t>ホウモンカンゴ</t>
    </rPh>
    <phoneticPr fontId="42"/>
  </si>
  <si>
    <t>保険薬局（１～５店舗）</t>
    <rPh sb="0" eb="4">
      <t>ホケンヤッキョク</t>
    </rPh>
    <rPh sb="8" eb="10">
      <t>テンポ</t>
    </rPh>
    <phoneticPr fontId="42"/>
  </si>
  <si>
    <t>保険薬局（６～19店舗）</t>
    <rPh sb="0" eb="4">
      <t>ホケンヤッキョク</t>
    </rPh>
    <rPh sb="9" eb="11">
      <t>テンポ</t>
    </rPh>
    <phoneticPr fontId="42"/>
  </si>
  <si>
    <t>保険薬局（20店舗以上）</t>
    <rPh sb="0" eb="4">
      <t>ホケンヤッキョク</t>
    </rPh>
    <rPh sb="7" eb="9">
      <t>テンポ</t>
    </rPh>
    <rPh sb="9" eb="11">
      <t>イジョウ</t>
    </rPh>
    <phoneticPr fontId="42"/>
  </si>
  <si>
    <t>賃上げ支援事業該当要件</t>
    <rPh sb="0" eb="2">
      <t>チンア</t>
    </rPh>
    <rPh sb="3" eb="5">
      <t>シエン</t>
    </rPh>
    <rPh sb="5" eb="7">
      <t>ジギョウ</t>
    </rPh>
    <rPh sb="7" eb="11">
      <t>ガイトウヨウケン</t>
    </rPh>
    <phoneticPr fontId="42"/>
  </si>
  <si>
    <t>①：O100 外来・在宅ベースアップ評価料（Ⅰ）</t>
    <phoneticPr fontId="42"/>
  </si>
  <si>
    <t>③：O102 入院ベースアップ評価料（医科）</t>
    <phoneticPr fontId="42"/>
  </si>
  <si>
    <t>④：P102 入院ベースアップ評価料（歯科）</t>
    <phoneticPr fontId="42"/>
  </si>
  <si>
    <t>医療機関等の名称
（医療機関コード）</t>
    <rPh sb="0" eb="5">
      <t>イリョウキカントウ</t>
    </rPh>
    <rPh sb="6" eb="8">
      <t>メイショウ</t>
    </rPh>
    <rPh sb="10" eb="14">
      <t>イリョウキカン</t>
    </rPh>
    <phoneticPr fontId="42"/>
  </si>
  <si>
    <t>（プルダウンから選択）</t>
    <rPh sb="8" eb="10">
      <t>センタク</t>
    </rPh>
    <phoneticPr fontId="42"/>
  </si>
  <si>
    <r>
      <t xml:space="preserve">病床数
</t>
    </r>
    <r>
      <rPr>
        <sz val="9"/>
        <color theme="1"/>
        <rFont val="ＭＳ Ｐゴシック"/>
        <family val="3"/>
        <charset val="128"/>
        <scheme val="minor"/>
      </rPr>
      <t>（有床診のみ）</t>
    </r>
    <rPh sb="0" eb="3">
      <t>ビョウショウスウ</t>
    </rPh>
    <rPh sb="5" eb="7">
      <t>ユウショウ</t>
    </rPh>
    <rPh sb="7" eb="8">
      <t>ミ</t>
    </rPh>
    <phoneticPr fontId="42"/>
  </si>
  <si>
    <t>申請の
有無</t>
    <rPh sb="0" eb="2">
      <t>シンセイ</t>
    </rPh>
    <rPh sb="4" eb="6">
      <t>ウム</t>
    </rPh>
    <phoneticPr fontId="42"/>
  </si>
  <si>
    <t>①：医師</t>
    <rPh sb="2" eb="4">
      <t>イシ</t>
    </rPh>
    <phoneticPr fontId="42"/>
  </si>
  <si>
    <t>②：歯科医師</t>
    <rPh sb="2" eb="6">
      <t>シカイシ</t>
    </rPh>
    <phoneticPr fontId="42"/>
  </si>
  <si>
    <t>③：その他医療に従事しない、専ら事務作業（医師事務作業補助者、看護補助者等が医療を専門とする職員の補助として行う事務作業を除く）を行う職員</t>
    <phoneticPr fontId="42"/>
  </si>
  <si>
    <t>申請施設内訳</t>
    <rPh sb="0" eb="2">
      <t>シンセイ</t>
    </rPh>
    <rPh sb="2" eb="4">
      <t>シセツ</t>
    </rPh>
    <rPh sb="4" eb="6">
      <t>ウチワケ</t>
    </rPh>
    <phoneticPr fontId="42"/>
  </si>
  <si>
    <t>（別紙２）</t>
    <rPh sb="1" eb="3">
      <t>ベッシ</t>
    </rPh>
    <phoneticPr fontId="43"/>
  </si>
  <si>
    <t>⑥：令和８年度診療報酬改定で新設されたベースアップ評価料（薬局のみ選択可）</t>
    <rPh sb="2" eb="4">
      <t>レイワ</t>
    </rPh>
    <rPh sb="5" eb="7">
      <t>ネンド</t>
    </rPh>
    <rPh sb="7" eb="13">
      <t>シンリョウホウシュウカイテイ</t>
    </rPh>
    <rPh sb="14" eb="16">
      <t>シンセツ</t>
    </rPh>
    <rPh sb="25" eb="28">
      <t>ヒョウカリョウ</t>
    </rPh>
    <rPh sb="29" eb="31">
      <t>ヤッキョク</t>
    </rPh>
    <rPh sb="33" eb="36">
      <t>センタクカ</t>
    </rPh>
    <phoneticPr fontId="42"/>
  </si>
  <si>
    <t>住所（上記と異なる場合）</t>
    <rPh sb="0" eb="2">
      <t>ジュウショ</t>
    </rPh>
    <rPh sb="3" eb="5">
      <t>ジョウキ</t>
    </rPh>
    <rPh sb="6" eb="7">
      <t>コト</t>
    </rPh>
    <rPh sb="9" eb="11">
      <t>バアイ</t>
    </rPh>
    <phoneticPr fontId="43"/>
  </si>
  <si>
    <t>賃上げ支援事業</t>
    <phoneticPr fontId="42"/>
  </si>
  <si>
    <t>口座名義（ｶﾅ）
（スペースも含めて正確に記載）</t>
    <rPh sb="0" eb="4">
      <t>コウザメイギ</t>
    </rPh>
    <rPh sb="15" eb="16">
      <t>フク</t>
    </rPh>
    <rPh sb="18" eb="20">
      <t>セイカク</t>
    </rPh>
    <rPh sb="21" eb="23">
      <t>キサイ</t>
    </rPh>
    <phoneticPr fontId="43"/>
  </si>
  <si>
    <t>賃上げ支援事業
該当要件</t>
    <rPh sb="0" eb="2">
      <t>チンア</t>
    </rPh>
    <rPh sb="3" eb="5">
      <t>シエン</t>
    </rPh>
    <rPh sb="5" eb="7">
      <t>ジギョウ</t>
    </rPh>
    <rPh sb="8" eb="12">
      <t>ガイトウヨウケン</t>
    </rPh>
    <phoneticPr fontId="42"/>
  </si>
  <si>
    <t>職種</t>
    <rPh sb="0" eb="2">
      <t>ショクシュ</t>
    </rPh>
    <phoneticPr fontId="42"/>
  </si>
  <si>
    <t>３．申請施設数</t>
    <rPh sb="2" eb="7">
      <t>シンセイシセツスウ</t>
    </rPh>
    <phoneticPr fontId="42"/>
  </si>
  <si>
    <t>有床診療所</t>
    <rPh sb="0" eb="5">
      <t>ユウショウシンリョウジョ</t>
    </rPh>
    <phoneticPr fontId="42"/>
  </si>
  <si>
    <t>無床診療所</t>
    <rPh sb="0" eb="5">
      <t>ムショウシンリョウジョ</t>
    </rPh>
    <phoneticPr fontId="42"/>
  </si>
  <si>
    <t>歯科診療所</t>
    <rPh sb="0" eb="5">
      <t>シカシンリョウジョ</t>
    </rPh>
    <phoneticPr fontId="42"/>
  </si>
  <si>
    <t>保険薬局</t>
    <rPh sb="0" eb="4">
      <t>ホケンヤッキョク</t>
    </rPh>
    <phoneticPr fontId="42"/>
  </si>
  <si>
    <t>訪問看護
ステーション</t>
    <rPh sb="0" eb="4">
      <t>ホウモンカンゴ</t>
    </rPh>
    <phoneticPr fontId="42"/>
  </si>
  <si>
    <t>合計</t>
    <rPh sb="0" eb="2">
      <t>ゴウケイ</t>
    </rPh>
    <phoneticPr fontId="42"/>
  </si>
  <si>
    <t>４．振込口座</t>
    <rPh sb="2" eb="4">
      <t>フリコミ</t>
    </rPh>
    <rPh sb="4" eb="6">
      <t>コウザ</t>
    </rPh>
    <phoneticPr fontId="43"/>
  </si>
  <si>
    <t>医療機関等の名称</t>
    <rPh sb="0" eb="5">
      <t>イリョウキカントウ</t>
    </rPh>
    <rPh sb="6" eb="8">
      <t>メイショウ</t>
    </rPh>
    <phoneticPr fontId="43"/>
  </si>
  <si>
    <t>医療機関コード</t>
    <rPh sb="0" eb="4">
      <t>イリョウキカン</t>
    </rPh>
    <phoneticPr fontId="42"/>
  </si>
  <si>
    <t>(</t>
    <phoneticPr fontId="42"/>
  </si>
  <si>
    <t>)</t>
    <phoneticPr fontId="42"/>
  </si>
  <si>
    <t>申請者と口座名義の相違</t>
    <rPh sb="0" eb="3">
      <t>シンセイシャ</t>
    </rPh>
    <rPh sb="4" eb="6">
      <t>コウザ</t>
    </rPh>
    <rPh sb="6" eb="8">
      <t>メイギ</t>
    </rPh>
    <rPh sb="9" eb="11">
      <t>ソウイ</t>
    </rPh>
    <phoneticPr fontId="43"/>
  </si>
  <si>
    <t>↑法人又は開設者個人の振込口座を記載してください。</t>
    <rPh sb="1" eb="3">
      <t>ホウジン</t>
    </rPh>
    <rPh sb="3" eb="4">
      <t>マタ</t>
    </rPh>
    <rPh sb="5" eb="7">
      <t>カイセツ</t>
    </rPh>
    <rPh sb="7" eb="8">
      <t>シャ</t>
    </rPh>
    <rPh sb="8" eb="10">
      <t>コジン</t>
    </rPh>
    <rPh sb="11" eb="13">
      <t>フリコミ</t>
    </rPh>
    <rPh sb="13" eb="15">
      <t>コウザ</t>
    </rPh>
    <rPh sb="16" eb="18">
      <t>キサイ</t>
    </rPh>
    <phoneticPr fontId="42"/>
  </si>
  <si>
    <t>口座名義</t>
    <rPh sb="0" eb="2">
      <t>コウザ</t>
    </rPh>
    <rPh sb="2" eb="4">
      <t>メイギ</t>
    </rPh>
    <phoneticPr fontId="43"/>
  </si>
  <si>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本補助金等に関する報告や調査について、厚生労働省又は県から求められた場合には、これに応じます。
　（５）　本補助金等の交付後、各事業に定めのある返還事由に該当した場合は各事業に係る補助金の全額を返還します。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8" eb="169">
      <t>トウ</t>
    </rPh>
    <rPh sb="183" eb="185">
      <t>コウセイ</t>
    </rPh>
    <rPh sb="185" eb="188">
      <t>ロウドウショウ</t>
    </rPh>
    <rPh sb="188" eb="189">
      <t>マタ</t>
    </rPh>
    <rPh sb="193" eb="194">
      <t>モト</t>
    </rPh>
    <rPh sb="198" eb="200">
      <t>バアイ</t>
    </rPh>
    <rPh sb="206" eb="207">
      <t>オウ</t>
    </rPh>
    <rPh sb="221" eb="222">
      <t>トウ</t>
    </rPh>
    <rPh sb="223" eb="225">
      <t>コウフ</t>
    </rPh>
    <rPh sb="225" eb="226">
      <t>ゴ</t>
    </rPh>
    <rPh sb="227" eb="230">
      <t>カクジギョウ</t>
    </rPh>
    <rPh sb="231" eb="232">
      <t>サダ</t>
    </rPh>
    <rPh sb="236" eb="238">
      <t>ヘンカン</t>
    </rPh>
    <rPh sb="238" eb="240">
      <t>ジユ</t>
    </rPh>
    <rPh sb="241" eb="243">
      <t>ガイトウ</t>
    </rPh>
    <rPh sb="245" eb="247">
      <t>バアイ</t>
    </rPh>
    <rPh sb="248" eb="251">
      <t>カクジギョウ</t>
    </rPh>
    <rPh sb="252" eb="253">
      <t>カカ</t>
    </rPh>
    <rPh sb="258" eb="260">
      <t>ゼンガク</t>
    </rPh>
    <rPh sb="261" eb="263">
      <t>ヘンカン</t>
    </rPh>
    <phoneticPr fontId="43"/>
  </si>
  <si>
    <t>医療機関等の住所</t>
    <rPh sb="0" eb="5">
      <t>イリョウキカントウ</t>
    </rPh>
    <rPh sb="6" eb="8">
      <t>ジュウショ</t>
    </rPh>
    <phoneticPr fontId="42"/>
  </si>
  <si>
    <t>賃金改善報告書</t>
    <rPh sb="0" eb="2">
      <t>チンギン</t>
    </rPh>
    <rPh sb="2" eb="4">
      <t>カイゼン</t>
    </rPh>
    <rPh sb="4" eb="7">
      <t>ホウコクショ</t>
    </rPh>
    <phoneticPr fontId="43"/>
  </si>
  <si>
    <t>②：P100 歯科外来・在宅ベースアップ評価料（Ⅰ）</t>
    <phoneticPr fontId="42"/>
  </si>
  <si>
    <t>⑤：訪問看護ベースアップ評価料（Ⅰ）</t>
    <phoneticPr fontId="42"/>
  </si>
  <si>
    <t>岐阜県知事　殿</t>
    <rPh sb="0" eb="2">
      <t>ギフ</t>
    </rPh>
    <rPh sb="2" eb="5">
      <t>ケンチジ</t>
    </rPh>
    <rPh sb="3" eb="5">
      <t>チジ</t>
    </rPh>
    <phoneticPr fontId="22"/>
  </si>
  <si>
    <r>
      <t>上記の内容を確認しました。</t>
    </r>
    <r>
      <rPr>
        <b/>
        <sz val="11"/>
        <rFont val="ＭＳ Ｐゴシック"/>
        <family val="3"/>
        <charset val="128"/>
      </rPr>
      <t>（申請する場合は必ずチェックしてください）</t>
    </r>
    <rPh sb="0" eb="2">
      <t>ジョウキ</t>
    </rPh>
    <rPh sb="3" eb="5">
      <t>ナイヨウ</t>
    </rPh>
    <rPh sb="6" eb="8">
      <t>カクニン</t>
    </rPh>
    <phoneticPr fontId="42"/>
  </si>
  <si>
    <r>
      <t xml:space="preserve">開設者（申請者）
</t>
    </r>
    <r>
      <rPr>
        <sz val="9"/>
        <rFont val="ＭＳ Ｐゴシック"/>
        <family val="3"/>
        <charset val="128"/>
      </rPr>
      <t>※法人の場合は法人名・個人の場合は個人名</t>
    </r>
    <rPh sb="0" eb="3">
      <t>カイセツシャ</t>
    </rPh>
    <rPh sb="4" eb="7">
      <t>シンセイシャ</t>
    </rPh>
    <rPh sb="10" eb="12">
      <t>ホウジン</t>
    </rPh>
    <rPh sb="13" eb="15">
      <t>バアイ</t>
    </rPh>
    <rPh sb="16" eb="18">
      <t>ホウジン</t>
    </rPh>
    <rPh sb="18" eb="19">
      <t>メイ</t>
    </rPh>
    <rPh sb="20" eb="22">
      <t>コジン</t>
    </rPh>
    <rPh sb="23" eb="25">
      <t>バアイ</t>
    </rPh>
    <rPh sb="26" eb="28">
      <t>コジン</t>
    </rPh>
    <rPh sb="28" eb="29">
      <t>メイ</t>
    </rPh>
    <phoneticPr fontId="43"/>
  </si>
  <si>
    <t>職</t>
    <rPh sb="0" eb="1">
      <t>ショク</t>
    </rPh>
    <phoneticPr fontId="42"/>
  </si>
  <si>
    <t>氏名</t>
    <rPh sb="0" eb="2">
      <t>シメイ</t>
    </rPh>
    <phoneticPr fontId="42"/>
  </si>
  <si>
    <t>発行責任者</t>
    <rPh sb="0" eb="2">
      <t>ハッコウ</t>
    </rPh>
    <rPh sb="2" eb="5">
      <t>セキニンシャ</t>
    </rPh>
    <phoneticPr fontId="42"/>
  </si>
  <si>
    <t>都道府県</t>
    <rPh sb="0" eb="4">
      <t>トドウフケン</t>
    </rPh>
    <phoneticPr fontId="42"/>
  </si>
  <si>
    <t>市区町村</t>
    <rPh sb="0" eb="4">
      <t>シクチョウソン</t>
    </rPh>
    <phoneticPr fontId="42"/>
  </si>
  <si>
    <t>町域名</t>
    <rPh sb="0" eb="2">
      <t>チョウイキ</t>
    </rPh>
    <rPh sb="2" eb="3">
      <t>メイ</t>
    </rPh>
    <phoneticPr fontId="42"/>
  </si>
  <si>
    <t>字・丁目・番地</t>
    <rPh sb="0" eb="1">
      <t>アザ</t>
    </rPh>
    <rPh sb="2" eb="4">
      <t>チョウメ</t>
    </rPh>
    <rPh sb="5" eb="7">
      <t>バンチ</t>
    </rPh>
    <phoneticPr fontId="42"/>
  </si>
  <si>
    <t>　　　申請者と口座名義人が異なる場合は、別添「委任状」に必要事項を記入・押印の上、原本を郵送してください。</t>
    <rPh sb="3" eb="6">
      <t>シンセイシャ</t>
    </rPh>
    <rPh sb="7" eb="11">
      <t>コウザメイギ</t>
    </rPh>
    <rPh sb="11" eb="12">
      <t>ニン</t>
    </rPh>
    <rPh sb="13" eb="14">
      <t>コト</t>
    </rPh>
    <rPh sb="16" eb="18">
      <t>バアイ</t>
    </rPh>
    <rPh sb="20" eb="22">
      <t>ベッテン</t>
    </rPh>
    <rPh sb="23" eb="26">
      <t>イニンジョウ</t>
    </rPh>
    <rPh sb="28" eb="32">
      <t>ヒツヨウジコウ</t>
    </rPh>
    <rPh sb="33" eb="35">
      <t>キニュウ</t>
    </rPh>
    <rPh sb="36" eb="38">
      <t>オウイン</t>
    </rPh>
    <rPh sb="39" eb="40">
      <t>ウエ</t>
    </rPh>
    <rPh sb="41" eb="43">
      <t>ゲンポン</t>
    </rPh>
    <rPh sb="44" eb="46">
      <t>ユウソウ</t>
    </rPh>
    <phoneticPr fontId="43"/>
  </si>
  <si>
    <r>
      <t>６．申請者と口座名義人が</t>
    </r>
    <r>
      <rPr>
        <b/>
        <u/>
        <sz val="11"/>
        <rFont val="ＭＳ Ｐゴシック"/>
        <family val="3"/>
        <charset val="128"/>
      </rPr>
      <t>異なる</t>
    </r>
    <r>
      <rPr>
        <sz val="11"/>
        <rFont val="ＭＳ Ｐゴシック"/>
        <family val="3"/>
        <charset val="128"/>
      </rPr>
      <t>場合の委任事項　</t>
    </r>
    <r>
      <rPr>
        <b/>
        <u/>
        <sz val="11"/>
        <rFont val="ＭＳ Ｐゴシック"/>
        <family val="3"/>
        <charset val="128"/>
      </rPr>
      <t>（該当する場合のみ記入）</t>
    </r>
    <rPh sb="2" eb="5">
      <t>シンセイシャ</t>
    </rPh>
    <rPh sb="6" eb="11">
      <t>コウザメイギニン</t>
    </rPh>
    <rPh sb="12" eb="13">
      <t>コト</t>
    </rPh>
    <rPh sb="15" eb="17">
      <t>バアイ</t>
    </rPh>
    <rPh sb="18" eb="22">
      <t>イニンジコウ</t>
    </rPh>
    <rPh sb="24" eb="26">
      <t>ガイトウ</t>
    </rPh>
    <rPh sb="28" eb="30">
      <t>バアイ</t>
    </rPh>
    <rPh sb="32" eb="34">
      <t>キニュウ</t>
    </rPh>
    <phoneticPr fontId="43"/>
  </si>
  <si>
    <t>５．振込口座確認添付書類</t>
    <rPh sb="2" eb="4">
      <t>フリコミ</t>
    </rPh>
    <rPh sb="4" eb="6">
      <t>コウザ</t>
    </rPh>
    <rPh sb="6" eb="8">
      <t>カクニン</t>
    </rPh>
    <rPh sb="8" eb="10">
      <t>テンプ</t>
    </rPh>
    <rPh sb="10" eb="12">
      <t>ショルイ</t>
    </rPh>
    <phoneticPr fontId="42"/>
  </si>
  <si>
    <t>　なお、振込は下記４の「振込口座」までお願いします。</t>
    <rPh sb="4" eb="6">
      <t>フリコミ</t>
    </rPh>
    <rPh sb="7" eb="9">
      <t>カキ</t>
    </rPh>
    <rPh sb="12" eb="14">
      <t>フリコミ</t>
    </rPh>
    <rPh sb="14" eb="16">
      <t>コウザ</t>
    </rPh>
    <rPh sb="20" eb="21">
      <t>ネガ</t>
    </rPh>
    <phoneticPr fontId="42"/>
  </si>
  <si>
    <t>２．申請額・実績報告額・請求額</t>
    <rPh sb="2" eb="5">
      <t>シンセイガク</t>
    </rPh>
    <rPh sb="6" eb="8">
      <t>ジッセキ</t>
    </rPh>
    <rPh sb="8" eb="11">
      <t>ホウコクガク</t>
    </rPh>
    <rPh sb="12" eb="15">
      <t>セイキュウガク</t>
    </rPh>
    <phoneticPr fontId="43"/>
  </si>
  <si>
    <t>申請・実績報告・請求額(円)</t>
    <rPh sb="0" eb="2">
      <t>シンセイ</t>
    </rPh>
    <rPh sb="3" eb="5">
      <t>ジッセキ</t>
    </rPh>
    <rPh sb="5" eb="7">
      <t>ホウコク</t>
    </rPh>
    <rPh sb="8" eb="10">
      <t>セイキュウ</t>
    </rPh>
    <rPh sb="10" eb="11">
      <t>ガク</t>
    </rPh>
    <rPh sb="12" eb="13">
      <t>エン</t>
    </rPh>
    <phoneticPr fontId="43"/>
  </si>
  <si>
    <t>※賃上げ支援事業実績　　：別紙２「賃金改善報告書」により報告します。</t>
    <rPh sb="1" eb="3">
      <t>チンア</t>
    </rPh>
    <rPh sb="4" eb="8">
      <t>シエンジギョウ</t>
    </rPh>
    <rPh sb="8" eb="10">
      <t>ジッセキ</t>
    </rPh>
    <rPh sb="13" eb="15">
      <t>ベッシ</t>
    </rPh>
    <rPh sb="17" eb="19">
      <t>チンギン</t>
    </rPh>
    <rPh sb="19" eb="21">
      <t>カイゼン</t>
    </rPh>
    <rPh sb="21" eb="24">
      <t>ホウコクショ</t>
    </rPh>
    <rPh sb="28" eb="30">
      <t>ホウコク</t>
    </rPh>
    <phoneticPr fontId="42"/>
  </si>
  <si>
    <t>７．交付申請に関する誓約事項</t>
    <rPh sb="2" eb="4">
      <t>コウフ</t>
    </rPh>
    <rPh sb="4" eb="6">
      <t>シンセイ</t>
    </rPh>
    <rPh sb="7" eb="8">
      <t>カン</t>
    </rPh>
    <rPh sb="10" eb="12">
      <t>セイヤク</t>
    </rPh>
    <rPh sb="12" eb="14">
      <t>ジコウ</t>
    </rPh>
    <phoneticPr fontId="43"/>
  </si>
  <si>
    <t>（第１号様式）</t>
    <rPh sb="1" eb="2">
      <t>ダイ</t>
    </rPh>
    <rPh sb="3" eb="4">
      <t>ゴウ</t>
    </rPh>
    <rPh sb="4" eb="6">
      <t>ヨウシキ</t>
    </rPh>
    <phoneticPr fontId="42"/>
  </si>
  <si>
    <t>届け出たベース
アップ評価料（１）</t>
    <rPh sb="0" eb="1">
      <t>トド</t>
    </rPh>
    <rPh sb="2" eb="3">
      <t>デ</t>
    </rPh>
    <rPh sb="11" eb="14">
      <t>ヒョウカリョウ</t>
    </rPh>
    <phoneticPr fontId="42"/>
  </si>
  <si>
    <t>届け出たベース
アップ評価料（２）</t>
    <rPh sb="0" eb="1">
      <t>トド</t>
    </rPh>
    <rPh sb="2" eb="3">
      <t>デ</t>
    </rPh>
    <rPh sb="11" eb="14">
      <t>ヒョウカリョウ</t>
    </rPh>
    <phoneticPr fontId="42"/>
  </si>
  <si>
    <t>職員構成
（１）</t>
    <rPh sb="0" eb="4">
      <t>ショクインコウセイ</t>
    </rPh>
    <phoneticPr fontId="42"/>
  </si>
  <si>
    <t>職員構成
（２）</t>
    <rPh sb="0" eb="4">
      <t>ショクインコウセイ</t>
    </rPh>
    <phoneticPr fontId="42"/>
  </si>
  <si>
    <t>医療機関等の名称：</t>
    <rPh sb="0" eb="5">
      <t>イリョウキカントウ</t>
    </rPh>
    <rPh sb="6" eb="8">
      <t>メイショウ</t>
    </rPh>
    <phoneticPr fontId="43"/>
  </si>
  <si>
    <r>
      <t xml:space="preserve">開設者（申請者）：
</t>
    </r>
    <r>
      <rPr>
        <b/>
        <sz val="12"/>
        <color theme="1"/>
        <rFont val="ＭＳ ゴシック"/>
        <family val="3"/>
        <charset val="128"/>
      </rPr>
      <t>※法人の場合は法人名・個人の場合は個人名</t>
    </r>
    <rPh sb="0" eb="3">
      <t>カイセツシャ</t>
    </rPh>
    <rPh sb="4" eb="7">
      <t>シンセイシャ</t>
    </rPh>
    <phoneticPr fontId="43"/>
  </si>
  <si>
    <t>建物名</t>
    <rPh sb="0" eb="3">
      <t>タテモノメイ</t>
    </rPh>
    <phoneticPr fontId="42"/>
  </si>
  <si>
    <t>（１）　本事業の交付額を活用してベースアップを実施し、令和８年６月１日から当該ベースアップの水準を維持又は拡大する。</t>
    <phoneticPr fontId="42"/>
  </si>
  <si>
    <t>（４）　本事業の交付額は（１）～（３）のために支出する。</t>
    <phoneticPr fontId="42"/>
  </si>
  <si>
    <t>（６）　著しく偏った配分は行っていない。</t>
    <phoneticPr fontId="42"/>
  </si>
  <si>
    <t>（８）　労働保険料の納付が適正に行われている。</t>
    <phoneticPr fontId="42"/>
  </si>
  <si>
    <t>（２）　賃金表等や給与規程等の変更に時間を要するため、本事業の交付額を活用して一時金又は特別手当を支給し、令和８年６月１日から支</t>
    <phoneticPr fontId="42"/>
  </si>
  <si>
    <t>　　　　　　　給した対象職員のベースアップを実施する。</t>
    <phoneticPr fontId="42"/>
  </si>
  <si>
    <t>（３）　令和７年度の対象職員のベースアップが令和７年３月31日時点の賃金水準と比較して2.0％を上回って実施しており、令和７年12月から令</t>
    <phoneticPr fontId="42"/>
  </si>
  <si>
    <t>　　　　　　　和８年５月までの間の当該2.0％を上回る部分に充てる。</t>
    <phoneticPr fontId="42"/>
  </si>
  <si>
    <t>（５）　本事業により賃金改善を行う時点から令和８年５月までの間、賃金項目（業績等に応じて変動するものを除く。）の水準を低下させていな</t>
    <phoneticPr fontId="42"/>
  </si>
  <si>
    <t>　　　　　　　い。</t>
    <phoneticPr fontId="42"/>
  </si>
  <si>
    <t>（７）　労働基準法、労働災害補償保険法、最低賃金法、労働安全衛生法、雇用保険法その他の労働に関する法令に違反し、罰金以上の刑に</t>
    <phoneticPr fontId="42"/>
  </si>
  <si>
    <t>　　　　　　　処せられていない。</t>
    <phoneticPr fontId="43"/>
  </si>
  <si>
    <t>賃上げ支援事業　申請額</t>
    <rPh sb="0" eb="2">
      <t>チンア</t>
    </rPh>
    <rPh sb="3" eb="7">
      <t>シエンジギョウ</t>
    </rPh>
    <rPh sb="8" eb="11">
      <t>シンセイガク</t>
    </rPh>
    <phoneticPr fontId="42"/>
  </si>
  <si>
    <t>賃上げ支援事業　合計</t>
    <rPh sb="8" eb="10">
      <t>ゴウケイ</t>
    </rPh>
    <phoneticPr fontId="42"/>
  </si>
  <si>
    <t>選定額</t>
    <rPh sb="0" eb="3">
      <t>センテイガク</t>
    </rPh>
    <phoneticPr fontId="42"/>
  </si>
  <si>
    <r>
      <t>　　　　　　　　開設者（代表者職氏名）
　　　</t>
    </r>
    <r>
      <rPr>
        <sz val="9"/>
        <rFont val="ＭＳ Ｐゴシック"/>
        <family val="3"/>
        <charset val="128"/>
      </rPr>
      <t>※法人の場合のみ記入</t>
    </r>
    <r>
      <rPr>
        <sz val="11"/>
        <rFont val="ＭＳ Ｐゴシック"/>
        <family val="3"/>
        <charset val="128"/>
      </rPr>
      <t xml:space="preserve">
</t>
    </r>
    <r>
      <rPr>
        <sz val="9"/>
        <rFont val="ＭＳ Ｐゴシック"/>
        <family val="3"/>
        <charset val="128"/>
      </rPr>
      <t xml:space="preserve">        【例】　理事長　岐阜　太郎</t>
    </r>
    <rPh sb="8" eb="11">
      <t>カイセツシャ</t>
    </rPh>
    <rPh sb="12" eb="15">
      <t>ダイヒョウシャ</t>
    </rPh>
    <rPh sb="15" eb="16">
      <t>ショク</t>
    </rPh>
    <rPh sb="16" eb="18">
      <t>シメイ</t>
    </rPh>
    <rPh sb="24" eb="26">
      <t>ホウジン</t>
    </rPh>
    <rPh sb="27" eb="29">
      <t>バアイ</t>
    </rPh>
    <rPh sb="31" eb="33">
      <t>キニュウ</t>
    </rPh>
    <rPh sb="43" eb="44">
      <t>レイ</t>
    </rPh>
    <rPh sb="46" eb="49">
      <t>リジチョウ</t>
    </rPh>
    <rPh sb="50" eb="52">
      <t>ギフ</t>
    </rPh>
    <rPh sb="53" eb="55">
      <t>タロウ</t>
    </rPh>
    <phoneticPr fontId="42"/>
  </si>
  <si>
    <t xml:space="preserve">　補助金の交付を受けたいので、岐阜県医療機関等賃上げ・物価上昇支援事業費補助金交付要綱（以下「交付要綱」という。）第９条第１項の規定により、関係書類を添えて下記のとおり申請し、実績を報告し、及び補助金の支払いを請求します。
</t>
    <rPh sb="1" eb="4">
      <t>ホジョキン</t>
    </rPh>
    <rPh sb="5" eb="7">
      <t>コウフ</t>
    </rPh>
    <rPh sb="8" eb="9">
      <t>ウ</t>
    </rPh>
    <rPh sb="15" eb="18">
      <t>ギフケン</t>
    </rPh>
    <rPh sb="18" eb="22">
      <t>イリョウキカン</t>
    </rPh>
    <rPh sb="22" eb="23">
      <t>トウ</t>
    </rPh>
    <rPh sb="23" eb="25">
      <t>チンア</t>
    </rPh>
    <rPh sb="27" eb="31">
      <t>ブッカジョウショウ</t>
    </rPh>
    <rPh sb="31" eb="35">
      <t>シエンジギョウ</t>
    </rPh>
    <rPh sb="35" eb="36">
      <t>ヒ</t>
    </rPh>
    <rPh sb="36" eb="39">
      <t>ホジョキン</t>
    </rPh>
    <rPh sb="39" eb="43">
      <t>コウフヨウコウ</t>
    </rPh>
    <rPh sb="44" eb="46">
      <t>イカ</t>
    </rPh>
    <rPh sb="47" eb="51">
      <t>コウフヨウコウ</t>
    </rPh>
    <rPh sb="57" eb="58">
      <t>ダイ</t>
    </rPh>
    <rPh sb="59" eb="60">
      <t>ジョウ</t>
    </rPh>
    <rPh sb="60" eb="61">
      <t>ダイ</t>
    </rPh>
    <rPh sb="62" eb="63">
      <t>コウ</t>
    </rPh>
    <rPh sb="64" eb="66">
      <t>キテイ</t>
    </rPh>
    <rPh sb="70" eb="74">
      <t>カンケイショルイ</t>
    </rPh>
    <rPh sb="75" eb="76">
      <t>ソ</t>
    </rPh>
    <rPh sb="78" eb="80">
      <t>カキ</t>
    </rPh>
    <rPh sb="84" eb="86">
      <t>シンセイ</t>
    </rPh>
    <rPh sb="88" eb="90">
      <t>ジッセキ</t>
    </rPh>
    <rPh sb="91" eb="93">
      <t>ホウコク</t>
    </rPh>
    <rPh sb="95" eb="96">
      <t>オヨ</t>
    </rPh>
    <rPh sb="97" eb="100">
      <t>ホジョキン</t>
    </rPh>
    <rPh sb="101" eb="103">
      <t>シハラ</t>
    </rPh>
    <rPh sb="105" eb="107">
      <t>セイキュウ</t>
    </rPh>
    <phoneticPr fontId="43"/>
  </si>
  <si>
    <t>　また、下記７の「交付申請に関する誓約事項」及び下記８の「賃上げ支援のその他要件を満たすことの確認・誓約事項」について誓約します。</t>
    <rPh sb="4" eb="6">
      <t>カキ</t>
    </rPh>
    <rPh sb="9" eb="11">
      <t>コウフ</t>
    </rPh>
    <rPh sb="22" eb="23">
      <t>オヨ</t>
    </rPh>
    <rPh sb="24" eb="26">
      <t>カキ</t>
    </rPh>
    <rPh sb="59" eb="61">
      <t>セイヤク</t>
    </rPh>
    <phoneticPr fontId="42"/>
  </si>
  <si>
    <r>
      <t xml:space="preserve">住所・所在地
</t>
    </r>
    <r>
      <rPr>
        <sz val="9"/>
        <rFont val="ＭＳ Ｐゴシック"/>
        <family val="3"/>
        <charset val="128"/>
      </rPr>
      <t>※法人の場合は法人の所在地、個人の場合は医療機関所在地</t>
    </r>
    <rPh sb="0" eb="2">
      <t>ジュウショ</t>
    </rPh>
    <rPh sb="3" eb="6">
      <t>ショザイチ</t>
    </rPh>
    <rPh sb="21" eb="23">
      <t>コジン</t>
    </rPh>
    <rPh sb="24" eb="26">
      <t>バアイ</t>
    </rPh>
    <rPh sb="27" eb="31">
      <t>イリョウキカン</t>
    </rPh>
    <rPh sb="31" eb="34">
      <t>ショザイチ</t>
    </rPh>
    <phoneticPr fontId="43"/>
  </si>
  <si>
    <t>　振込先口座の通帳の写し（表紙裏の口座名義がカタカナで記載されているページ及び口座名義人が記載されている表紙）</t>
    <rPh sb="1" eb="3">
      <t>フリコミ</t>
    </rPh>
    <rPh sb="3" eb="4">
      <t>サキ</t>
    </rPh>
    <rPh sb="4" eb="6">
      <t>コウザ</t>
    </rPh>
    <rPh sb="7" eb="9">
      <t>ツウチョウ</t>
    </rPh>
    <rPh sb="10" eb="11">
      <t>ウツ</t>
    </rPh>
    <rPh sb="13" eb="15">
      <t>ヒョウシ</t>
    </rPh>
    <rPh sb="15" eb="16">
      <t>ウラ</t>
    </rPh>
    <rPh sb="17" eb="19">
      <t>コウザ</t>
    </rPh>
    <rPh sb="19" eb="21">
      <t>メイギ</t>
    </rPh>
    <rPh sb="27" eb="29">
      <t>キサイ</t>
    </rPh>
    <rPh sb="37" eb="38">
      <t>オヨ</t>
    </rPh>
    <rPh sb="39" eb="41">
      <t>コウザ</t>
    </rPh>
    <rPh sb="41" eb="44">
      <t>メイギニン</t>
    </rPh>
    <rPh sb="45" eb="47">
      <t>キサイ</t>
    </rPh>
    <rPh sb="52" eb="54">
      <t>ヒョウシ</t>
    </rPh>
    <phoneticPr fontId="42"/>
  </si>
  <si>
    <t>物価支援事業</t>
    <rPh sb="2" eb="4">
      <t>シエン</t>
    </rPh>
    <phoneticPr fontId="42"/>
  </si>
  <si>
    <t>※物価支援事業実績 ：物価支援事業の補助金は、全て診療等に必要な経費の物価上昇分に充てています。</t>
    <rPh sb="1" eb="3">
      <t>ブッカ</t>
    </rPh>
    <rPh sb="3" eb="5">
      <t>シエン</t>
    </rPh>
    <rPh sb="5" eb="7">
      <t>ジギョウ</t>
    </rPh>
    <rPh sb="7" eb="9">
      <t>ジッセキ</t>
    </rPh>
    <rPh sb="11" eb="13">
      <t>ブッカ</t>
    </rPh>
    <rPh sb="13" eb="15">
      <t>シエン</t>
    </rPh>
    <rPh sb="15" eb="17">
      <t>ジギョウ</t>
    </rPh>
    <rPh sb="18" eb="21">
      <t>ホジョキン</t>
    </rPh>
    <rPh sb="23" eb="24">
      <t>スベ</t>
    </rPh>
    <rPh sb="25" eb="28">
      <t>シンリョウトウ</t>
    </rPh>
    <rPh sb="29" eb="31">
      <t>ヒツヨウ</t>
    </rPh>
    <rPh sb="32" eb="34">
      <t>ケイヒ</t>
    </rPh>
    <rPh sb="35" eb="37">
      <t>ブッカ</t>
    </rPh>
    <rPh sb="37" eb="39">
      <t>ジョウショウ</t>
    </rPh>
    <rPh sb="39" eb="40">
      <t>ブン</t>
    </rPh>
    <rPh sb="41" eb="42">
      <t>ア</t>
    </rPh>
    <phoneticPr fontId="42"/>
  </si>
  <si>
    <t>物価支援事業</t>
    <rPh sb="0" eb="2">
      <t>ブッカ</t>
    </rPh>
    <rPh sb="2" eb="4">
      <t>シエン</t>
    </rPh>
    <rPh sb="4" eb="6">
      <t>ジギョウ</t>
    </rPh>
    <phoneticPr fontId="42"/>
  </si>
  <si>
    <t>物価支援事業　合計</t>
    <rPh sb="0" eb="2">
      <t>ブッカ</t>
    </rPh>
    <rPh sb="2" eb="4">
      <t>シエン</t>
    </rPh>
    <rPh sb="7" eb="9">
      <t>ゴウケイ</t>
    </rPh>
    <phoneticPr fontId="42"/>
  </si>
  <si>
    <t>物価支援事業　申請額</t>
    <rPh sb="7" eb="10">
      <t>シンセイガク</t>
    </rPh>
    <phoneticPr fontId="42"/>
  </si>
  <si>
    <t>（別紙１）</t>
    <rPh sb="1" eb="3">
      <t>ベッシ</t>
    </rPh>
    <phoneticPr fontId="42"/>
  </si>
  <si>
    <t>（別紙３）</t>
    <rPh sb="1" eb="3">
      <t>ベッシ</t>
    </rPh>
    <phoneticPr fontId="42"/>
  </si>
  <si>
    <t>岐阜県医療機関等賃上げ・物価上昇支援事業費補助金　交付申請書兼実績報告書兼請求書</t>
    <rPh sb="0" eb="2">
      <t>ギフ</t>
    </rPh>
    <rPh sb="7" eb="8">
      <t>トウ</t>
    </rPh>
    <rPh sb="8" eb="10">
      <t>チンア</t>
    </rPh>
    <rPh sb="12" eb="14">
      <t>ブッカ</t>
    </rPh>
    <rPh sb="14" eb="16">
      <t>ジョウショウ</t>
    </rPh>
    <rPh sb="20" eb="24">
      <t>ヒホジョキン</t>
    </rPh>
    <rPh sb="25" eb="27">
      <t>コウフ</t>
    </rPh>
    <rPh sb="27" eb="30">
      <t>シンセイショ</t>
    </rPh>
    <rPh sb="30" eb="31">
      <t>カ</t>
    </rPh>
    <rPh sb="31" eb="33">
      <t>ジッセキ</t>
    </rPh>
    <rPh sb="33" eb="36">
      <t>ホウコクショ</t>
    </rPh>
    <rPh sb="36" eb="37">
      <t>ケン</t>
    </rPh>
    <rPh sb="37" eb="40">
      <t>セイキュウショ</t>
    </rPh>
    <phoneticPr fontId="22"/>
  </si>
  <si>
    <t>８．賃上げ支援のその他要件を満たすことの確認・誓約事項　</t>
    <rPh sb="2" eb="4">
      <t>チンア</t>
    </rPh>
    <rPh sb="5" eb="7">
      <t>シエン</t>
    </rPh>
    <rPh sb="10" eb="11">
      <t>タ</t>
    </rPh>
    <rPh sb="11" eb="13">
      <t>ヨウケン</t>
    </rPh>
    <rPh sb="14" eb="15">
      <t>ミ</t>
    </rPh>
    <rPh sb="20" eb="22">
      <t>カクニン</t>
    </rPh>
    <rPh sb="23" eb="25">
      <t>セイヤク</t>
    </rPh>
    <rPh sb="25" eb="27">
      <t>ジコウ</t>
    </rPh>
    <phoneticPr fontId="43"/>
  </si>
  <si>
    <t>※（１）（２）（３）の重複可</t>
    <rPh sb="11" eb="13">
      <t>チョウフク</t>
    </rPh>
    <rPh sb="13" eb="14">
      <t>カ</t>
    </rPh>
    <phoneticPr fontId="42"/>
  </si>
  <si>
    <t>無床診療所（医科）</t>
    <rPh sb="0" eb="5">
      <t>ムショウシンリョウジョ</t>
    </rPh>
    <phoneticPr fontId="42"/>
  </si>
  <si>
    <t>無床診療所（歯科）</t>
    <rPh sb="0" eb="5">
      <t>ムショウシンリョウジョ</t>
    </rPh>
    <rPh sb="6" eb="7">
      <t>ハ</t>
    </rPh>
    <phoneticPr fontId="42"/>
  </si>
  <si>
    <t>給付金の対象となった職員１名あたり平均額
（対象職員・対象職種・役職によって異なる場合は加重平均してください）</t>
    <rPh sb="0" eb="3">
      <t>キュウフキン</t>
    </rPh>
    <rPh sb="4" eb="6">
      <t>タイショウ</t>
    </rPh>
    <rPh sb="10" eb="12">
      <t>ショクイン</t>
    </rPh>
    <rPh sb="13" eb="14">
      <t>メイ</t>
    </rPh>
    <rPh sb="17" eb="20">
      <t>ヘイキンガク</t>
    </rPh>
    <phoneticPr fontId="43"/>
  </si>
  <si>
    <t>給付金の対象となった賃金改善の総額</t>
    <rPh sb="0" eb="3">
      <t>キュウフキン</t>
    </rPh>
    <rPh sb="4" eb="6">
      <t>タイショウ</t>
    </rPh>
    <rPh sb="10" eb="12">
      <t>チンギン</t>
    </rPh>
    <phoneticPr fontId="42"/>
  </si>
  <si>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42"/>
  </si>
  <si>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3"/>
  </si>
  <si>
    <t>賃金改善の内容（※）</t>
    <rPh sb="0" eb="2">
      <t>チンギン</t>
    </rPh>
    <rPh sb="2" eb="4">
      <t>カイゼン</t>
    </rPh>
    <rPh sb="5" eb="7">
      <t>ナイヨウ</t>
    </rPh>
    <phoneticPr fontId="42"/>
  </si>
  <si>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42"/>
  </si>
  <si>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42"/>
  </si>
  <si>
    <t>（２）40歳未満の勤務医師、勤務歯科医師</t>
    <rPh sb="5" eb="6">
      <t>サイ</t>
    </rPh>
    <rPh sb="6" eb="8">
      <t>ミマン</t>
    </rPh>
    <rPh sb="9" eb="13">
      <t>キンムイシ</t>
    </rPh>
    <rPh sb="14" eb="16">
      <t>キンム</t>
    </rPh>
    <rPh sb="16" eb="20">
      <t>シカイシ</t>
    </rPh>
    <phoneticPr fontId="42"/>
  </si>
  <si>
    <t>（３）事務職員</t>
    <rPh sb="3" eb="7">
      <t>ジムショクイン</t>
    </rPh>
    <phoneticPr fontId="42"/>
  </si>
  <si>
    <t>（４）看護補助者</t>
    <rPh sb="3" eb="5">
      <t>カンゴ</t>
    </rPh>
    <rPh sb="5" eb="8">
      <t>ホジョシャ</t>
    </rPh>
    <phoneticPr fontId="42"/>
  </si>
  <si>
    <t>（５）薬剤師（歯科除く）</t>
    <rPh sb="3" eb="6">
      <t>ヤクザイシ</t>
    </rPh>
    <rPh sb="7" eb="10">
      <t>シカノゾ</t>
    </rPh>
    <phoneticPr fontId="42"/>
  </si>
  <si>
    <r>
      <rPr>
        <sz val="11"/>
        <rFont val="ＭＳ Ｐゴシック"/>
        <family val="3"/>
        <charset val="128"/>
        <scheme val="minor"/>
      </rPr>
      <t>（７）</t>
    </r>
    <r>
      <rPr>
        <sz val="11"/>
        <color rgb="FFFF0000"/>
        <rFont val="ＭＳ Ｐゴシック"/>
        <family val="3"/>
        <charset val="128"/>
        <scheme val="minor"/>
      </rPr>
      <t>（常勤（換算しない）10人以上を雇用している場合は必ず記載）</t>
    </r>
    <r>
      <rPr>
        <sz val="11"/>
        <rFont val="ＭＳ Ｐゴシック"/>
        <family val="3"/>
        <charset val="128"/>
        <scheme val="minor"/>
      </rPr>
      <t>リハビリ職種（理学療法士、作業療法士、言語聴覚士）</t>
    </r>
    <rPh sb="4" eb="6">
      <t>ジョウキン</t>
    </rPh>
    <rPh sb="7" eb="9">
      <t>カンサン</t>
    </rPh>
    <rPh sb="15" eb="18">
      <t>ニンイジョウ</t>
    </rPh>
    <rPh sb="19" eb="21">
      <t>コヨウ</t>
    </rPh>
    <rPh sb="25" eb="27">
      <t>バアイ</t>
    </rPh>
    <rPh sb="28" eb="29">
      <t>カナラ</t>
    </rPh>
    <rPh sb="30" eb="32">
      <t>キサイ</t>
    </rPh>
    <phoneticPr fontId="42"/>
  </si>
  <si>
    <r>
      <t>（８）</t>
    </r>
    <r>
      <rPr>
        <sz val="11"/>
        <color rgb="FFFF0000"/>
        <rFont val="ＭＳ Ｐゴシック"/>
        <family val="3"/>
        <charset val="128"/>
        <scheme val="minor"/>
      </rPr>
      <t>（（７）の場合で理学療法士単独の賃金表がある場合は必ず記載）</t>
    </r>
    <r>
      <rPr>
        <sz val="11"/>
        <rFont val="ＭＳ Ｐゴシック"/>
        <family val="3"/>
        <charset val="128"/>
        <scheme val="minor"/>
      </rPr>
      <t>理学療法士</t>
    </r>
    <rPh sb="8" eb="10">
      <t>バアイ</t>
    </rPh>
    <rPh sb="11" eb="13">
      <t>リガク</t>
    </rPh>
    <rPh sb="13" eb="16">
      <t>リョウホウシ</t>
    </rPh>
    <rPh sb="16" eb="18">
      <t>タンドク</t>
    </rPh>
    <rPh sb="19" eb="21">
      <t>チンギン</t>
    </rPh>
    <rPh sb="21" eb="22">
      <t>ヒョウ</t>
    </rPh>
    <rPh sb="25" eb="27">
      <t>バアイ</t>
    </rPh>
    <rPh sb="28" eb="29">
      <t>カナラ</t>
    </rPh>
    <rPh sb="30" eb="32">
      <t>キサイ</t>
    </rPh>
    <rPh sb="33" eb="38">
      <t>リガクリョウホウシ</t>
    </rPh>
    <phoneticPr fontId="42"/>
  </si>
  <si>
    <r>
      <rPr>
        <sz val="11"/>
        <rFont val="ＭＳ Ｐゴシック"/>
        <family val="3"/>
        <charset val="128"/>
        <scheme val="minor"/>
      </rPr>
      <t>（９）</t>
    </r>
    <r>
      <rPr>
        <sz val="11"/>
        <color rgb="FFFF0000"/>
        <rFont val="ＭＳ Ｐゴシック"/>
        <family val="3"/>
        <charset val="128"/>
        <scheme val="minor"/>
      </rPr>
      <t>（（７）の場合で作業療法士単独の賃金表がある場合は必ず記載）</t>
    </r>
    <r>
      <rPr>
        <sz val="11"/>
        <rFont val="ＭＳ Ｐゴシック"/>
        <family val="3"/>
        <charset val="128"/>
        <scheme val="minor"/>
      </rPr>
      <t>作業療法士</t>
    </r>
    <rPh sb="8" eb="10">
      <t>バアイ</t>
    </rPh>
    <rPh sb="11" eb="13">
      <t>サギョウ</t>
    </rPh>
    <rPh sb="13" eb="16">
      <t>リョウホウシ</t>
    </rPh>
    <rPh sb="16" eb="18">
      <t>タンドク</t>
    </rPh>
    <rPh sb="19" eb="21">
      <t>チンギン</t>
    </rPh>
    <rPh sb="21" eb="22">
      <t>ヒョウ</t>
    </rPh>
    <rPh sb="25" eb="27">
      <t>バアイ</t>
    </rPh>
    <rPh sb="28" eb="29">
      <t>カナラ</t>
    </rPh>
    <rPh sb="30" eb="32">
      <t>キサイ</t>
    </rPh>
    <phoneticPr fontId="42"/>
  </si>
  <si>
    <r>
      <rPr>
        <sz val="11"/>
        <rFont val="ＭＳ Ｐゴシック"/>
        <family val="3"/>
        <charset val="128"/>
        <scheme val="minor"/>
      </rPr>
      <t>（１０）</t>
    </r>
    <r>
      <rPr>
        <sz val="11"/>
        <color rgb="FFFF0000"/>
        <rFont val="ＭＳ Ｐゴシック"/>
        <family val="3"/>
        <charset val="128"/>
        <scheme val="minor"/>
      </rPr>
      <t>（（７）の場合で言語聴覚士単独の賃金表がある場合は必ず記載）</t>
    </r>
    <r>
      <rPr>
        <sz val="11"/>
        <rFont val="ＭＳ Ｐゴシック"/>
        <family val="3"/>
        <charset val="128"/>
        <scheme val="minor"/>
      </rPr>
      <t>言語聴覚士</t>
    </r>
    <rPh sb="9" eb="11">
      <t>バアイ</t>
    </rPh>
    <rPh sb="12" eb="17">
      <t>ゲンゴチョウカクシ</t>
    </rPh>
    <rPh sb="17" eb="19">
      <t>タンドク</t>
    </rPh>
    <rPh sb="20" eb="22">
      <t>チンギン</t>
    </rPh>
    <rPh sb="22" eb="23">
      <t>ヒョウ</t>
    </rPh>
    <rPh sb="26" eb="28">
      <t>バアイ</t>
    </rPh>
    <rPh sb="29" eb="30">
      <t>カナラ</t>
    </rPh>
    <rPh sb="31" eb="33">
      <t>キサイ</t>
    </rPh>
    <phoneticPr fontId="42"/>
  </si>
  <si>
    <t>（１）看護職員等（保健師、助産師、看護師及び准看護師）</t>
    <phoneticPr fontId="42"/>
  </si>
  <si>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基本給や毎月決まって支払われる手当の引き上げに伴う賞与、時間外手当、法定福利費（事業主負担分を含む。）等の増加分に用いた金額（算出が難しい場合は上記に含めてください。）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1" eb="93">
      <t>バアイ</t>
    </rPh>
    <rPh sb="94" eb="96">
      <t>ジョウキ</t>
    </rPh>
    <rPh sb="97" eb="98">
      <t>フク</t>
    </rPh>
    <phoneticPr fontId="43"/>
  </si>
  <si>
    <t>以下、給付金を活用した、個別職種の賃金改善の内容について記載してください。
政策上の必要性から把握するものであり、補助金の交付額には影響しません。
職種ごとの賃金改善の総額と対象施設全体（複数の対象施設を有する法人の場合は法人全体）の賃金改善の総額が一致しなくても差し支えありません。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74" eb="76">
      <t>ショクシュ</t>
    </rPh>
    <rPh sb="79" eb="81">
      <t>チンギン</t>
    </rPh>
    <rPh sb="81" eb="83">
      <t>カイゼン</t>
    </rPh>
    <rPh sb="84" eb="86">
      <t>ソウガク</t>
    </rPh>
    <rPh sb="87" eb="91">
      <t>タイショウシセツ</t>
    </rPh>
    <rPh sb="91" eb="93">
      <t>ゼンタイ</t>
    </rPh>
    <rPh sb="94" eb="96">
      <t>フクスウ</t>
    </rPh>
    <rPh sb="97" eb="99">
      <t>タイショウ</t>
    </rPh>
    <rPh sb="99" eb="101">
      <t>シセツ</t>
    </rPh>
    <rPh sb="102" eb="103">
      <t>ユウ</t>
    </rPh>
    <rPh sb="105" eb="107">
      <t>ホウジン</t>
    </rPh>
    <rPh sb="108" eb="110">
      <t>バアイ</t>
    </rPh>
    <rPh sb="111" eb="115">
      <t>ホウジンゼンタイ</t>
    </rPh>
    <rPh sb="117" eb="119">
      <t>チンギン</t>
    </rPh>
    <rPh sb="119" eb="121">
      <t>カイゼン</t>
    </rPh>
    <rPh sb="122" eb="124">
      <t>ソウガク</t>
    </rPh>
    <rPh sb="125" eb="127">
      <t>イッチ</t>
    </rPh>
    <rPh sb="132" eb="133">
      <t>サ</t>
    </rPh>
    <rPh sb="134" eb="135">
      <t>ツカ</t>
    </rPh>
    <phoneticPr fontId="42"/>
  </si>
  <si>
    <r>
      <t xml:space="preserve">【2.0%超部分算定シート】
</t>
    </r>
    <r>
      <rPr>
        <b/>
        <sz val="16"/>
        <color rgb="FFFF0000"/>
        <rFont val="ＭＳ Ｐゴシック"/>
        <family val="3"/>
        <charset val="128"/>
        <scheme val="minor"/>
      </rPr>
      <t>（注）本算定シートは国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25" eb="26">
      <t>クニ</t>
    </rPh>
    <phoneticPr fontId="42"/>
  </si>
  <si>
    <t>（※）計算方法は例えば下記の方法が考えられますが、対象とする賃金改善の内容や職員・職種の範囲は対象施設ごと（複数の対象施設を有する法人の場合は法人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51">
      <t>タイショウシセツ</t>
    </rPh>
    <rPh sb="54" eb="56">
      <t>フクスウ</t>
    </rPh>
    <rPh sb="57" eb="61">
      <t>タイショウシセツ</t>
    </rPh>
    <rPh sb="62" eb="63">
      <t>ユウ</t>
    </rPh>
    <rPh sb="65" eb="67">
      <t>ホウジン</t>
    </rPh>
    <rPh sb="68" eb="70">
      <t>バアイ</t>
    </rPh>
    <rPh sb="71" eb="73">
      <t>ホウジン</t>
    </rPh>
    <rPh sb="77" eb="79">
      <t>ハンダン</t>
    </rPh>
    <rPh sb="81" eb="83">
      <t>ケイサン</t>
    </rPh>
    <rPh sb="90" eb="91">
      <t>ネガ</t>
    </rPh>
    <rPh sb="99" eb="100">
      <t>レイ</t>
    </rPh>
    <rPh sb="177" eb="178">
      <t>レイ</t>
    </rPh>
    <rPh sb="221" eb="222">
      <t>レイ</t>
    </rPh>
    <phoneticPr fontId="42"/>
  </si>
  <si>
    <t>（１１）その他職員</t>
    <phoneticPr fontId="42"/>
  </si>
  <si>
    <t>（６）歯科衛生士（歯科のみ）</t>
    <rPh sb="3" eb="8">
      <t>シカエイセイシ</t>
    </rPh>
    <rPh sb="9" eb="11">
      <t>シカ</t>
    </rPh>
    <phoneticPr fontId="42"/>
  </si>
  <si>
    <t>（職種内訳）　</t>
    <rPh sb="1" eb="5">
      <t>ショクシュウチワケ</t>
    </rPh>
    <phoneticPr fontId="42"/>
  </si>
  <si>
    <t>委　任　状</t>
    <rPh sb="0" eb="1">
      <t>イ</t>
    </rPh>
    <rPh sb="2" eb="3">
      <t>ニン</t>
    </rPh>
    <rPh sb="4" eb="5">
      <t>ジョウ</t>
    </rPh>
    <phoneticPr fontId="42"/>
  </si>
  <si>
    <t>岐阜県知事　殿</t>
    <rPh sb="0" eb="3">
      <t>ギフケン</t>
    </rPh>
    <rPh sb="3" eb="5">
      <t>チジ</t>
    </rPh>
    <rPh sb="6" eb="7">
      <t>ドノ</t>
    </rPh>
    <phoneticPr fontId="42"/>
  </si>
  <si>
    <t>委任者（申請者）</t>
    <rPh sb="0" eb="3">
      <t>イニンシャ</t>
    </rPh>
    <rPh sb="4" eb="7">
      <t>シンセイシャ</t>
    </rPh>
    <phoneticPr fontId="42"/>
  </si>
  <si>
    <t>　住所</t>
    <rPh sb="1" eb="3">
      <t>ジュウショ</t>
    </rPh>
    <phoneticPr fontId="42"/>
  </si>
  <si>
    <r>
      <t>　名称</t>
    </r>
    <r>
      <rPr>
        <b/>
        <sz val="9"/>
        <color theme="1"/>
        <rFont val="ＭＳ Ｐゴシック"/>
        <family val="3"/>
        <charset val="128"/>
        <scheme val="minor"/>
      </rPr>
      <t>（法人名等※１）</t>
    </r>
    <rPh sb="1" eb="3">
      <t>メイショウ</t>
    </rPh>
    <rPh sb="4" eb="8">
      <t>ホウジンメイトウ</t>
    </rPh>
    <phoneticPr fontId="42"/>
  </si>
  <si>
    <t>　代表者職・氏名</t>
    <rPh sb="1" eb="4">
      <t>ダイヒョウシャ</t>
    </rPh>
    <rPh sb="4" eb="5">
      <t>ショク</t>
    </rPh>
    <rPh sb="6" eb="8">
      <t>シメイ</t>
    </rPh>
    <phoneticPr fontId="42"/>
  </si>
  <si>
    <t>　※１　個人の場合は記入不要</t>
    <rPh sb="4" eb="6">
      <t>コジン</t>
    </rPh>
    <rPh sb="7" eb="9">
      <t>バアイ</t>
    </rPh>
    <rPh sb="10" eb="14">
      <t>キニュウフヨウ</t>
    </rPh>
    <phoneticPr fontId="42"/>
  </si>
  <si>
    <t>　 私は下記の者を代理人と定め、岐阜県医療機関等賃上げ・物価上昇支援事業費補助金についての受領、返納及び精算に関する一切の権限を委任します。</t>
    <rPh sb="2" eb="3">
      <t>ワタシ</t>
    </rPh>
    <rPh sb="4" eb="6">
      <t>カキ</t>
    </rPh>
    <rPh sb="7" eb="8">
      <t>モノ</t>
    </rPh>
    <rPh sb="9" eb="12">
      <t>ダイリニン</t>
    </rPh>
    <rPh sb="13" eb="14">
      <t>サダ</t>
    </rPh>
    <rPh sb="16" eb="19">
      <t>ギフケン</t>
    </rPh>
    <rPh sb="19" eb="24">
      <t>イリョウキカントウ</t>
    </rPh>
    <rPh sb="24" eb="26">
      <t>チンア</t>
    </rPh>
    <rPh sb="28" eb="32">
      <t>ブッカジョウショウ</t>
    </rPh>
    <rPh sb="32" eb="37">
      <t>シエンジギョウヒ</t>
    </rPh>
    <rPh sb="37" eb="40">
      <t>ホジョキン</t>
    </rPh>
    <rPh sb="45" eb="47">
      <t>ジュリョウ</t>
    </rPh>
    <rPh sb="48" eb="50">
      <t>ヘンノウ</t>
    </rPh>
    <rPh sb="50" eb="51">
      <t>オヨ</t>
    </rPh>
    <rPh sb="52" eb="54">
      <t>セイサン</t>
    </rPh>
    <rPh sb="55" eb="56">
      <t>カン</t>
    </rPh>
    <rPh sb="58" eb="60">
      <t>イッサイ</t>
    </rPh>
    <rPh sb="61" eb="63">
      <t>ケンゲン</t>
    </rPh>
    <rPh sb="64" eb="66">
      <t>イニン</t>
    </rPh>
    <phoneticPr fontId="42"/>
  </si>
  <si>
    <t>受任者（口座名義人）</t>
    <rPh sb="0" eb="2">
      <t>ジュニン</t>
    </rPh>
    <rPh sb="2" eb="3">
      <t>シャ</t>
    </rPh>
    <rPh sb="4" eb="6">
      <t>コウザ</t>
    </rPh>
    <rPh sb="6" eb="9">
      <t>メイギニン</t>
    </rPh>
    <phoneticPr fontId="42"/>
  </si>
  <si>
    <r>
      <t>　職・氏名</t>
    </r>
    <r>
      <rPr>
        <b/>
        <sz val="10"/>
        <color theme="1"/>
        <rFont val="ＭＳ Ｐゴシック"/>
        <family val="3"/>
        <charset val="128"/>
        <scheme val="minor"/>
      </rPr>
      <t>（口座名義人）</t>
    </r>
    <rPh sb="1" eb="2">
      <t>ショク</t>
    </rPh>
    <rPh sb="3" eb="5">
      <t>シメイ</t>
    </rPh>
    <rPh sb="6" eb="8">
      <t>コウザ</t>
    </rPh>
    <rPh sb="8" eb="11">
      <t>メイギニン</t>
    </rPh>
    <phoneticPr fontId="42"/>
  </si>
  <si>
    <t>賃上げ</t>
    <rPh sb="0" eb="2">
      <t>チンア</t>
    </rPh>
    <phoneticPr fontId="42"/>
  </si>
  <si>
    <t>物価上昇</t>
    <rPh sb="0" eb="2">
      <t>ブッカ</t>
    </rPh>
    <rPh sb="2" eb="4">
      <t>ジョウショウ</t>
    </rPh>
    <phoneticPr fontId="42"/>
  </si>
  <si>
    <t>賃金改善の内容</t>
    <rPh sb="0" eb="2">
      <t>チンギン</t>
    </rPh>
    <rPh sb="2" eb="4">
      <t>カイゼン</t>
    </rPh>
    <rPh sb="5" eb="7">
      <t>ナイヨウ</t>
    </rPh>
    <phoneticPr fontId="40"/>
  </si>
  <si>
    <t>①対象人数
（常勤換算数）</t>
    <rPh sb="1" eb="3">
      <t>タイショウ</t>
    </rPh>
    <rPh sb="3" eb="5">
      <t>ニンズウ</t>
    </rPh>
    <rPh sb="7" eb="9">
      <t>ジョウキン</t>
    </rPh>
    <rPh sb="9" eb="11">
      <t>カンサン</t>
    </rPh>
    <rPh sb="11" eb="12">
      <t>スウ</t>
    </rPh>
    <phoneticPr fontId="40"/>
  </si>
  <si>
    <t>②月額または
月額換算額
（小数点以下切捨て）</t>
    <rPh sb="1" eb="3">
      <t>ゲツガク</t>
    </rPh>
    <rPh sb="7" eb="9">
      <t>ゲツガク</t>
    </rPh>
    <rPh sb="9" eb="11">
      <t>カンサン</t>
    </rPh>
    <rPh sb="11" eb="12">
      <t>ガク</t>
    </rPh>
    <rPh sb="14" eb="19">
      <t>ショウスウテンイカ</t>
    </rPh>
    <rPh sb="19" eb="20">
      <t>キ</t>
    </rPh>
    <rPh sb="20" eb="21">
      <t>ス</t>
    </rPh>
    <phoneticPr fontId="40"/>
  </si>
  <si>
    <t>③月数
（対象月の合計）</t>
    <rPh sb="1" eb="3">
      <t>ゲッスウ</t>
    </rPh>
    <rPh sb="5" eb="8">
      <t>タイショウツキ</t>
    </rPh>
    <rPh sb="9" eb="11">
      <t>ゴウケイ</t>
    </rPh>
    <phoneticPr fontId="40"/>
  </si>
  <si>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40"/>
  </si>
  <si>
    <t>1名あたり平均額
（月額）</t>
    <rPh sb="1" eb="2">
      <t>メイ</t>
    </rPh>
    <rPh sb="5" eb="8">
      <t>ヘイキンガク</t>
    </rPh>
    <rPh sb="10" eb="12">
      <t>ゲツガク</t>
    </rPh>
    <phoneticPr fontId="40"/>
  </si>
  <si>
    <t>賃金改善の内容</t>
  </si>
  <si>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40"/>
  </si>
  <si>
    <t>②月額または
月額換算額
（小数点以下切捨て）
（自動転記）</t>
    <rPh sb="1" eb="3">
      <t>ゲツガク</t>
    </rPh>
    <rPh sb="7" eb="9">
      <t>ゲツガク</t>
    </rPh>
    <rPh sb="9" eb="11">
      <t>カンサン</t>
    </rPh>
    <rPh sb="11" eb="12">
      <t>ガク</t>
    </rPh>
    <rPh sb="14" eb="19">
      <t>ショウスウテンイカ</t>
    </rPh>
    <rPh sb="19" eb="20">
      <t>キ</t>
    </rPh>
    <rPh sb="20" eb="21">
      <t>ス</t>
    </rPh>
    <rPh sb="25" eb="27">
      <t>ジドウ</t>
    </rPh>
    <rPh sb="27" eb="29">
      <t>テンキ</t>
    </rPh>
    <phoneticPr fontId="40"/>
  </si>
  <si>
    <t>③月数
（対象月の合計）
（自動転記）</t>
    <rPh sb="1" eb="3">
      <t>ゲッスウ</t>
    </rPh>
    <rPh sb="5" eb="8">
      <t>タイショウツキ</t>
    </rPh>
    <rPh sb="9" eb="11">
      <t>ゴウケイ</t>
    </rPh>
    <rPh sb="14" eb="16">
      <t>ジドウ</t>
    </rPh>
    <rPh sb="16" eb="18">
      <t>テンキ</t>
    </rPh>
    <phoneticPr fontId="40"/>
  </si>
  <si>
    <t>賃金改善の総額
（自動計算）</t>
    <rPh sb="9" eb="11">
      <t>ジドウ</t>
    </rPh>
    <rPh sb="11" eb="13">
      <t>ケイサン</t>
    </rPh>
    <phoneticPr fontId="40"/>
  </si>
  <si>
    <t>　基本給の引き上げ（②月額×③月数）</t>
    <rPh sb="1" eb="4">
      <t>キホンキュウ</t>
    </rPh>
    <rPh sb="5" eb="6">
      <t>ヒ</t>
    </rPh>
    <rPh sb="7" eb="8">
      <t>ア</t>
    </rPh>
    <phoneticPr fontId="41"/>
  </si>
  <si>
    <t>　毎月決まって支払われる手当の引き上げ（②月額×③月数）</t>
    <rPh sb="1" eb="3">
      <t>マイゲツ</t>
    </rPh>
    <rPh sb="3" eb="4">
      <t>キ</t>
    </rPh>
    <rPh sb="7" eb="9">
      <t>シハラ</t>
    </rPh>
    <rPh sb="12" eb="14">
      <t>テアテ</t>
    </rPh>
    <rPh sb="15" eb="16">
      <t>ヒ</t>
    </rPh>
    <rPh sb="17" eb="18">
      <t>ア</t>
    </rPh>
    <phoneticPr fontId="41"/>
  </si>
  <si>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基本給や毎月決まって支払われる手当の引き上げに伴う賞与、時間外手当、法定福利費（事業主負担分を含む。）等の増加分に用いた金額（算出が難しい場合は上記に含めてください。）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1" eb="93">
      <t>バアイ</t>
    </rPh>
    <rPh sb="94" eb="96">
      <t>ジョウキ</t>
    </rPh>
    <rPh sb="97" eb="98">
      <t>フク</t>
    </rPh>
    <phoneticPr fontId="41"/>
  </si>
  <si>
    <t>　特別手当（②月額×③月数）</t>
    <rPh sb="1" eb="3">
      <t>トクベツ</t>
    </rPh>
    <rPh sb="3" eb="5">
      <t>テアテ</t>
    </rPh>
    <rPh sb="7" eb="9">
      <t>ゲツガク</t>
    </rPh>
    <rPh sb="11" eb="13">
      <t>ゲッスウ</t>
    </rPh>
    <phoneticPr fontId="41"/>
  </si>
  <si>
    <t>　一時金（②月額×③月数）</t>
    <rPh sb="1" eb="4">
      <t>イチジキン</t>
    </rPh>
    <rPh sb="6" eb="8">
      <t>ゲツガク</t>
    </rPh>
    <rPh sb="10" eb="12">
      <t>ツキスウ</t>
    </rPh>
    <phoneticPr fontId="41"/>
  </si>
  <si>
    <t>　基本給の引き上げ（②月額×③月数）</t>
    <rPh sb="1" eb="4">
      <t>キホンキュウ</t>
    </rPh>
    <rPh sb="5" eb="6">
      <t>ヒ</t>
    </rPh>
    <rPh sb="7" eb="8">
      <t>ア</t>
    </rPh>
    <phoneticPr fontId="43"/>
  </si>
  <si>
    <t>　毎月決まって支払われる手当の引き上げ（②月額×③月数）</t>
    <rPh sb="1" eb="3">
      <t>マイゲツ</t>
    </rPh>
    <rPh sb="3" eb="4">
      <t>キ</t>
    </rPh>
    <rPh sb="7" eb="9">
      <t>シハラ</t>
    </rPh>
    <rPh sb="12" eb="14">
      <t>テアテ</t>
    </rPh>
    <rPh sb="15" eb="16">
      <t>ヒ</t>
    </rPh>
    <rPh sb="17" eb="18">
      <t>ア</t>
    </rPh>
    <phoneticPr fontId="43"/>
  </si>
  <si>
    <t>　特別手当（②月額×③月数）</t>
    <rPh sb="1" eb="3">
      <t>トクベツ</t>
    </rPh>
    <rPh sb="3" eb="5">
      <t>テアテ</t>
    </rPh>
    <rPh sb="7" eb="9">
      <t>ゲツガク</t>
    </rPh>
    <rPh sb="11" eb="13">
      <t>ゲッスウ</t>
    </rPh>
    <phoneticPr fontId="43"/>
  </si>
  <si>
    <t>　一時金（②月額×③月数）</t>
    <rPh sb="1" eb="4">
      <t>イチジキン</t>
    </rPh>
    <rPh sb="6" eb="8">
      <t>ゲツガク</t>
    </rPh>
    <rPh sb="10" eb="12">
      <t>ツキスウ</t>
    </rPh>
    <phoneticPr fontId="43"/>
  </si>
  <si>
    <t>（充てた場合のみ記載）
　上記の2.0％を上回る部分に伴う賞与、時間外手当、法定福利費（事業主負担分を含む。）等の増加分に用いた金額（算出が難しい場合は上記に含めてください。）</t>
    <rPh sb="28" eb="30">
      <t>ジョウキ</t>
    </rPh>
    <rPh sb="36" eb="38">
      <t>ウワマワ</t>
    </rPh>
    <rPh sb="39" eb="41">
      <t>ブブンブン</t>
    </rPh>
    <rPh sb="73" eb="75">
      <t>バアイ</t>
    </rPh>
    <phoneticPr fontId="42"/>
  </si>
  <si>
    <t>有床診療所（医科）［２床以下］</t>
    <rPh sb="0" eb="5">
      <t>ユウショウシンリョウジョ</t>
    </rPh>
    <rPh sb="6" eb="8">
      <t>イカ</t>
    </rPh>
    <rPh sb="11" eb="12">
      <t>ユカ</t>
    </rPh>
    <rPh sb="12" eb="14">
      <t>イカ</t>
    </rPh>
    <phoneticPr fontId="42"/>
  </si>
  <si>
    <t>有床診療所（医科）［３～13床］</t>
    <rPh sb="0" eb="5">
      <t>ユウショウシンリョウジョ</t>
    </rPh>
    <rPh sb="14" eb="15">
      <t>ユカ</t>
    </rPh>
    <phoneticPr fontId="42"/>
  </si>
  <si>
    <t>有床診療所（医科）［14床以上］</t>
    <rPh sb="0" eb="5">
      <t>ユウショウシンリョウジョ</t>
    </rPh>
    <rPh sb="6" eb="8">
      <t>イカ</t>
    </rPh>
    <rPh sb="12" eb="13">
      <t>ユカ</t>
    </rPh>
    <rPh sb="13" eb="15">
      <t>イジョウ</t>
    </rPh>
    <phoneticPr fontId="42"/>
  </si>
  <si>
    <t>有床診療所（歯科）［２床以下］</t>
    <rPh sb="0" eb="5">
      <t>ユウショウシンリョウジョ</t>
    </rPh>
    <rPh sb="6" eb="8">
      <t>シカ</t>
    </rPh>
    <rPh sb="11" eb="12">
      <t>ユカ</t>
    </rPh>
    <rPh sb="12" eb="14">
      <t>イカ</t>
    </rPh>
    <phoneticPr fontId="42"/>
  </si>
  <si>
    <t>有床診療所（歯科）［３～13床］</t>
    <rPh sb="0" eb="5">
      <t>ユウショウシンリョウジョ</t>
    </rPh>
    <rPh sb="6" eb="7">
      <t>ハ</t>
    </rPh>
    <rPh sb="14" eb="15">
      <t>ユカ</t>
    </rPh>
    <phoneticPr fontId="42"/>
  </si>
  <si>
    <t>有床診療所（歯科）［14床以上］</t>
    <rPh sb="0" eb="5">
      <t>ユウショウシンリョウジョ</t>
    </rPh>
    <rPh sb="6" eb="8">
      <t>シカ</t>
    </rPh>
    <rPh sb="12" eb="13">
      <t>ユカ</t>
    </rPh>
    <rPh sb="13" eb="15">
      <t>イジョウ</t>
    </rPh>
    <phoneticPr fontId="4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</si>
</sst>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円&quot;"/>
    <numFmt numFmtId="177" formatCode="#,##0&quot;人&quot;"/>
    <numFmt numFmtId="178" formatCode="0.0%"/>
    <numFmt numFmtId="179" formatCode="General&quot;床&quot;"/>
    <numFmt numFmtId="180" formatCode="\(0_)\)"/>
    <numFmt numFmtId="181" formatCode="#,##0&quot;ヶ月&quot;"/>
  </numFmts>
  <fonts count="7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6"/>
      <name val="ＭＳ Ｐゴシック"/>
      <family val="3"/>
      <charset val="128"/>
      <scheme val="minor"/>
    </font>
    <font>
      <sz val="6"/>
      <name val="ＭＳ Ｐゴシック"/>
      <family val="2"/>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8.5"/>
      <name val="ＭＳ Ｐゴシック"/>
      <family val="3"/>
      <charset val="128"/>
    </font>
    <font>
      <sz val="10"/>
      <color rgb="FFFF0000"/>
      <name val="ＭＳ Ｐゴシック"/>
      <family val="3"/>
      <charset val="128"/>
    </font>
    <font>
      <u/>
      <sz val="12"/>
      <color theme="1"/>
      <name val="ＭＳ ゴシック"/>
      <family val="3"/>
      <charset val="128"/>
    </font>
    <font>
      <b/>
      <sz val="12"/>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1"/>
      <name val="ＭＳ Ｐゴシック"/>
      <family val="3"/>
      <charset val="128"/>
    </font>
    <font>
      <b/>
      <u/>
      <sz val="10"/>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14"/>
      <color theme="1"/>
      <name val="ＭＳ Ｐゴシック"/>
      <family val="3"/>
      <charset val="128"/>
      <scheme val="minor"/>
    </font>
    <font>
      <b/>
      <u/>
      <sz val="11"/>
      <name val="ＭＳ Ｐゴシック"/>
      <family val="3"/>
      <charset val="128"/>
    </font>
    <font>
      <b/>
      <sz val="9"/>
      <color indexed="81"/>
      <name val="MS P ゴシック"/>
      <family val="3"/>
      <charset val="128"/>
    </font>
    <font>
      <b/>
      <sz val="18"/>
      <name val="ＭＳ Ｐゴシック"/>
      <family val="3"/>
      <charset val="128"/>
      <scheme val="minor"/>
    </font>
    <font>
      <b/>
      <sz val="14"/>
      <color rgb="FFFF0000"/>
      <name val="ＭＳ Ｐゴシック"/>
      <family val="3"/>
      <charset val="128"/>
      <scheme val="minor"/>
    </font>
    <font>
      <b/>
      <sz val="11"/>
      <color rgb="FFFF0000"/>
      <name val="ＭＳ Ｐゴシック"/>
      <family val="3"/>
      <charset val="128"/>
      <scheme val="minor"/>
    </font>
    <font>
      <sz val="14"/>
      <color theme="1"/>
      <name val="ＭＳ Ｐゴシック"/>
      <family val="2"/>
      <charset val="128"/>
      <scheme val="minor"/>
    </font>
    <font>
      <b/>
      <sz val="16"/>
      <color rgb="FFFF0000"/>
      <name val="ＭＳ Ｐゴシック"/>
      <family val="3"/>
      <charset val="128"/>
      <scheme val="minor"/>
    </font>
    <font>
      <sz val="9"/>
      <color indexed="81"/>
      <name val="MS P ゴシック"/>
      <family val="3"/>
      <charset val="128"/>
    </font>
    <font>
      <b/>
      <sz val="18"/>
      <color theme="1"/>
      <name val="ＭＳ Ｐゴシック"/>
      <family val="3"/>
      <charset val="128"/>
      <scheme val="minor"/>
    </font>
    <font>
      <b/>
      <sz val="12"/>
      <color theme="1"/>
      <name val="ＭＳ Ｐゴシック"/>
      <family val="3"/>
      <charset val="128"/>
      <scheme val="minor"/>
    </font>
    <font>
      <b/>
      <sz val="9"/>
      <color theme="1"/>
      <name val="ＭＳ Ｐゴシック"/>
      <family val="3"/>
      <charset val="128"/>
      <scheme val="minor"/>
    </font>
    <font>
      <b/>
      <sz val="10"/>
      <color theme="1"/>
      <name val="ＭＳ Ｐゴシック"/>
      <family val="3"/>
      <charset val="128"/>
      <scheme val="minor"/>
    </font>
  </fonts>
  <fills count="4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rgb="FFFFFF99"/>
        <bgColor indexed="64"/>
      </patternFill>
    </fill>
  </fills>
  <borders count="75">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style="thin">
        <color indexed="64"/>
      </top>
      <bottom/>
      <diagonal/>
    </border>
    <border>
      <left/>
      <right style="hair">
        <color auto="1"/>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Down="1">
      <left style="medium">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80">
    <xf numFmtId="0" fontId="0" fillId="0" borderId="0">
      <alignment vertical="center"/>
    </xf>
    <xf numFmtId="0" fontId="24" fillId="2" borderId="0" applyNumberFormat="0" applyBorder="0" applyAlignment="0" applyProtection="0">
      <alignment vertical="center"/>
    </xf>
    <xf numFmtId="0" fontId="24" fillId="3" borderId="0" applyNumberFormat="0" applyBorder="0" applyAlignment="0" applyProtection="0">
      <alignment vertical="center"/>
    </xf>
    <xf numFmtId="0" fontId="24" fillId="4"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0" borderId="0" applyNumberFormat="0" applyFill="0" applyBorder="0" applyAlignment="0" applyProtection="0">
      <alignment vertical="center"/>
    </xf>
    <xf numFmtId="0" fontId="27" fillId="26" borderId="14" applyNumberFormat="0" applyAlignment="0" applyProtection="0">
      <alignment vertical="center"/>
    </xf>
    <xf numFmtId="0" fontId="28" fillId="27" borderId="0" applyNumberFormat="0" applyBorder="0" applyAlignment="0" applyProtection="0">
      <alignment vertical="center"/>
    </xf>
    <xf numFmtId="0" fontId="24" fillId="28" borderId="15" applyNumberFormat="0" applyFont="0" applyAlignment="0" applyProtection="0">
      <alignment vertical="center"/>
    </xf>
    <xf numFmtId="0" fontId="29" fillId="0" borderId="16" applyNumberFormat="0" applyFill="0" applyAlignment="0" applyProtection="0">
      <alignment vertical="center"/>
    </xf>
    <xf numFmtId="0" fontId="30" fillId="29" borderId="0" applyNumberFormat="0" applyBorder="0" applyAlignment="0" applyProtection="0">
      <alignment vertical="center"/>
    </xf>
    <xf numFmtId="0" fontId="31" fillId="30" borderId="17" applyNumberFormat="0" applyAlignment="0" applyProtection="0">
      <alignment vertical="center"/>
    </xf>
    <xf numFmtId="0" fontId="32" fillId="0" borderId="0" applyNumberFormat="0" applyFill="0" applyBorder="0" applyAlignment="0" applyProtection="0">
      <alignment vertical="center"/>
    </xf>
    <xf numFmtId="0" fontId="33" fillId="0" borderId="18" applyNumberFormat="0" applyFill="0" applyAlignment="0" applyProtection="0">
      <alignment vertical="center"/>
    </xf>
    <xf numFmtId="0" fontId="34" fillId="0" borderId="19" applyNumberFormat="0" applyFill="0" applyAlignment="0" applyProtection="0">
      <alignment vertical="center"/>
    </xf>
    <xf numFmtId="0" fontId="35" fillId="0" borderId="20" applyNumberFormat="0" applyFill="0" applyAlignment="0" applyProtection="0">
      <alignment vertical="center"/>
    </xf>
    <xf numFmtId="0" fontId="35" fillId="0" borderId="0" applyNumberFormat="0" applyFill="0" applyBorder="0" applyAlignment="0" applyProtection="0">
      <alignment vertical="center"/>
    </xf>
    <xf numFmtId="0" fontId="36" fillId="0" borderId="21" applyNumberFormat="0" applyFill="0" applyAlignment="0" applyProtection="0">
      <alignment vertical="center"/>
    </xf>
    <xf numFmtId="0" fontId="37" fillId="30" borderId="22" applyNumberFormat="0" applyAlignment="0" applyProtection="0">
      <alignment vertical="center"/>
    </xf>
    <xf numFmtId="0" fontId="38" fillId="0" borderId="0" applyNumberFormat="0" applyFill="0" applyBorder="0" applyAlignment="0" applyProtection="0">
      <alignment vertical="center"/>
    </xf>
    <xf numFmtId="0" fontId="39" fillId="31" borderId="17" applyNumberFormat="0" applyAlignment="0" applyProtection="0">
      <alignment vertical="center"/>
    </xf>
    <xf numFmtId="0" fontId="40" fillId="32" borderId="0" applyNumberFormat="0" applyBorder="0" applyAlignment="0" applyProtection="0">
      <alignment vertical="center"/>
    </xf>
    <xf numFmtId="0" fontId="21" fillId="0" borderId="0">
      <alignment vertical="center"/>
    </xf>
    <xf numFmtId="0" fontId="20" fillId="0" borderId="0">
      <alignment vertical="center"/>
    </xf>
    <xf numFmtId="0" fontId="45" fillId="0" borderId="0"/>
    <xf numFmtId="38" fontId="45" fillId="0" borderId="0" applyFont="0" applyFill="0" applyBorder="0" applyAlignment="0" applyProtection="0"/>
    <xf numFmtId="0" fontId="48" fillId="0" borderId="0"/>
    <xf numFmtId="38" fontId="48" fillId="0" borderId="0" applyFont="0" applyFill="0" applyBorder="0" applyAlignment="0" applyProtection="0">
      <alignment vertical="center"/>
    </xf>
    <xf numFmtId="0" fontId="47" fillId="0" borderId="0">
      <alignment vertical="center"/>
    </xf>
    <xf numFmtId="0" fontId="24" fillId="0" borderId="0">
      <alignment vertical="center"/>
    </xf>
    <xf numFmtId="0" fontId="47" fillId="0" borderId="0">
      <alignment vertical="center"/>
    </xf>
    <xf numFmtId="0" fontId="24" fillId="0" borderId="0">
      <alignment vertical="center"/>
    </xf>
    <xf numFmtId="0" fontId="47" fillId="0" borderId="0">
      <alignment vertical="center"/>
    </xf>
    <xf numFmtId="38" fontId="24" fillId="0" borderId="0" applyFont="0" applyFill="0" applyBorder="0" applyAlignment="0" applyProtection="0">
      <alignment vertical="center"/>
    </xf>
    <xf numFmtId="0" fontId="49" fillId="0" borderId="0">
      <alignment vertical="center"/>
    </xf>
    <xf numFmtId="0" fontId="19" fillId="0" borderId="0">
      <alignment vertical="center"/>
    </xf>
    <xf numFmtId="38" fontId="19" fillId="0" borderId="0" applyFont="0" applyFill="0" applyBorder="0" applyAlignment="0" applyProtection="0">
      <alignment vertical="center"/>
    </xf>
    <xf numFmtId="0" fontId="49" fillId="0" borderId="0"/>
    <xf numFmtId="0" fontId="18" fillId="0" borderId="0">
      <alignment vertical="center"/>
    </xf>
    <xf numFmtId="0" fontId="17"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38" fontId="24"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9" fontId="24" fillId="0" borderId="0" applyFont="0" applyFill="0" applyBorder="0" applyAlignment="0" applyProtection="0">
      <alignment vertical="center"/>
    </xf>
    <xf numFmtId="0" fontId="9" fillId="0" borderId="0">
      <alignment vertical="center"/>
    </xf>
    <xf numFmtId="0" fontId="7" fillId="0" borderId="0">
      <alignment vertical="center"/>
    </xf>
    <xf numFmtId="0" fontId="5" fillId="0" borderId="0">
      <alignment vertical="center"/>
    </xf>
    <xf numFmtId="0" fontId="5" fillId="0" borderId="0">
      <alignment vertical="center"/>
    </xf>
    <xf numFmtId="0" fontId="1" fillId="0" borderId="0">
      <alignment vertical="center"/>
    </xf>
  </cellStyleXfs>
  <cellXfs count="462">
    <xf numFmtId="0" fontId="0" fillId="0" borderId="0" xfId="0">
      <alignment vertical="center"/>
    </xf>
    <xf numFmtId="0" fontId="49" fillId="0" borderId="0" xfId="52" applyFont="1">
      <alignment vertical="center"/>
    </xf>
    <xf numFmtId="0" fontId="49" fillId="33" borderId="0" xfId="52" applyFont="1" applyFill="1" applyAlignment="1">
      <alignment vertical="center" textRotation="255"/>
    </xf>
    <xf numFmtId="0" fontId="49" fillId="0" borderId="0" xfId="52" applyFont="1" applyAlignment="1">
      <alignment horizontal="center" vertical="center"/>
    </xf>
    <xf numFmtId="0" fontId="49" fillId="0" borderId="0" xfId="52" applyFont="1" applyAlignment="1">
      <alignment vertical="center" wrapText="1"/>
    </xf>
    <xf numFmtId="0" fontId="49" fillId="33" borderId="0" xfId="52" applyFont="1" applyFill="1">
      <alignment vertical="center"/>
    </xf>
    <xf numFmtId="0" fontId="23" fillId="0" borderId="0" xfId="52" applyFont="1" applyAlignment="1">
      <alignment vertical="center" wrapText="1"/>
    </xf>
    <xf numFmtId="0" fontId="49" fillId="33" borderId="0" xfId="52" applyFont="1" applyFill="1" applyAlignment="1">
      <alignment vertical="center" shrinkToFit="1"/>
    </xf>
    <xf numFmtId="0" fontId="49" fillId="33" borderId="0" xfId="52" applyFont="1" applyFill="1" applyAlignment="1">
      <alignment vertical="center" wrapText="1"/>
    </xf>
    <xf numFmtId="0" fontId="55" fillId="33" borderId="0" xfId="52" applyFont="1" applyFill="1" applyAlignment="1">
      <alignment vertical="center" wrapText="1"/>
    </xf>
    <xf numFmtId="0" fontId="44" fillId="33" borderId="0" xfId="52" applyFont="1" applyFill="1" applyAlignment="1">
      <alignment vertical="center" shrinkToFit="1"/>
    </xf>
    <xf numFmtId="0" fontId="44" fillId="33" borderId="0" xfId="52" applyFont="1" applyFill="1" applyAlignment="1">
      <alignment horizontal="center" vertical="center" shrinkToFit="1"/>
    </xf>
    <xf numFmtId="0" fontId="46" fillId="33" borderId="0" xfId="49" applyFont="1" applyFill="1" applyAlignment="1">
      <alignment horizontal="left" vertical="center"/>
    </xf>
    <xf numFmtId="0" fontId="46" fillId="0" borderId="0" xfId="49" applyFont="1" applyAlignment="1">
      <alignment horizontal="left" vertical="center"/>
    </xf>
    <xf numFmtId="0" fontId="17" fillId="0" borderId="0" xfId="59">
      <alignment vertical="center"/>
    </xf>
    <xf numFmtId="0" fontId="49" fillId="33" borderId="0" xfId="52" applyFont="1" applyFill="1" applyAlignment="1">
      <alignment horizontal="center" vertical="center"/>
    </xf>
    <xf numFmtId="0" fontId="41" fillId="0" borderId="0" xfId="52" applyFont="1" applyAlignment="1">
      <alignment vertical="top" wrapText="1"/>
    </xf>
    <xf numFmtId="0" fontId="59" fillId="0" borderId="0" xfId="75" applyFont="1">
      <alignment vertical="center"/>
    </xf>
    <xf numFmtId="0" fontId="9" fillId="0" borderId="0" xfId="75">
      <alignment vertical="center"/>
    </xf>
    <xf numFmtId="0" fontId="9" fillId="0" borderId="0" xfId="75" applyAlignment="1">
      <alignment horizontal="center" vertical="center"/>
    </xf>
    <xf numFmtId="0" fontId="9" fillId="0" borderId="0" xfId="75" applyAlignment="1">
      <alignment vertical="center" wrapText="1"/>
    </xf>
    <xf numFmtId="0" fontId="60" fillId="0" borderId="0" xfId="75" applyFont="1" applyProtection="1">
      <alignment vertical="center"/>
      <protection locked="0"/>
    </xf>
    <xf numFmtId="0" fontId="60" fillId="0" borderId="0" xfId="75" applyFont="1" applyAlignment="1" applyProtection="1">
      <alignment horizontal="center" vertical="center"/>
      <protection locked="0"/>
    </xf>
    <xf numFmtId="0" fontId="24" fillId="0" borderId="0" xfId="75" applyFont="1" applyAlignment="1">
      <alignment vertical="center" wrapText="1"/>
    </xf>
    <xf numFmtId="0" fontId="0" fillId="0" borderId="0" xfId="75" applyFont="1" applyAlignment="1">
      <alignment vertical="center" wrapText="1"/>
    </xf>
    <xf numFmtId="0" fontId="60" fillId="0" borderId="0" xfId="75" applyFont="1" applyFill="1" applyAlignment="1" applyProtection="1">
      <alignment horizontal="center" vertical="center"/>
      <protection locked="0"/>
    </xf>
    <xf numFmtId="0" fontId="0" fillId="0" borderId="0" xfId="71" applyFont="1" applyAlignment="1">
      <alignment vertical="center" wrapText="1"/>
    </xf>
    <xf numFmtId="0" fontId="8" fillId="0" borderId="0" xfId="71" applyFont="1">
      <alignment vertical="center"/>
    </xf>
    <xf numFmtId="0" fontId="11" fillId="0" borderId="0" xfId="71">
      <alignment vertical="center"/>
    </xf>
    <xf numFmtId="0" fontId="49" fillId="33" borderId="0" xfId="52" applyFont="1" applyFill="1" applyBorder="1">
      <alignment vertical="center"/>
    </xf>
    <xf numFmtId="0" fontId="54" fillId="33" borderId="0" xfId="52" applyFont="1" applyFill="1" applyBorder="1" applyAlignment="1">
      <alignment vertical="center" shrinkToFit="1"/>
    </xf>
    <xf numFmtId="0" fontId="44" fillId="33" borderId="0" xfId="52" applyFont="1" applyFill="1" applyBorder="1" applyAlignment="1">
      <alignment horizontal="right" vertical="center" shrinkToFit="1"/>
    </xf>
    <xf numFmtId="0" fontId="61" fillId="0" borderId="0" xfId="52" applyFont="1" applyFill="1" applyAlignment="1">
      <alignment vertical="center"/>
    </xf>
    <xf numFmtId="0" fontId="49" fillId="33" borderId="0" xfId="52" applyFont="1" applyFill="1" applyAlignment="1">
      <alignment vertical="center"/>
    </xf>
    <xf numFmtId="0" fontId="49" fillId="0" borderId="0" xfId="52" applyFont="1" applyFill="1" applyBorder="1" applyAlignment="1">
      <alignment vertical="center" wrapText="1"/>
    </xf>
    <xf numFmtId="0" fontId="0" fillId="0" borderId="0" xfId="0" applyBorder="1" applyAlignment="1">
      <alignment horizontal="center" vertical="center"/>
    </xf>
    <xf numFmtId="0" fontId="0" fillId="0" borderId="0" xfId="0" applyBorder="1">
      <alignment vertical="center"/>
    </xf>
    <xf numFmtId="0" fontId="0" fillId="0" borderId="0" xfId="0" applyBorder="1" applyAlignment="1">
      <alignment horizontal="left" vertical="center"/>
    </xf>
    <xf numFmtId="0" fontId="64" fillId="0" borderId="0" xfId="0" applyFont="1">
      <alignment vertical="center"/>
    </xf>
    <xf numFmtId="0" fontId="49" fillId="33" borderId="0" xfId="52" applyFont="1" applyFill="1" applyBorder="1" applyAlignment="1">
      <alignment horizontal="left" vertical="center"/>
    </xf>
    <xf numFmtId="0" fontId="41" fillId="0" borderId="0" xfId="52" applyFont="1" applyAlignment="1">
      <alignment horizontal="left" vertical="top" wrapText="1"/>
    </xf>
    <xf numFmtId="0" fontId="0" fillId="0" borderId="0" xfId="0" applyAlignment="1">
      <alignment horizontal="center" vertical="center"/>
    </xf>
    <xf numFmtId="0" fontId="49" fillId="40" borderId="0" xfId="54" applyFill="1" applyBorder="1" applyAlignment="1">
      <alignment horizontal="center" vertical="center"/>
    </xf>
    <xf numFmtId="0" fontId="49" fillId="0" borderId="0" xfId="52" applyFont="1" applyFill="1">
      <alignment vertical="center"/>
    </xf>
    <xf numFmtId="0" fontId="60" fillId="0" borderId="0" xfId="75" applyFont="1" applyFill="1" applyProtection="1">
      <alignment vertical="center"/>
      <protection locked="0"/>
    </xf>
    <xf numFmtId="0" fontId="36" fillId="0" borderId="0" xfId="75" applyFont="1" applyBorder="1" applyAlignment="1">
      <alignment horizontal="left" vertical="center" wrapText="1"/>
    </xf>
    <xf numFmtId="176" fontId="36" fillId="0" borderId="0" xfId="75" applyNumberFormat="1" applyFont="1" applyBorder="1" applyAlignment="1">
      <alignment horizontal="center" vertical="center" wrapText="1"/>
    </xf>
    <xf numFmtId="0" fontId="36" fillId="0" borderId="0" xfId="75" applyFont="1" applyBorder="1" applyAlignment="1">
      <alignment horizontal="center" vertical="center" wrapText="1"/>
    </xf>
    <xf numFmtId="0" fontId="59" fillId="0" borderId="0" xfId="75" applyFont="1" applyAlignment="1">
      <alignment vertical="center"/>
    </xf>
    <xf numFmtId="0" fontId="57" fillId="0" borderId="0" xfId="76" applyFont="1" applyAlignment="1" applyProtection="1">
      <alignment horizontal="right" vertical="center"/>
      <protection locked="0"/>
    </xf>
    <xf numFmtId="0" fontId="7" fillId="0" borderId="0" xfId="76" applyAlignment="1">
      <alignment vertical="center" wrapText="1"/>
    </xf>
    <xf numFmtId="0" fontId="7" fillId="0" borderId="0" xfId="76">
      <alignment vertical="center"/>
    </xf>
    <xf numFmtId="0" fontId="24" fillId="0" borderId="0" xfId="76" applyFont="1" applyAlignment="1">
      <alignment vertical="center" wrapText="1"/>
    </xf>
    <xf numFmtId="0" fontId="0" fillId="0" borderId="0" xfId="76" applyFont="1" applyAlignment="1">
      <alignment vertical="center" wrapText="1"/>
    </xf>
    <xf numFmtId="0" fontId="7" fillId="0" borderId="0" xfId="76" applyAlignment="1">
      <alignment horizontal="center" vertical="center"/>
    </xf>
    <xf numFmtId="0" fontId="7" fillId="0" borderId="0" xfId="75" applyFont="1">
      <alignment vertical="center"/>
    </xf>
    <xf numFmtId="0" fontId="63" fillId="0" borderId="0" xfId="52" applyFont="1" applyFill="1" applyBorder="1" applyAlignment="1">
      <alignment vertical="center"/>
    </xf>
    <xf numFmtId="0" fontId="53" fillId="0" borderId="0" xfId="52" applyFont="1" applyFill="1" applyBorder="1" applyAlignment="1" applyProtection="1">
      <alignment horizontal="center" vertical="center" shrinkToFit="1"/>
      <protection locked="0"/>
    </xf>
    <xf numFmtId="0" fontId="53" fillId="0" borderId="0" xfId="52" applyFont="1" applyFill="1" applyBorder="1" applyAlignment="1">
      <alignment horizontal="center" vertical="center" shrinkToFit="1"/>
    </xf>
    <xf numFmtId="0" fontId="53" fillId="0" borderId="0" xfId="52" applyFont="1" applyFill="1" applyBorder="1" applyAlignment="1">
      <alignment horizontal="center" vertical="center" wrapText="1"/>
    </xf>
    <xf numFmtId="0" fontId="53" fillId="0" borderId="0" xfId="52" applyFont="1" applyFill="1" applyBorder="1" applyAlignment="1" applyProtection="1">
      <alignment horizontal="center" vertical="center" wrapText="1"/>
      <protection locked="0"/>
    </xf>
    <xf numFmtId="0" fontId="53" fillId="0" borderId="0" xfId="52" applyFont="1" applyFill="1" applyBorder="1" applyAlignment="1">
      <alignment horizontal="center" vertical="center"/>
    </xf>
    <xf numFmtId="0" fontId="53" fillId="0" borderId="0" xfId="52" applyFont="1" applyFill="1" applyBorder="1" applyAlignment="1" applyProtection="1">
      <alignment horizontal="center" vertical="center"/>
      <protection locked="0"/>
    </xf>
    <xf numFmtId="0" fontId="46" fillId="0" borderId="0" xfId="52" applyFont="1" applyFill="1" applyBorder="1" applyAlignment="1">
      <alignment horizontal="left" vertical="center"/>
    </xf>
    <xf numFmtId="0" fontId="41" fillId="0" borderId="0" xfId="52" applyFont="1" applyFill="1" applyBorder="1" applyAlignment="1">
      <alignment vertical="top" wrapText="1"/>
    </xf>
    <xf numFmtId="0" fontId="49" fillId="33" borderId="24" xfId="52" applyFont="1" applyFill="1" applyBorder="1" applyAlignment="1">
      <alignment vertical="center" textRotation="255"/>
    </xf>
    <xf numFmtId="0" fontId="49" fillId="33" borderId="8" xfId="52" applyFont="1" applyFill="1" applyBorder="1" applyAlignment="1">
      <alignment vertical="center" textRotation="255"/>
    </xf>
    <xf numFmtId="0" fontId="6" fillId="0" borderId="0" xfId="75" applyFont="1">
      <alignment vertical="center"/>
    </xf>
    <xf numFmtId="0" fontId="41" fillId="0" borderId="0" xfId="52" applyFont="1" applyAlignment="1">
      <alignment horizontal="left" vertical="top" wrapText="1"/>
    </xf>
    <xf numFmtId="0" fontId="49" fillId="0" borderId="24" xfId="52" applyFont="1" applyFill="1" applyBorder="1" applyAlignment="1" applyProtection="1">
      <alignment vertical="center" shrinkToFit="1"/>
      <protection locked="0"/>
    </xf>
    <xf numFmtId="0" fontId="49" fillId="0" borderId="8" xfId="52" applyFont="1" applyFill="1" applyBorder="1" applyAlignment="1" applyProtection="1">
      <alignment vertical="center" shrinkToFit="1"/>
      <protection locked="0"/>
    </xf>
    <xf numFmtId="176" fontId="60" fillId="0" borderId="0" xfId="70" applyNumberFormat="1" applyFont="1" applyFill="1" applyAlignment="1" applyProtection="1">
      <alignment horizontal="right" vertical="center"/>
      <protection locked="0"/>
    </xf>
    <xf numFmtId="0" fontId="49" fillId="40" borderId="0" xfId="54" applyFill="1" applyBorder="1" applyAlignment="1">
      <alignment horizontal="center" vertical="center"/>
    </xf>
    <xf numFmtId="0" fontId="49" fillId="33" borderId="24" xfId="52" applyFont="1" applyFill="1" applyBorder="1" applyAlignment="1">
      <alignment vertical="top" wrapText="1"/>
    </xf>
    <xf numFmtId="0" fontId="49" fillId="33" borderId="24" xfId="52" applyFont="1" applyFill="1" applyBorder="1" applyAlignment="1">
      <alignment vertical="top"/>
    </xf>
    <xf numFmtId="0" fontId="49" fillId="40" borderId="24" xfId="52" applyFont="1" applyFill="1" applyBorder="1" applyAlignment="1">
      <alignment vertical="top" wrapText="1"/>
    </xf>
    <xf numFmtId="0" fontId="49" fillId="33" borderId="0" xfId="52" applyFont="1" applyFill="1" applyBorder="1" applyAlignment="1">
      <alignment vertical="top" wrapText="1"/>
    </xf>
    <xf numFmtId="0" fontId="49" fillId="33" borderId="2" xfId="52" applyFont="1" applyFill="1" applyBorder="1" applyAlignment="1">
      <alignment vertical="top" wrapText="1"/>
    </xf>
    <xf numFmtId="0" fontId="49" fillId="33" borderId="0" xfId="52" applyFont="1" applyFill="1" applyBorder="1" applyAlignment="1">
      <alignment vertical="top"/>
    </xf>
    <xf numFmtId="0" fontId="49" fillId="40" borderId="0" xfId="52" applyFont="1" applyFill="1" applyBorder="1" applyAlignment="1">
      <alignment vertical="top" wrapText="1"/>
    </xf>
    <xf numFmtId="0" fontId="49" fillId="33" borderId="11" xfId="52" applyFont="1" applyFill="1" applyBorder="1" applyAlignment="1">
      <alignment vertical="center"/>
    </xf>
    <xf numFmtId="0" fontId="49" fillId="33" borderId="6" xfId="52" applyFont="1" applyFill="1" applyBorder="1" applyAlignment="1">
      <alignment vertical="center"/>
    </xf>
    <xf numFmtId="0" fontId="49" fillId="40" borderId="7" xfId="52" applyFont="1" applyFill="1" applyBorder="1" applyAlignment="1">
      <alignment vertical="top" wrapText="1"/>
    </xf>
    <xf numFmtId="0" fontId="49" fillId="0" borderId="8" xfId="52" applyFont="1" applyBorder="1">
      <alignment vertical="center"/>
    </xf>
    <xf numFmtId="0" fontId="49" fillId="40" borderId="1" xfId="52" applyFont="1" applyFill="1" applyBorder="1" applyAlignment="1">
      <alignment vertical="top" wrapText="1"/>
    </xf>
    <xf numFmtId="0" fontId="49" fillId="40" borderId="3" xfId="52" applyFont="1" applyFill="1" applyBorder="1" applyAlignment="1">
      <alignment vertical="top" wrapText="1"/>
    </xf>
    <xf numFmtId="0" fontId="49" fillId="40" borderId="11" xfId="52" applyFont="1" applyFill="1" applyBorder="1" applyAlignment="1">
      <alignment vertical="top" wrapText="1"/>
    </xf>
    <xf numFmtId="0" fontId="0" fillId="0" borderId="0" xfId="0" applyFill="1" applyBorder="1" applyAlignment="1">
      <alignment horizontal="center" vertical="center"/>
    </xf>
    <xf numFmtId="0" fontId="0" fillId="0" borderId="0" xfId="0" applyFill="1" applyBorder="1">
      <alignment vertical="center"/>
    </xf>
    <xf numFmtId="38" fontId="36" fillId="0" borderId="0" xfId="0" applyNumberFormat="1" applyFont="1" applyFill="1" applyBorder="1">
      <alignment vertical="center"/>
    </xf>
    <xf numFmtId="38" fontId="0" fillId="0" borderId="0" xfId="0" applyNumberFormat="1" applyFill="1" applyBorder="1">
      <alignment vertical="center"/>
    </xf>
    <xf numFmtId="0" fontId="36" fillId="0" borderId="0" xfId="75" applyFont="1" applyBorder="1" applyAlignment="1">
      <alignment vertical="center" wrapText="1"/>
    </xf>
    <xf numFmtId="0" fontId="32" fillId="0" borderId="0" xfId="75" applyFont="1">
      <alignment vertical="center"/>
    </xf>
    <xf numFmtId="0" fontId="11" fillId="0" borderId="0" xfId="71" applyBorder="1">
      <alignment vertical="center"/>
    </xf>
    <xf numFmtId="0" fontId="7" fillId="0" borderId="0" xfId="76" applyAlignment="1">
      <alignment vertical="center"/>
    </xf>
    <xf numFmtId="0" fontId="69" fillId="0" borderId="0" xfId="76" applyFont="1" applyBorder="1" applyAlignment="1">
      <alignment vertical="center" wrapText="1"/>
    </xf>
    <xf numFmtId="0" fontId="4" fillId="0" borderId="0" xfId="75" applyFont="1">
      <alignment vertical="center"/>
    </xf>
    <xf numFmtId="0" fontId="7" fillId="0" borderId="0" xfId="76" applyBorder="1" applyAlignment="1">
      <alignment vertical="center"/>
    </xf>
    <xf numFmtId="0" fontId="46" fillId="0" borderId="0" xfId="75" applyFont="1">
      <alignment vertical="center"/>
    </xf>
    <xf numFmtId="0" fontId="32" fillId="0" borderId="0" xfId="75" applyFont="1" applyAlignment="1">
      <alignment vertical="center"/>
    </xf>
    <xf numFmtId="0" fontId="58" fillId="0" borderId="0" xfId="75" applyFont="1" applyFill="1" applyAlignment="1">
      <alignment horizontal="center" vertical="center"/>
    </xf>
    <xf numFmtId="0" fontId="3" fillId="0" borderId="0" xfId="75" applyFont="1">
      <alignment vertical="center"/>
    </xf>
    <xf numFmtId="0" fontId="2" fillId="0" borderId="0" xfId="75" applyFont="1">
      <alignment vertical="center"/>
    </xf>
    <xf numFmtId="0" fontId="49" fillId="0" borderId="0" xfId="48" applyFont="1" applyAlignment="1" applyProtection="1">
      <alignment vertical="center"/>
    </xf>
    <xf numFmtId="0" fontId="49" fillId="0" borderId="0" xfId="48" applyFont="1" applyProtection="1">
      <alignment vertical="center"/>
    </xf>
    <xf numFmtId="0" fontId="46" fillId="0" borderId="0" xfId="49" applyFont="1" applyProtection="1">
      <alignment vertical="center"/>
    </xf>
    <xf numFmtId="0" fontId="49" fillId="0" borderId="0" xfId="48" applyFont="1" applyAlignment="1" applyProtection="1">
      <alignment horizontal="left" vertical="center"/>
    </xf>
    <xf numFmtId="0" fontId="47" fillId="0" borderId="0" xfId="49" applyFont="1" applyProtection="1">
      <alignment vertical="center"/>
    </xf>
    <xf numFmtId="0" fontId="50" fillId="0" borderId="0" xfId="48" applyFont="1" applyProtection="1">
      <alignment vertical="center"/>
    </xf>
    <xf numFmtId="0" fontId="50" fillId="0" borderId="0" xfId="50" applyFont="1" applyProtection="1">
      <alignment vertical="center"/>
    </xf>
    <xf numFmtId="0" fontId="49" fillId="0" borderId="0" xfId="51" applyFont="1" applyProtection="1">
      <alignment vertical="center"/>
    </xf>
    <xf numFmtId="0" fontId="50" fillId="0" borderId="0" xfId="52" quotePrefix="1" applyFont="1" applyProtection="1">
      <alignment vertical="center"/>
    </xf>
    <xf numFmtId="0" fontId="50" fillId="0" borderId="0" xfId="52" applyFont="1" applyProtection="1">
      <alignment vertical="center"/>
    </xf>
    <xf numFmtId="0" fontId="52" fillId="0" borderId="0" xfId="52" applyFont="1" applyAlignment="1" applyProtection="1">
      <alignment horizontal="center" vertical="center"/>
    </xf>
    <xf numFmtId="0" fontId="49" fillId="0" borderId="0" xfId="52" applyFont="1" applyProtection="1">
      <alignment vertical="center"/>
    </xf>
    <xf numFmtId="0" fontId="0" fillId="0" borderId="0" xfId="0" applyProtection="1">
      <alignment vertical="center"/>
    </xf>
    <xf numFmtId="0" fontId="0" fillId="0" borderId="10" xfId="0" applyBorder="1" applyProtection="1">
      <alignment vertical="center"/>
    </xf>
    <xf numFmtId="0" fontId="0" fillId="0" borderId="10" xfId="0" applyBorder="1" applyAlignment="1" applyProtection="1">
      <alignment horizontal="center" vertical="center" wrapText="1"/>
    </xf>
    <xf numFmtId="0" fontId="0" fillId="0" borderId="10" xfId="0" applyBorder="1" applyAlignment="1" applyProtection="1">
      <alignment horizontal="center" vertical="center"/>
    </xf>
    <xf numFmtId="38" fontId="0" fillId="0" borderId="10" xfId="70" applyFont="1" applyBorder="1" applyProtection="1">
      <alignment vertical="center"/>
    </xf>
    <xf numFmtId="38" fontId="0" fillId="0" borderId="34" xfId="0" applyNumberFormat="1" applyBorder="1" applyProtection="1">
      <alignment vertical="center"/>
    </xf>
    <xf numFmtId="38" fontId="0" fillId="0" borderId="38" xfId="0" applyNumberFormat="1" applyBorder="1" applyProtection="1">
      <alignment vertical="center"/>
    </xf>
    <xf numFmtId="38" fontId="0" fillId="0" borderId="39" xfId="70" applyFont="1" applyBorder="1" applyProtection="1">
      <alignment vertical="center"/>
    </xf>
    <xf numFmtId="38" fontId="0" fillId="0" borderId="36" xfId="0" applyNumberFormat="1" applyBorder="1" applyProtection="1">
      <alignment vertical="center"/>
    </xf>
    <xf numFmtId="38" fontId="0" fillId="0" borderId="40" xfId="0" applyNumberFormat="1" applyBorder="1" applyProtection="1">
      <alignment vertical="center"/>
    </xf>
    <xf numFmtId="0" fontId="0" fillId="0" borderId="10" xfId="0" applyFont="1" applyFill="1" applyBorder="1" applyAlignment="1" applyProtection="1">
      <alignment horizontal="center" vertical="center"/>
    </xf>
    <xf numFmtId="38" fontId="0" fillId="0" borderId="10" xfId="0" applyNumberFormat="1" applyBorder="1" applyProtection="1">
      <alignment vertical="center"/>
    </xf>
    <xf numFmtId="38" fontId="0" fillId="0" borderId="32" xfId="0" applyNumberFormat="1" applyBorder="1" applyProtection="1">
      <alignment vertical="center"/>
    </xf>
    <xf numFmtId="38" fontId="0" fillId="0" borderId="62" xfId="0" applyNumberFormat="1" applyBorder="1" applyProtection="1">
      <alignment vertical="center"/>
    </xf>
    <xf numFmtId="38" fontId="0" fillId="0" borderId="33" xfId="0" applyNumberFormat="1" applyBorder="1" applyProtection="1">
      <alignment vertical="center"/>
    </xf>
    <xf numFmtId="0" fontId="0" fillId="0" borderId="0" xfId="0" applyBorder="1" applyAlignment="1" applyProtection="1">
      <alignment horizontal="left" vertical="center"/>
    </xf>
    <xf numFmtId="0" fontId="0" fillId="39" borderId="10" xfId="0" applyFill="1" applyBorder="1" applyProtection="1">
      <alignment vertical="center"/>
    </xf>
    <xf numFmtId="0" fontId="0" fillId="39" borderId="10" xfId="0" applyFill="1" applyBorder="1" applyAlignment="1" applyProtection="1">
      <alignment horizontal="center" vertical="center"/>
    </xf>
    <xf numFmtId="0" fontId="59" fillId="0" borderId="0" xfId="75" applyFont="1" applyProtection="1">
      <alignment vertical="center"/>
    </xf>
    <xf numFmtId="0" fontId="60" fillId="0" borderId="0" xfId="75" applyFont="1" applyProtection="1">
      <alignment vertical="center"/>
    </xf>
    <xf numFmtId="0" fontId="60" fillId="0" borderId="0" xfId="75" applyFont="1" applyAlignment="1" applyProtection="1">
      <alignment horizontal="center" vertical="center"/>
    </xf>
    <xf numFmtId="176" fontId="60" fillId="36" borderId="0" xfId="70" applyNumberFormat="1" applyFont="1" applyFill="1" applyAlignment="1" applyProtection="1">
      <alignment horizontal="right" vertical="center"/>
    </xf>
    <xf numFmtId="0" fontId="36" fillId="37" borderId="37" xfId="78" applyFont="1" applyFill="1" applyBorder="1" applyAlignment="1" applyProtection="1">
      <alignment vertical="center" wrapText="1"/>
    </xf>
    <xf numFmtId="0" fontId="36" fillId="37" borderId="10" xfId="78" applyFont="1" applyFill="1" applyBorder="1" applyAlignment="1" applyProtection="1">
      <alignment horizontal="center" vertical="center" wrapText="1"/>
    </xf>
    <xf numFmtId="0" fontId="36" fillId="37" borderId="10" xfId="78" applyFont="1" applyFill="1" applyBorder="1" applyAlignment="1" applyProtection="1">
      <alignment vertical="center" wrapText="1"/>
    </xf>
    <xf numFmtId="0" fontId="36" fillId="37" borderId="43" xfId="78" applyFont="1" applyFill="1" applyBorder="1" applyAlignment="1" applyProtection="1">
      <alignment horizontal="center" vertical="center" wrapText="1"/>
    </xf>
    <xf numFmtId="0" fontId="36" fillId="0" borderId="37" xfId="78" applyFont="1" applyBorder="1" applyAlignment="1" applyProtection="1">
      <alignment vertical="center" wrapText="1"/>
    </xf>
    <xf numFmtId="176" fontId="36" fillId="0" borderId="10" xfId="78" applyNumberFormat="1" applyFont="1" applyBorder="1" applyAlignment="1" applyProtection="1">
      <alignment horizontal="center" vertical="center" wrapText="1"/>
    </xf>
    <xf numFmtId="0" fontId="36" fillId="0" borderId="10" xfId="78" applyFont="1" applyBorder="1" applyAlignment="1" applyProtection="1">
      <alignment vertical="center" wrapText="1"/>
    </xf>
    <xf numFmtId="176" fontId="36" fillId="0" borderId="40" xfId="78" applyNumberFormat="1" applyFont="1" applyBorder="1" applyAlignment="1" applyProtection="1">
      <alignment horizontal="center" vertical="center" wrapText="1"/>
    </xf>
    <xf numFmtId="0" fontId="36" fillId="37" borderId="67" xfId="75" applyFont="1" applyFill="1" applyBorder="1" applyAlignment="1" applyProtection="1">
      <alignment horizontal="center" vertical="center" wrapText="1"/>
    </xf>
    <xf numFmtId="0" fontId="36" fillId="37" borderId="35" xfId="78" applyFont="1" applyFill="1" applyBorder="1" applyAlignment="1" applyProtection="1">
      <alignment vertical="center" wrapText="1"/>
    </xf>
    <xf numFmtId="0" fontId="36" fillId="37" borderId="35" xfId="78" applyFont="1" applyFill="1" applyBorder="1" applyAlignment="1" applyProtection="1">
      <alignment horizontal="center" vertical="center" wrapText="1"/>
    </xf>
    <xf numFmtId="0" fontId="36" fillId="37" borderId="36" xfId="78" applyFont="1" applyFill="1" applyBorder="1" applyAlignment="1" applyProtection="1">
      <alignment horizontal="center" vertical="center" wrapText="1"/>
    </xf>
    <xf numFmtId="0" fontId="36" fillId="0" borderId="39" xfId="78" applyFont="1" applyBorder="1" applyAlignment="1" applyProtection="1">
      <alignment vertical="center" wrapText="1"/>
    </xf>
    <xf numFmtId="0" fontId="36" fillId="0" borderId="35" xfId="78" applyFont="1" applyBorder="1" applyAlignment="1" applyProtection="1">
      <alignment vertical="center" wrapText="1"/>
    </xf>
    <xf numFmtId="0" fontId="72" fillId="0" borderId="0" xfId="76" applyFont="1" applyAlignment="1" applyProtection="1">
      <alignment vertical="top"/>
    </xf>
    <xf numFmtId="178" fontId="36" fillId="0" borderId="10" xfId="74" applyNumberFormat="1" applyFont="1" applyBorder="1" applyAlignment="1" applyProtection="1">
      <alignment horizontal="center" vertical="center" wrapText="1"/>
    </xf>
    <xf numFmtId="176" fontId="36" fillId="0" borderId="10" xfId="74" applyNumberFormat="1" applyFont="1" applyBorder="1" applyAlignment="1" applyProtection="1">
      <alignment horizontal="center" vertical="center" wrapText="1"/>
    </xf>
    <xf numFmtId="49" fontId="0" fillId="40" borderId="31" xfId="0" applyNumberFormat="1" applyFill="1" applyBorder="1" applyAlignment="1" applyProtection="1">
      <alignment horizontal="center" vertical="center"/>
      <protection locked="0"/>
    </xf>
    <xf numFmtId="180" fontId="0" fillId="40" borderId="30" xfId="0" applyNumberFormat="1" applyFill="1" applyBorder="1" applyAlignment="1" applyProtection="1">
      <alignment horizontal="center" vertical="center"/>
      <protection locked="0"/>
    </xf>
    <xf numFmtId="0" fontId="0" fillId="40" borderId="10" xfId="0" applyFill="1" applyBorder="1" applyAlignment="1" applyProtection="1">
      <alignment horizontal="center" vertical="center"/>
      <protection locked="0"/>
    </xf>
    <xf numFmtId="176" fontId="36" fillId="35" borderId="10" xfId="78" applyNumberFormat="1" applyFont="1" applyFill="1" applyBorder="1" applyAlignment="1" applyProtection="1">
      <alignment horizontal="center" vertical="center" wrapText="1"/>
      <protection locked="0"/>
    </xf>
    <xf numFmtId="176" fontId="36" fillId="35" borderId="10" xfId="74" applyNumberFormat="1" applyFont="1" applyFill="1" applyBorder="1" applyAlignment="1" applyProtection="1">
      <alignment horizontal="center" vertical="center" wrapText="1"/>
      <protection locked="0"/>
    </xf>
    <xf numFmtId="181" fontId="36" fillId="35" borderId="10" xfId="74" applyNumberFormat="1" applyFont="1" applyFill="1" applyBorder="1" applyAlignment="1" applyProtection="1">
      <alignment horizontal="center" vertical="center" wrapText="1"/>
      <protection locked="0"/>
    </xf>
    <xf numFmtId="177" fontId="36" fillId="35" borderId="10" xfId="74" applyNumberFormat="1" applyFont="1" applyFill="1" applyBorder="1" applyAlignment="1" applyProtection="1">
      <alignment horizontal="center" vertical="center" wrapText="1"/>
      <protection locked="0"/>
    </xf>
    <xf numFmtId="0" fontId="36" fillId="0" borderId="0" xfId="0" applyFont="1">
      <alignment vertical="center"/>
    </xf>
    <xf numFmtId="0" fontId="76" fillId="0" borderId="0" xfId="0" applyFont="1">
      <alignment vertical="center"/>
    </xf>
    <xf numFmtId="0" fontId="76" fillId="0" borderId="0" xfId="0" applyFont="1" applyAlignment="1">
      <alignment horizontal="center" vertical="center"/>
    </xf>
    <xf numFmtId="0" fontId="76" fillId="0" borderId="10" xfId="0" applyFont="1" applyBorder="1" applyAlignment="1">
      <alignment horizontal="left" vertical="center"/>
    </xf>
    <xf numFmtId="0" fontId="76" fillId="0" borderId="0" xfId="0" applyFont="1" applyAlignment="1">
      <alignment horizontal="left" vertical="center"/>
    </xf>
    <xf numFmtId="49" fontId="0" fillId="0" borderId="0" xfId="0" applyNumberFormat="1">
      <alignment vertical="center"/>
    </xf>
    <xf numFmtId="49" fontId="0" fillId="0" borderId="0" xfId="0" applyNumberFormat="1" applyAlignment="1">
      <alignment vertical="top"/>
    </xf>
    <xf numFmtId="180" fontId="0" fillId="0" borderId="0" xfId="0" applyNumberFormat="1">
      <alignment vertical="center"/>
    </xf>
    <xf numFmtId="179" fontId="0" fillId="0" borderId="0" xfId="0" applyNumberFormat="1">
      <alignment vertical="center"/>
    </xf>
    <xf numFmtId="38" fontId="0" fillId="0" borderId="0" xfId="0" applyNumberFormat="1">
      <alignment vertical="center"/>
    </xf>
    <xf numFmtId="0" fontId="36" fillId="0" borderId="63" xfId="79" applyFont="1" applyBorder="1" applyAlignment="1">
      <alignment vertical="center" wrapText="1"/>
    </xf>
    <xf numFmtId="176" fontId="36" fillId="0" borderId="64" xfId="79" applyNumberFormat="1" applyFont="1" applyBorder="1" applyAlignment="1">
      <alignment horizontal="center" vertical="center" wrapText="1"/>
    </xf>
    <xf numFmtId="176" fontId="36" fillId="0" borderId="10" xfId="79" applyNumberFormat="1" applyFont="1" applyBorder="1" applyAlignment="1">
      <alignment horizontal="center" vertical="center" wrapText="1"/>
    </xf>
    <xf numFmtId="177" fontId="36" fillId="0" borderId="10" xfId="79" applyNumberFormat="1" applyFont="1" applyBorder="1" applyAlignment="1">
      <alignment horizontal="center" vertical="center" wrapText="1"/>
    </xf>
    <xf numFmtId="181" fontId="36" fillId="0" borderId="10" xfId="79" applyNumberFormat="1" applyFont="1" applyBorder="1" applyAlignment="1">
      <alignment horizontal="center" vertical="center" wrapText="1"/>
    </xf>
    <xf numFmtId="176" fontId="36" fillId="0" borderId="43" xfId="79" applyNumberFormat="1" applyFont="1" applyBorder="1" applyAlignment="1">
      <alignment horizontal="center" vertical="center" wrapText="1"/>
    </xf>
    <xf numFmtId="0" fontId="36" fillId="0" borderId="37" xfId="79" applyFont="1" applyBorder="1" applyAlignment="1">
      <alignment vertical="center" wrapText="1"/>
    </xf>
    <xf numFmtId="0" fontId="36" fillId="0" borderId="30" xfId="78" applyFont="1" applyBorder="1" applyAlignment="1" applyProtection="1">
      <alignment vertical="center" wrapText="1"/>
    </xf>
    <xf numFmtId="176" fontId="36" fillId="0" borderId="30" xfId="79" applyNumberFormat="1" applyFont="1" applyBorder="1" applyAlignment="1">
      <alignment horizontal="center" vertical="center" wrapText="1"/>
    </xf>
    <xf numFmtId="0" fontId="36" fillId="0" borderId="73" xfId="79" applyFont="1" applyBorder="1" applyAlignment="1">
      <alignment vertical="center" wrapText="1"/>
    </xf>
    <xf numFmtId="177" fontId="36" fillId="0" borderId="30" xfId="79" applyNumberFormat="1" applyFont="1" applyBorder="1" applyAlignment="1">
      <alignment horizontal="center" vertical="center" wrapText="1"/>
    </xf>
    <xf numFmtId="181" fontId="36" fillId="0" borderId="30" xfId="79" applyNumberFormat="1" applyFont="1" applyBorder="1" applyAlignment="1">
      <alignment horizontal="center" vertical="center" wrapText="1"/>
    </xf>
    <xf numFmtId="176" fontId="36" fillId="0" borderId="74" xfId="79" applyNumberFormat="1" applyFont="1" applyBorder="1" applyAlignment="1">
      <alignment horizontal="center" vertical="center" wrapText="1"/>
    </xf>
    <xf numFmtId="176" fontId="36" fillId="0" borderId="66" xfId="79" applyNumberFormat="1" applyFont="1" applyBorder="1" applyAlignment="1">
      <alignment horizontal="center" vertical="center" wrapText="1"/>
    </xf>
    <xf numFmtId="176" fontId="36" fillId="0" borderId="39" xfId="79" applyNumberFormat="1" applyFont="1" applyBorder="1" applyAlignment="1">
      <alignment horizontal="center" vertical="center" wrapText="1"/>
    </xf>
    <xf numFmtId="0" fontId="36" fillId="0" borderId="38" xfId="79" applyFont="1" applyBorder="1" applyAlignment="1">
      <alignment vertical="center" wrapText="1"/>
    </xf>
    <xf numFmtId="177" fontId="36" fillId="0" borderId="39" xfId="79" applyNumberFormat="1" applyFont="1" applyBorder="1" applyAlignment="1">
      <alignment horizontal="center" vertical="center" wrapText="1"/>
    </xf>
    <xf numFmtId="181" fontId="36" fillId="0" borderId="39" xfId="79" applyNumberFormat="1" applyFont="1" applyBorder="1" applyAlignment="1">
      <alignment horizontal="center" vertical="center" wrapText="1"/>
    </xf>
    <xf numFmtId="176" fontId="36" fillId="0" borderId="40" xfId="79" applyNumberFormat="1" applyFont="1" applyBorder="1" applyAlignment="1">
      <alignment horizontal="center" vertical="center" wrapText="1"/>
    </xf>
    <xf numFmtId="176" fontId="36" fillId="0" borderId="35" xfId="79" applyNumberFormat="1" applyFont="1" applyBorder="1" applyAlignment="1">
      <alignment horizontal="center" vertical="center" wrapText="1"/>
    </xf>
    <xf numFmtId="0" fontId="36" fillId="0" borderId="34" xfId="79" applyFont="1" applyBorder="1" applyAlignment="1">
      <alignment vertical="center" wrapText="1"/>
    </xf>
    <xf numFmtId="177" fontId="36" fillId="0" borderId="35" xfId="79" applyNumberFormat="1" applyFont="1" applyBorder="1" applyAlignment="1">
      <alignment horizontal="center" vertical="center" wrapText="1"/>
    </xf>
    <xf numFmtId="181" fontId="36" fillId="0" borderId="35" xfId="79" applyNumberFormat="1" applyFont="1" applyBorder="1" applyAlignment="1">
      <alignment horizontal="center" vertical="center" wrapText="1"/>
    </xf>
    <xf numFmtId="176" fontId="36" fillId="0" borderId="36" xfId="79" applyNumberFormat="1" applyFont="1" applyBorder="1" applyAlignment="1">
      <alignment horizontal="center" vertical="center" wrapText="1"/>
    </xf>
    <xf numFmtId="177" fontId="36" fillId="35" borderId="10" xfId="79" applyNumberFormat="1" applyFont="1" applyFill="1" applyBorder="1" applyAlignment="1" applyProtection="1">
      <alignment horizontal="center" vertical="center" wrapText="1"/>
      <protection locked="0"/>
    </xf>
    <xf numFmtId="176" fontId="36" fillId="35" borderId="10" xfId="79" applyNumberFormat="1" applyFont="1" applyFill="1" applyBorder="1" applyAlignment="1" applyProtection="1">
      <alignment horizontal="center" vertical="center" wrapText="1"/>
      <protection locked="0"/>
    </xf>
    <xf numFmtId="181" fontId="36" fillId="35" borderId="10" xfId="79" applyNumberFormat="1" applyFont="1" applyFill="1" applyBorder="1" applyAlignment="1" applyProtection="1">
      <alignment horizontal="center" vertical="center" wrapText="1"/>
      <protection locked="0"/>
    </xf>
    <xf numFmtId="177" fontId="36" fillId="35" borderId="39" xfId="79" applyNumberFormat="1" applyFont="1" applyFill="1" applyBorder="1" applyAlignment="1" applyProtection="1">
      <alignment horizontal="center" vertical="center" wrapText="1"/>
      <protection locked="0"/>
    </xf>
    <xf numFmtId="176" fontId="36" fillId="35" borderId="39" xfId="79" applyNumberFormat="1" applyFont="1" applyFill="1" applyBorder="1" applyAlignment="1" applyProtection="1">
      <alignment horizontal="center" vertical="center" wrapText="1"/>
      <protection locked="0"/>
    </xf>
    <xf numFmtId="181" fontId="36" fillId="35" borderId="39" xfId="79" applyNumberFormat="1" applyFont="1" applyFill="1" applyBorder="1" applyAlignment="1" applyProtection="1">
      <alignment horizontal="center" vertical="center" wrapText="1"/>
      <protection locked="0"/>
    </xf>
    <xf numFmtId="177" fontId="36" fillId="35" borderId="30" xfId="79" applyNumberFormat="1" applyFont="1" applyFill="1" applyBorder="1" applyAlignment="1" applyProtection="1">
      <alignment horizontal="center" vertical="center" wrapText="1"/>
      <protection locked="0"/>
    </xf>
    <xf numFmtId="176" fontId="36" fillId="35" borderId="30" xfId="79" applyNumberFormat="1" applyFont="1" applyFill="1" applyBorder="1" applyAlignment="1" applyProtection="1">
      <alignment horizontal="center" vertical="center" wrapText="1"/>
      <protection locked="0"/>
    </xf>
    <xf numFmtId="181" fontId="36" fillId="35" borderId="30" xfId="79" applyNumberFormat="1" applyFont="1" applyFill="1" applyBorder="1" applyAlignment="1" applyProtection="1">
      <alignment horizontal="center" vertical="center" wrapText="1"/>
      <protection locked="0"/>
    </xf>
    <xf numFmtId="177" fontId="36" fillId="35" borderId="35" xfId="79" applyNumberFormat="1" applyFont="1" applyFill="1" applyBorder="1" applyAlignment="1" applyProtection="1">
      <alignment horizontal="center" vertical="center" wrapText="1"/>
      <protection locked="0"/>
    </xf>
    <xf numFmtId="176" fontId="36" fillId="35" borderId="35" xfId="79" applyNumberFormat="1" applyFont="1" applyFill="1" applyBorder="1" applyAlignment="1" applyProtection="1">
      <alignment horizontal="center" vertical="center" wrapText="1"/>
      <protection locked="0"/>
    </xf>
    <xf numFmtId="181" fontId="36" fillId="35" borderId="35" xfId="79" applyNumberFormat="1" applyFont="1" applyFill="1" applyBorder="1" applyAlignment="1" applyProtection="1">
      <alignment horizontal="center" vertical="center" wrapText="1"/>
      <protection locked="0"/>
    </xf>
    <xf numFmtId="0" fontId="46" fillId="0" borderId="11" xfId="52" applyFont="1" applyBorder="1" applyAlignment="1" applyProtection="1">
      <alignment horizontal="left" vertical="center"/>
    </xf>
    <xf numFmtId="0" fontId="49" fillId="33" borderId="0" xfId="54" applyFill="1" applyBorder="1" applyAlignment="1">
      <alignment horizontal="left" vertical="center"/>
    </xf>
    <xf numFmtId="0" fontId="23" fillId="38" borderId="41" xfId="52" applyFont="1" applyFill="1" applyBorder="1" applyAlignment="1" applyProtection="1">
      <alignment horizontal="center" vertical="center"/>
      <protection locked="0"/>
    </xf>
    <xf numFmtId="0" fontId="23" fillId="38" borderId="42" xfId="52" applyFont="1" applyFill="1" applyBorder="1" applyAlignment="1" applyProtection="1">
      <alignment horizontal="center" vertical="center"/>
      <protection locked="0"/>
    </xf>
    <xf numFmtId="0" fontId="49" fillId="33" borderId="0" xfId="52" applyFont="1" applyFill="1" applyAlignment="1">
      <alignment horizontal="left" vertical="center" wrapText="1"/>
    </xf>
    <xf numFmtId="0" fontId="49" fillId="33" borderId="7" xfId="52" applyFont="1" applyFill="1" applyBorder="1" applyAlignment="1">
      <alignment horizontal="left" vertical="center" wrapText="1"/>
    </xf>
    <xf numFmtId="0" fontId="49" fillId="33" borderId="24" xfId="52" applyFont="1" applyFill="1" applyBorder="1" applyAlignment="1">
      <alignment horizontal="left" vertical="center" wrapText="1"/>
    </xf>
    <xf numFmtId="0" fontId="49" fillId="33" borderId="8" xfId="52" applyFont="1" applyFill="1" applyBorder="1" applyAlignment="1">
      <alignment horizontal="left" vertical="center" wrapText="1"/>
    </xf>
    <xf numFmtId="0" fontId="49" fillId="33" borderId="1" xfId="52" applyFont="1" applyFill="1" applyBorder="1" applyAlignment="1">
      <alignment horizontal="left" vertical="center" wrapText="1"/>
    </xf>
    <xf numFmtId="0" fontId="49" fillId="33" borderId="0" xfId="52" applyFont="1" applyFill="1" applyBorder="1" applyAlignment="1">
      <alignment horizontal="left" vertical="center" wrapText="1"/>
    </xf>
    <xf numFmtId="0" fontId="49" fillId="33" borderId="2" xfId="52" applyFont="1" applyFill="1" applyBorder="1" applyAlignment="1">
      <alignment horizontal="left" vertical="center" wrapText="1"/>
    </xf>
    <xf numFmtId="0" fontId="49" fillId="33" borderId="3" xfId="52" applyFont="1" applyFill="1" applyBorder="1" applyAlignment="1">
      <alignment horizontal="left" vertical="center" wrapText="1"/>
    </xf>
    <xf numFmtId="0" fontId="49" fillId="33" borderId="11" xfId="52" applyFont="1" applyFill="1" applyBorder="1" applyAlignment="1">
      <alignment horizontal="left" vertical="center" wrapText="1"/>
    </xf>
    <xf numFmtId="0" fontId="49" fillId="33" borderId="6" xfId="52" applyFont="1" applyFill="1" applyBorder="1" applyAlignment="1">
      <alignment horizontal="left" vertical="center" wrapText="1"/>
    </xf>
    <xf numFmtId="0" fontId="49" fillId="34" borderId="9" xfId="52" applyFont="1" applyFill="1" applyBorder="1" applyAlignment="1">
      <alignment horizontal="center" vertical="center" shrinkToFit="1"/>
    </xf>
    <xf numFmtId="0" fontId="49" fillId="34" borderId="4" xfId="52" applyFont="1" applyFill="1" applyBorder="1" applyAlignment="1">
      <alignment horizontal="center" vertical="center" shrinkToFit="1"/>
    </xf>
    <xf numFmtId="0" fontId="49" fillId="34" borderId="5" xfId="52" applyFont="1" applyFill="1" applyBorder="1" applyAlignment="1">
      <alignment horizontal="center" vertical="center" shrinkToFit="1"/>
    </xf>
    <xf numFmtId="0" fontId="49" fillId="34" borderId="60" xfId="52" applyFont="1" applyFill="1" applyBorder="1" applyAlignment="1">
      <alignment horizontal="center" vertical="center" shrinkToFit="1"/>
    </xf>
    <xf numFmtId="0" fontId="49" fillId="34" borderId="1" xfId="52" applyFont="1" applyFill="1" applyBorder="1" applyAlignment="1" applyProtection="1">
      <alignment horizontal="center" vertical="center" wrapText="1"/>
    </xf>
    <xf numFmtId="0" fontId="49" fillId="34" borderId="0" xfId="52" applyFont="1" applyFill="1" applyBorder="1" applyAlignment="1" applyProtection="1">
      <alignment horizontal="center" vertical="center" wrapText="1"/>
    </xf>
    <xf numFmtId="0" fontId="49" fillId="34" borderId="2" xfId="52" applyFont="1" applyFill="1" applyBorder="1" applyAlignment="1" applyProtection="1">
      <alignment horizontal="center" vertical="center" wrapText="1"/>
    </xf>
    <xf numFmtId="0" fontId="49" fillId="34" borderId="3" xfId="52" applyFont="1" applyFill="1" applyBorder="1" applyAlignment="1" applyProtection="1">
      <alignment horizontal="center" vertical="center" wrapText="1"/>
    </xf>
    <xf numFmtId="0" fontId="49" fillId="34" borderId="11" xfId="52" applyFont="1" applyFill="1" applyBorder="1" applyAlignment="1" applyProtection="1">
      <alignment horizontal="center" vertical="center" wrapText="1"/>
    </xf>
    <xf numFmtId="0" fontId="49" fillId="34" borderId="6" xfId="52" applyFont="1" applyFill="1" applyBorder="1" applyAlignment="1" applyProtection="1">
      <alignment horizontal="center" vertical="center" wrapText="1"/>
    </xf>
    <xf numFmtId="0" fontId="49" fillId="34" borderId="9" xfId="52" applyFont="1" applyFill="1" applyBorder="1" applyAlignment="1" applyProtection="1">
      <alignment horizontal="center" vertical="center"/>
    </xf>
    <xf numFmtId="0" fontId="49" fillId="34" borderId="4" xfId="52" applyFont="1" applyFill="1" applyBorder="1" applyAlignment="1" applyProtection="1">
      <alignment horizontal="center" vertical="center"/>
    </xf>
    <xf numFmtId="0" fontId="53" fillId="38" borderId="24" xfId="52" applyFont="1" applyFill="1" applyBorder="1" applyAlignment="1" applyProtection="1">
      <alignment horizontal="center" vertical="center" wrapText="1"/>
      <protection locked="0"/>
    </xf>
    <xf numFmtId="0" fontId="53" fillId="38" borderId="11" xfId="52" applyFont="1" applyFill="1" applyBorder="1" applyAlignment="1" applyProtection="1">
      <alignment horizontal="center" vertical="center" wrapText="1"/>
      <protection locked="0"/>
    </xf>
    <xf numFmtId="0" fontId="53" fillId="33" borderId="24" xfId="52" applyFont="1" applyFill="1" applyBorder="1" applyAlignment="1">
      <alignment horizontal="center" vertical="center"/>
    </xf>
    <xf numFmtId="0" fontId="53" fillId="33" borderId="11" xfId="52" applyFont="1" applyFill="1" applyBorder="1" applyAlignment="1">
      <alignment horizontal="center" vertical="center"/>
    </xf>
    <xf numFmtId="0" fontId="53" fillId="38" borderId="24" xfId="52" applyFont="1" applyFill="1" applyBorder="1" applyAlignment="1" applyProtection="1">
      <alignment horizontal="center" vertical="center"/>
      <protection locked="0"/>
    </xf>
    <xf numFmtId="0" fontId="53" fillId="38" borderId="11" xfId="52" applyFont="1" applyFill="1" applyBorder="1" applyAlignment="1" applyProtection="1">
      <alignment horizontal="center" vertical="center"/>
      <protection locked="0"/>
    </xf>
    <xf numFmtId="0" fontId="53" fillId="33" borderId="8" xfId="52" applyFont="1" applyFill="1" applyBorder="1" applyAlignment="1">
      <alignment horizontal="center" vertical="center"/>
    </xf>
    <xf numFmtId="0" fontId="53" fillId="33" borderId="6" xfId="52" applyFont="1" applyFill="1" applyBorder="1" applyAlignment="1">
      <alignment horizontal="center" vertical="center"/>
    </xf>
    <xf numFmtId="0" fontId="49" fillId="33" borderId="9" xfId="52" applyFont="1" applyFill="1" applyBorder="1" applyAlignment="1">
      <alignment horizontal="center" vertical="center"/>
    </xf>
    <xf numFmtId="0" fontId="49" fillId="33" borderId="4" xfId="52" applyFont="1" applyFill="1" applyBorder="1" applyAlignment="1">
      <alignment horizontal="center" vertical="center"/>
    </xf>
    <xf numFmtId="0" fontId="49" fillId="33" borderId="5" xfId="52" applyFont="1" applyFill="1" applyBorder="1" applyAlignment="1">
      <alignment horizontal="center" vertical="center"/>
    </xf>
    <xf numFmtId="0" fontId="49" fillId="33" borderId="11" xfId="52" applyFont="1" applyFill="1" applyBorder="1" applyAlignment="1" applyProtection="1">
      <alignment horizontal="left" vertical="center" wrapText="1"/>
      <protection locked="0"/>
    </xf>
    <xf numFmtId="0" fontId="53" fillId="33" borderId="10" xfId="52" applyFont="1" applyFill="1" applyBorder="1" applyAlignment="1">
      <alignment horizontal="center" vertical="center" wrapText="1"/>
    </xf>
    <xf numFmtId="0" fontId="49" fillId="0" borderId="10" xfId="52" applyFont="1" applyFill="1" applyBorder="1" applyAlignment="1">
      <alignment horizontal="right" vertical="center" wrapText="1"/>
    </xf>
    <xf numFmtId="0" fontId="49" fillId="33" borderId="10" xfId="52" applyFont="1" applyFill="1" applyBorder="1" applyAlignment="1">
      <alignment horizontal="center" vertical="center"/>
    </xf>
    <xf numFmtId="0" fontId="49" fillId="38" borderId="9" xfId="52" applyFont="1" applyFill="1" applyBorder="1" applyAlignment="1" applyProtection="1">
      <alignment horizontal="center" vertical="center" shrinkToFit="1"/>
      <protection locked="0"/>
    </xf>
    <xf numFmtId="0" fontId="49" fillId="38" borderId="4" xfId="52" applyFont="1" applyFill="1" applyBorder="1" applyAlignment="1" applyProtection="1">
      <alignment horizontal="center" vertical="center" shrinkToFit="1"/>
      <protection locked="0"/>
    </xf>
    <xf numFmtId="0" fontId="49" fillId="38" borderId="5" xfId="52" applyFont="1" applyFill="1" applyBorder="1" applyAlignment="1" applyProtection="1">
      <alignment horizontal="center" vertical="center" shrinkToFit="1"/>
      <protection locked="0"/>
    </xf>
    <xf numFmtId="0" fontId="49" fillId="38" borderId="51" xfId="52" applyFont="1" applyFill="1" applyBorder="1" applyAlignment="1" applyProtection="1">
      <alignment horizontal="left" vertical="center" shrinkToFit="1"/>
      <protection locked="0"/>
    </xf>
    <xf numFmtId="0" fontId="49" fillId="38" borderId="52" xfId="52" applyFont="1" applyFill="1" applyBorder="1" applyAlignment="1" applyProtection="1">
      <alignment horizontal="left" vertical="center" shrinkToFit="1"/>
      <protection locked="0"/>
    </xf>
    <xf numFmtId="0" fontId="49" fillId="38" borderId="53" xfId="52" applyFont="1" applyFill="1" applyBorder="1" applyAlignment="1" applyProtection="1">
      <alignment horizontal="left" vertical="center" shrinkToFit="1"/>
      <protection locked="0"/>
    </xf>
    <xf numFmtId="0" fontId="49" fillId="38" borderId="1" xfId="52" applyFont="1" applyFill="1" applyBorder="1" applyAlignment="1" applyProtection="1">
      <alignment horizontal="left" vertical="center" shrinkToFit="1"/>
      <protection locked="0"/>
    </xf>
    <xf numFmtId="0" fontId="49" fillId="38" borderId="0" xfId="52" applyFont="1" applyFill="1" applyBorder="1" applyAlignment="1" applyProtection="1">
      <alignment horizontal="left" vertical="center" shrinkToFit="1"/>
      <protection locked="0"/>
    </xf>
    <xf numFmtId="0" fontId="49" fillId="38" borderId="2" xfId="52" applyFont="1" applyFill="1" applyBorder="1" applyAlignment="1" applyProtection="1">
      <alignment horizontal="left" vertical="center" shrinkToFit="1"/>
      <protection locked="0"/>
    </xf>
    <xf numFmtId="0" fontId="54" fillId="38" borderId="1" xfId="52" applyFont="1" applyFill="1" applyBorder="1" applyAlignment="1" applyProtection="1">
      <alignment horizontal="center" vertical="center"/>
      <protection locked="0"/>
    </xf>
    <xf numFmtId="0" fontId="54" fillId="38" borderId="0" xfId="52" applyFont="1" applyFill="1" applyBorder="1" applyAlignment="1" applyProtection="1">
      <alignment horizontal="center" vertical="center"/>
      <protection locked="0"/>
    </xf>
    <xf numFmtId="0" fontId="54" fillId="38" borderId="3" xfId="52" applyFont="1" applyFill="1" applyBorder="1" applyAlignment="1" applyProtection="1">
      <alignment horizontal="center" vertical="center"/>
      <protection locked="0"/>
    </xf>
    <xf numFmtId="0" fontId="54" fillId="38" borderId="11" xfId="52" applyFont="1" applyFill="1" applyBorder="1" applyAlignment="1" applyProtection="1">
      <alignment horizontal="center" vertical="center"/>
      <protection locked="0"/>
    </xf>
    <xf numFmtId="0" fontId="49" fillId="38" borderId="0" xfId="52" applyNumberFormat="1" applyFont="1" applyFill="1" applyBorder="1" applyAlignment="1" applyProtection="1">
      <alignment horizontal="center" vertical="center"/>
      <protection locked="0"/>
    </xf>
    <xf numFmtId="0" fontId="49" fillId="38" borderId="11" xfId="52" applyNumberFormat="1" applyFont="1" applyFill="1" applyBorder="1" applyAlignment="1" applyProtection="1">
      <alignment horizontal="center" vertical="center"/>
      <protection locked="0"/>
    </xf>
    <xf numFmtId="0" fontId="54" fillId="34" borderId="3" xfId="52" applyFont="1" applyFill="1" applyBorder="1" applyAlignment="1" applyProtection="1">
      <alignment horizontal="center" vertical="center" wrapText="1"/>
    </xf>
    <xf numFmtId="0" fontId="54" fillId="34" borderId="11" xfId="52" applyFont="1" applyFill="1" applyBorder="1" applyAlignment="1" applyProtection="1">
      <alignment horizontal="center" vertical="center" wrapText="1"/>
    </xf>
    <xf numFmtId="0" fontId="54" fillId="34" borderId="6" xfId="52" applyFont="1" applyFill="1" applyBorder="1" applyAlignment="1" applyProtection="1">
      <alignment horizontal="center" vertical="center" wrapText="1"/>
    </xf>
    <xf numFmtId="0" fontId="49" fillId="0" borderId="3" xfId="52" applyFont="1" applyFill="1" applyBorder="1" applyAlignment="1">
      <alignment horizontal="center" vertical="center"/>
    </xf>
    <xf numFmtId="0" fontId="49" fillId="0" borderId="11" xfId="52" applyFont="1" applyFill="1" applyBorder="1" applyAlignment="1">
      <alignment horizontal="center" vertical="center"/>
    </xf>
    <xf numFmtId="0" fontId="49" fillId="0" borderId="6" xfId="52" applyFont="1" applyFill="1" applyBorder="1" applyAlignment="1">
      <alignment horizontal="center" vertical="center"/>
    </xf>
    <xf numFmtId="0" fontId="54" fillId="34" borderId="10" xfId="52" applyFont="1" applyFill="1" applyBorder="1" applyAlignment="1" applyProtection="1">
      <alignment horizontal="center" vertical="center" wrapText="1"/>
    </xf>
    <xf numFmtId="0" fontId="49" fillId="33" borderId="0" xfId="52" applyFont="1" applyFill="1" applyAlignment="1">
      <alignment horizontal="left" vertical="center"/>
    </xf>
    <xf numFmtId="0" fontId="49" fillId="33" borderId="0" xfId="52" applyFont="1" applyFill="1" applyBorder="1" applyAlignment="1">
      <alignment horizontal="left" vertical="center"/>
    </xf>
    <xf numFmtId="0" fontId="49" fillId="34" borderId="7" xfId="52" applyFont="1" applyFill="1" applyBorder="1" applyAlignment="1">
      <alignment horizontal="center" vertical="center" wrapText="1"/>
    </xf>
    <xf numFmtId="0" fontId="49" fillId="34" borderId="24" xfId="52" applyFont="1" applyFill="1" applyBorder="1" applyAlignment="1">
      <alignment horizontal="center" vertical="center" wrapText="1"/>
    </xf>
    <xf numFmtId="0" fontId="49" fillId="34" borderId="8" xfId="52" applyFont="1" applyFill="1" applyBorder="1" applyAlignment="1">
      <alignment horizontal="center" vertical="center" wrapText="1"/>
    </xf>
    <xf numFmtId="0" fontId="23" fillId="38" borderId="7" xfId="52" applyFont="1" applyFill="1" applyBorder="1" applyAlignment="1" applyProtection="1">
      <alignment horizontal="center" vertical="center"/>
      <protection locked="0"/>
    </xf>
    <xf numFmtId="0" fontId="23" fillId="38" borderId="24" xfId="52" applyFont="1" applyFill="1" applyBorder="1" applyAlignment="1" applyProtection="1">
      <alignment horizontal="center" vertical="center"/>
      <protection locked="0"/>
    </xf>
    <xf numFmtId="0" fontId="23" fillId="38" borderId="8" xfId="52" applyFont="1" applyFill="1" applyBorder="1" applyAlignment="1" applyProtection="1">
      <alignment horizontal="center" vertical="center"/>
      <protection locked="0"/>
    </xf>
    <xf numFmtId="0" fontId="53" fillId="38" borderId="25" xfId="52" applyFont="1" applyFill="1" applyBorder="1" applyAlignment="1" applyProtection="1">
      <alignment horizontal="center" vertical="center"/>
      <protection locked="0"/>
    </xf>
    <xf numFmtId="0" fontId="53" fillId="38" borderId="41" xfId="52" applyFont="1" applyFill="1" applyBorder="1" applyAlignment="1" applyProtection="1">
      <alignment horizontal="center" vertical="center"/>
      <protection locked="0"/>
    </xf>
    <xf numFmtId="0" fontId="53" fillId="38" borderId="26" xfId="52" applyFont="1" applyFill="1" applyBorder="1" applyAlignment="1" applyProtection="1">
      <alignment horizontal="center" vertical="center"/>
      <protection locked="0"/>
    </xf>
    <xf numFmtId="0" fontId="49" fillId="33" borderId="0" xfId="52" applyFont="1" applyFill="1" applyAlignment="1">
      <alignment horizontal="left" vertical="center" shrinkToFit="1"/>
    </xf>
    <xf numFmtId="0" fontId="49" fillId="33" borderId="0" xfId="52" applyFont="1" applyFill="1" applyBorder="1" applyAlignment="1">
      <alignment horizontal="center" vertical="top" wrapText="1"/>
    </xf>
    <xf numFmtId="0" fontId="49" fillId="33" borderId="1" xfId="52" applyFont="1" applyFill="1" applyBorder="1" applyAlignment="1">
      <alignment horizontal="left" vertical="top" wrapText="1"/>
    </xf>
    <xf numFmtId="0" fontId="49" fillId="33" borderId="0" xfId="52" applyFont="1" applyFill="1" applyBorder="1" applyAlignment="1">
      <alignment horizontal="left" vertical="top" wrapText="1"/>
    </xf>
    <xf numFmtId="0" fontId="49" fillId="33" borderId="2" xfId="52" applyFont="1" applyFill="1" applyBorder="1" applyAlignment="1">
      <alignment horizontal="left" vertical="top" wrapText="1"/>
    </xf>
    <xf numFmtId="0" fontId="49" fillId="33" borderId="1" xfId="52" applyFont="1" applyFill="1" applyBorder="1" applyAlignment="1">
      <alignment horizontal="left" vertical="center"/>
    </xf>
    <xf numFmtId="0" fontId="49" fillId="33" borderId="2" xfId="52" applyFont="1" applyFill="1" applyBorder="1" applyAlignment="1">
      <alignment horizontal="left" vertical="center"/>
    </xf>
    <xf numFmtId="0" fontId="49" fillId="0" borderId="1" xfId="52" applyFont="1" applyFill="1" applyBorder="1" applyAlignment="1">
      <alignment horizontal="left" vertical="top" wrapText="1"/>
    </xf>
    <xf numFmtId="0" fontId="49" fillId="0" borderId="0" xfId="52" applyFont="1" applyFill="1" applyBorder="1" applyAlignment="1">
      <alignment horizontal="left" vertical="top" wrapText="1"/>
    </xf>
    <xf numFmtId="0" fontId="49" fillId="0" borderId="2" xfId="52" applyFont="1" applyFill="1" applyBorder="1" applyAlignment="1">
      <alignment horizontal="left" vertical="top" wrapText="1"/>
    </xf>
    <xf numFmtId="0" fontId="49" fillId="33" borderId="0" xfId="52" applyFont="1" applyFill="1" applyAlignment="1">
      <alignment horizontal="left" vertical="top" shrinkToFit="1"/>
    </xf>
    <xf numFmtId="0" fontId="53" fillId="38" borderId="27" xfId="52" applyFont="1" applyFill="1" applyBorder="1" applyAlignment="1" applyProtection="1">
      <alignment horizontal="center" vertical="center"/>
      <protection locked="0"/>
    </xf>
    <xf numFmtId="0" fontId="53" fillId="38" borderId="28" xfId="52" applyFont="1" applyFill="1" applyBorder="1" applyAlignment="1" applyProtection="1">
      <alignment horizontal="center" vertical="center"/>
      <protection locked="0"/>
    </xf>
    <xf numFmtId="0" fontId="49" fillId="34" borderId="7" xfId="52" applyFont="1" applyFill="1" applyBorder="1" applyAlignment="1">
      <alignment horizontal="center" vertical="center"/>
    </xf>
    <xf numFmtId="0" fontId="49" fillId="34" borderId="24" xfId="52" applyFont="1" applyFill="1" applyBorder="1" applyAlignment="1">
      <alignment horizontal="center" vertical="center"/>
    </xf>
    <xf numFmtId="0" fontId="49" fillId="34" borderId="8" xfId="52" applyFont="1" applyFill="1" applyBorder="1" applyAlignment="1">
      <alignment horizontal="center" vertical="center"/>
    </xf>
    <xf numFmtId="0" fontId="53" fillId="38" borderId="7" xfId="52" applyFont="1" applyFill="1" applyBorder="1" applyAlignment="1" applyProtection="1">
      <alignment horizontal="center" vertical="center"/>
      <protection locked="0"/>
    </xf>
    <xf numFmtId="0" fontId="53" fillId="38" borderId="8" xfId="52" applyFont="1" applyFill="1" applyBorder="1" applyAlignment="1" applyProtection="1">
      <alignment horizontal="center" vertical="center"/>
      <protection locked="0"/>
    </xf>
    <xf numFmtId="0" fontId="49" fillId="38" borderId="25" xfId="52" applyFont="1" applyFill="1" applyBorder="1" applyAlignment="1" applyProtection="1">
      <alignment horizontal="center" vertical="center" wrapText="1"/>
      <protection locked="0"/>
    </xf>
    <xf numFmtId="0" fontId="49" fillId="38" borderId="26" xfId="52" applyFont="1" applyFill="1" applyBorder="1" applyAlignment="1" applyProtection="1">
      <alignment horizontal="center" vertical="center" wrapText="1"/>
      <protection locked="0"/>
    </xf>
    <xf numFmtId="0" fontId="53" fillId="34" borderId="7" xfId="52" applyFont="1" applyFill="1" applyBorder="1" applyAlignment="1">
      <alignment horizontal="center" vertical="center" wrapText="1"/>
    </xf>
    <xf numFmtId="0" fontId="53" fillId="34" borderId="24" xfId="52" applyFont="1" applyFill="1" applyBorder="1" applyAlignment="1">
      <alignment horizontal="center" vertical="center" wrapText="1"/>
    </xf>
    <xf numFmtId="0" fontId="49" fillId="38" borderId="9" xfId="52" applyFont="1" applyFill="1" applyBorder="1" applyAlignment="1" applyProtection="1">
      <alignment horizontal="center" vertical="center" wrapText="1"/>
      <protection locked="0"/>
    </xf>
    <xf numFmtId="0" fontId="49" fillId="38" borderId="4" xfId="52" applyFont="1" applyFill="1" applyBorder="1" applyAlignment="1" applyProtection="1">
      <alignment horizontal="center" vertical="center" wrapText="1"/>
      <protection locked="0"/>
    </xf>
    <xf numFmtId="0" fontId="49" fillId="38" borderId="5" xfId="52" applyFont="1" applyFill="1" applyBorder="1" applyAlignment="1" applyProtection="1">
      <alignment horizontal="center" vertical="center" wrapText="1"/>
      <protection locked="0"/>
    </xf>
    <xf numFmtId="0" fontId="53" fillId="34" borderId="24" xfId="52" applyFont="1" applyFill="1" applyBorder="1" applyAlignment="1">
      <alignment horizontal="center" vertical="center"/>
    </xf>
    <xf numFmtId="0" fontId="53" fillId="34" borderId="8" xfId="52" applyFont="1" applyFill="1" applyBorder="1" applyAlignment="1">
      <alignment horizontal="center" vertical="center"/>
    </xf>
    <xf numFmtId="0" fontId="44" fillId="38" borderId="10" xfId="52" applyFont="1" applyFill="1" applyBorder="1" applyAlignment="1" applyProtection="1">
      <alignment horizontal="left" vertical="center"/>
      <protection locked="0"/>
    </xf>
    <xf numFmtId="0" fontId="49" fillId="34" borderId="48" xfId="52" applyFont="1" applyFill="1" applyBorder="1" applyAlignment="1" applyProtection="1">
      <alignment horizontal="center" vertical="center"/>
    </xf>
    <xf numFmtId="0" fontId="49" fillId="34" borderId="47" xfId="52" applyFont="1" applyFill="1" applyBorder="1" applyAlignment="1" applyProtection="1">
      <alignment horizontal="center" vertical="center"/>
    </xf>
    <xf numFmtId="0" fontId="49" fillId="34" borderId="46" xfId="52" applyFont="1" applyFill="1" applyBorder="1" applyAlignment="1" applyProtection="1">
      <alignment horizontal="center" vertical="center"/>
    </xf>
    <xf numFmtId="0" fontId="49" fillId="38" borderId="7" xfId="52" applyFont="1" applyFill="1" applyBorder="1" applyAlignment="1" applyProtection="1">
      <alignment horizontal="left" vertical="center" shrinkToFit="1"/>
      <protection locked="0"/>
    </xf>
    <xf numFmtId="0" fontId="49" fillId="38" borderId="24" xfId="52" applyFont="1" applyFill="1" applyBorder="1" applyAlignment="1" applyProtection="1">
      <alignment horizontal="left" vertical="center" shrinkToFit="1"/>
      <protection locked="0"/>
    </xf>
    <xf numFmtId="0" fontId="49" fillId="38" borderId="8" xfId="52" applyFont="1" applyFill="1" applyBorder="1" applyAlignment="1" applyProtection="1">
      <alignment horizontal="left" vertical="center" shrinkToFit="1"/>
      <protection locked="0"/>
    </xf>
    <xf numFmtId="0" fontId="49" fillId="38" borderId="48" xfId="52" applyFont="1" applyFill="1" applyBorder="1" applyAlignment="1" applyProtection="1">
      <alignment horizontal="center" vertical="center" shrinkToFit="1"/>
      <protection locked="0"/>
    </xf>
    <xf numFmtId="0" fontId="49" fillId="38" borderId="47" xfId="52" applyFont="1" applyFill="1" applyBorder="1" applyAlignment="1" applyProtection="1">
      <alignment horizontal="center" vertical="center" shrinkToFit="1"/>
      <protection locked="0"/>
    </xf>
    <xf numFmtId="0" fontId="49" fillId="38" borderId="46" xfId="52" applyFont="1" applyFill="1" applyBorder="1" applyAlignment="1" applyProtection="1">
      <alignment horizontal="center" vertical="center" shrinkToFit="1"/>
      <protection locked="0"/>
    </xf>
    <xf numFmtId="0" fontId="49" fillId="38" borderId="2" xfId="52" applyNumberFormat="1" applyFont="1" applyFill="1" applyBorder="1" applyAlignment="1" applyProtection="1">
      <alignment horizontal="center" vertical="center"/>
      <protection locked="0"/>
    </xf>
    <xf numFmtId="0" fontId="49" fillId="38" borderId="6" xfId="52" applyNumberFormat="1" applyFont="1" applyFill="1" applyBorder="1" applyAlignment="1" applyProtection="1">
      <alignment horizontal="center" vertical="center"/>
      <protection locked="0"/>
    </xf>
    <xf numFmtId="0" fontId="44" fillId="33" borderId="31" xfId="52" applyFont="1" applyFill="1" applyBorder="1" applyAlignment="1" applyProtection="1">
      <alignment horizontal="center" vertical="center" textRotation="255"/>
    </xf>
    <xf numFmtId="0" fontId="44" fillId="33" borderId="7" xfId="52" applyFont="1" applyFill="1" applyBorder="1" applyAlignment="1" applyProtection="1">
      <alignment horizontal="center" vertical="center" textRotation="255"/>
    </xf>
    <xf numFmtId="0" fontId="49" fillId="38" borderId="30" xfId="52" applyFont="1" applyFill="1" applyBorder="1" applyAlignment="1" applyProtection="1">
      <alignment horizontal="left" vertical="center" shrinkToFit="1"/>
      <protection locked="0"/>
    </xf>
    <xf numFmtId="0" fontId="49" fillId="38" borderId="10" xfId="52" applyFont="1" applyFill="1" applyBorder="1" applyAlignment="1" applyProtection="1">
      <alignment horizontal="left" vertical="center" shrinkToFit="1"/>
      <protection locked="0"/>
    </xf>
    <xf numFmtId="0" fontId="49" fillId="34" borderId="10" xfId="52" applyFont="1" applyFill="1" applyBorder="1" applyAlignment="1" applyProtection="1">
      <alignment horizontal="center" vertical="center"/>
    </xf>
    <xf numFmtId="0" fontId="49" fillId="38" borderId="10" xfId="52" applyFont="1" applyFill="1" applyBorder="1" applyAlignment="1" applyProtection="1">
      <alignment horizontal="center" vertical="center"/>
      <protection locked="0"/>
    </xf>
    <xf numFmtId="49" fontId="49" fillId="38" borderId="10" xfId="52" applyNumberFormat="1" applyFont="1" applyFill="1" applyBorder="1" applyAlignment="1" applyProtection="1">
      <alignment horizontal="center" vertical="center"/>
      <protection locked="0"/>
    </xf>
    <xf numFmtId="0" fontId="44" fillId="0" borderId="54" xfId="52" applyFont="1" applyFill="1" applyBorder="1" applyAlignment="1" applyProtection="1">
      <alignment horizontal="center" vertical="center"/>
    </xf>
    <xf numFmtId="0" fontId="44" fillId="0" borderId="55" xfId="52" applyFont="1" applyFill="1" applyBorder="1" applyAlignment="1" applyProtection="1">
      <alignment horizontal="center" vertical="center"/>
    </xf>
    <xf numFmtId="0" fontId="44" fillId="0" borderId="56" xfId="52" applyFont="1" applyFill="1" applyBorder="1" applyAlignment="1" applyProtection="1">
      <alignment horizontal="center" vertical="center"/>
    </xf>
    <xf numFmtId="0" fontId="49" fillId="38" borderId="3" xfId="52" applyFont="1" applyFill="1" applyBorder="1" applyAlignment="1" applyProtection="1">
      <alignment horizontal="left" vertical="center" shrinkToFit="1"/>
      <protection locked="0"/>
    </xf>
    <xf numFmtId="0" fontId="49" fillId="38" borderId="11" xfId="52" applyFont="1" applyFill="1" applyBorder="1" applyAlignment="1" applyProtection="1">
      <alignment horizontal="left" vertical="center" shrinkToFit="1"/>
      <protection locked="0"/>
    </xf>
    <xf numFmtId="0" fontId="49" fillId="38" borderId="6" xfId="52" applyFont="1" applyFill="1" applyBorder="1" applyAlignment="1" applyProtection="1">
      <alignment horizontal="left" vertical="center" shrinkToFit="1"/>
      <protection locked="0"/>
    </xf>
    <xf numFmtId="0" fontId="54" fillId="34" borderId="7" xfId="52" applyFont="1" applyFill="1" applyBorder="1" applyAlignment="1" applyProtection="1">
      <alignment horizontal="center" vertical="center" wrapText="1"/>
    </xf>
    <xf numFmtId="0" fontId="54" fillId="34" borderId="24" xfId="52" applyFont="1" applyFill="1" applyBorder="1" applyAlignment="1" applyProtection="1">
      <alignment horizontal="center" vertical="center" wrapText="1"/>
    </xf>
    <xf numFmtId="0" fontId="54" fillId="34" borderId="1" xfId="52" applyFont="1" applyFill="1" applyBorder="1" applyAlignment="1" applyProtection="1">
      <alignment horizontal="center" vertical="center" wrapText="1"/>
    </xf>
    <xf numFmtId="0" fontId="54" fillId="34" borderId="0" xfId="52" applyFont="1" applyFill="1" applyBorder="1" applyAlignment="1" applyProtection="1">
      <alignment horizontal="center" vertical="center" wrapText="1"/>
    </xf>
    <xf numFmtId="0" fontId="44" fillId="34" borderId="9" xfId="52" applyFont="1" applyFill="1" applyBorder="1" applyAlignment="1" applyProtection="1">
      <alignment horizontal="center" vertical="center"/>
    </xf>
    <xf numFmtId="0" fontId="44" fillId="34" borderId="4" xfId="52" applyFont="1" applyFill="1" applyBorder="1" applyAlignment="1" applyProtection="1">
      <alignment horizontal="center" vertical="center"/>
    </xf>
    <xf numFmtId="0" fontId="54" fillId="34" borderId="9" xfId="52" applyFont="1" applyFill="1" applyBorder="1" applyAlignment="1" applyProtection="1">
      <alignment horizontal="center" vertical="center"/>
    </xf>
    <xf numFmtId="0" fontId="54" fillId="34" borderId="4" xfId="52" applyFont="1" applyFill="1" applyBorder="1" applyAlignment="1" applyProtection="1">
      <alignment horizontal="center" vertical="center"/>
    </xf>
    <xf numFmtId="0" fontId="51" fillId="0" borderId="0" xfId="48" applyFont="1" applyAlignment="1" applyProtection="1">
      <alignment horizontal="center" vertical="center" shrinkToFit="1"/>
    </xf>
    <xf numFmtId="0" fontId="49" fillId="0" borderId="0" xfId="48" applyFont="1" applyAlignment="1" applyProtection="1">
      <alignment vertical="center"/>
    </xf>
    <xf numFmtId="0" fontId="49" fillId="0" borderId="0" xfId="52" applyFont="1" applyAlignment="1" applyProtection="1">
      <alignment horizontal="left" vertical="top" wrapText="1"/>
    </xf>
    <xf numFmtId="0" fontId="49" fillId="0" borderId="0" xfId="52" applyFont="1" applyFill="1" applyAlignment="1" applyProtection="1">
      <alignment horizontal="left" vertical="top" wrapText="1"/>
    </xf>
    <xf numFmtId="0" fontId="46" fillId="0" borderId="0" xfId="52" applyFont="1" applyAlignment="1">
      <alignment horizontal="left" vertical="center"/>
    </xf>
    <xf numFmtId="38" fontId="62" fillId="0" borderId="29" xfId="52" applyNumberFormat="1" applyFont="1" applyFill="1" applyBorder="1" applyAlignment="1">
      <alignment horizontal="right" vertical="center"/>
    </xf>
    <xf numFmtId="38" fontId="62" fillId="0" borderId="12" xfId="52" applyNumberFormat="1" applyFont="1" applyFill="1" applyBorder="1" applyAlignment="1">
      <alignment horizontal="right" vertical="center"/>
    </xf>
    <xf numFmtId="38" fontId="62" fillId="0" borderId="13" xfId="52" applyNumberFormat="1" applyFont="1" applyFill="1" applyBorder="1" applyAlignment="1">
      <alignment horizontal="right" vertical="center"/>
    </xf>
    <xf numFmtId="38" fontId="62" fillId="33" borderId="29" xfId="52" applyNumberFormat="1" applyFont="1" applyFill="1" applyBorder="1" applyAlignment="1">
      <alignment horizontal="right" vertical="center"/>
    </xf>
    <xf numFmtId="38" fontId="62" fillId="33" borderId="12" xfId="52" applyNumberFormat="1" applyFont="1" applyFill="1" applyBorder="1" applyAlignment="1">
      <alignment horizontal="right" vertical="center"/>
    </xf>
    <xf numFmtId="38" fontId="62" fillId="33" borderId="13" xfId="52" applyNumberFormat="1" applyFont="1" applyFill="1" applyBorder="1" applyAlignment="1">
      <alignment horizontal="right" vertical="center"/>
    </xf>
    <xf numFmtId="0" fontId="53" fillId="38" borderId="23" xfId="52" applyFont="1" applyFill="1" applyBorder="1" applyAlignment="1" applyProtection="1">
      <alignment horizontal="center" vertical="center"/>
      <protection locked="0"/>
    </xf>
    <xf numFmtId="0" fontId="61" fillId="0" borderId="11" xfId="52" applyFont="1" applyFill="1" applyBorder="1" applyAlignment="1">
      <alignment horizontal="left" vertical="center"/>
    </xf>
    <xf numFmtId="0" fontId="49" fillId="38" borderId="48" xfId="52" applyFont="1" applyFill="1" applyBorder="1" applyAlignment="1" applyProtection="1">
      <alignment horizontal="left" vertical="center" shrinkToFit="1"/>
      <protection locked="0"/>
    </xf>
    <xf numFmtId="0" fontId="49" fillId="38" borderId="47" xfId="52" applyFont="1" applyFill="1" applyBorder="1" applyAlignment="1" applyProtection="1">
      <alignment horizontal="left" vertical="center" shrinkToFit="1"/>
      <protection locked="0"/>
    </xf>
    <xf numFmtId="0" fontId="49" fillId="38" borderId="46" xfId="52" applyFont="1" applyFill="1" applyBorder="1" applyAlignment="1" applyProtection="1">
      <alignment horizontal="left" vertical="center" shrinkToFit="1"/>
      <protection locked="0"/>
    </xf>
    <xf numFmtId="0" fontId="49" fillId="33" borderId="7" xfId="52" applyFont="1" applyFill="1" applyBorder="1" applyAlignment="1" applyProtection="1">
      <alignment horizontal="center" vertical="center" textRotation="255"/>
    </xf>
    <xf numFmtId="0" fontId="49" fillId="33" borderId="24" xfId="52" applyFont="1" applyFill="1" applyBorder="1" applyAlignment="1" applyProtection="1">
      <alignment horizontal="center" vertical="center" textRotation="255"/>
    </xf>
    <xf numFmtId="0" fontId="49" fillId="34" borderId="59" xfId="52" applyFont="1" applyFill="1" applyBorder="1" applyAlignment="1" applyProtection="1">
      <alignment horizontal="center" vertical="center" wrapText="1"/>
    </xf>
    <xf numFmtId="0" fontId="53" fillId="33" borderId="0" xfId="52" applyFont="1" applyFill="1" applyAlignment="1">
      <alignment horizontal="left" vertical="center" wrapText="1"/>
    </xf>
    <xf numFmtId="0" fontId="49" fillId="38" borderId="23" xfId="52" applyFont="1" applyFill="1" applyBorder="1" applyAlignment="1" applyProtection="1">
      <alignment horizontal="center" vertical="center" wrapText="1"/>
      <protection locked="0"/>
    </xf>
    <xf numFmtId="0" fontId="49" fillId="0" borderId="24" xfId="54" applyFill="1" applyBorder="1" applyAlignment="1">
      <alignment horizontal="left" vertical="center"/>
    </xf>
    <xf numFmtId="0" fontId="49" fillId="0" borderId="24" xfId="54" applyFill="1" applyBorder="1" applyAlignment="1">
      <alignment horizontal="center" vertical="center"/>
    </xf>
    <xf numFmtId="0" fontId="49" fillId="0" borderId="0" xfId="54" applyFill="1" applyBorder="1" applyAlignment="1">
      <alignment horizontal="center" vertical="center"/>
    </xf>
    <xf numFmtId="0" fontId="44" fillId="33" borderId="24" xfId="52" applyFont="1" applyFill="1" applyBorder="1" applyAlignment="1">
      <alignment horizontal="center" vertical="top" wrapText="1"/>
    </xf>
    <xf numFmtId="0" fontId="56" fillId="35" borderId="24" xfId="52" applyFont="1" applyFill="1" applyBorder="1" applyAlignment="1">
      <alignment horizontal="center" vertical="top" wrapText="1"/>
    </xf>
    <xf numFmtId="0" fontId="41" fillId="0" borderId="0" xfId="52" applyFont="1" applyAlignment="1" applyProtection="1">
      <alignment horizontal="left" vertical="top" wrapText="1"/>
    </xf>
    <xf numFmtId="49" fontId="44" fillId="38" borderId="10" xfId="52" applyNumberFormat="1" applyFont="1" applyFill="1" applyBorder="1" applyAlignment="1" applyProtection="1">
      <alignment horizontal="left" vertical="center"/>
      <protection locked="0"/>
    </xf>
    <xf numFmtId="0" fontId="49" fillId="38" borderId="24" xfId="52" applyFont="1" applyFill="1" applyBorder="1" applyAlignment="1" applyProtection="1">
      <alignment horizontal="center" vertical="center"/>
      <protection locked="0"/>
    </xf>
    <xf numFmtId="0" fontId="44" fillId="0" borderId="31" xfId="52" applyFont="1" applyFill="1" applyBorder="1" applyAlignment="1" applyProtection="1">
      <alignment horizontal="center" vertical="center"/>
    </xf>
    <xf numFmtId="0" fontId="49" fillId="38" borderId="57" xfId="52" applyFont="1" applyFill="1" applyBorder="1" applyAlignment="1" applyProtection="1">
      <alignment horizontal="center" vertical="center" shrinkToFit="1"/>
      <protection locked="0"/>
    </xf>
    <xf numFmtId="0" fontId="44" fillId="0" borderId="7" xfId="52" applyFont="1" applyFill="1" applyBorder="1" applyAlignment="1" applyProtection="1">
      <alignment horizontal="center" vertical="center"/>
    </xf>
    <xf numFmtId="0" fontId="44" fillId="0" borderId="24" xfId="52" applyFont="1" applyFill="1" applyBorder="1" applyAlignment="1" applyProtection="1">
      <alignment horizontal="center" vertical="center"/>
    </xf>
    <xf numFmtId="0" fontId="44" fillId="0" borderId="8" xfId="52" applyFont="1" applyFill="1" applyBorder="1" applyAlignment="1" applyProtection="1">
      <alignment horizontal="center" vertical="center"/>
    </xf>
    <xf numFmtId="0" fontId="44" fillId="0" borderId="48" xfId="52" applyFont="1" applyFill="1" applyBorder="1" applyAlignment="1" applyProtection="1">
      <alignment horizontal="center" vertical="center"/>
    </xf>
    <xf numFmtId="0" fontId="44" fillId="0" borderId="47" xfId="52" applyFont="1" applyFill="1" applyBorder="1" applyAlignment="1" applyProtection="1">
      <alignment horizontal="center" vertical="center"/>
    </xf>
    <xf numFmtId="0" fontId="44" fillId="0" borderId="46" xfId="52" applyFont="1" applyFill="1" applyBorder="1" applyAlignment="1" applyProtection="1">
      <alignment horizontal="center" vertical="center"/>
    </xf>
    <xf numFmtId="0" fontId="49" fillId="38" borderId="49" xfId="52" applyFont="1" applyFill="1" applyBorder="1" applyAlignment="1" applyProtection="1">
      <alignment horizontal="center" vertical="center" shrinkToFit="1"/>
      <protection locked="0"/>
    </xf>
    <xf numFmtId="0" fontId="49" fillId="38" borderId="50" xfId="52" applyFont="1" applyFill="1" applyBorder="1" applyAlignment="1" applyProtection="1">
      <alignment horizontal="center" vertical="center" shrinkToFit="1"/>
      <protection locked="0"/>
    </xf>
    <xf numFmtId="0" fontId="49" fillId="38" borderId="58" xfId="52" applyFont="1" applyFill="1" applyBorder="1" applyAlignment="1" applyProtection="1">
      <alignment horizontal="center" vertical="center" shrinkToFit="1"/>
      <protection locked="0"/>
    </xf>
    <xf numFmtId="0" fontId="49" fillId="38" borderId="3" xfId="52" applyFont="1" applyFill="1" applyBorder="1" applyAlignment="1" applyProtection="1">
      <alignment horizontal="center" vertical="center" shrinkToFit="1"/>
      <protection locked="0"/>
    </xf>
    <xf numFmtId="0" fontId="49" fillId="38" borderId="11" xfId="52" applyFont="1" applyFill="1" applyBorder="1" applyAlignment="1" applyProtection="1">
      <alignment horizontal="center" vertical="center" shrinkToFit="1"/>
      <protection locked="0"/>
    </xf>
    <xf numFmtId="0" fontId="49" fillId="38" borderId="6" xfId="52" applyFont="1" applyFill="1" applyBorder="1" applyAlignment="1" applyProtection="1">
      <alignment horizontal="center" vertical="center" shrinkToFit="1"/>
      <protection locked="0"/>
    </xf>
    <xf numFmtId="0" fontId="54" fillId="38" borderId="24" xfId="52" applyFont="1" applyFill="1" applyBorder="1" applyAlignment="1" applyProtection="1">
      <alignment horizontal="center" vertical="center"/>
      <protection locked="0"/>
    </xf>
    <xf numFmtId="0" fontId="49" fillId="34" borderId="7" xfId="52" applyFont="1" applyFill="1" applyBorder="1" applyAlignment="1" applyProtection="1">
      <alignment horizontal="center" vertical="center" wrapText="1"/>
    </xf>
    <xf numFmtId="0" fontId="49" fillId="34" borderId="24" xfId="52" applyFont="1" applyFill="1" applyBorder="1" applyAlignment="1" applyProtection="1">
      <alignment horizontal="center" vertical="center"/>
    </xf>
    <xf numFmtId="0" fontId="49" fillId="34" borderId="8" xfId="52" applyFont="1" applyFill="1" applyBorder="1" applyAlignment="1" applyProtection="1">
      <alignment horizontal="center" vertical="center"/>
    </xf>
    <xf numFmtId="0" fontId="49" fillId="34" borderId="1" xfId="52" applyFont="1" applyFill="1" applyBorder="1" applyAlignment="1" applyProtection="1">
      <alignment horizontal="center" vertical="center"/>
    </xf>
    <xf numFmtId="0" fontId="49" fillId="34" borderId="0" xfId="52" applyFont="1" applyFill="1" applyBorder="1" applyAlignment="1" applyProtection="1">
      <alignment horizontal="center" vertical="center"/>
    </xf>
    <xf numFmtId="0" fontId="49" fillId="34" borderId="1" xfId="52" applyFont="1" applyFill="1" applyBorder="1" applyAlignment="1" applyProtection="1">
      <alignment horizontal="left" vertical="center" wrapText="1"/>
    </xf>
    <xf numFmtId="0" fontId="49" fillId="34" borderId="0" xfId="52" applyFont="1" applyFill="1" applyBorder="1" applyAlignment="1" applyProtection="1">
      <alignment horizontal="left" vertical="center" wrapText="1"/>
    </xf>
    <xf numFmtId="0" fontId="49" fillId="34" borderId="2" xfId="52" applyFont="1" applyFill="1" applyBorder="1" applyAlignment="1" applyProtection="1">
      <alignment horizontal="left" vertical="center" wrapText="1"/>
    </xf>
    <xf numFmtId="0" fontId="49" fillId="34" borderId="3" xfId="52" applyFont="1" applyFill="1" applyBorder="1" applyAlignment="1" applyProtection="1">
      <alignment horizontal="left" vertical="center" wrapText="1"/>
    </xf>
    <xf numFmtId="0" fontId="49" fillId="34" borderId="11" xfId="52" applyFont="1" applyFill="1" applyBorder="1" applyAlignment="1" applyProtection="1">
      <alignment horizontal="left" vertical="center" wrapText="1"/>
    </xf>
    <xf numFmtId="0" fontId="49" fillId="34" borderId="6" xfId="52" applyFont="1" applyFill="1" applyBorder="1" applyAlignment="1" applyProtection="1">
      <alignment horizontal="left" vertical="center" wrapText="1"/>
    </xf>
    <xf numFmtId="0" fontId="53" fillId="34" borderId="7" xfId="52" applyFont="1" applyFill="1" applyBorder="1" applyAlignment="1" applyProtection="1">
      <alignment horizontal="center" vertical="center" shrinkToFit="1"/>
    </xf>
    <xf numFmtId="0" fontId="53" fillId="34" borderId="24" xfId="52" applyFont="1" applyFill="1" applyBorder="1" applyAlignment="1" applyProtection="1">
      <alignment horizontal="center" vertical="center" shrinkToFit="1"/>
    </xf>
    <xf numFmtId="0" fontId="53" fillId="34" borderId="8" xfId="52" applyFont="1" applyFill="1" applyBorder="1" applyAlignment="1" applyProtection="1">
      <alignment horizontal="center" vertical="center" shrinkToFit="1"/>
    </xf>
    <xf numFmtId="0" fontId="53" fillId="34" borderId="3" xfId="52" applyFont="1" applyFill="1" applyBorder="1" applyAlignment="1" applyProtection="1">
      <alignment horizontal="center" vertical="center" shrinkToFit="1"/>
    </xf>
    <xf numFmtId="0" fontId="53" fillId="34" borderId="11" xfId="52" applyFont="1" applyFill="1" applyBorder="1" applyAlignment="1" applyProtection="1">
      <alignment horizontal="center" vertical="center" shrinkToFit="1"/>
    </xf>
    <xf numFmtId="0" fontId="53" fillId="34" borderId="6" xfId="52" applyFont="1" applyFill="1" applyBorder="1" applyAlignment="1" applyProtection="1">
      <alignment horizontal="center" vertical="center" shrinkToFit="1"/>
    </xf>
    <xf numFmtId="0" fontId="53" fillId="0" borderId="7" xfId="52" applyFont="1" applyFill="1" applyBorder="1" applyAlignment="1" applyProtection="1">
      <alignment horizontal="center" vertical="center" shrinkToFit="1"/>
    </xf>
    <xf numFmtId="0" fontId="53" fillId="0" borderId="24" xfId="52" applyFont="1" applyFill="1" applyBorder="1" applyAlignment="1" applyProtection="1">
      <alignment horizontal="center" vertical="center" shrinkToFit="1"/>
    </xf>
    <xf numFmtId="0" fontId="53" fillId="0" borderId="3" xfId="52" applyFont="1" applyFill="1" applyBorder="1" applyAlignment="1" applyProtection="1">
      <alignment horizontal="center" vertical="center" shrinkToFit="1"/>
    </xf>
    <xf numFmtId="0" fontId="53" fillId="0" borderId="11" xfId="52" applyFont="1" applyFill="1" applyBorder="1" applyAlignment="1" applyProtection="1">
      <alignment horizontal="center" vertical="center" shrinkToFit="1"/>
    </xf>
    <xf numFmtId="0" fontId="53" fillId="33" borderId="24" xfId="52" applyFont="1" applyFill="1" applyBorder="1" applyAlignment="1">
      <alignment horizontal="center" vertical="center" wrapText="1"/>
    </xf>
    <xf numFmtId="0" fontId="53" fillId="33" borderId="11" xfId="52" applyFont="1" applyFill="1" applyBorder="1" applyAlignment="1">
      <alignment horizontal="center" vertical="center" wrapText="1"/>
    </xf>
    <xf numFmtId="0" fontId="0" fillId="0" borderId="37" xfId="0" applyBorder="1" applyAlignment="1" applyProtection="1">
      <alignment horizontal="left" vertical="center"/>
    </xf>
    <xf numFmtId="0" fontId="0" fillId="0" borderId="9" xfId="0" applyBorder="1" applyAlignment="1" applyProtection="1">
      <alignment horizontal="left" vertical="center"/>
    </xf>
    <xf numFmtId="0" fontId="0" fillId="0" borderId="38" xfId="0" applyBorder="1" applyAlignment="1" applyProtection="1">
      <alignment horizontal="left" vertical="center"/>
    </xf>
    <xf numFmtId="0" fontId="0" fillId="0" borderId="44" xfId="0" applyBorder="1" applyAlignment="1" applyProtection="1">
      <alignment horizontal="left" vertical="center"/>
    </xf>
    <xf numFmtId="179" fontId="0" fillId="40" borderId="31" xfId="0" applyNumberFormat="1" applyFill="1" applyBorder="1" applyAlignment="1" applyProtection="1">
      <alignment horizontal="center" vertical="center"/>
      <protection locked="0"/>
    </xf>
    <xf numFmtId="179" fontId="0" fillId="40" borderId="30" xfId="0" applyNumberFormat="1" applyFill="1" applyBorder="1" applyAlignment="1" applyProtection="1">
      <alignment horizontal="center" vertical="center"/>
      <protection locked="0"/>
    </xf>
    <xf numFmtId="0" fontId="0" fillId="0" borderId="10" xfId="0" applyBorder="1" applyAlignment="1" applyProtection="1">
      <alignment horizontal="center" vertical="center"/>
    </xf>
    <xf numFmtId="0" fontId="0" fillId="40" borderId="31" xfId="0" applyFill="1" applyBorder="1" applyAlignment="1" applyProtection="1">
      <alignment horizontal="center" vertical="center" wrapText="1"/>
      <protection locked="0"/>
    </xf>
    <xf numFmtId="0" fontId="0" fillId="40" borderId="30" xfId="0" applyFill="1" applyBorder="1" applyAlignment="1" applyProtection="1">
      <alignment horizontal="center" vertical="center" wrapText="1"/>
      <protection locked="0"/>
    </xf>
    <xf numFmtId="49" fontId="0" fillId="40" borderId="31" xfId="0" applyNumberFormat="1" applyFill="1" applyBorder="1" applyAlignment="1" applyProtection="1">
      <alignment horizontal="center" vertical="center"/>
      <protection locked="0"/>
    </xf>
    <xf numFmtId="49" fontId="0" fillId="40" borderId="30" xfId="0" applyNumberFormat="1" applyFill="1" applyBorder="1" applyAlignment="1" applyProtection="1">
      <alignment horizontal="center" vertical="center"/>
      <protection locked="0"/>
    </xf>
    <xf numFmtId="0" fontId="0" fillId="0" borderId="34" xfId="0" applyBorder="1" applyAlignment="1" applyProtection="1">
      <alignment horizontal="left" vertical="center"/>
    </xf>
    <xf numFmtId="0" fontId="0" fillId="0" borderId="61" xfId="0" applyBorder="1" applyAlignment="1" applyProtection="1">
      <alignment horizontal="left" vertical="center"/>
    </xf>
    <xf numFmtId="0" fontId="0" fillId="0" borderId="9" xfId="0" applyBorder="1" applyAlignment="1" applyProtection="1">
      <alignment horizontal="center" vertical="center" shrinkToFit="1"/>
    </xf>
    <xf numFmtId="0" fontId="0" fillId="0" borderId="4" xfId="0" applyBorder="1" applyAlignment="1" applyProtection="1">
      <alignment horizontal="center" vertical="center" shrinkToFit="1"/>
    </xf>
    <xf numFmtId="0" fontId="66" fillId="0" borderId="11" xfId="0" applyFont="1" applyBorder="1" applyAlignment="1" applyProtection="1">
      <alignment horizontal="center" vertical="center"/>
    </xf>
    <xf numFmtId="0" fontId="66" fillId="0" borderId="0" xfId="0" applyFont="1" applyBorder="1" applyAlignment="1" applyProtection="1">
      <alignment horizontal="center" vertical="center"/>
    </xf>
    <xf numFmtId="0" fontId="60" fillId="0" borderId="0" xfId="75" applyFont="1" applyAlignment="1" applyProtection="1">
      <alignment horizontal="left" vertical="center" wrapText="1"/>
    </xf>
    <xf numFmtId="0" fontId="59" fillId="0" borderId="0" xfId="75" applyFont="1" applyAlignment="1" applyProtection="1">
      <alignment horizontal="center" vertical="center"/>
    </xf>
    <xf numFmtId="0" fontId="36" fillId="0" borderId="0" xfId="75" applyFont="1" applyBorder="1" applyAlignment="1" applyProtection="1">
      <alignment horizontal="left" vertical="center" wrapText="1"/>
    </xf>
    <xf numFmtId="0" fontId="60" fillId="35" borderId="0" xfId="75" applyFont="1" applyFill="1" applyAlignment="1" applyProtection="1">
      <alignment horizontal="left" vertical="center"/>
      <protection locked="0"/>
    </xf>
    <xf numFmtId="0" fontId="9" fillId="35" borderId="68" xfId="75" applyFill="1" applyBorder="1" applyAlignment="1" applyProtection="1">
      <alignment horizontal="center" vertical="center" wrapText="1"/>
      <protection locked="0"/>
    </xf>
    <xf numFmtId="0" fontId="9" fillId="35" borderId="69" xfId="75" applyFill="1" applyBorder="1" applyAlignment="1" applyProtection="1">
      <alignment horizontal="center" vertical="center" wrapText="1"/>
      <protection locked="0"/>
    </xf>
    <xf numFmtId="0" fontId="9" fillId="35" borderId="67" xfId="75" applyFill="1" applyBorder="1" applyAlignment="1" applyProtection="1">
      <alignment horizontal="center" vertical="center" wrapText="1"/>
      <protection locked="0"/>
    </xf>
    <xf numFmtId="0" fontId="36" fillId="0" borderId="34" xfId="78" applyFont="1" applyBorder="1" applyAlignment="1" applyProtection="1">
      <alignment horizontal="center" vertical="center" wrapText="1"/>
    </xf>
    <xf numFmtId="0" fontId="36" fillId="0" borderId="35" xfId="78" applyFont="1" applyBorder="1" applyAlignment="1" applyProtection="1">
      <alignment horizontal="center" vertical="center" wrapText="1"/>
    </xf>
    <xf numFmtId="0" fontId="36" fillId="0" borderId="36" xfId="78" applyFont="1" applyBorder="1" applyAlignment="1" applyProtection="1">
      <alignment horizontal="center" vertical="center" wrapText="1"/>
    </xf>
    <xf numFmtId="0" fontId="36" fillId="0" borderId="70" xfId="78" applyFont="1" applyBorder="1" applyAlignment="1">
      <alignment horizontal="center" vertical="center" wrapText="1"/>
    </xf>
    <xf numFmtId="0" fontId="36" fillId="0" borderId="71" xfId="78" applyFont="1" applyBorder="1" applyAlignment="1">
      <alignment horizontal="center" vertical="center" wrapText="1"/>
    </xf>
    <xf numFmtId="0" fontId="36" fillId="0" borderId="72" xfId="78" applyFont="1" applyBorder="1" applyAlignment="1">
      <alignment horizontal="center" vertical="center" wrapText="1"/>
    </xf>
    <xf numFmtId="0" fontId="36" fillId="0" borderId="44" xfId="78" applyFont="1" applyBorder="1" applyAlignment="1" applyProtection="1">
      <alignment horizontal="left" vertical="center" wrapText="1"/>
    </xf>
    <xf numFmtId="0" fontId="36" fillId="0" borderId="45" xfId="78" applyFont="1" applyBorder="1" applyAlignment="1" applyProtection="1">
      <alignment horizontal="left" vertical="center" wrapText="1"/>
    </xf>
    <xf numFmtId="0" fontId="70" fillId="0" borderId="0" xfId="78" applyFont="1" applyBorder="1" applyAlignment="1" applyProtection="1">
      <alignment horizontal="center" vertical="center" wrapText="1"/>
    </xf>
    <xf numFmtId="0" fontId="36" fillId="0" borderId="9" xfId="78" applyFont="1" applyBorder="1" applyAlignment="1" applyProtection="1">
      <alignment horizontal="center" vertical="center" wrapText="1"/>
    </xf>
    <xf numFmtId="0" fontId="36" fillId="0" borderId="4" xfId="78" applyFont="1" applyBorder="1" applyAlignment="1" applyProtection="1">
      <alignment horizontal="center" vertical="center" wrapText="1"/>
    </xf>
    <xf numFmtId="0" fontId="36" fillId="37" borderId="31" xfId="78" applyFont="1" applyFill="1" applyBorder="1" applyAlignment="1" applyProtection="1">
      <alignment horizontal="center" vertical="center" wrapText="1"/>
    </xf>
    <xf numFmtId="0" fontId="36" fillId="37" borderId="30" xfId="78" applyFont="1" applyFill="1" applyBorder="1" applyAlignment="1" applyProtection="1">
      <alignment horizontal="center" vertical="center" wrapText="1"/>
    </xf>
    <xf numFmtId="178" fontId="36" fillId="0" borderId="65" xfId="74" applyNumberFormat="1" applyFont="1" applyBorder="1" applyAlignment="1">
      <alignment horizontal="center" vertical="center" wrapText="1"/>
    </xf>
    <xf numFmtId="178" fontId="36" fillId="0" borderId="63" xfId="74" applyNumberFormat="1" applyFont="1" applyBorder="1" applyAlignment="1">
      <alignment horizontal="center" vertical="center" wrapText="1"/>
    </xf>
    <xf numFmtId="0" fontId="4" fillId="0" borderId="24" xfId="78" applyFont="1" applyBorder="1" applyAlignment="1" applyProtection="1">
      <alignment horizontal="left" vertical="center" wrapText="1"/>
    </xf>
    <xf numFmtId="0" fontId="5" fillId="0" borderId="24" xfId="78" applyBorder="1" applyAlignment="1" applyProtection="1">
      <alignment horizontal="left" vertical="center"/>
    </xf>
    <xf numFmtId="0" fontId="69" fillId="0" borderId="11" xfId="76" applyFont="1" applyBorder="1" applyAlignment="1" applyProtection="1">
      <alignment horizontal="left" vertical="center" wrapText="1"/>
    </xf>
    <xf numFmtId="0" fontId="76" fillId="0" borderId="9" xfId="0" applyFont="1" applyBorder="1" applyAlignment="1">
      <alignment horizontal="left" vertical="center"/>
    </xf>
    <xf numFmtId="0" fontId="76" fillId="0" borderId="4" xfId="0" applyFont="1" applyBorder="1" applyAlignment="1">
      <alignment horizontal="left" vertical="center"/>
    </xf>
    <xf numFmtId="0" fontId="76" fillId="0" borderId="5" xfId="0" applyFont="1" applyBorder="1" applyAlignment="1">
      <alignment horizontal="left" vertical="center"/>
    </xf>
    <xf numFmtId="0" fontId="76" fillId="38" borderId="10" xfId="0" applyFont="1" applyFill="1" applyBorder="1" applyAlignment="1">
      <alignment horizontal="left" vertical="center"/>
    </xf>
    <xf numFmtId="0" fontId="76" fillId="38" borderId="10" xfId="0" applyFont="1" applyFill="1" applyBorder="1" applyAlignment="1">
      <alignment horizontal="center" vertical="center"/>
    </xf>
    <xf numFmtId="0" fontId="78" fillId="0" borderId="0" xfId="0" applyFont="1" applyAlignment="1">
      <alignment horizontal="left" vertical="center"/>
    </xf>
    <xf numFmtId="0" fontId="76" fillId="0" borderId="10" xfId="0" applyFont="1" applyBorder="1" applyAlignment="1">
      <alignment horizontal="center" vertical="center"/>
    </xf>
    <xf numFmtId="0" fontId="76" fillId="0" borderId="0" xfId="0" applyFont="1" applyAlignment="1">
      <alignment horizontal="left" vertical="center" wrapText="1"/>
    </xf>
    <xf numFmtId="0" fontId="76" fillId="0" borderId="0" xfId="0" applyFont="1" applyAlignment="1">
      <alignment horizontal="left" vertical="center"/>
    </xf>
    <xf numFmtId="0" fontId="76" fillId="0" borderId="10" xfId="0" applyFont="1" applyBorder="1" applyAlignment="1">
      <alignment horizontal="left" vertical="center"/>
    </xf>
    <xf numFmtId="0" fontId="75" fillId="0" borderId="0" xfId="0" applyFont="1" applyAlignment="1">
      <alignment horizontal="center" vertical="center"/>
    </xf>
    <xf numFmtId="0" fontId="76" fillId="0" borderId="0" xfId="0" applyFont="1" applyAlignment="1">
      <alignment horizontal="center" vertical="center"/>
    </xf>
  </cellXfs>
  <cellStyles count="8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4 3 2" xfId="76" xr:uid="{8F551D1B-759D-419C-A6E9-8CE95343CE5D}"/>
    <cellStyle name="標準 14 3 3" xfId="78" xr:uid="{17EDB3A9-27FD-4CD9-814D-BA5F11A04446}"/>
    <cellStyle name="標準 14 3 3 2" xfId="79" xr:uid="{9E842EDF-018A-4C4A-A9EE-95075DFA641B}"/>
    <cellStyle name="標準 14 4" xfId="77" xr:uid="{7B83B2EC-2F81-48C3-9A40-B04FA182145C}"/>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85">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99"/>
      <color rgb="FFFFFF66"/>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137160</xdr:colOff>
          <xdr:row>52</xdr:row>
          <xdr:rowOff>30480</xdr:rowOff>
        </xdr:from>
        <xdr:to>
          <xdr:col>1</xdr:col>
          <xdr:colOff>175260</xdr:colOff>
          <xdr:row>54</xdr:row>
          <xdr:rowOff>68580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55</xdr:row>
          <xdr:rowOff>129540</xdr:rowOff>
        </xdr:from>
        <xdr:to>
          <xdr:col>1</xdr:col>
          <xdr:colOff>175260</xdr:colOff>
          <xdr:row>57</xdr:row>
          <xdr:rowOff>38100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56</xdr:row>
          <xdr:rowOff>144780</xdr:rowOff>
        </xdr:from>
        <xdr:to>
          <xdr:col>1</xdr:col>
          <xdr:colOff>175260</xdr:colOff>
          <xdr:row>58</xdr:row>
          <xdr:rowOff>53340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0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56</xdr:row>
          <xdr:rowOff>144780</xdr:rowOff>
        </xdr:from>
        <xdr:to>
          <xdr:col>1</xdr:col>
          <xdr:colOff>175260</xdr:colOff>
          <xdr:row>58</xdr:row>
          <xdr:rowOff>53340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0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58</xdr:row>
          <xdr:rowOff>121920</xdr:rowOff>
        </xdr:from>
        <xdr:to>
          <xdr:col>1</xdr:col>
          <xdr:colOff>175260</xdr:colOff>
          <xdr:row>60</xdr:row>
          <xdr:rowOff>30480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0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60</xdr:row>
          <xdr:rowOff>121920</xdr:rowOff>
        </xdr:from>
        <xdr:to>
          <xdr:col>1</xdr:col>
          <xdr:colOff>175260</xdr:colOff>
          <xdr:row>62</xdr:row>
          <xdr:rowOff>60960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61</xdr:row>
          <xdr:rowOff>121920</xdr:rowOff>
        </xdr:from>
        <xdr:to>
          <xdr:col>1</xdr:col>
          <xdr:colOff>175260</xdr:colOff>
          <xdr:row>63</xdr:row>
          <xdr:rowOff>60960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64</xdr:row>
          <xdr:rowOff>121920</xdr:rowOff>
        </xdr:from>
        <xdr:to>
          <xdr:col>1</xdr:col>
          <xdr:colOff>175260</xdr:colOff>
          <xdr:row>66</xdr:row>
          <xdr:rowOff>60960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0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66</xdr:row>
          <xdr:rowOff>121920</xdr:rowOff>
        </xdr:from>
        <xdr:to>
          <xdr:col>1</xdr:col>
          <xdr:colOff>175260</xdr:colOff>
          <xdr:row>68</xdr:row>
          <xdr:rowOff>60960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63</xdr:row>
          <xdr:rowOff>121920</xdr:rowOff>
        </xdr:from>
        <xdr:to>
          <xdr:col>1</xdr:col>
          <xdr:colOff>175260</xdr:colOff>
          <xdr:row>65</xdr:row>
          <xdr:rowOff>60960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0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4F722D69-F75C-4F71-8A49-1BC74F89132C}"/>
            </a:ext>
          </a:extLst>
        </xdr:cNvPr>
        <xdr:cNvSpPr txBox="1"/>
      </xdr:nvSpPr>
      <xdr:spPr>
        <a:xfrm>
          <a:off x="6813625" y="257287"/>
          <a:ext cx="2505635" cy="9816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twoCellAnchor>
    <xdr:from>
      <xdr:col>10</xdr:col>
      <xdr:colOff>192156</xdr:colOff>
      <xdr:row>16</xdr:row>
      <xdr:rowOff>39757</xdr:rowOff>
    </xdr:from>
    <xdr:to>
      <xdr:col>10</xdr:col>
      <xdr:colOff>417443</xdr:colOff>
      <xdr:row>16</xdr:row>
      <xdr:rowOff>251791</xdr:rowOff>
    </xdr:to>
    <xdr:sp macro="" textlink="">
      <xdr:nvSpPr>
        <xdr:cNvPr id="3" name="楕円 2">
          <a:extLst>
            <a:ext uri="{FF2B5EF4-FFF2-40B4-BE49-F238E27FC236}">
              <a16:creationId xmlns:a16="http://schemas.microsoft.com/office/drawing/2014/main" id="{C41763EA-25FD-48F5-9331-09234E2AE769}"/>
            </a:ext>
          </a:extLst>
        </xdr:cNvPr>
        <xdr:cNvSpPr/>
      </xdr:nvSpPr>
      <xdr:spPr bwMode="auto">
        <a:xfrm>
          <a:off x="6029076" y="3979297"/>
          <a:ext cx="225287" cy="212034"/>
        </a:xfrm>
        <a:prstGeom prst="ellips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100" kern="1200"/>
            <a:t>印</a:t>
          </a:r>
        </a:p>
      </xdr:txBody>
    </xdr:sp>
    <xdr:clientData/>
  </xdr:twoCellAnchor>
  <xdr:twoCellAnchor>
    <xdr:from>
      <xdr:col>10</xdr:col>
      <xdr:colOff>192156</xdr:colOff>
      <xdr:row>36</xdr:row>
      <xdr:rowOff>39757</xdr:rowOff>
    </xdr:from>
    <xdr:to>
      <xdr:col>10</xdr:col>
      <xdr:colOff>417443</xdr:colOff>
      <xdr:row>36</xdr:row>
      <xdr:rowOff>251791</xdr:rowOff>
    </xdr:to>
    <xdr:sp macro="" textlink="">
      <xdr:nvSpPr>
        <xdr:cNvPr id="4" name="楕円 3">
          <a:extLst>
            <a:ext uri="{FF2B5EF4-FFF2-40B4-BE49-F238E27FC236}">
              <a16:creationId xmlns:a16="http://schemas.microsoft.com/office/drawing/2014/main" id="{CF5F4423-E670-4C20-A2C0-D15C77B8919E}"/>
            </a:ext>
          </a:extLst>
        </xdr:cNvPr>
        <xdr:cNvSpPr/>
      </xdr:nvSpPr>
      <xdr:spPr bwMode="auto">
        <a:xfrm>
          <a:off x="6029076" y="8467477"/>
          <a:ext cx="225287" cy="212034"/>
        </a:xfrm>
        <a:prstGeom prst="ellips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100" kern="1200"/>
            <a:t>印</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entai.local\fssroot\3006&#20581;&#24247;&#31119;&#31049;&#37096;\0527&#21307;&#30274;&#31119;&#31049;&#36899;&#25658;&#25512;&#36914;&#35506;\&#36035;&#19978;&#12370;&#12539;&#29289;&#20385;&#19978;&#26119;&#12395;&#23550;&#12377;&#12427;&#25903;&#25588;&#20107;&#26989;&#36027;&#35036;&#21161;&#37329;\16%20&#20132;&#20184;&#30003;&#35531;&#20860;&#23455;&#32318;&#22577;&#21578;\00_&#30476;&#20132;&#20184;&#35201;&#32177;\&#12304;&#27096;&#24335;&#20462;&#27491;&#12305;&#31532;&#65297;&#21495;&#27096;&#24335;&#65288;&#20132;&#20184;&#30003;&#35531;&#26360;&#20860;&#23455;&#32318;&#22577;&#21578;&#26360;&#65289;&#12304;&#12475;&#12523;&#12525;&#12483;&#12463;&#65306;0526&#27700;&#35895;&#12305;.xlsx" TargetMode="External"/><Relationship Id="rId1" Type="http://schemas.openxmlformats.org/officeDocument/2006/relationships/externalLinkPath" Target="&#12304;&#27096;&#24335;&#20462;&#27491;&#12305;&#31532;&#65297;&#21495;&#27096;&#24335;&#65288;&#20132;&#20184;&#30003;&#35531;&#26360;&#20860;&#23455;&#32318;&#22577;&#21578;&#26360;&#65289;&#12304;&#12475;&#12523;&#12525;&#12483;&#12463;&#65306;0526&#27700;&#35895;&#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交付申請書兼実績報告書兼請求書（第１号様式）"/>
      <sheetName val="申請施設内訳（別紙１）"/>
      <sheetName val="賃金改善報告書（別紙２）"/>
      <sheetName val="賃金改善報告書（記入例）"/>
      <sheetName val="【2.0％超部分算定シート】（別紙３）"/>
      <sheetName val="【2.0％超部分算定シート】（記入例）"/>
      <sheetName val="委任状"/>
      <sheetName val="都道府県リスト"/>
    </sheetNames>
    <sheetDataSet>
      <sheetData sheetId="0">
        <row r="9">
          <cell r="AZ9">
            <v>2026</v>
          </cell>
          <cell r="BH9" t="str">
            <v>年</v>
          </cell>
          <cell r="BP9" t="str">
            <v>月</v>
          </cell>
          <cell r="BX9" t="str">
            <v>日</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codeName="Sheet1">
    <tabColor theme="1"/>
  </sheetPr>
  <dimension ref="A1:EP80"/>
  <sheetViews>
    <sheetView showGridLines="0" tabSelected="1" view="pageBreakPreview" zoomScaleNormal="100" zoomScaleSheetLayoutView="100" workbookViewId="0">
      <selection activeCell="CO14" sqref="CO14"/>
    </sheetView>
  </sheetViews>
  <sheetFormatPr defaultColWidth="1.33203125" defaultRowHeight="6.75" customHeight="1"/>
  <cols>
    <col min="1" max="5" width="3.33203125" style="1" customWidth="1"/>
    <col min="6" max="6" width="5.33203125" style="1" customWidth="1"/>
    <col min="7" max="12" width="1.33203125" style="1"/>
    <col min="13" max="13" width="11.33203125" style="1" customWidth="1"/>
    <col min="14" max="31" width="1.33203125" style="1"/>
    <col min="32" max="32" width="1.33203125" style="1" customWidth="1"/>
    <col min="33" max="61" width="1.33203125" style="1"/>
    <col min="62" max="62" width="1.33203125" style="1" customWidth="1"/>
    <col min="63" max="65" width="1.33203125" style="1"/>
    <col min="66" max="66" width="1.33203125" style="1" customWidth="1"/>
    <col min="67" max="125" width="1.33203125" style="1"/>
    <col min="126" max="128" width="1.33203125" style="1" customWidth="1"/>
    <col min="129" max="16384" width="1.33203125" style="1"/>
  </cols>
  <sheetData>
    <row r="1" spans="1:78" ht="15.75" customHeight="1">
      <c r="A1" s="103" t="s">
        <v>154</v>
      </c>
      <c r="B1" s="103"/>
      <c r="C1" s="104"/>
      <c r="D1" s="104"/>
      <c r="E1" s="104"/>
      <c r="F1" s="104"/>
      <c r="G1" s="105"/>
      <c r="H1" s="105"/>
      <c r="I1" s="105"/>
      <c r="J1" s="106"/>
      <c r="K1" s="106"/>
      <c r="L1" s="106"/>
      <c r="M1" s="106"/>
      <c r="N1" s="106"/>
      <c r="O1" s="106"/>
      <c r="P1" s="106"/>
      <c r="Q1" s="106"/>
      <c r="R1" s="107"/>
      <c r="S1" s="107"/>
      <c r="T1" s="107"/>
      <c r="U1" s="107"/>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8"/>
      <c r="BK1" s="109"/>
      <c r="BL1" s="110"/>
      <c r="BM1" s="110"/>
      <c r="BN1" s="110"/>
      <c r="BO1" s="110"/>
      <c r="BP1" s="110"/>
      <c r="BQ1" s="111"/>
      <c r="BR1" s="111"/>
      <c r="BS1" s="112"/>
      <c r="BT1" s="112"/>
      <c r="BU1" s="112"/>
      <c r="BV1" s="112"/>
      <c r="BW1" s="112"/>
      <c r="BX1" s="112"/>
      <c r="BY1" s="112"/>
    </row>
    <row r="2" spans="1:78" ht="32.4" customHeight="1">
      <c r="A2" s="103"/>
      <c r="B2" s="103"/>
      <c r="C2" s="341" t="s">
        <v>189</v>
      </c>
      <c r="D2" s="341"/>
      <c r="E2" s="341"/>
      <c r="F2" s="341"/>
      <c r="G2" s="341"/>
      <c r="H2" s="341"/>
      <c r="I2" s="341"/>
      <c r="J2" s="341"/>
      <c r="K2" s="34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c r="BW2" s="112"/>
      <c r="BX2" s="112"/>
      <c r="BY2" s="112"/>
    </row>
    <row r="3" spans="1:78" ht="15" customHeight="1">
      <c r="A3" s="104"/>
      <c r="B3" s="342" t="s">
        <v>136</v>
      </c>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113"/>
      <c r="BO3" s="113"/>
      <c r="BP3" s="113"/>
      <c r="BQ3" s="113"/>
      <c r="BR3" s="113"/>
      <c r="BS3" s="113"/>
      <c r="BT3" s="113"/>
      <c r="BU3" s="113"/>
      <c r="BV3" s="113"/>
      <c r="BW3" s="113"/>
      <c r="BX3" s="113"/>
      <c r="BY3" s="113"/>
    </row>
    <row r="4" spans="1:78" ht="15" customHeight="1">
      <c r="A4" s="104"/>
      <c r="B4" s="103"/>
      <c r="C4" s="103"/>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3"/>
      <c r="AD4" s="103"/>
      <c r="AE4" s="103"/>
      <c r="AF4" s="103"/>
      <c r="AG4" s="103"/>
      <c r="AH4" s="103"/>
      <c r="AI4" s="103"/>
      <c r="AJ4" s="103"/>
      <c r="AK4" s="103"/>
      <c r="AL4" s="103"/>
      <c r="AM4" s="103"/>
      <c r="AN4" s="1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c r="BM4" s="103"/>
      <c r="BN4" s="113"/>
      <c r="BO4" s="113"/>
      <c r="BP4" s="113"/>
      <c r="BQ4" s="113"/>
      <c r="BR4" s="113"/>
      <c r="BS4" s="113"/>
      <c r="BT4" s="113"/>
      <c r="BU4" s="113"/>
      <c r="BV4" s="113"/>
      <c r="BW4" s="113"/>
      <c r="BX4" s="113"/>
      <c r="BY4" s="113"/>
    </row>
    <row r="5" spans="1:78" ht="29.4" customHeight="1">
      <c r="A5" s="114"/>
      <c r="B5" s="343" t="s">
        <v>178</v>
      </c>
      <c r="C5" s="343"/>
      <c r="D5" s="343"/>
      <c r="E5" s="343"/>
      <c r="F5" s="343"/>
      <c r="G5" s="343"/>
      <c r="H5" s="344"/>
      <c r="I5" s="343"/>
      <c r="J5" s="343"/>
      <c r="K5" s="343"/>
      <c r="L5" s="343"/>
      <c r="M5" s="343"/>
      <c r="N5" s="343"/>
      <c r="O5" s="343"/>
      <c r="P5" s="343"/>
      <c r="Q5" s="343"/>
      <c r="R5" s="343"/>
      <c r="S5" s="343"/>
      <c r="T5" s="343"/>
      <c r="U5" s="343"/>
      <c r="V5" s="343"/>
      <c r="W5" s="343"/>
      <c r="X5" s="343"/>
      <c r="Y5" s="343"/>
      <c r="Z5" s="343"/>
      <c r="AA5" s="343"/>
      <c r="AB5" s="343"/>
      <c r="AC5" s="343"/>
      <c r="AD5" s="343"/>
      <c r="AE5" s="343"/>
      <c r="AF5" s="343"/>
      <c r="AG5" s="343"/>
      <c r="AH5" s="343"/>
      <c r="AI5" s="343"/>
      <c r="AJ5" s="343"/>
      <c r="AK5" s="343"/>
      <c r="AL5" s="343"/>
      <c r="AM5" s="343"/>
      <c r="AN5" s="343"/>
      <c r="AO5" s="343"/>
      <c r="AP5" s="343"/>
      <c r="AQ5" s="343"/>
      <c r="AR5" s="343"/>
      <c r="AS5" s="343"/>
      <c r="AT5" s="343"/>
      <c r="AU5" s="343"/>
      <c r="AV5" s="343"/>
      <c r="AW5" s="343"/>
      <c r="AX5" s="343"/>
      <c r="AY5" s="343"/>
      <c r="AZ5" s="343"/>
      <c r="BA5" s="343"/>
      <c r="BB5" s="343"/>
      <c r="BC5" s="343"/>
      <c r="BD5" s="343"/>
      <c r="BE5" s="343"/>
      <c r="BF5" s="343"/>
      <c r="BG5" s="343"/>
      <c r="BH5" s="343"/>
      <c r="BI5" s="343"/>
      <c r="BJ5" s="343"/>
      <c r="BK5" s="343"/>
      <c r="BL5" s="343"/>
      <c r="BM5" s="343"/>
      <c r="BN5" s="343"/>
      <c r="BO5" s="343"/>
      <c r="BP5" s="343"/>
      <c r="BQ5" s="343"/>
      <c r="BR5" s="343"/>
      <c r="BS5" s="343"/>
      <c r="BT5" s="343"/>
      <c r="BU5" s="343"/>
      <c r="BV5" s="343"/>
      <c r="BW5" s="343"/>
      <c r="BX5" s="343"/>
      <c r="BY5" s="343"/>
    </row>
    <row r="6" spans="1:78" ht="15" customHeight="1">
      <c r="A6" s="114"/>
      <c r="B6" s="343" t="s">
        <v>179</v>
      </c>
      <c r="C6" s="343"/>
      <c r="D6" s="343"/>
      <c r="E6" s="343"/>
      <c r="F6" s="343"/>
      <c r="G6" s="343"/>
      <c r="H6" s="343"/>
      <c r="I6" s="343"/>
      <c r="J6" s="343"/>
      <c r="K6" s="343"/>
      <c r="L6" s="343"/>
      <c r="M6" s="343"/>
      <c r="N6" s="343"/>
      <c r="O6" s="343"/>
      <c r="P6" s="343"/>
      <c r="Q6" s="343"/>
      <c r="R6" s="343"/>
      <c r="S6" s="343"/>
      <c r="T6" s="343"/>
      <c r="U6" s="343"/>
      <c r="V6" s="343"/>
      <c r="W6" s="343"/>
      <c r="X6" s="343"/>
      <c r="Y6" s="343"/>
      <c r="Z6" s="343"/>
      <c r="AA6" s="343"/>
      <c r="AB6" s="343"/>
      <c r="AC6" s="343"/>
      <c r="AD6" s="343"/>
      <c r="AE6" s="343"/>
      <c r="AF6" s="343"/>
      <c r="AG6" s="343"/>
      <c r="AH6" s="343"/>
      <c r="AI6" s="343"/>
      <c r="AJ6" s="343"/>
      <c r="AK6" s="343"/>
      <c r="AL6" s="343"/>
      <c r="AM6" s="343"/>
      <c r="AN6" s="343"/>
      <c r="AO6" s="343"/>
      <c r="AP6" s="343"/>
      <c r="AQ6" s="343"/>
      <c r="AR6" s="343"/>
      <c r="AS6" s="343"/>
      <c r="AT6" s="343"/>
      <c r="AU6" s="343"/>
      <c r="AV6" s="343"/>
      <c r="AW6" s="343"/>
      <c r="AX6" s="343"/>
      <c r="AY6" s="343"/>
      <c r="AZ6" s="343"/>
      <c r="BA6" s="343"/>
      <c r="BB6" s="343"/>
      <c r="BC6" s="343"/>
      <c r="BD6" s="343"/>
      <c r="BE6" s="343"/>
      <c r="BF6" s="343"/>
      <c r="BG6" s="343"/>
      <c r="BH6" s="343"/>
      <c r="BI6" s="343"/>
      <c r="BJ6" s="343"/>
      <c r="BK6" s="343"/>
      <c r="BL6" s="343"/>
      <c r="BM6" s="343"/>
      <c r="BN6" s="343"/>
      <c r="BO6" s="343"/>
      <c r="BP6" s="343"/>
      <c r="BQ6" s="343"/>
      <c r="BR6" s="343"/>
      <c r="BS6" s="343"/>
      <c r="BT6" s="343"/>
      <c r="BU6" s="343"/>
      <c r="BV6" s="343"/>
      <c r="BW6" s="343"/>
      <c r="BX6" s="343"/>
      <c r="BY6" s="343"/>
    </row>
    <row r="7" spans="1:78" ht="15" customHeight="1">
      <c r="A7" s="114"/>
      <c r="B7" s="367" t="s">
        <v>149</v>
      </c>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row>
    <row r="8" spans="1:78" ht="6" customHeight="1">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row>
    <row r="9" spans="1:78" ht="7.5" customHeight="1">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396" t="s">
        <v>1</v>
      </c>
      <c r="AO9" s="397"/>
      <c r="AP9" s="397"/>
      <c r="AQ9" s="397"/>
      <c r="AR9" s="397"/>
      <c r="AS9" s="397"/>
      <c r="AT9" s="397"/>
      <c r="AU9" s="397"/>
      <c r="AV9" s="397"/>
      <c r="AW9" s="397"/>
      <c r="AX9" s="397"/>
      <c r="AY9" s="398"/>
      <c r="AZ9" s="402">
        <v>2026</v>
      </c>
      <c r="BA9" s="403"/>
      <c r="BB9" s="403"/>
      <c r="BC9" s="403"/>
      <c r="BD9" s="403"/>
      <c r="BE9" s="403"/>
      <c r="BF9" s="403"/>
      <c r="BG9" s="403"/>
      <c r="BH9" s="406" t="s">
        <v>2</v>
      </c>
      <c r="BI9" s="406"/>
      <c r="BJ9" s="233"/>
      <c r="BK9" s="233"/>
      <c r="BL9" s="233"/>
      <c r="BM9" s="233"/>
      <c r="BN9" s="233"/>
      <c r="BO9" s="233"/>
      <c r="BP9" s="235" t="s">
        <v>3</v>
      </c>
      <c r="BQ9" s="235"/>
      <c r="BR9" s="237"/>
      <c r="BS9" s="237"/>
      <c r="BT9" s="237"/>
      <c r="BU9" s="237"/>
      <c r="BV9" s="237"/>
      <c r="BW9" s="237"/>
      <c r="BX9" s="235" t="s">
        <v>4</v>
      </c>
      <c r="BY9" s="239"/>
    </row>
    <row r="10" spans="1:78" ht="15" customHeight="1">
      <c r="A10" s="345"/>
      <c r="B10" s="345"/>
      <c r="C10" s="345"/>
      <c r="D10" s="345"/>
      <c r="E10" s="345"/>
      <c r="F10" s="345"/>
      <c r="G10" s="345"/>
      <c r="H10" s="345"/>
      <c r="I10" s="345"/>
      <c r="J10" s="345"/>
      <c r="K10" s="345"/>
      <c r="L10" s="345"/>
      <c r="M10" s="345"/>
      <c r="N10" s="345"/>
      <c r="O10" s="345"/>
      <c r="P10" s="345"/>
      <c r="Q10" s="16"/>
      <c r="R10" s="16"/>
      <c r="S10" s="16"/>
      <c r="T10" s="16"/>
      <c r="U10" s="16"/>
      <c r="V10" s="16"/>
      <c r="W10" s="16"/>
      <c r="X10" s="16"/>
      <c r="Y10" s="16"/>
      <c r="Z10" s="16"/>
      <c r="AA10" s="16"/>
      <c r="AB10" s="16"/>
      <c r="AC10" s="16"/>
      <c r="AD10" s="16"/>
      <c r="AE10" s="16"/>
      <c r="AF10" s="16"/>
      <c r="AG10" s="16"/>
      <c r="AH10" s="16"/>
      <c r="AI10" s="16"/>
      <c r="AJ10" s="16"/>
      <c r="AK10" s="16"/>
      <c r="AL10" s="16"/>
      <c r="AM10" s="16"/>
      <c r="AN10" s="399"/>
      <c r="AO10" s="400"/>
      <c r="AP10" s="400"/>
      <c r="AQ10" s="400"/>
      <c r="AR10" s="400"/>
      <c r="AS10" s="400"/>
      <c r="AT10" s="400"/>
      <c r="AU10" s="400"/>
      <c r="AV10" s="400"/>
      <c r="AW10" s="400"/>
      <c r="AX10" s="400"/>
      <c r="AY10" s="401"/>
      <c r="AZ10" s="404"/>
      <c r="BA10" s="405"/>
      <c r="BB10" s="405"/>
      <c r="BC10" s="405"/>
      <c r="BD10" s="405"/>
      <c r="BE10" s="405"/>
      <c r="BF10" s="405"/>
      <c r="BG10" s="405"/>
      <c r="BH10" s="407"/>
      <c r="BI10" s="407"/>
      <c r="BJ10" s="234"/>
      <c r="BK10" s="234"/>
      <c r="BL10" s="234"/>
      <c r="BM10" s="234"/>
      <c r="BN10" s="234"/>
      <c r="BO10" s="234"/>
      <c r="BP10" s="236"/>
      <c r="BQ10" s="236"/>
      <c r="BR10" s="238"/>
      <c r="BS10" s="238"/>
      <c r="BT10" s="238"/>
      <c r="BU10" s="238"/>
      <c r="BV10" s="238"/>
      <c r="BW10" s="238"/>
      <c r="BX10" s="236"/>
      <c r="BY10" s="240"/>
    </row>
    <row r="11" spans="1:78" ht="15" customHeight="1">
      <c r="A11" s="207" t="s">
        <v>0</v>
      </c>
      <c r="B11" s="207"/>
      <c r="C11" s="207"/>
      <c r="D11" s="207"/>
      <c r="E11" s="207"/>
      <c r="F11" s="207"/>
      <c r="G11" s="207"/>
      <c r="H11" s="207"/>
      <c r="I11" s="207"/>
      <c r="J11" s="207"/>
      <c r="K11" s="207"/>
      <c r="L11" s="207"/>
      <c r="M11" s="207"/>
      <c r="N11" s="63"/>
      <c r="O11" s="63"/>
      <c r="P11" s="63"/>
      <c r="Q11" s="64"/>
      <c r="R11" s="64"/>
      <c r="S11" s="64"/>
      <c r="T11" s="64"/>
      <c r="U11" s="64"/>
      <c r="V11" s="64"/>
      <c r="W11" s="64"/>
      <c r="X11" s="64"/>
      <c r="Y11" s="64"/>
      <c r="Z11" s="64"/>
      <c r="AA11" s="64"/>
      <c r="AB11" s="64"/>
      <c r="AC11" s="64"/>
      <c r="AD11" s="64"/>
      <c r="AE11" s="64"/>
      <c r="AF11" s="64"/>
      <c r="AG11" s="64"/>
      <c r="AH11" s="64"/>
      <c r="AI11" s="64"/>
      <c r="AJ11" s="64"/>
      <c r="AK11" s="64"/>
      <c r="AL11" s="64"/>
      <c r="AM11" s="64"/>
      <c r="AN11" s="58"/>
      <c r="AO11" s="58"/>
      <c r="AP11" s="58"/>
      <c r="AQ11" s="58"/>
      <c r="AR11" s="58"/>
      <c r="AS11" s="58"/>
      <c r="AT11" s="58"/>
      <c r="AU11" s="58"/>
      <c r="AV11" s="58"/>
      <c r="AW11" s="58"/>
      <c r="AX11" s="58"/>
      <c r="AY11" s="58"/>
      <c r="AZ11" s="57"/>
      <c r="BA11" s="57"/>
      <c r="BB11" s="57"/>
      <c r="BC11" s="57"/>
      <c r="BD11" s="57"/>
      <c r="BE11" s="57"/>
      <c r="BF11" s="57"/>
      <c r="BG11" s="57"/>
      <c r="BH11" s="59"/>
      <c r="BI11" s="59"/>
      <c r="BJ11" s="60"/>
      <c r="BK11" s="60"/>
      <c r="BL11" s="60"/>
      <c r="BM11" s="60"/>
      <c r="BN11" s="60"/>
      <c r="BO11" s="60"/>
      <c r="BP11" s="61"/>
      <c r="BQ11" s="61"/>
      <c r="BR11" s="62"/>
      <c r="BS11" s="62"/>
      <c r="BT11" s="62"/>
      <c r="BU11" s="62"/>
      <c r="BV11" s="62"/>
      <c r="BW11" s="62"/>
      <c r="BX11" s="61"/>
      <c r="BY11" s="61"/>
    </row>
    <row r="12" spans="1:78" ht="13.2" customHeight="1">
      <c r="A12" s="309" t="s">
        <v>5</v>
      </c>
      <c r="B12" s="310"/>
      <c r="C12" s="310"/>
      <c r="D12" s="310"/>
      <c r="E12" s="310"/>
      <c r="F12" s="310"/>
      <c r="G12" s="310"/>
      <c r="H12" s="310"/>
      <c r="I12" s="310"/>
      <c r="J12" s="310"/>
      <c r="K12" s="310"/>
      <c r="L12" s="310"/>
      <c r="M12" s="311"/>
      <c r="N12" s="354"/>
      <c r="O12" s="355"/>
      <c r="P12" s="355"/>
      <c r="Q12" s="355"/>
      <c r="R12" s="355"/>
      <c r="S12" s="355"/>
      <c r="T12" s="355"/>
      <c r="U12" s="355"/>
      <c r="V12" s="355"/>
      <c r="W12" s="355"/>
      <c r="X12" s="355"/>
      <c r="Y12" s="355"/>
      <c r="Z12" s="355"/>
      <c r="AA12" s="355"/>
      <c r="AB12" s="355"/>
      <c r="AC12" s="355"/>
      <c r="AD12" s="355"/>
      <c r="AE12" s="355"/>
      <c r="AF12" s="355"/>
      <c r="AG12" s="355"/>
      <c r="AH12" s="355"/>
      <c r="AI12" s="355"/>
      <c r="AJ12" s="355"/>
      <c r="AK12" s="355"/>
      <c r="AL12" s="355"/>
      <c r="AM12" s="356"/>
      <c r="AN12" s="385" t="s">
        <v>180</v>
      </c>
      <c r="AO12" s="386"/>
      <c r="AP12" s="386"/>
      <c r="AQ12" s="386"/>
      <c r="AR12" s="386"/>
      <c r="AS12" s="386"/>
      <c r="AT12" s="386"/>
      <c r="AU12" s="386"/>
      <c r="AV12" s="386"/>
      <c r="AW12" s="386"/>
      <c r="AX12" s="386"/>
      <c r="AY12" s="387"/>
      <c r="AZ12" s="357" t="s">
        <v>6</v>
      </c>
      <c r="BA12" s="358"/>
      <c r="BB12" s="369"/>
      <c r="BC12" s="369"/>
      <c r="BD12" s="369"/>
      <c r="BE12" s="369"/>
      <c r="BF12" s="369"/>
      <c r="BG12" s="369"/>
      <c r="BH12" s="369"/>
      <c r="BI12" s="369"/>
      <c r="BJ12" s="369"/>
      <c r="BK12" s="369"/>
      <c r="BL12" s="369"/>
      <c r="BM12" s="369"/>
      <c r="BN12" s="369"/>
      <c r="BO12" s="369"/>
      <c r="BP12" s="369"/>
      <c r="BQ12" s="369"/>
      <c r="BR12" s="369"/>
      <c r="BS12" s="65"/>
      <c r="BT12" s="65"/>
      <c r="BU12" s="65"/>
      <c r="BV12" s="65"/>
      <c r="BW12" s="65"/>
      <c r="BX12" s="65"/>
      <c r="BY12" s="66"/>
      <c r="BZ12" s="3"/>
    </row>
    <row r="13" spans="1:78" ht="14.4" customHeight="1">
      <c r="A13" s="225" t="s">
        <v>138</v>
      </c>
      <c r="B13" s="226"/>
      <c r="C13" s="226"/>
      <c r="D13" s="226"/>
      <c r="E13" s="226"/>
      <c r="F13" s="226"/>
      <c r="G13" s="226"/>
      <c r="H13" s="226"/>
      <c r="I13" s="226"/>
      <c r="J13" s="226"/>
      <c r="K13" s="226"/>
      <c r="L13" s="226"/>
      <c r="M13" s="227"/>
      <c r="N13" s="254"/>
      <c r="O13" s="255"/>
      <c r="P13" s="255"/>
      <c r="Q13" s="255"/>
      <c r="R13" s="255"/>
      <c r="S13" s="255"/>
      <c r="T13" s="255"/>
      <c r="U13" s="255"/>
      <c r="V13" s="255"/>
      <c r="W13" s="255"/>
      <c r="X13" s="255"/>
      <c r="Y13" s="255"/>
      <c r="Z13" s="255"/>
      <c r="AA13" s="255"/>
      <c r="AB13" s="255"/>
      <c r="AC13" s="255"/>
      <c r="AD13" s="255"/>
      <c r="AE13" s="255"/>
      <c r="AF13" s="255"/>
      <c r="AG13" s="255"/>
      <c r="AH13" s="255"/>
      <c r="AI13" s="255"/>
      <c r="AJ13" s="255"/>
      <c r="AK13" s="255"/>
      <c r="AL13" s="255"/>
      <c r="AM13" s="256"/>
      <c r="AN13" s="388"/>
      <c r="AO13" s="389"/>
      <c r="AP13" s="389"/>
      <c r="AQ13" s="389"/>
      <c r="AR13" s="389"/>
      <c r="AS13" s="389"/>
      <c r="AT13" s="389"/>
      <c r="AU13" s="389"/>
      <c r="AV13" s="389"/>
      <c r="AW13" s="389"/>
      <c r="AX13" s="389"/>
      <c r="AY13" s="389"/>
      <c r="AZ13" s="370" t="s">
        <v>142</v>
      </c>
      <c r="BA13" s="370"/>
      <c r="BB13" s="370"/>
      <c r="BC13" s="370"/>
      <c r="BD13" s="370"/>
      <c r="BE13" s="370"/>
      <c r="BF13" s="370"/>
      <c r="BG13" s="370"/>
      <c r="BH13" s="370"/>
      <c r="BI13" s="370" t="s">
        <v>143</v>
      </c>
      <c r="BJ13" s="370"/>
      <c r="BK13" s="370"/>
      <c r="BL13" s="370"/>
      <c r="BM13" s="370"/>
      <c r="BN13" s="370"/>
      <c r="BO13" s="370"/>
      <c r="BP13" s="370"/>
      <c r="BQ13" s="370"/>
      <c r="BR13" s="370" t="s">
        <v>144</v>
      </c>
      <c r="BS13" s="370"/>
      <c r="BT13" s="370"/>
      <c r="BU13" s="370"/>
      <c r="BV13" s="370"/>
      <c r="BW13" s="370"/>
      <c r="BX13" s="370"/>
      <c r="BY13" s="370"/>
      <c r="BZ13" s="3"/>
    </row>
    <row r="14" spans="1:78" ht="14.4" customHeight="1">
      <c r="A14" s="225"/>
      <c r="B14" s="226"/>
      <c r="C14" s="226"/>
      <c r="D14" s="226"/>
      <c r="E14" s="226"/>
      <c r="F14" s="226"/>
      <c r="G14" s="226"/>
      <c r="H14" s="226"/>
      <c r="I14" s="226"/>
      <c r="J14" s="226"/>
      <c r="K14" s="226"/>
      <c r="L14" s="226"/>
      <c r="M14" s="227"/>
      <c r="N14" s="254"/>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6"/>
      <c r="AN14" s="388"/>
      <c r="AO14" s="389"/>
      <c r="AP14" s="389"/>
      <c r="AQ14" s="389"/>
      <c r="AR14" s="389"/>
      <c r="AS14" s="389"/>
      <c r="AT14" s="389"/>
      <c r="AU14" s="389"/>
      <c r="AV14" s="389"/>
      <c r="AW14" s="389"/>
      <c r="AX14" s="389"/>
      <c r="AY14" s="389"/>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
    </row>
    <row r="15" spans="1:78" ht="14.4" customHeight="1">
      <c r="A15" s="228"/>
      <c r="B15" s="229"/>
      <c r="C15" s="229"/>
      <c r="D15" s="229"/>
      <c r="E15" s="229"/>
      <c r="F15" s="229"/>
      <c r="G15" s="229"/>
      <c r="H15" s="229"/>
      <c r="I15" s="229"/>
      <c r="J15" s="229"/>
      <c r="K15" s="229"/>
      <c r="L15" s="229"/>
      <c r="M15" s="230"/>
      <c r="N15" s="330"/>
      <c r="O15" s="331"/>
      <c r="P15" s="331"/>
      <c r="Q15" s="331"/>
      <c r="R15" s="331"/>
      <c r="S15" s="331"/>
      <c r="T15" s="331"/>
      <c r="U15" s="331"/>
      <c r="V15" s="331"/>
      <c r="W15" s="331"/>
      <c r="X15" s="331"/>
      <c r="Y15" s="331"/>
      <c r="Z15" s="331"/>
      <c r="AA15" s="331"/>
      <c r="AB15" s="331"/>
      <c r="AC15" s="331"/>
      <c r="AD15" s="331"/>
      <c r="AE15" s="331"/>
      <c r="AF15" s="331"/>
      <c r="AG15" s="331"/>
      <c r="AH15" s="331"/>
      <c r="AI15" s="331"/>
      <c r="AJ15" s="331"/>
      <c r="AK15" s="331"/>
      <c r="AL15" s="331"/>
      <c r="AM15" s="332"/>
      <c r="AN15" s="388"/>
      <c r="AO15" s="389"/>
      <c r="AP15" s="389"/>
      <c r="AQ15" s="389"/>
      <c r="AR15" s="389"/>
      <c r="AS15" s="389"/>
      <c r="AT15" s="389"/>
      <c r="AU15" s="389"/>
      <c r="AV15" s="389"/>
      <c r="AW15" s="389"/>
      <c r="AX15" s="389"/>
      <c r="AY15" s="389"/>
      <c r="AZ15" s="372" t="s">
        <v>145</v>
      </c>
      <c r="BA15" s="373"/>
      <c r="BB15" s="373"/>
      <c r="BC15" s="373"/>
      <c r="BD15" s="373"/>
      <c r="BE15" s="373"/>
      <c r="BF15" s="373"/>
      <c r="BG15" s="373"/>
      <c r="BH15" s="373"/>
      <c r="BI15" s="373"/>
      <c r="BJ15" s="373"/>
      <c r="BK15" s="373"/>
      <c r="BL15" s="373"/>
      <c r="BM15" s="374"/>
      <c r="BN15" s="375" t="s">
        <v>161</v>
      </c>
      <c r="BO15" s="376"/>
      <c r="BP15" s="376"/>
      <c r="BQ15" s="376"/>
      <c r="BR15" s="376"/>
      <c r="BS15" s="376"/>
      <c r="BT15" s="376"/>
      <c r="BU15" s="376"/>
      <c r="BV15" s="376"/>
      <c r="BW15" s="376"/>
      <c r="BX15" s="376"/>
      <c r="BY15" s="377"/>
      <c r="BZ15" s="3"/>
    </row>
    <row r="16" spans="1:78" ht="13.2" customHeight="1">
      <c r="A16" s="359" t="s">
        <v>5</v>
      </c>
      <c r="B16" s="359"/>
      <c r="C16" s="359"/>
      <c r="D16" s="359"/>
      <c r="E16" s="359"/>
      <c r="F16" s="359"/>
      <c r="G16" s="359"/>
      <c r="H16" s="359"/>
      <c r="I16" s="359"/>
      <c r="J16" s="359"/>
      <c r="K16" s="359"/>
      <c r="L16" s="359"/>
      <c r="M16" s="359"/>
      <c r="N16" s="315"/>
      <c r="O16" s="316"/>
      <c r="P16" s="316"/>
      <c r="Q16" s="316"/>
      <c r="R16" s="316"/>
      <c r="S16" s="316"/>
      <c r="T16" s="316"/>
      <c r="U16" s="316"/>
      <c r="V16" s="316"/>
      <c r="W16" s="316"/>
      <c r="X16" s="316"/>
      <c r="Y16" s="316"/>
      <c r="Z16" s="317"/>
      <c r="AA16" s="316"/>
      <c r="AB16" s="316"/>
      <c r="AC16" s="316"/>
      <c r="AD16" s="316"/>
      <c r="AE16" s="316"/>
      <c r="AF16" s="316"/>
      <c r="AG16" s="316"/>
      <c r="AH16" s="316"/>
      <c r="AI16" s="316"/>
      <c r="AJ16" s="316"/>
      <c r="AK16" s="316"/>
      <c r="AL16" s="316"/>
      <c r="AM16" s="317"/>
      <c r="AN16" s="388"/>
      <c r="AO16" s="389"/>
      <c r="AP16" s="389"/>
      <c r="AQ16" s="389"/>
      <c r="AR16" s="389"/>
      <c r="AS16" s="389"/>
      <c r="AT16" s="389"/>
      <c r="AU16" s="389"/>
      <c r="AV16" s="389"/>
      <c r="AW16" s="389"/>
      <c r="AX16" s="389"/>
      <c r="AY16" s="389"/>
      <c r="AZ16" s="378"/>
      <c r="BA16" s="379"/>
      <c r="BB16" s="379"/>
      <c r="BC16" s="379"/>
      <c r="BD16" s="379"/>
      <c r="BE16" s="379"/>
      <c r="BF16" s="379"/>
      <c r="BG16" s="379"/>
      <c r="BH16" s="379"/>
      <c r="BI16" s="379"/>
      <c r="BJ16" s="379"/>
      <c r="BK16" s="379"/>
      <c r="BL16" s="379"/>
      <c r="BM16" s="380"/>
      <c r="BN16" s="381"/>
      <c r="BO16" s="382"/>
      <c r="BP16" s="382"/>
      <c r="BQ16" s="382"/>
      <c r="BR16" s="382"/>
      <c r="BS16" s="382"/>
      <c r="BT16" s="382"/>
      <c r="BU16" s="382"/>
      <c r="BV16" s="382"/>
      <c r="BW16" s="382"/>
      <c r="BX16" s="382"/>
      <c r="BY16" s="383"/>
      <c r="BZ16" s="3"/>
    </row>
    <row r="17" spans="1:146" ht="19.8" customHeight="1">
      <c r="A17" s="390" t="s">
        <v>177</v>
      </c>
      <c r="B17" s="391"/>
      <c r="C17" s="391"/>
      <c r="D17" s="391"/>
      <c r="E17" s="391"/>
      <c r="F17" s="391"/>
      <c r="G17" s="391"/>
      <c r="H17" s="391"/>
      <c r="I17" s="391"/>
      <c r="J17" s="391"/>
      <c r="K17" s="391"/>
      <c r="L17" s="391"/>
      <c r="M17" s="392"/>
      <c r="N17" s="327" t="s">
        <v>139</v>
      </c>
      <c r="O17" s="328"/>
      <c r="P17" s="328"/>
      <c r="Q17" s="328"/>
      <c r="R17" s="328"/>
      <c r="S17" s="328"/>
      <c r="T17" s="328"/>
      <c r="U17" s="328"/>
      <c r="V17" s="328"/>
      <c r="W17" s="328"/>
      <c r="X17" s="328"/>
      <c r="Y17" s="328"/>
      <c r="Z17" s="329"/>
      <c r="AA17" s="328" t="s">
        <v>140</v>
      </c>
      <c r="AB17" s="328"/>
      <c r="AC17" s="328"/>
      <c r="AD17" s="328"/>
      <c r="AE17" s="328"/>
      <c r="AF17" s="328"/>
      <c r="AG17" s="328"/>
      <c r="AH17" s="328"/>
      <c r="AI17" s="328"/>
      <c r="AJ17" s="328"/>
      <c r="AK17" s="328"/>
      <c r="AL17" s="328"/>
      <c r="AM17" s="329"/>
      <c r="AN17" s="324" t="s">
        <v>7</v>
      </c>
      <c r="AO17" s="324"/>
      <c r="AP17" s="324"/>
      <c r="AQ17" s="324"/>
      <c r="AR17" s="324"/>
      <c r="AS17" s="324"/>
      <c r="AT17" s="324"/>
      <c r="AU17" s="324"/>
      <c r="AV17" s="324"/>
      <c r="AW17" s="324"/>
      <c r="AX17" s="324"/>
      <c r="AY17" s="324"/>
      <c r="AZ17" s="337" t="s">
        <v>8</v>
      </c>
      <c r="BA17" s="338"/>
      <c r="BB17" s="338"/>
      <c r="BC17" s="338"/>
      <c r="BD17" s="338"/>
      <c r="BE17" s="338"/>
      <c r="BF17" s="325"/>
      <c r="BG17" s="325"/>
      <c r="BH17" s="325"/>
      <c r="BI17" s="325"/>
      <c r="BJ17" s="325"/>
      <c r="BK17" s="325"/>
      <c r="BL17" s="325"/>
      <c r="BM17" s="325"/>
      <c r="BN17" s="325"/>
      <c r="BO17" s="325"/>
      <c r="BP17" s="325"/>
      <c r="BQ17" s="325"/>
      <c r="BR17" s="325"/>
      <c r="BS17" s="325"/>
      <c r="BT17" s="325"/>
      <c r="BU17" s="325"/>
      <c r="BV17" s="325"/>
      <c r="BW17" s="325"/>
      <c r="BX17" s="325"/>
      <c r="BY17" s="325"/>
      <c r="BZ17" s="3"/>
    </row>
    <row r="18" spans="1:146" ht="16.8" customHeight="1">
      <c r="A18" s="390"/>
      <c r="B18" s="391"/>
      <c r="C18" s="391"/>
      <c r="D18" s="391"/>
      <c r="E18" s="391"/>
      <c r="F18" s="391"/>
      <c r="G18" s="391"/>
      <c r="H18" s="391"/>
      <c r="I18" s="391"/>
      <c r="J18" s="391"/>
      <c r="K18" s="391"/>
      <c r="L18" s="391"/>
      <c r="M18" s="392"/>
      <c r="N18" s="251"/>
      <c r="O18" s="252"/>
      <c r="P18" s="252"/>
      <c r="Q18" s="252"/>
      <c r="R18" s="252"/>
      <c r="S18" s="252"/>
      <c r="T18" s="252"/>
      <c r="U18" s="252"/>
      <c r="V18" s="252"/>
      <c r="W18" s="252"/>
      <c r="X18" s="252"/>
      <c r="Y18" s="252"/>
      <c r="Z18" s="253"/>
      <c r="AA18" s="252"/>
      <c r="AB18" s="252"/>
      <c r="AC18" s="252"/>
      <c r="AD18" s="252"/>
      <c r="AE18" s="252"/>
      <c r="AF18" s="252"/>
      <c r="AG18" s="252"/>
      <c r="AH18" s="252"/>
      <c r="AI18" s="252"/>
      <c r="AJ18" s="252"/>
      <c r="AK18" s="252"/>
      <c r="AL18" s="252"/>
      <c r="AM18" s="253"/>
      <c r="AN18" s="324"/>
      <c r="AO18" s="324"/>
      <c r="AP18" s="324"/>
      <c r="AQ18" s="324"/>
      <c r="AR18" s="324"/>
      <c r="AS18" s="324"/>
      <c r="AT18" s="324"/>
      <c r="AU18" s="324"/>
      <c r="AV18" s="324"/>
      <c r="AW18" s="324"/>
      <c r="AX18" s="324"/>
      <c r="AY18" s="324"/>
      <c r="AZ18" s="339" t="s">
        <v>9</v>
      </c>
      <c r="BA18" s="340"/>
      <c r="BB18" s="340"/>
      <c r="BC18" s="340"/>
      <c r="BD18" s="340"/>
      <c r="BE18" s="340"/>
      <c r="BF18" s="326"/>
      <c r="BG18" s="326"/>
      <c r="BH18" s="326"/>
      <c r="BI18" s="326"/>
      <c r="BJ18" s="326"/>
      <c r="BK18" s="326"/>
      <c r="BL18" s="326"/>
      <c r="BM18" s="326"/>
      <c r="BN18" s="326"/>
      <c r="BO18" s="326"/>
      <c r="BP18" s="326"/>
      <c r="BQ18" s="326"/>
      <c r="BR18" s="326"/>
      <c r="BS18" s="326"/>
      <c r="BT18" s="326"/>
      <c r="BU18" s="326"/>
      <c r="BV18" s="326"/>
      <c r="BW18" s="326"/>
      <c r="BX18" s="326"/>
      <c r="BY18" s="326"/>
    </row>
    <row r="19" spans="1:146" ht="13.2" customHeight="1">
      <c r="A19" s="393"/>
      <c r="B19" s="394"/>
      <c r="C19" s="394"/>
      <c r="D19" s="394"/>
      <c r="E19" s="394"/>
      <c r="F19" s="394"/>
      <c r="G19" s="394"/>
      <c r="H19" s="394"/>
      <c r="I19" s="394"/>
      <c r="J19" s="394"/>
      <c r="K19" s="394"/>
      <c r="L19" s="394"/>
      <c r="M19" s="395"/>
      <c r="N19" s="330"/>
      <c r="O19" s="331"/>
      <c r="P19" s="331"/>
      <c r="Q19" s="331"/>
      <c r="R19" s="331"/>
      <c r="S19" s="331"/>
      <c r="T19" s="331"/>
      <c r="U19" s="331"/>
      <c r="V19" s="331"/>
      <c r="W19" s="331"/>
      <c r="X19" s="331"/>
      <c r="Y19" s="331"/>
      <c r="Z19" s="332"/>
      <c r="AA19" s="331"/>
      <c r="AB19" s="331"/>
      <c r="AC19" s="331"/>
      <c r="AD19" s="331"/>
      <c r="AE19" s="331"/>
      <c r="AF19" s="331"/>
      <c r="AG19" s="331"/>
      <c r="AH19" s="331"/>
      <c r="AI19" s="331"/>
      <c r="AJ19" s="331"/>
      <c r="AK19" s="331"/>
      <c r="AL19" s="331"/>
      <c r="AM19" s="332"/>
      <c r="AN19" s="324"/>
      <c r="AO19" s="324"/>
      <c r="AP19" s="324"/>
      <c r="AQ19" s="324"/>
      <c r="AR19" s="324"/>
      <c r="AS19" s="324"/>
      <c r="AT19" s="324"/>
      <c r="AU19" s="324"/>
      <c r="AV19" s="324"/>
      <c r="AW19" s="324"/>
      <c r="AX19" s="324"/>
      <c r="AY19" s="324"/>
      <c r="AZ19" s="339" t="s">
        <v>10</v>
      </c>
      <c r="BA19" s="340"/>
      <c r="BB19" s="340"/>
      <c r="BC19" s="340"/>
      <c r="BD19" s="340"/>
      <c r="BE19" s="340"/>
      <c r="BF19" s="325"/>
      <c r="BG19" s="325"/>
      <c r="BH19" s="325"/>
      <c r="BI19" s="325"/>
      <c r="BJ19" s="325"/>
      <c r="BK19" s="325"/>
      <c r="BL19" s="325"/>
      <c r="BM19" s="325"/>
      <c r="BN19" s="325"/>
      <c r="BO19" s="325"/>
      <c r="BP19" s="325"/>
      <c r="BQ19" s="325"/>
      <c r="BR19" s="325"/>
      <c r="BS19" s="325"/>
      <c r="BT19" s="325"/>
      <c r="BU19" s="325"/>
      <c r="BV19" s="325"/>
      <c r="BW19" s="325"/>
      <c r="BX19" s="325"/>
      <c r="BY19" s="325"/>
    </row>
    <row r="20" spans="1:146" ht="13.2" customHeight="1">
      <c r="A20" s="309" t="s">
        <v>5</v>
      </c>
      <c r="B20" s="310"/>
      <c r="C20" s="310"/>
      <c r="D20" s="310"/>
      <c r="E20" s="310"/>
      <c r="F20" s="310"/>
      <c r="G20" s="310"/>
      <c r="H20" s="310"/>
      <c r="I20" s="310"/>
      <c r="J20" s="310"/>
      <c r="K20" s="310"/>
      <c r="L20" s="310"/>
      <c r="M20" s="311"/>
      <c r="N20" s="312"/>
      <c r="O20" s="313"/>
      <c r="P20" s="313"/>
      <c r="Q20" s="313"/>
      <c r="R20" s="313"/>
      <c r="S20" s="313"/>
      <c r="T20" s="313"/>
      <c r="U20" s="313"/>
      <c r="V20" s="313"/>
      <c r="W20" s="313"/>
      <c r="X20" s="313"/>
      <c r="Y20" s="313"/>
      <c r="Z20" s="313"/>
      <c r="AA20" s="313"/>
      <c r="AB20" s="313"/>
      <c r="AC20" s="313"/>
      <c r="AD20" s="313"/>
      <c r="AE20" s="313"/>
      <c r="AF20" s="313"/>
      <c r="AG20" s="313"/>
      <c r="AH20" s="313"/>
      <c r="AI20" s="313"/>
      <c r="AJ20" s="313"/>
      <c r="AK20" s="313"/>
      <c r="AL20" s="313"/>
      <c r="AM20" s="314"/>
      <c r="AN20" s="324"/>
      <c r="AO20" s="324"/>
      <c r="AP20" s="324"/>
      <c r="AQ20" s="324"/>
      <c r="AR20" s="324"/>
      <c r="AS20" s="324"/>
      <c r="AT20" s="324"/>
      <c r="AU20" s="324"/>
      <c r="AV20" s="324"/>
      <c r="AW20" s="324"/>
      <c r="AX20" s="324"/>
      <c r="AY20" s="324"/>
      <c r="AZ20" s="333" t="s">
        <v>111</v>
      </c>
      <c r="BA20" s="334"/>
      <c r="BB20" s="334"/>
      <c r="BC20" s="334"/>
      <c r="BD20" s="334"/>
      <c r="BE20" s="334"/>
      <c r="BF20" s="320" t="s">
        <v>6</v>
      </c>
      <c r="BG20" s="321"/>
      <c r="BH20" s="384"/>
      <c r="BI20" s="384"/>
      <c r="BJ20" s="384"/>
      <c r="BK20" s="384"/>
      <c r="BL20" s="384"/>
      <c r="BM20" s="384"/>
      <c r="BN20" s="384"/>
      <c r="BO20" s="384"/>
      <c r="BP20" s="384"/>
      <c r="BQ20" s="384"/>
      <c r="BR20" s="384"/>
      <c r="BS20" s="384"/>
      <c r="BT20" s="384"/>
      <c r="BU20" s="69"/>
      <c r="BV20" s="69"/>
      <c r="BW20" s="69"/>
      <c r="BX20" s="69"/>
      <c r="BY20" s="70"/>
    </row>
    <row r="21" spans="1:146" ht="13.2" customHeight="1">
      <c r="A21" s="225" t="s">
        <v>124</v>
      </c>
      <c r="B21" s="226"/>
      <c r="C21" s="226"/>
      <c r="D21" s="226"/>
      <c r="E21" s="226"/>
      <c r="F21" s="226"/>
      <c r="G21" s="226"/>
      <c r="H21" s="226"/>
      <c r="I21" s="226"/>
      <c r="J21" s="226"/>
      <c r="K21" s="226"/>
      <c r="L21" s="226"/>
      <c r="M21" s="227"/>
      <c r="N21" s="251"/>
      <c r="O21" s="252"/>
      <c r="P21" s="252"/>
      <c r="Q21" s="252"/>
      <c r="R21" s="252"/>
      <c r="S21" s="252"/>
      <c r="T21" s="252"/>
      <c r="U21" s="252"/>
      <c r="V21" s="252"/>
      <c r="W21" s="252"/>
      <c r="X21" s="252"/>
      <c r="Y21" s="252"/>
      <c r="Z21" s="252"/>
      <c r="AA21" s="252"/>
      <c r="AB21" s="252"/>
      <c r="AC21" s="252"/>
      <c r="AD21" s="252"/>
      <c r="AE21" s="252"/>
      <c r="AF21" s="252"/>
      <c r="AG21" s="252"/>
      <c r="AH21" s="252"/>
      <c r="AI21" s="252"/>
      <c r="AJ21" s="252"/>
      <c r="AK21" s="252"/>
      <c r="AL21" s="252"/>
      <c r="AM21" s="253"/>
      <c r="AN21" s="324"/>
      <c r="AO21" s="324"/>
      <c r="AP21" s="324"/>
      <c r="AQ21" s="324"/>
      <c r="AR21" s="324"/>
      <c r="AS21" s="324"/>
      <c r="AT21" s="324"/>
      <c r="AU21" s="324"/>
      <c r="AV21" s="324"/>
      <c r="AW21" s="324"/>
      <c r="AX21" s="324"/>
      <c r="AY21" s="324"/>
      <c r="AZ21" s="335"/>
      <c r="BA21" s="336"/>
      <c r="BB21" s="336"/>
      <c r="BC21" s="336"/>
      <c r="BD21" s="336"/>
      <c r="BE21" s="336"/>
      <c r="BF21" s="322"/>
      <c r="BG21" s="322"/>
      <c r="BH21" s="322"/>
      <c r="BI21" s="322"/>
      <c r="BJ21" s="322"/>
      <c r="BK21" s="322"/>
      <c r="BL21" s="322"/>
      <c r="BM21" s="322"/>
      <c r="BN21" s="322"/>
      <c r="BO21" s="322"/>
      <c r="BP21" s="322"/>
      <c r="BQ21" s="322"/>
      <c r="BR21" s="322"/>
      <c r="BS21" s="322"/>
      <c r="BT21" s="322"/>
      <c r="BU21" s="322"/>
      <c r="BV21" s="322"/>
      <c r="BW21" s="322"/>
      <c r="BX21" s="322"/>
      <c r="BY21" s="322"/>
    </row>
    <row r="22" spans="1:146" ht="13.2" customHeight="1">
      <c r="A22" s="225"/>
      <c r="B22" s="226"/>
      <c r="C22" s="226"/>
      <c r="D22" s="226"/>
      <c r="E22" s="226"/>
      <c r="F22" s="226"/>
      <c r="G22" s="226"/>
      <c r="H22" s="226"/>
      <c r="I22" s="226"/>
      <c r="J22" s="226"/>
      <c r="K22" s="226"/>
      <c r="L22" s="226"/>
      <c r="M22" s="227"/>
      <c r="N22" s="254"/>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255"/>
      <c r="AL22" s="255"/>
      <c r="AM22" s="256"/>
      <c r="AN22" s="324"/>
      <c r="AO22" s="324"/>
      <c r="AP22" s="324"/>
      <c r="AQ22" s="324"/>
      <c r="AR22" s="324"/>
      <c r="AS22" s="324"/>
      <c r="AT22" s="324"/>
      <c r="AU22" s="324"/>
      <c r="AV22" s="324"/>
      <c r="AW22" s="324"/>
      <c r="AX22" s="324"/>
      <c r="AY22" s="324"/>
      <c r="AZ22" s="263"/>
      <c r="BA22" s="264"/>
      <c r="BB22" s="264"/>
      <c r="BC22" s="264"/>
      <c r="BD22" s="264"/>
      <c r="BE22" s="264"/>
      <c r="BF22" s="323"/>
      <c r="BG22" s="323"/>
      <c r="BH22" s="323"/>
      <c r="BI22" s="323"/>
      <c r="BJ22" s="323"/>
      <c r="BK22" s="323"/>
      <c r="BL22" s="323"/>
      <c r="BM22" s="323"/>
      <c r="BN22" s="323"/>
      <c r="BO22" s="323"/>
      <c r="BP22" s="323"/>
      <c r="BQ22" s="323"/>
      <c r="BR22" s="323"/>
      <c r="BS22" s="323"/>
      <c r="BT22" s="323"/>
      <c r="BU22" s="323"/>
      <c r="BV22" s="323"/>
      <c r="BW22" s="323"/>
      <c r="BX22" s="323"/>
      <c r="BY22" s="323"/>
    </row>
    <row r="23" spans="1:146" ht="13.2" customHeight="1">
      <c r="A23" s="225"/>
      <c r="B23" s="226"/>
      <c r="C23" s="226"/>
      <c r="D23" s="226"/>
      <c r="E23" s="226"/>
      <c r="F23" s="226"/>
      <c r="G23" s="226"/>
      <c r="H23" s="226"/>
      <c r="I23" s="226"/>
      <c r="J23" s="226"/>
      <c r="K23" s="226"/>
      <c r="L23" s="226"/>
      <c r="M23" s="227"/>
      <c r="N23" s="257" t="s">
        <v>125</v>
      </c>
      <c r="O23" s="258"/>
      <c r="P23" s="258"/>
      <c r="Q23" s="258"/>
      <c r="R23" s="258"/>
      <c r="S23" s="258"/>
      <c r="T23" s="258"/>
      <c r="U23" s="258"/>
      <c r="V23" s="258"/>
      <c r="W23" s="261" t="s">
        <v>126</v>
      </c>
      <c r="X23" s="261"/>
      <c r="Y23" s="261"/>
      <c r="Z23" s="261"/>
      <c r="AA23" s="261"/>
      <c r="AB23" s="261"/>
      <c r="AC23" s="261"/>
      <c r="AD23" s="261"/>
      <c r="AE23" s="261"/>
      <c r="AF23" s="261"/>
      <c r="AG23" s="261"/>
      <c r="AH23" s="261"/>
      <c r="AI23" s="261"/>
      <c r="AJ23" s="261"/>
      <c r="AK23" s="261"/>
      <c r="AL23" s="261"/>
      <c r="AM23" s="318" t="s">
        <v>127</v>
      </c>
      <c r="AN23" s="324" t="s">
        <v>141</v>
      </c>
      <c r="AO23" s="324"/>
      <c r="AP23" s="324"/>
      <c r="AQ23" s="324"/>
      <c r="AR23" s="324"/>
      <c r="AS23" s="324"/>
      <c r="AT23" s="324"/>
      <c r="AU23" s="324"/>
      <c r="AV23" s="324"/>
      <c r="AW23" s="324"/>
      <c r="AX23" s="324"/>
      <c r="AY23" s="324"/>
      <c r="AZ23" s="269" t="s">
        <v>140</v>
      </c>
      <c r="BA23" s="269"/>
      <c r="BB23" s="269"/>
      <c r="BC23" s="269"/>
      <c r="BD23" s="269"/>
      <c r="BE23" s="269"/>
      <c r="BF23" s="308"/>
      <c r="BG23" s="308"/>
      <c r="BH23" s="308"/>
      <c r="BI23" s="308"/>
      <c r="BJ23" s="308"/>
      <c r="BK23" s="308"/>
      <c r="BL23" s="308"/>
      <c r="BM23" s="308"/>
      <c r="BN23" s="308"/>
      <c r="BO23" s="308"/>
      <c r="BP23" s="308"/>
      <c r="BQ23" s="308"/>
      <c r="BR23" s="308"/>
      <c r="BS23" s="308"/>
      <c r="BT23" s="308"/>
      <c r="BU23" s="308"/>
      <c r="BV23" s="308"/>
      <c r="BW23" s="308"/>
      <c r="BX23" s="308"/>
      <c r="BY23" s="308"/>
    </row>
    <row r="24" spans="1:146" ht="13.2" customHeight="1">
      <c r="A24" s="228"/>
      <c r="B24" s="229"/>
      <c r="C24" s="229"/>
      <c r="D24" s="229"/>
      <c r="E24" s="229"/>
      <c r="F24" s="229"/>
      <c r="G24" s="229"/>
      <c r="H24" s="229"/>
      <c r="I24" s="229"/>
      <c r="J24" s="229"/>
      <c r="K24" s="229"/>
      <c r="L24" s="229"/>
      <c r="M24" s="230"/>
      <c r="N24" s="259"/>
      <c r="O24" s="260"/>
      <c r="P24" s="260"/>
      <c r="Q24" s="260"/>
      <c r="R24" s="260"/>
      <c r="S24" s="260"/>
      <c r="T24" s="260"/>
      <c r="U24" s="260"/>
      <c r="V24" s="260"/>
      <c r="W24" s="262"/>
      <c r="X24" s="262"/>
      <c r="Y24" s="262"/>
      <c r="Z24" s="262"/>
      <c r="AA24" s="262"/>
      <c r="AB24" s="262"/>
      <c r="AC24" s="262"/>
      <c r="AD24" s="262"/>
      <c r="AE24" s="262"/>
      <c r="AF24" s="262"/>
      <c r="AG24" s="262"/>
      <c r="AH24" s="262"/>
      <c r="AI24" s="262"/>
      <c r="AJ24" s="262"/>
      <c r="AK24" s="262"/>
      <c r="AL24" s="262"/>
      <c r="AM24" s="319"/>
      <c r="AN24" s="324"/>
      <c r="AO24" s="324"/>
      <c r="AP24" s="324"/>
      <c r="AQ24" s="324"/>
      <c r="AR24" s="324"/>
      <c r="AS24" s="324"/>
      <c r="AT24" s="324"/>
      <c r="AU24" s="324"/>
      <c r="AV24" s="324"/>
      <c r="AW24" s="324"/>
      <c r="AX24" s="324"/>
      <c r="AY24" s="324"/>
      <c r="AZ24" s="269" t="s">
        <v>9</v>
      </c>
      <c r="BA24" s="269"/>
      <c r="BB24" s="269"/>
      <c r="BC24" s="269"/>
      <c r="BD24" s="269"/>
      <c r="BE24" s="269"/>
      <c r="BF24" s="368"/>
      <c r="BG24" s="368"/>
      <c r="BH24" s="368"/>
      <c r="BI24" s="368"/>
      <c r="BJ24" s="368"/>
      <c r="BK24" s="368"/>
      <c r="BL24" s="368"/>
      <c r="BM24" s="368"/>
      <c r="BN24" s="368"/>
      <c r="BO24" s="368"/>
      <c r="BP24" s="368"/>
      <c r="BQ24" s="368"/>
      <c r="BR24" s="368"/>
      <c r="BS24" s="368"/>
      <c r="BT24" s="368"/>
      <c r="BU24" s="368"/>
      <c r="BV24" s="368"/>
      <c r="BW24" s="368"/>
      <c r="BX24" s="368"/>
      <c r="BY24" s="368"/>
    </row>
    <row r="25" spans="1:146" ht="19.8" customHeight="1">
      <c r="A25" s="231" t="s">
        <v>128</v>
      </c>
      <c r="B25" s="232"/>
      <c r="C25" s="232"/>
      <c r="D25" s="232"/>
      <c r="E25" s="232"/>
      <c r="F25" s="232"/>
      <c r="G25" s="232"/>
      <c r="H25" s="232"/>
      <c r="I25" s="232"/>
      <c r="J25" s="232"/>
      <c r="K25" s="232"/>
      <c r="L25" s="232"/>
      <c r="M25" s="232"/>
      <c r="N25" s="248"/>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50"/>
      <c r="AN25" s="324"/>
      <c r="AO25" s="324"/>
      <c r="AP25" s="324"/>
      <c r="AQ25" s="324"/>
      <c r="AR25" s="324"/>
      <c r="AS25" s="324"/>
      <c r="AT25" s="324"/>
      <c r="AU25" s="324"/>
      <c r="AV25" s="324"/>
      <c r="AW25" s="324"/>
      <c r="AX25" s="324"/>
      <c r="AY25" s="324"/>
      <c r="AZ25" s="263"/>
      <c r="BA25" s="264"/>
      <c r="BB25" s="264"/>
      <c r="BC25" s="264"/>
      <c r="BD25" s="264"/>
      <c r="BE25" s="265"/>
      <c r="BF25" s="266"/>
      <c r="BG25" s="267"/>
      <c r="BH25" s="267"/>
      <c r="BI25" s="267"/>
      <c r="BJ25" s="267"/>
      <c r="BK25" s="267"/>
      <c r="BL25" s="267"/>
      <c r="BM25" s="267"/>
      <c r="BN25" s="267"/>
      <c r="BO25" s="267"/>
      <c r="BP25" s="267"/>
      <c r="BQ25" s="267"/>
      <c r="BR25" s="267"/>
      <c r="BS25" s="267"/>
      <c r="BT25" s="267"/>
      <c r="BU25" s="267"/>
      <c r="BV25" s="267"/>
      <c r="BW25" s="267"/>
      <c r="BX25" s="267"/>
      <c r="BY25" s="268"/>
      <c r="CB25" s="1" t="s">
        <v>67</v>
      </c>
      <c r="CC25" s="1" t="s">
        <v>68</v>
      </c>
    </row>
    <row r="26" spans="1:146" ht="7.5" customHeight="1">
      <c r="A26" s="33"/>
      <c r="B26" s="33"/>
      <c r="C26" s="33"/>
      <c r="D26" s="33"/>
      <c r="E26" s="33"/>
      <c r="F26" s="33"/>
      <c r="G26" s="33"/>
      <c r="H26" s="33"/>
      <c r="I26" s="33"/>
      <c r="J26" s="33"/>
      <c r="K26" s="33"/>
      <c r="L26" s="33"/>
      <c r="M26" s="33"/>
      <c r="N26" s="33"/>
      <c r="O26" s="33"/>
      <c r="P26" s="33"/>
      <c r="Q26" s="15"/>
      <c r="R26" s="2"/>
      <c r="S26" s="2"/>
      <c r="T26" s="2"/>
      <c r="U26" s="2"/>
      <c r="V26" s="2"/>
      <c r="W26" s="2"/>
      <c r="X26" s="2"/>
      <c r="Y26" s="2"/>
      <c r="Z26" s="2"/>
      <c r="AA26" s="2"/>
      <c r="AB26" s="2"/>
      <c r="AC26" s="2"/>
      <c r="AD26" s="2"/>
      <c r="AE26" s="2"/>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4"/>
    </row>
    <row r="27" spans="1:146" ht="15" customHeight="1" thickBot="1">
      <c r="A27" s="271" t="s">
        <v>150</v>
      </c>
      <c r="B27" s="271"/>
      <c r="C27" s="271"/>
      <c r="D27" s="271"/>
      <c r="E27" s="271"/>
      <c r="F27" s="271"/>
      <c r="G27" s="271"/>
      <c r="H27" s="271"/>
      <c r="I27" s="271"/>
      <c r="J27" s="271"/>
      <c r="K27" s="271"/>
      <c r="L27" s="271"/>
      <c r="M27" s="271"/>
      <c r="N27" s="33"/>
      <c r="O27" s="33"/>
      <c r="P27" s="33"/>
      <c r="Q27" s="15"/>
      <c r="R27" s="2"/>
      <c r="S27" s="2"/>
      <c r="T27" s="2"/>
      <c r="U27" s="2"/>
      <c r="V27" s="2"/>
      <c r="W27" s="2"/>
      <c r="X27" s="2"/>
      <c r="Y27" s="2"/>
      <c r="Z27" s="2"/>
      <c r="AA27" s="2"/>
      <c r="AB27" s="2"/>
      <c r="AC27" s="2"/>
      <c r="AD27" s="2"/>
      <c r="AE27" s="2"/>
      <c r="AF27" s="2"/>
      <c r="AG27" s="2"/>
      <c r="AH27" s="2"/>
      <c r="AI27" s="2"/>
      <c r="AJ27" s="244" t="s">
        <v>116</v>
      </c>
      <c r="AK27" s="244"/>
      <c r="AL27" s="244"/>
      <c r="AM27" s="244"/>
      <c r="AN27" s="244"/>
      <c r="AO27" s="244"/>
      <c r="AP27" s="244"/>
      <c r="AQ27" s="244"/>
      <c r="AR27" s="244"/>
      <c r="AS27" s="244"/>
      <c r="AT27" s="244"/>
      <c r="AU27" s="244"/>
      <c r="AV27" s="34"/>
      <c r="AW27" s="34"/>
      <c r="AX27" s="34"/>
      <c r="AY27" s="34"/>
      <c r="AZ27" s="34"/>
      <c r="BA27" s="34"/>
      <c r="BB27" s="34"/>
      <c r="BC27" s="34"/>
      <c r="BD27" s="34"/>
      <c r="BE27" s="2"/>
      <c r="BF27" s="2"/>
      <c r="BG27" s="2"/>
      <c r="BH27" s="34"/>
      <c r="BI27" s="34"/>
      <c r="BJ27" s="34"/>
      <c r="BK27" s="34"/>
      <c r="BL27" s="34"/>
      <c r="BM27" s="34"/>
      <c r="BN27" s="34"/>
      <c r="BO27" s="34"/>
      <c r="BP27" s="34"/>
      <c r="BQ27" s="34"/>
      <c r="BR27" s="34"/>
      <c r="BS27" s="34"/>
      <c r="BT27" s="34"/>
      <c r="BU27" s="34"/>
      <c r="BV27" s="34"/>
      <c r="BW27" s="34"/>
      <c r="BX27" s="34"/>
      <c r="BY27" s="34"/>
      <c r="BZ27" s="34"/>
      <c r="CA27" s="34"/>
      <c r="CB27" s="2"/>
      <c r="CC27" s="2"/>
      <c r="CD27" s="2"/>
      <c r="CE27" s="4"/>
    </row>
    <row r="28" spans="1:146" ht="25.05" customHeight="1" thickBot="1">
      <c r="A28" s="221" t="s">
        <v>112</v>
      </c>
      <c r="B28" s="222"/>
      <c r="C28" s="222"/>
      <c r="D28" s="222"/>
      <c r="E28" s="223"/>
      <c r="F28" s="221" t="s">
        <v>151</v>
      </c>
      <c r="G28" s="222"/>
      <c r="H28" s="222"/>
      <c r="I28" s="222"/>
      <c r="J28" s="222"/>
      <c r="K28" s="222"/>
      <c r="L28" s="222"/>
      <c r="M28" s="224"/>
      <c r="N28" s="346">
        <f>'申請施設内訳（別紙１）'!P29</f>
        <v>0</v>
      </c>
      <c r="O28" s="347"/>
      <c r="P28" s="347"/>
      <c r="Q28" s="347"/>
      <c r="R28" s="347"/>
      <c r="S28" s="347"/>
      <c r="T28" s="347"/>
      <c r="U28" s="347"/>
      <c r="V28" s="347"/>
      <c r="W28" s="347"/>
      <c r="X28" s="347"/>
      <c r="Y28" s="347"/>
      <c r="Z28" s="347"/>
      <c r="AA28" s="348"/>
      <c r="AB28" s="5"/>
      <c r="AC28" s="5"/>
      <c r="AD28" s="5"/>
      <c r="AE28" s="5"/>
      <c r="AF28" s="5"/>
      <c r="AG28" s="5"/>
      <c r="AH28" s="5"/>
      <c r="AI28" s="5"/>
      <c r="AJ28" s="241" t="s">
        <v>117</v>
      </c>
      <c r="AK28" s="242"/>
      <c r="AL28" s="242"/>
      <c r="AM28" s="242"/>
      <c r="AN28" s="242"/>
      <c r="AO28" s="242"/>
      <c r="AP28" s="242"/>
      <c r="AQ28" s="242"/>
      <c r="AR28" s="243"/>
      <c r="AS28" s="246">
        <f>COUNTIF('申請施設内訳（別紙１）'!D4:D23,"*有床診療所（医科）*")</f>
        <v>0</v>
      </c>
      <c r="AT28" s="246"/>
      <c r="AU28" s="246"/>
      <c r="AV28" s="246"/>
      <c r="AW28" s="246"/>
      <c r="AX28" s="246"/>
      <c r="AY28" s="246"/>
      <c r="AZ28" s="246"/>
      <c r="BA28" s="246"/>
      <c r="BB28" s="246"/>
      <c r="BC28" s="246"/>
      <c r="BD28" s="246"/>
      <c r="BE28" s="245" t="s">
        <v>121</v>
      </c>
      <c r="BF28" s="245"/>
      <c r="BG28" s="245"/>
      <c r="BH28" s="245"/>
      <c r="BI28" s="245"/>
      <c r="BJ28" s="245"/>
      <c r="BK28" s="245"/>
      <c r="BL28" s="245"/>
      <c r="BM28" s="245"/>
      <c r="BN28" s="246">
        <f>COUNTIF('申請施設内訳（別紙１）'!D4:D23,"*訪問看護ステーション*")</f>
        <v>0</v>
      </c>
      <c r="BO28" s="246"/>
      <c r="BP28" s="246"/>
      <c r="BQ28" s="246"/>
      <c r="BR28" s="246"/>
      <c r="BS28" s="246"/>
      <c r="BT28" s="246"/>
      <c r="BU28" s="246"/>
      <c r="BV28" s="246"/>
      <c r="BW28" s="246"/>
      <c r="BX28" s="246"/>
      <c r="BY28" s="246"/>
      <c r="BZ28" s="34"/>
      <c r="CA28" s="34"/>
      <c r="CB28" s="34"/>
      <c r="CC28" s="34"/>
      <c r="CD28" s="34"/>
      <c r="CE28" s="5"/>
      <c r="CF28" s="5"/>
      <c r="CG28" s="5"/>
      <c r="CH28" s="5"/>
      <c r="CI28" s="6"/>
    </row>
    <row r="29" spans="1:146" ht="25.05" customHeight="1" thickBot="1">
      <c r="A29" s="221" t="s">
        <v>182</v>
      </c>
      <c r="B29" s="222"/>
      <c r="C29" s="222"/>
      <c r="D29" s="222"/>
      <c r="E29" s="223"/>
      <c r="F29" s="221" t="s">
        <v>151</v>
      </c>
      <c r="G29" s="222"/>
      <c r="H29" s="222"/>
      <c r="I29" s="222"/>
      <c r="J29" s="222"/>
      <c r="K29" s="222"/>
      <c r="L29" s="222"/>
      <c r="M29" s="224"/>
      <c r="N29" s="346">
        <f>'申請施設内訳（別紙１）'!P30</f>
        <v>0</v>
      </c>
      <c r="O29" s="347"/>
      <c r="P29" s="347"/>
      <c r="Q29" s="347"/>
      <c r="R29" s="347"/>
      <c r="S29" s="347"/>
      <c r="T29" s="347"/>
      <c r="U29" s="347"/>
      <c r="V29" s="347"/>
      <c r="W29" s="347"/>
      <c r="X29" s="347"/>
      <c r="Y29" s="347"/>
      <c r="Z29" s="347"/>
      <c r="AA29" s="348"/>
      <c r="AB29" s="5"/>
      <c r="AC29" s="5"/>
      <c r="AD29" s="5"/>
      <c r="AE29" s="5"/>
      <c r="AF29" s="5"/>
      <c r="AG29" s="5"/>
      <c r="AH29" s="5"/>
      <c r="AI29" s="5"/>
      <c r="AJ29" s="241" t="s">
        <v>118</v>
      </c>
      <c r="AK29" s="242"/>
      <c r="AL29" s="242"/>
      <c r="AM29" s="242"/>
      <c r="AN29" s="242"/>
      <c r="AO29" s="242"/>
      <c r="AP29" s="242"/>
      <c r="AQ29" s="242"/>
      <c r="AR29" s="243"/>
      <c r="AS29" s="246">
        <f>COUNTIF('申請施設内訳（別紙１）'!D4:D23,("*無床診療所（医科）*"))</f>
        <v>0</v>
      </c>
      <c r="AT29" s="246"/>
      <c r="AU29" s="246"/>
      <c r="AV29" s="246"/>
      <c r="AW29" s="246"/>
      <c r="AX29" s="246"/>
      <c r="AY29" s="246"/>
      <c r="AZ29" s="246"/>
      <c r="BA29" s="246"/>
      <c r="BB29" s="246"/>
      <c r="BC29" s="246"/>
      <c r="BD29" s="246"/>
      <c r="BE29" s="247" t="s">
        <v>120</v>
      </c>
      <c r="BF29" s="247"/>
      <c r="BG29" s="247"/>
      <c r="BH29" s="247"/>
      <c r="BI29" s="247"/>
      <c r="BJ29" s="247"/>
      <c r="BK29" s="247"/>
      <c r="BL29" s="247"/>
      <c r="BM29" s="247"/>
      <c r="BN29" s="246">
        <f>COUNTIF('申請施設内訳（別紙１）'!D4:D23,"*保険薬局*")</f>
        <v>0</v>
      </c>
      <c r="BO29" s="246"/>
      <c r="BP29" s="246"/>
      <c r="BQ29" s="246"/>
      <c r="BR29" s="246"/>
      <c r="BS29" s="246"/>
      <c r="BT29" s="246"/>
      <c r="BU29" s="246"/>
      <c r="BV29" s="246"/>
      <c r="BW29" s="246"/>
      <c r="BX29" s="246"/>
      <c r="BY29" s="246"/>
      <c r="BZ29" s="34"/>
      <c r="CA29" s="34"/>
      <c r="CB29" s="34"/>
      <c r="CC29" s="34"/>
      <c r="CD29" s="34"/>
      <c r="CE29" s="5"/>
      <c r="CF29" s="5"/>
      <c r="CG29" s="5"/>
      <c r="CH29" s="5"/>
      <c r="CI29" s="6"/>
      <c r="CS29" s="270"/>
      <c r="CT29" s="270"/>
      <c r="CU29" s="270"/>
      <c r="CV29" s="270"/>
      <c r="CW29" s="270"/>
      <c r="CX29" s="270"/>
      <c r="CY29" s="270"/>
      <c r="CZ29" s="270"/>
      <c r="DA29" s="270"/>
      <c r="DB29" s="270"/>
      <c r="DC29" s="270"/>
      <c r="DD29" s="270"/>
      <c r="DE29" s="270"/>
      <c r="DF29" s="270"/>
      <c r="DG29" s="270"/>
      <c r="DH29" s="270"/>
      <c r="DI29" s="270"/>
      <c r="DJ29" s="270"/>
      <c r="DK29" s="270"/>
      <c r="DL29" s="270"/>
      <c r="DM29" s="270"/>
      <c r="DN29" s="270"/>
      <c r="DO29" s="270"/>
      <c r="DP29" s="270"/>
      <c r="DQ29" s="270"/>
      <c r="DR29" s="270"/>
      <c r="DS29" s="270"/>
      <c r="DT29" s="270"/>
      <c r="DU29" s="270"/>
      <c r="DV29" s="270"/>
      <c r="DW29" s="270"/>
      <c r="DX29" s="270"/>
      <c r="DY29" s="270"/>
      <c r="DZ29" s="270"/>
      <c r="EA29" s="270"/>
      <c r="EB29" s="270"/>
      <c r="EC29" s="270"/>
      <c r="ED29" s="270"/>
      <c r="EE29" s="270"/>
      <c r="EF29" s="270"/>
      <c r="EG29" s="270"/>
      <c r="EH29" s="270"/>
      <c r="EI29" s="270"/>
      <c r="EJ29" s="270"/>
      <c r="EK29" s="270"/>
      <c r="EL29" s="270"/>
      <c r="EM29" s="270"/>
      <c r="EN29" s="270"/>
      <c r="EO29" s="270"/>
      <c r="EP29" s="270"/>
    </row>
    <row r="30" spans="1:146" ht="25.05" customHeight="1" thickBot="1">
      <c r="A30" s="221" t="s">
        <v>11</v>
      </c>
      <c r="B30" s="222"/>
      <c r="C30" s="222"/>
      <c r="D30" s="222"/>
      <c r="E30" s="223"/>
      <c r="F30" s="221" t="s">
        <v>151</v>
      </c>
      <c r="G30" s="222"/>
      <c r="H30" s="222"/>
      <c r="I30" s="222"/>
      <c r="J30" s="222"/>
      <c r="K30" s="222"/>
      <c r="L30" s="222"/>
      <c r="M30" s="224"/>
      <c r="N30" s="349" cm="1">
        <f t="array" ref="N30">SUM(IFERROR(N28:W29,0))</f>
        <v>0</v>
      </c>
      <c r="O30" s="350"/>
      <c r="P30" s="350"/>
      <c r="Q30" s="350"/>
      <c r="R30" s="350"/>
      <c r="S30" s="350"/>
      <c r="T30" s="350"/>
      <c r="U30" s="350"/>
      <c r="V30" s="350"/>
      <c r="W30" s="350"/>
      <c r="X30" s="350"/>
      <c r="Y30" s="350"/>
      <c r="Z30" s="350"/>
      <c r="AA30" s="351"/>
      <c r="AB30" s="5"/>
      <c r="AC30" s="5"/>
      <c r="AD30" s="5"/>
      <c r="AE30" s="5"/>
      <c r="AF30" s="5"/>
      <c r="AG30" s="5"/>
      <c r="AH30" s="5"/>
      <c r="AI30" s="5"/>
      <c r="AJ30" s="241" t="s">
        <v>119</v>
      </c>
      <c r="AK30" s="242"/>
      <c r="AL30" s="242"/>
      <c r="AM30" s="242"/>
      <c r="AN30" s="242"/>
      <c r="AO30" s="242"/>
      <c r="AP30" s="242"/>
      <c r="AQ30" s="242"/>
      <c r="AR30" s="243"/>
      <c r="AS30" s="246">
        <f>COUNTIF('申請施設内訳（別紙１）'!D4:D23,("*有床診療所（歯科）*"))+COUNTIF('申請施設内訳（別紙１）'!D4:D23,("*無床診療所（歯科）*"))</f>
        <v>0</v>
      </c>
      <c r="AT30" s="246"/>
      <c r="AU30" s="246"/>
      <c r="AV30" s="246"/>
      <c r="AW30" s="246"/>
      <c r="AX30" s="246"/>
      <c r="AY30" s="246"/>
      <c r="AZ30" s="246"/>
      <c r="BA30" s="246"/>
      <c r="BB30" s="246"/>
      <c r="BC30" s="246"/>
      <c r="BD30" s="246"/>
      <c r="BE30" s="247" t="s">
        <v>122</v>
      </c>
      <c r="BF30" s="247"/>
      <c r="BG30" s="247"/>
      <c r="BH30" s="247"/>
      <c r="BI30" s="247"/>
      <c r="BJ30" s="247"/>
      <c r="BK30" s="247"/>
      <c r="BL30" s="247"/>
      <c r="BM30" s="247"/>
      <c r="BN30" s="246">
        <f>AS28+AS29+AS30+BN28+BN29</f>
        <v>0</v>
      </c>
      <c r="BO30" s="246"/>
      <c r="BP30" s="246"/>
      <c r="BQ30" s="246"/>
      <c r="BR30" s="246"/>
      <c r="BS30" s="246"/>
      <c r="BT30" s="246"/>
      <c r="BU30" s="246"/>
      <c r="BV30" s="246"/>
      <c r="BW30" s="246"/>
      <c r="BX30" s="246"/>
      <c r="BY30" s="246"/>
      <c r="BZ30" s="34"/>
      <c r="CA30" s="34"/>
      <c r="CB30" s="34"/>
      <c r="CC30" s="34"/>
      <c r="CD30" s="34"/>
      <c r="CE30" s="33"/>
      <c r="CF30" s="33"/>
      <c r="CG30" s="33"/>
      <c r="CH30" s="33"/>
      <c r="CI30" s="6"/>
    </row>
    <row r="31" spans="1:146" ht="7.5" customHeight="1">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6"/>
      <c r="BW31" s="32"/>
      <c r="BX31" s="32"/>
      <c r="BY31" s="32"/>
    </row>
    <row r="32" spans="1:146" ht="14.4" customHeight="1">
      <c r="A32" s="211" t="s">
        <v>152</v>
      </c>
      <c r="B32" s="211"/>
      <c r="C32" s="211"/>
      <c r="D32" s="211"/>
      <c r="E32" s="211"/>
      <c r="F32" s="211"/>
      <c r="G32" s="211"/>
      <c r="H32" s="211"/>
      <c r="I32" s="211"/>
      <c r="J32" s="211"/>
      <c r="K32" s="211"/>
      <c r="L32" s="211"/>
      <c r="M32" s="211"/>
      <c r="N32" s="211"/>
      <c r="O32" s="211"/>
      <c r="P32" s="211"/>
      <c r="Q32" s="211"/>
      <c r="R32" s="211"/>
      <c r="S32" s="211"/>
      <c r="T32" s="211"/>
      <c r="U32" s="211"/>
      <c r="V32" s="211"/>
      <c r="W32" s="211"/>
      <c r="X32" s="211"/>
      <c r="Y32" s="211"/>
      <c r="Z32" s="211"/>
      <c r="AA32" s="211"/>
      <c r="AB32" s="211"/>
      <c r="AC32" s="211"/>
      <c r="AD32" s="211"/>
      <c r="AE32" s="211"/>
      <c r="AF32" s="211"/>
      <c r="AG32" s="211"/>
      <c r="AH32" s="211"/>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c r="BI32" s="211"/>
      <c r="BJ32" s="211"/>
      <c r="BK32" s="211"/>
      <c r="BL32" s="211"/>
      <c r="BM32" s="211"/>
      <c r="BN32" s="211"/>
      <c r="BO32" s="211"/>
      <c r="BP32" s="211"/>
      <c r="BQ32" s="211"/>
      <c r="BR32" s="211"/>
      <c r="BS32" s="211"/>
      <c r="BT32" s="211"/>
      <c r="BU32" s="211"/>
      <c r="BV32" s="56"/>
      <c r="BW32" s="32"/>
      <c r="BX32" s="32"/>
      <c r="BY32" s="32"/>
    </row>
    <row r="33" spans="1:81" ht="14.4" customHeight="1">
      <c r="A33" s="211" t="s">
        <v>183</v>
      </c>
      <c r="B33" s="211"/>
      <c r="C33" s="211"/>
      <c r="D33" s="211"/>
      <c r="E33" s="211"/>
      <c r="F33" s="211"/>
      <c r="G33" s="211"/>
      <c r="H33" s="211"/>
      <c r="I33" s="211"/>
      <c r="J33" s="211"/>
      <c r="K33" s="211"/>
      <c r="L33" s="211"/>
      <c r="M33" s="211"/>
      <c r="N33" s="211"/>
      <c r="O33" s="211"/>
      <c r="P33" s="211"/>
      <c r="Q33" s="211"/>
      <c r="R33" s="211"/>
      <c r="S33" s="211"/>
      <c r="T33" s="211"/>
      <c r="U33" s="211"/>
      <c r="V33" s="211"/>
      <c r="W33" s="211"/>
      <c r="X33" s="211"/>
      <c r="Y33" s="211"/>
      <c r="Z33" s="211"/>
      <c r="AA33" s="211"/>
      <c r="AB33" s="211"/>
      <c r="AC33" s="211"/>
      <c r="AD33" s="211"/>
      <c r="AE33" s="211"/>
      <c r="AF33" s="211"/>
      <c r="AG33" s="211"/>
      <c r="AH33" s="211"/>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c r="BI33" s="211"/>
      <c r="BJ33" s="211"/>
      <c r="BK33" s="211"/>
      <c r="BL33" s="211"/>
      <c r="BM33" s="211"/>
      <c r="BN33" s="211"/>
      <c r="BO33" s="211"/>
      <c r="BP33" s="211"/>
      <c r="BQ33" s="211"/>
      <c r="BR33" s="211"/>
      <c r="BS33" s="211"/>
      <c r="BT33" s="211"/>
      <c r="BU33" s="211"/>
      <c r="BV33" s="56"/>
      <c r="BW33" s="32"/>
      <c r="BX33" s="32"/>
      <c r="BY33" s="32"/>
    </row>
    <row r="34" spans="1:81" ht="14.4" customHeight="1">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32"/>
      <c r="BX34" s="32"/>
      <c r="BY34" s="32"/>
    </row>
    <row r="35" spans="1:81" ht="15" customHeight="1">
      <c r="A35" s="219" t="s">
        <v>123</v>
      </c>
      <c r="B35" s="219"/>
      <c r="C35" s="219"/>
      <c r="D35" s="219"/>
      <c r="E35" s="219"/>
      <c r="F35" s="219"/>
      <c r="G35" s="219"/>
      <c r="H35" s="219"/>
      <c r="I35" s="219"/>
      <c r="J35" s="219"/>
      <c r="K35" s="219"/>
      <c r="L35" s="219"/>
      <c r="M35" s="219"/>
      <c r="N35" s="8"/>
      <c r="O35" s="8"/>
      <c r="P35" s="8"/>
      <c r="Q35" s="8"/>
      <c r="R35" s="8"/>
      <c r="S35" s="8"/>
      <c r="T35" s="8"/>
      <c r="U35" s="8"/>
      <c r="V35" s="8"/>
      <c r="W35" s="8"/>
      <c r="X35" s="8"/>
      <c r="Y35" s="8"/>
      <c r="Z35" s="8"/>
      <c r="AA35" s="8"/>
      <c r="AB35" s="8"/>
      <c r="AC35" s="8"/>
      <c r="AD35" s="8"/>
      <c r="AE35" s="8"/>
      <c r="AF35" s="353"/>
      <c r="AG35" s="353"/>
      <c r="AH35" s="353"/>
      <c r="AI35" s="353"/>
      <c r="AJ35" s="353"/>
      <c r="AK35" s="353"/>
      <c r="AL35" s="353"/>
      <c r="AM35" s="353"/>
      <c r="AN35" s="353"/>
      <c r="AO35" s="353"/>
      <c r="AP35" s="353"/>
      <c r="AQ35" s="353"/>
      <c r="AR35" s="353"/>
      <c r="AS35" s="353"/>
      <c r="AT35" s="353"/>
      <c r="AU35" s="353"/>
      <c r="AV35" s="353"/>
      <c r="AW35" s="353"/>
      <c r="AX35" s="353"/>
      <c r="AY35" s="353"/>
      <c r="AZ35" s="353"/>
      <c r="BA35" s="353"/>
      <c r="BB35" s="353"/>
      <c r="BC35" s="353"/>
      <c r="BD35" s="353"/>
      <c r="BE35" s="353"/>
      <c r="BF35" s="353"/>
      <c r="BG35" s="353"/>
      <c r="BH35" s="353"/>
      <c r="BI35" s="353"/>
      <c r="BJ35" s="353"/>
      <c r="BK35" s="353"/>
      <c r="BL35" s="353"/>
      <c r="BM35" s="353"/>
      <c r="BN35" s="353"/>
      <c r="BO35" s="353"/>
      <c r="BP35" s="353"/>
      <c r="BQ35" s="353"/>
      <c r="BR35" s="353"/>
      <c r="BS35" s="353"/>
      <c r="BT35" s="353"/>
      <c r="BU35" s="353"/>
      <c r="BV35" s="353"/>
      <c r="BW35" s="353"/>
      <c r="BX35" s="353"/>
      <c r="BY35" s="353"/>
      <c r="CB35" s="1" t="s">
        <v>77</v>
      </c>
      <c r="CC35" s="1" t="s">
        <v>129</v>
      </c>
    </row>
    <row r="36" spans="1:81" ht="30" customHeight="1">
      <c r="A36" s="294" t="s">
        <v>12</v>
      </c>
      <c r="B36" s="295"/>
      <c r="C36" s="295"/>
      <c r="D36" s="295"/>
      <c r="E36" s="295"/>
      <c r="F36" s="295"/>
      <c r="G36" s="295"/>
      <c r="H36" s="295"/>
      <c r="I36" s="295"/>
      <c r="J36" s="295"/>
      <c r="K36" s="295"/>
      <c r="L36" s="295"/>
      <c r="M36" s="296"/>
      <c r="N36" s="297"/>
      <c r="O36" s="237"/>
      <c r="P36" s="237"/>
      <c r="Q36" s="237"/>
      <c r="R36" s="237"/>
      <c r="S36" s="237"/>
      <c r="T36" s="237"/>
      <c r="U36" s="237"/>
      <c r="V36" s="237"/>
      <c r="W36" s="237"/>
      <c r="X36" s="237"/>
      <c r="Y36" s="237"/>
      <c r="Z36" s="237"/>
      <c r="AA36" s="237"/>
      <c r="AB36" s="301" t="s">
        <v>13</v>
      </c>
      <c r="AC36" s="306"/>
      <c r="AD36" s="306"/>
      <c r="AE36" s="306"/>
      <c r="AF36" s="306"/>
      <c r="AG36" s="306"/>
      <c r="AH36" s="307"/>
      <c r="AI36" s="352"/>
      <c r="AJ36" s="278"/>
      <c r="AK36" s="278"/>
      <c r="AL36" s="278"/>
      <c r="AM36" s="278"/>
      <c r="AN36" s="279"/>
      <c r="AO36" s="292"/>
      <c r="AP36" s="293"/>
      <c r="AQ36" s="294" t="s">
        <v>14</v>
      </c>
      <c r="AR36" s="295"/>
      <c r="AS36" s="295"/>
      <c r="AT36" s="295"/>
      <c r="AU36" s="295"/>
      <c r="AV36" s="295"/>
      <c r="AW36" s="295"/>
      <c r="AX36" s="295"/>
      <c r="AY36" s="295"/>
      <c r="AZ36" s="295"/>
      <c r="BA36" s="296"/>
      <c r="BB36" s="297"/>
      <c r="BC36" s="237"/>
      <c r="BD36" s="237"/>
      <c r="BE36" s="237"/>
      <c r="BF36" s="237"/>
      <c r="BG36" s="237"/>
      <c r="BH36" s="237"/>
      <c r="BI36" s="237"/>
      <c r="BJ36" s="237"/>
      <c r="BK36" s="237"/>
      <c r="BL36" s="237"/>
      <c r="BM36" s="298"/>
      <c r="BN36" s="301" t="s">
        <v>15</v>
      </c>
      <c r="BO36" s="306"/>
      <c r="BP36" s="306"/>
      <c r="BQ36" s="306"/>
      <c r="BR36" s="306"/>
      <c r="BS36" s="307"/>
      <c r="BT36" s="352"/>
      <c r="BU36" s="278"/>
      <c r="BV36" s="278"/>
      <c r="BW36" s="278"/>
      <c r="BX36" s="278"/>
      <c r="BY36" s="280"/>
    </row>
    <row r="37" spans="1:81" ht="30" customHeight="1">
      <c r="A37" s="272" t="s">
        <v>16</v>
      </c>
      <c r="B37" s="273"/>
      <c r="C37" s="273"/>
      <c r="D37" s="273"/>
      <c r="E37" s="273"/>
      <c r="F37" s="273"/>
      <c r="G37" s="273"/>
      <c r="H37" s="273"/>
      <c r="I37" s="273"/>
      <c r="J37" s="273"/>
      <c r="K37" s="273"/>
      <c r="L37" s="273"/>
      <c r="M37" s="274"/>
      <c r="N37" s="361"/>
      <c r="O37" s="299"/>
      <c r="P37" s="299"/>
      <c r="Q37" s="299"/>
      <c r="R37" s="299"/>
      <c r="S37" s="299"/>
      <c r="T37" s="299"/>
      <c r="U37" s="299"/>
      <c r="V37" s="299"/>
      <c r="W37" s="299"/>
      <c r="X37" s="299"/>
      <c r="Y37" s="299"/>
      <c r="Z37" s="299"/>
      <c r="AA37" s="300"/>
      <c r="AB37" s="301" t="s">
        <v>17</v>
      </c>
      <c r="AC37" s="302"/>
      <c r="AD37" s="302"/>
      <c r="AE37" s="302"/>
      <c r="AF37" s="302"/>
      <c r="AG37" s="302"/>
      <c r="AH37" s="302"/>
      <c r="AI37" s="303"/>
      <c r="AJ37" s="304"/>
      <c r="AK37" s="304"/>
      <c r="AL37" s="304"/>
      <c r="AM37" s="304"/>
      <c r="AN37" s="304"/>
      <c r="AO37" s="304"/>
      <c r="AP37" s="305"/>
      <c r="AQ37" s="272" t="s">
        <v>130</v>
      </c>
      <c r="AR37" s="273"/>
      <c r="AS37" s="273"/>
      <c r="AT37" s="273"/>
      <c r="AU37" s="273"/>
      <c r="AV37" s="273"/>
      <c r="AW37" s="273"/>
      <c r="AX37" s="273"/>
      <c r="AY37" s="273"/>
      <c r="AZ37" s="273"/>
      <c r="BA37" s="274"/>
      <c r="BB37" s="303"/>
      <c r="BC37" s="304"/>
      <c r="BD37" s="304"/>
      <c r="BE37" s="304"/>
      <c r="BF37" s="304"/>
      <c r="BG37" s="304"/>
      <c r="BH37" s="304"/>
      <c r="BI37" s="304"/>
      <c r="BJ37" s="304"/>
      <c r="BK37" s="304"/>
      <c r="BL37" s="304"/>
      <c r="BM37" s="304"/>
      <c r="BN37" s="304"/>
      <c r="BO37" s="304"/>
      <c r="BP37" s="304"/>
      <c r="BQ37" s="304"/>
      <c r="BR37" s="304"/>
      <c r="BS37" s="304"/>
      <c r="BT37" s="304"/>
      <c r="BU37" s="304"/>
      <c r="BV37" s="304"/>
      <c r="BW37" s="304"/>
      <c r="BX37" s="304"/>
      <c r="BY37" s="305"/>
    </row>
    <row r="38" spans="1:81" ht="30" customHeight="1">
      <c r="A38" s="272" t="s">
        <v>113</v>
      </c>
      <c r="B38" s="273"/>
      <c r="C38" s="273"/>
      <c r="D38" s="273"/>
      <c r="E38" s="273"/>
      <c r="F38" s="273"/>
      <c r="G38" s="273"/>
      <c r="H38" s="273"/>
      <c r="I38" s="273"/>
      <c r="J38" s="273"/>
      <c r="K38" s="273"/>
      <c r="L38" s="273"/>
      <c r="M38" s="274"/>
      <c r="N38" s="275"/>
      <c r="O38" s="276"/>
      <c r="P38" s="209"/>
      <c r="Q38" s="210"/>
      <c r="R38" s="209"/>
      <c r="S38" s="210"/>
      <c r="T38" s="209"/>
      <c r="U38" s="210"/>
      <c r="V38" s="209"/>
      <c r="W38" s="210"/>
      <c r="X38" s="209"/>
      <c r="Y38" s="210"/>
      <c r="Z38" s="209"/>
      <c r="AA38" s="210"/>
      <c r="AB38" s="209"/>
      <c r="AC38" s="210"/>
      <c r="AD38" s="209"/>
      <c r="AE38" s="210"/>
      <c r="AF38" s="209"/>
      <c r="AG38" s="210"/>
      <c r="AH38" s="209"/>
      <c r="AI38" s="210"/>
      <c r="AJ38" s="209"/>
      <c r="AK38" s="210"/>
      <c r="AL38" s="209"/>
      <c r="AM38" s="210"/>
      <c r="AN38" s="209"/>
      <c r="AO38" s="210"/>
      <c r="AP38" s="209"/>
      <c r="AQ38" s="210"/>
      <c r="AR38" s="209"/>
      <c r="AS38" s="210"/>
      <c r="AT38" s="209"/>
      <c r="AU38" s="210"/>
      <c r="AV38" s="209"/>
      <c r="AW38" s="210"/>
      <c r="AX38" s="209"/>
      <c r="AY38" s="210"/>
      <c r="AZ38" s="209"/>
      <c r="BA38" s="210"/>
      <c r="BB38" s="209"/>
      <c r="BC38" s="210"/>
      <c r="BD38" s="209"/>
      <c r="BE38" s="210"/>
      <c r="BF38" s="209"/>
      <c r="BG38" s="210"/>
      <c r="BH38" s="209"/>
      <c r="BI38" s="210"/>
      <c r="BJ38" s="209"/>
      <c r="BK38" s="210"/>
      <c r="BL38" s="209"/>
      <c r="BM38" s="210"/>
      <c r="BN38" s="209"/>
      <c r="BO38" s="210"/>
      <c r="BP38" s="209"/>
      <c r="BQ38" s="210"/>
      <c r="BR38" s="209"/>
      <c r="BS38" s="210"/>
      <c r="BT38" s="209"/>
      <c r="BU38" s="210"/>
      <c r="BV38" s="209"/>
      <c r="BW38" s="210"/>
      <c r="BX38" s="209"/>
      <c r="BY38" s="277"/>
    </row>
    <row r="39" spans="1:81" ht="16.8" customHeight="1">
      <c r="A39" s="365" t="s">
        <v>18</v>
      </c>
      <c r="B39" s="365"/>
      <c r="C39" s="365"/>
      <c r="D39" s="365"/>
      <c r="E39" s="365"/>
      <c r="F39" s="365"/>
      <c r="G39" s="365"/>
      <c r="H39" s="365"/>
      <c r="I39" s="365"/>
      <c r="J39" s="365"/>
      <c r="K39" s="365"/>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65"/>
      <c r="AJ39" s="365"/>
      <c r="AK39" s="365"/>
      <c r="AL39" s="365"/>
      <c r="AM39" s="365"/>
      <c r="AN39" s="365"/>
      <c r="AO39" s="365"/>
      <c r="AP39" s="365"/>
      <c r="AQ39" s="366" t="e" cm="1">
        <f t="array" ref="AQ39">_xlfn.IFS(N25="有",CB35,N25="無",CC35)</f>
        <v>#N/A</v>
      </c>
      <c r="AR39" s="366"/>
      <c r="AS39" s="366"/>
      <c r="AT39" s="366"/>
      <c r="AU39" s="366"/>
      <c r="AV39" s="366"/>
      <c r="AW39" s="366"/>
      <c r="AX39" s="366"/>
      <c r="AY39" s="366"/>
      <c r="AZ39" s="366"/>
      <c r="BA39" s="366"/>
      <c r="BB39" s="366"/>
      <c r="BC39" s="366"/>
      <c r="BD39" s="366"/>
      <c r="BE39" s="366"/>
      <c r="BF39" s="366"/>
      <c r="BG39" s="366"/>
      <c r="BH39" s="366"/>
      <c r="BI39" s="366"/>
      <c r="BJ39" s="366"/>
      <c r="BK39" s="366"/>
      <c r="BL39" s="366"/>
      <c r="BM39" s="366"/>
      <c r="BN39" s="366"/>
      <c r="BO39" s="366"/>
      <c r="BP39" s="366"/>
      <c r="BQ39" s="366"/>
      <c r="BR39" s="366"/>
      <c r="BS39" s="366"/>
      <c r="BT39" s="366"/>
      <c r="BU39" s="366"/>
      <c r="BV39" s="366"/>
      <c r="BW39" s="366"/>
      <c r="BX39" s="366"/>
      <c r="BY39" s="366"/>
    </row>
    <row r="40" spans="1:81" ht="7.5" customHeight="1">
      <c r="A40" s="7"/>
      <c r="B40" s="7"/>
      <c r="C40" s="7"/>
      <c r="D40" s="7"/>
      <c r="E40" s="7"/>
      <c r="F40" s="7"/>
      <c r="G40" s="7"/>
      <c r="H40" s="7"/>
      <c r="I40" s="7"/>
      <c r="J40" s="7"/>
      <c r="K40" s="7"/>
      <c r="L40" s="10"/>
      <c r="M40" s="10"/>
      <c r="N40" s="10"/>
      <c r="O40" s="10"/>
      <c r="P40" s="10"/>
      <c r="Q40" s="11"/>
      <c r="R40" s="10"/>
      <c r="S40" s="10"/>
      <c r="T40" s="10"/>
      <c r="U40" s="10"/>
      <c r="V40" s="10"/>
      <c r="W40" s="10"/>
      <c r="X40" s="5"/>
      <c r="Y40" s="5"/>
      <c r="Z40" s="5"/>
      <c r="AA40" s="5"/>
      <c r="AB40" s="5"/>
      <c r="AC40" s="5"/>
      <c r="AD40" s="5"/>
      <c r="AE40" s="5"/>
      <c r="AF40" s="5"/>
      <c r="AG40" s="5"/>
      <c r="AH40" s="5"/>
      <c r="AI40" s="5"/>
      <c r="AJ40" s="5"/>
      <c r="AK40" s="5"/>
      <c r="AL40" s="5"/>
      <c r="AM40" s="5"/>
      <c r="AN40" s="5"/>
      <c r="AO40" s="10"/>
      <c r="AP40" s="10"/>
      <c r="AQ40" s="10"/>
      <c r="AR40" s="10"/>
      <c r="AS40" s="10"/>
      <c r="AT40" s="10"/>
      <c r="AU40" s="10"/>
      <c r="AV40" s="10"/>
      <c r="AW40" s="10"/>
      <c r="AX40" s="10"/>
      <c r="AY40" s="10"/>
      <c r="AZ40" s="5"/>
      <c r="BA40" s="5"/>
      <c r="BB40" s="5"/>
      <c r="BC40" s="5"/>
      <c r="BD40" s="5"/>
      <c r="BE40" s="5"/>
      <c r="BF40" s="5"/>
      <c r="BG40" s="5"/>
      <c r="BH40" s="5"/>
      <c r="BI40" s="5"/>
      <c r="BJ40" s="5"/>
      <c r="BK40" s="5"/>
      <c r="BL40" s="5"/>
      <c r="BM40" s="5"/>
      <c r="BN40" s="5"/>
      <c r="BO40" s="5"/>
      <c r="BP40" s="10"/>
      <c r="BQ40" s="10"/>
      <c r="BR40" s="10"/>
      <c r="BS40" s="10"/>
      <c r="BT40" s="10"/>
      <c r="BU40" s="10"/>
      <c r="BV40" s="10"/>
      <c r="BW40" s="10"/>
      <c r="BX40" s="10"/>
      <c r="BY40" s="10"/>
    </row>
    <row r="41" spans="1:81" ht="16.8" customHeight="1">
      <c r="A41" s="281" t="s">
        <v>148</v>
      </c>
      <c r="B41" s="281"/>
      <c r="C41" s="281"/>
      <c r="D41" s="281"/>
      <c r="E41" s="281"/>
      <c r="F41" s="281"/>
      <c r="G41" s="281"/>
      <c r="H41" s="281"/>
      <c r="I41" s="281"/>
      <c r="J41" s="281"/>
      <c r="K41" s="281"/>
      <c r="L41" s="281"/>
      <c r="M41" s="281"/>
      <c r="N41" s="10"/>
      <c r="O41" s="10"/>
      <c r="P41" s="10"/>
      <c r="Q41" s="11"/>
      <c r="R41" s="10"/>
      <c r="S41" s="10"/>
      <c r="T41" s="10"/>
      <c r="U41" s="10"/>
      <c r="V41" s="10"/>
      <c r="W41" s="10"/>
      <c r="X41" s="5"/>
      <c r="Y41" s="5"/>
      <c r="Z41" s="5"/>
      <c r="AA41" s="5"/>
      <c r="AB41" s="5"/>
      <c r="AC41" s="5"/>
      <c r="AD41" s="5"/>
      <c r="AE41" s="5"/>
      <c r="AF41" s="5"/>
      <c r="AG41" s="5"/>
      <c r="AH41" s="5"/>
      <c r="AI41" s="5"/>
      <c r="AJ41" s="5"/>
      <c r="AK41" s="5"/>
      <c r="AL41" s="5"/>
      <c r="AM41" s="5"/>
      <c r="AN41" s="5"/>
      <c r="AO41" s="10"/>
      <c r="AP41" s="10"/>
      <c r="AQ41" s="10"/>
      <c r="AR41" s="10"/>
      <c r="AS41" s="10"/>
      <c r="AT41" s="10"/>
      <c r="AU41" s="10"/>
      <c r="AV41" s="10"/>
      <c r="AW41" s="10"/>
      <c r="AX41" s="10"/>
      <c r="AY41" s="10"/>
      <c r="AZ41" s="5"/>
      <c r="BA41" s="5"/>
      <c r="BB41" s="5"/>
      <c r="BC41" s="5"/>
      <c r="BD41" s="5"/>
      <c r="BE41" s="5"/>
      <c r="BF41" s="5"/>
      <c r="BG41" s="5"/>
      <c r="BH41" s="5"/>
      <c r="BI41" s="5"/>
      <c r="BJ41" s="5"/>
      <c r="BK41" s="5"/>
      <c r="BL41" s="5"/>
      <c r="BM41" s="5"/>
      <c r="BN41" s="5"/>
      <c r="BO41" s="5"/>
      <c r="BP41" s="10"/>
      <c r="BQ41" s="10"/>
      <c r="BR41" s="10"/>
      <c r="BS41" s="10"/>
      <c r="BT41" s="10"/>
      <c r="BU41" s="10"/>
      <c r="BV41" s="10"/>
      <c r="BW41" s="10"/>
      <c r="BX41" s="10"/>
      <c r="BY41" s="10"/>
    </row>
    <row r="42" spans="1:81" ht="18" customHeight="1">
      <c r="A42" s="291" t="s">
        <v>181</v>
      </c>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row>
    <row r="43" spans="1:81" ht="9.6" customHeight="1">
      <c r="A43" s="7"/>
      <c r="B43" s="7"/>
      <c r="C43" s="7"/>
      <c r="D43" s="7"/>
      <c r="E43" s="7"/>
      <c r="F43" s="7"/>
      <c r="G43" s="7"/>
      <c r="H43" s="7"/>
      <c r="I43" s="7"/>
      <c r="J43" s="7"/>
      <c r="K43" s="7"/>
      <c r="L43" s="10"/>
      <c r="M43" s="10"/>
      <c r="N43" s="10"/>
      <c r="O43" s="10"/>
      <c r="P43" s="10"/>
      <c r="Q43" s="11"/>
      <c r="R43" s="10"/>
      <c r="S43" s="10"/>
      <c r="T43" s="10"/>
      <c r="U43" s="10"/>
      <c r="V43" s="10"/>
      <c r="W43" s="10"/>
      <c r="X43" s="5"/>
      <c r="Y43" s="5"/>
      <c r="Z43" s="5"/>
      <c r="AA43" s="5"/>
      <c r="AB43" s="5"/>
      <c r="AC43" s="5"/>
      <c r="AD43" s="5"/>
      <c r="AE43" s="5"/>
      <c r="AF43" s="5"/>
      <c r="AG43" s="5"/>
      <c r="AH43" s="5"/>
      <c r="AI43" s="5"/>
      <c r="AJ43" s="5"/>
      <c r="AK43" s="5"/>
      <c r="AL43" s="5"/>
      <c r="AM43" s="5"/>
      <c r="AN43" s="5"/>
      <c r="AO43" s="10"/>
      <c r="AP43" s="10"/>
      <c r="AQ43" s="10"/>
      <c r="AR43" s="10"/>
      <c r="AS43" s="10"/>
      <c r="AT43" s="10"/>
      <c r="AU43" s="10"/>
      <c r="AV43" s="10"/>
      <c r="AW43" s="10"/>
      <c r="AX43" s="10"/>
      <c r="AY43" s="10"/>
      <c r="AZ43" s="5"/>
      <c r="BA43" s="5"/>
      <c r="BB43" s="5"/>
      <c r="BC43" s="5"/>
      <c r="BD43" s="5"/>
      <c r="BE43" s="5"/>
      <c r="BF43" s="5"/>
      <c r="BG43" s="5"/>
      <c r="BH43" s="5"/>
      <c r="BI43" s="5"/>
      <c r="BJ43" s="5"/>
      <c r="BK43" s="5"/>
      <c r="BL43" s="5"/>
      <c r="BM43" s="5"/>
      <c r="BN43" s="5"/>
      <c r="BO43" s="5"/>
      <c r="BP43" s="10"/>
      <c r="BQ43" s="10"/>
      <c r="BR43" s="10"/>
      <c r="BS43" s="10"/>
      <c r="BT43" s="10"/>
      <c r="BU43" s="10"/>
      <c r="BV43" s="10"/>
      <c r="BW43" s="10"/>
      <c r="BX43" s="10"/>
      <c r="BY43" s="10"/>
    </row>
    <row r="44" spans="1:81" ht="16.5" customHeight="1">
      <c r="A44" s="211" t="s">
        <v>147</v>
      </c>
      <c r="B44" s="211"/>
      <c r="C44" s="211"/>
      <c r="D44" s="211"/>
      <c r="E44" s="211"/>
      <c r="F44" s="211"/>
      <c r="G44" s="211"/>
      <c r="H44" s="211"/>
      <c r="I44" s="211"/>
      <c r="J44" s="211"/>
      <c r="K44" s="211"/>
      <c r="L44" s="211"/>
      <c r="M44" s="211"/>
      <c r="N44" s="211"/>
      <c r="O44" s="211"/>
      <c r="P44" s="211"/>
      <c r="Q44" s="211"/>
      <c r="R44" s="211"/>
      <c r="S44" s="211"/>
      <c r="T44" s="211"/>
      <c r="U44" s="211"/>
      <c r="V44" s="211"/>
      <c r="W44" s="211"/>
      <c r="X44" s="211"/>
      <c r="Y44" s="211"/>
      <c r="Z44" s="211"/>
      <c r="AA44" s="211"/>
      <c r="AB44" s="211"/>
      <c r="AC44" s="211"/>
      <c r="AD44" s="211"/>
      <c r="AE44" s="211"/>
      <c r="AF44" s="211"/>
      <c r="AG44" s="211"/>
      <c r="AH44" s="211"/>
      <c r="AI44" s="211"/>
      <c r="AJ44" s="211"/>
      <c r="AK44" s="211"/>
      <c r="AL44" s="211"/>
      <c r="AM44" s="211"/>
      <c r="AN44" s="211"/>
      <c r="AO44" s="211"/>
      <c r="AP44" s="211"/>
      <c r="AQ44" s="211"/>
      <c r="AR44" s="211"/>
      <c r="AS44" s="211"/>
      <c r="AT44" s="211"/>
      <c r="AU44" s="211"/>
      <c r="AV44" s="211"/>
      <c r="AW44" s="211"/>
      <c r="AX44" s="211"/>
      <c r="AY44" s="211"/>
      <c r="AZ44" s="211"/>
      <c r="BA44" s="9"/>
      <c r="BB44" s="9"/>
      <c r="BC44" s="9"/>
      <c r="BD44" s="9"/>
      <c r="BE44" s="9"/>
      <c r="BF44" s="9"/>
      <c r="BG44" s="9"/>
      <c r="BH44" s="9"/>
      <c r="BI44" s="5"/>
      <c r="BJ44" s="8"/>
      <c r="BK44" s="8"/>
      <c r="BL44" s="8"/>
      <c r="BM44" s="8"/>
      <c r="BN44" s="8"/>
      <c r="BO44" s="8"/>
      <c r="BP44" s="8"/>
      <c r="BQ44" s="8"/>
      <c r="BR44" s="8"/>
      <c r="BS44" s="8"/>
      <c r="BT44" s="8"/>
      <c r="BU44" s="8"/>
      <c r="BV44" s="8"/>
      <c r="BW44" s="8"/>
      <c r="BX44" s="8"/>
      <c r="BY44" s="8"/>
    </row>
    <row r="45" spans="1:81" ht="15" customHeight="1">
      <c r="A45" s="211" t="s">
        <v>146</v>
      </c>
      <c r="B45" s="211"/>
      <c r="C45" s="211"/>
      <c r="D45" s="211"/>
      <c r="E45" s="211"/>
      <c r="F45" s="211"/>
      <c r="G45" s="211"/>
      <c r="H45" s="211"/>
      <c r="I45" s="211"/>
      <c r="J45" s="211"/>
      <c r="K45" s="211"/>
      <c r="L45" s="211"/>
      <c r="M45" s="211"/>
      <c r="N45" s="211"/>
      <c r="O45" s="211"/>
      <c r="P45" s="211"/>
      <c r="Q45" s="211"/>
      <c r="R45" s="211"/>
      <c r="S45" s="211"/>
      <c r="T45" s="211"/>
      <c r="U45" s="211"/>
      <c r="V45" s="211"/>
      <c r="W45" s="211"/>
      <c r="X45" s="211"/>
      <c r="Y45" s="211"/>
      <c r="Z45" s="211"/>
      <c r="AA45" s="211"/>
      <c r="AB45" s="211"/>
      <c r="AC45" s="211"/>
      <c r="AD45" s="211"/>
      <c r="AE45" s="211"/>
      <c r="AF45" s="211"/>
      <c r="AG45" s="211"/>
      <c r="AH45" s="211"/>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c r="BI45" s="211"/>
      <c r="BJ45" s="211"/>
      <c r="BK45" s="211"/>
      <c r="BL45" s="211"/>
      <c r="BM45" s="211"/>
      <c r="BN45" s="211"/>
      <c r="BO45" s="211"/>
      <c r="BP45" s="211"/>
      <c r="BQ45" s="211"/>
      <c r="BR45" s="211"/>
      <c r="BS45" s="211"/>
      <c r="BT45" s="211"/>
      <c r="BU45" s="211"/>
      <c r="BV45" s="211"/>
      <c r="BW45" s="211"/>
      <c r="BX45" s="211"/>
      <c r="BY45" s="211"/>
    </row>
    <row r="46" spans="1:81" ht="10.8" customHeight="1">
      <c r="A46" s="7"/>
      <c r="B46" s="7"/>
      <c r="C46" s="7"/>
      <c r="D46" s="7"/>
      <c r="E46" s="7"/>
      <c r="F46" s="7"/>
      <c r="G46" s="7"/>
      <c r="H46" s="7"/>
      <c r="I46" s="7"/>
      <c r="J46" s="7"/>
      <c r="K46" s="7"/>
      <c r="L46" s="10"/>
      <c r="M46" s="10"/>
      <c r="N46" s="10"/>
      <c r="O46" s="10"/>
      <c r="P46" s="10"/>
      <c r="Q46" s="11"/>
      <c r="R46" s="10"/>
      <c r="S46" s="10"/>
      <c r="T46" s="10"/>
      <c r="U46" s="10"/>
      <c r="V46" s="10"/>
      <c r="W46" s="10"/>
      <c r="X46" s="5"/>
      <c r="Y46" s="5"/>
      <c r="Z46" s="5"/>
      <c r="AA46" s="5"/>
      <c r="AB46" s="5"/>
      <c r="AC46" s="5"/>
      <c r="AD46" s="5"/>
      <c r="AE46" s="5"/>
      <c r="AF46" s="5"/>
      <c r="AG46" s="5"/>
      <c r="AH46" s="5"/>
      <c r="AI46" s="5"/>
      <c r="AJ46" s="5"/>
      <c r="AK46" s="5"/>
      <c r="AL46" s="5"/>
      <c r="AM46" s="5"/>
      <c r="AN46" s="5"/>
      <c r="AO46" s="10"/>
      <c r="AP46" s="10"/>
      <c r="AQ46" s="10"/>
      <c r="AR46" s="10"/>
      <c r="AS46" s="10"/>
      <c r="AT46" s="10"/>
      <c r="AU46" s="10"/>
      <c r="AV46" s="10"/>
      <c r="AW46" s="10"/>
      <c r="AX46" s="10"/>
      <c r="AY46" s="10"/>
      <c r="AZ46" s="5"/>
      <c r="BA46" s="5"/>
      <c r="BB46" s="5"/>
      <c r="BC46" s="5"/>
      <c r="BD46" s="5"/>
      <c r="BE46" s="5"/>
      <c r="BF46" s="5"/>
      <c r="BG46" s="5"/>
      <c r="BH46" s="5"/>
      <c r="BI46" s="5"/>
      <c r="BJ46" s="5"/>
      <c r="BK46" s="5"/>
      <c r="BL46" s="5"/>
      <c r="BM46" s="5"/>
      <c r="BN46" s="5"/>
      <c r="BO46" s="5"/>
      <c r="BP46" s="10"/>
      <c r="BQ46" s="10"/>
      <c r="BR46" s="10"/>
      <c r="BS46" s="10"/>
      <c r="BT46" s="10"/>
      <c r="BU46" s="10"/>
      <c r="BV46" s="10"/>
      <c r="BW46" s="10"/>
      <c r="BX46" s="10"/>
      <c r="BY46" s="10"/>
    </row>
    <row r="47" spans="1:81" ht="15" customHeight="1">
      <c r="A47" s="211" t="s">
        <v>153</v>
      </c>
      <c r="B47" s="211"/>
      <c r="C47" s="211"/>
      <c r="D47" s="211"/>
      <c r="E47" s="211"/>
      <c r="F47" s="211"/>
      <c r="G47" s="211"/>
      <c r="H47" s="211"/>
      <c r="I47" s="211"/>
      <c r="J47" s="211"/>
      <c r="K47" s="211"/>
      <c r="L47" s="211"/>
      <c r="M47" s="211"/>
      <c r="N47" s="211"/>
      <c r="O47" s="211"/>
      <c r="P47" s="211"/>
      <c r="Q47" s="211"/>
      <c r="R47" s="211"/>
      <c r="S47" s="211"/>
      <c r="T47" s="211"/>
      <c r="U47" s="211"/>
      <c r="V47" s="211"/>
      <c r="W47" s="211"/>
      <c r="X47" s="211"/>
      <c r="Y47" s="211"/>
      <c r="Z47" s="211"/>
      <c r="AA47" s="211"/>
      <c r="AB47" s="211"/>
      <c r="AC47" s="211"/>
      <c r="AD47" s="211"/>
      <c r="AE47" s="211"/>
      <c r="AF47" s="5"/>
      <c r="AG47" s="8"/>
      <c r="AH47" s="8"/>
      <c r="AI47" s="8"/>
      <c r="AJ47" s="8"/>
      <c r="AK47" s="8"/>
      <c r="AL47" s="8"/>
      <c r="AM47" s="8"/>
      <c r="AN47" s="8"/>
      <c r="AO47" s="8"/>
      <c r="AP47" s="8"/>
      <c r="AQ47" s="8"/>
      <c r="AR47" s="8"/>
      <c r="AS47" s="8"/>
      <c r="AT47" s="8"/>
      <c r="AU47" s="8"/>
      <c r="AV47" s="8"/>
      <c r="AW47" s="8"/>
      <c r="AX47" s="8"/>
      <c r="AY47" s="9"/>
      <c r="AZ47" s="9"/>
      <c r="BA47" s="9"/>
      <c r="BB47" s="9"/>
      <c r="BC47" s="9"/>
      <c r="BD47" s="9"/>
      <c r="BE47" s="9"/>
      <c r="BF47" s="9"/>
      <c r="BG47" s="9"/>
      <c r="BH47" s="9"/>
      <c r="BI47" s="5"/>
      <c r="BJ47" s="8"/>
      <c r="BK47" s="8"/>
      <c r="BL47" s="8"/>
      <c r="BM47" s="8"/>
      <c r="BN47" s="8"/>
      <c r="BO47" s="8"/>
      <c r="BP47" s="8"/>
      <c r="BQ47" s="8"/>
      <c r="BR47" s="8"/>
      <c r="BS47" s="8"/>
      <c r="BT47" s="8"/>
      <c r="BU47" s="8"/>
      <c r="BV47" s="8"/>
      <c r="BW47" s="8"/>
      <c r="BX47" s="8"/>
      <c r="BY47" s="8"/>
    </row>
    <row r="48" spans="1:81" ht="15" customHeight="1">
      <c r="A48" s="212" t="s">
        <v>131</v>
      </c>
      <c r="B48" s="213"/>
      <c r="C48" s="213"/>
      <c r="D48" s="213"/>
      <c r="E48" s="213"/>
      <c r="F48" s="213"/>
      <c r="G48" s="213"/>
      <c r="H48" s="213"/>
      <c r="I48" s="213"/>
      <c r="J48" s="213"/>
      <c r="K48" s="213"/>
      <c r="L48" s="213"/>
      <c r="M48" s="213"/>
      <c r="N48" s="213"/>
      <c r="O48" s="213"/>
      <c r="P48" s="213"/>
      <c r="Q48" s="213"/>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4"/>
    </row>
    <row r="49" spans="1:77" ht="15" customHeight="1">
      <c r="A49" s="215"/>
      <c r="B49" s="216"/>
      <c r="C49" s="216"/>
      <c r="D49" s="216"/>
      <c r="E49" s="216"/>
      <c r="F49" s="216"/>
      <c r="G49" s="216"/>
      <c r="H49" s="216"/>
      <c r="I49" s="216"/>
      <c r="J49" s="216"/>
      <c r="K49" s="216"/>
      <c r="L49" s="216"/>
      <c r="M49" s="216"/>
      <c r="N49" s="216"/>
      <c r="O49" s="216"/>
      <c r="P49" s="216"/>
      <c r="Q49" s="216"/>
      <c r="R49" s="216"/>
      <c r="S49" s="216"/>
      <c r="T49" s="216"/>
      <c r="U49" s="216"/>
      <c r="V49" s="216"/>
      <c r="W49" s="216"/>
      <c r="X49" s="216"/>
      <c r="Y49" s="216"/>
      <c r="Z49" s="216"/>
      <c r="AA49" s="216"/>
      <c r="AB49" s="216"/>
      <c r="AC49" s="216"/>
      <c r="AD49" s="216"/>
      <c r="AE49" s="216"/>
      <c r="AF49" s="216"/>
      <c r="AG49" s="216"/>
      <c r="AH49" s="216"/>
      <c r="AI49" s="216"/>
      <c r="AJ49" s="216"/>
      <c r="AK49" s="216"/>
      <c r="AL49" s="216"/>
      <c r="AM49" s="216"/>
      <c r="AN49" s="216"/>
      <c r="AO49" s="216"/>
      <c r="AP49" s="216"/>
      <c r="AQ49" s="216"/>
      <c r="AR49" s="216"/>
      <c r="AS49" s="216"/>
      <c r="AT49" s="216"/>
      <c r="AU49" s="216"/>
      <c r="AV49" s="216"/>
      <c r="AW49" s="216"/>
      <c r="AX49" s="216"/>
      <c r="AY49" s="216"/>
      <c r="AZ49" s="216"/>
      <c r="BA49" s="216"/>
      <c r="BB49" s="216"/>
      <c r="BC49" s="216"/>
      <c r="BD49" s="216"/>
      <c r="BE49" s="216"/>
      <c r="BF49" s="216"/>
      <c r="BG49" s="216"/>
      <c r="BH49" s="216"/>
      <c r="BI49" s="216"/>
      <c r="BJ49" s="216"/>
      <c r="BK49" s="216"/>
      <c r="BL49" s="216"/>
      <c r="BM49" s="216"/>
      <c r="BN49" s="216"/>
      <c r="BO49" s="216"/>
      <c r="BP49" s="216"/>
      <c r="BQ49" s="216"/>
      <c r="BR49" s="216"/>
      <c r="BS49" s="216"/>
      <c r="BT49" s="216"/>
      <c r="BU49" s="216"/>
      <c r="BV49" s="216"/>
      <c r="BW49" s="216"/>
      <c r="BX49" s="216"/>
      <c r="BY49" s="217"/>
    </row>
    <row r="50" spans="1:77" ht="15" customHeight="1">
      <c r="A50" s="215"/>
      <c r="B50" s="216"/>
      <c r="C50" s="216"/>
      <c r="D50" s="216"/>
      <c r="E50" s="216"/>
      <c r="F50" s="216"/>
      <c r="G50" s="216"/>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6"/>
      <c r="AY50" s="216"/>
      <c r="AZ50" s="216"/>
      <c r="BA50" s="216"/>
      <c r="BB50" s="216"/>
      <c r="BC50" s="216"/>
      <c r="BD50" s="216"/>
      <c r="BE50" s="216"/>
      <c r="BF50" s="216"/>
      <c r="BG50" s="216"/>
      <c r="BH50" s="216"/>
      <c r="BI50" s="216"/>
      <c r="BJ50" s="216"/>
      <c r="BK50" s="216"/>
      <c r="BL50" s="216"/>
      <c r="BM50" s="216"/>
      <c r="BN50" s="216"/>
      <c r="BO50" s="216"/>
      <c r="BP50" s="216"/>
      <c r="BQ50" s="216"/>
      <c r="BR50" s="216"/>
      <c r="BS50" s="216"/>
      <c r="BT50" s="216"/>
      <c r="BU50" s="216"/>
      <c r="BV50" s="216"/>
      <c r="BW50" s="216"/>
      <c r="BX50" s="216"/>
      <c r="BY50" s="217"/>
    </row>
    <row r="51" spans="1:77" ht="15" customHeight="1">
      <c r="A51" s="215"/>
      <c r="B51" s="216"/>
      <c r="C51" s="216"/>
      <c r="D51" s="216"/>
      <c r="E51" s="216"/>
      <c r="F51" s="216"/>
      <c r="G51" s="216"/>
      <c r="H51" s="216"/>
      <c r="I51" s="216"/>
      <c r="J51" s="216"/>
      <c r="K51" s="216"/>
      <c r="L51" s="216"/>
      <c r="M51" s="216"/>
      <c r="N51" s="216"/>
      <c r="O51" s="216"/>
      <c r="P51" s="216"/>
      <c r="Q51" s="216"/>
      <c r="R51" s="216"/>
      <c r="S51" s="216"/>
      <c r="T51" s="216"/>
      <c r="U51" s="216"/>
      <c r="V51" s="216"/>
      <c r="W51" s="216"/>
      <c r="X51" s="216"/>
      <c r="Y51" s="216"/>
      <c r="Z51" s="216"/>
      <c r="AA51" s="216"/>
      <c r="AB51" s="216"/>
      <c r="AC51" s="216"/>
      <c r="AD51" s="216"/>
      <c r="AE51" s="216"/>
      <c r="AF51" s="216"/>
      <c r="AG51" s="216"/>
      <c r="AH51" s="216"/>
      <c r="AI51" s="216"/>
      <c r="AJ51" s="216"/>
      <c r="AK51" s="216"/>
      <c r="AL51" s="216"/>
      <c r="AM51" s="216"/>
      <c r="AN51" s="216"/>
      <c r="AO51" s="216"/>
      <c r="AP51" s="216"/>
      <c r="AQ51" s="216"/>
      <c r="AR51" s="216"/>
      <c r="AS51" s="216"/>
      <c r="AT51" s="216"/>
      <c r="AU51" s="216"/>
      <c r="AV51" s="216"/>
      <c r="AW51" s="216"/>
      <c r="AX51" s="216"/>
      <c r="AY51" s="216"/>
      <c r="AZ51" s="216"/>
      <c r="BA51" s="216"/>
      <c r="BB51" s="216"/>
      <c r="BC51" s="216"/>
      <c r="BD51" s="216"/>
      <c r="BE51" s="216"/>
      <c r="BF51" s="216"/>
      <c r="BG51" s="216"/>
      <c r="BH51" s="216"/>
      <c r="BI51" s="216"/>
      <c r="BJ51" s="216"/>
      <c r="BK51" s="216"/>
      <c r="BL51" s="216"/>
      <c r="BM51" s="216"/>
      <c r="BN51" s="216"/>
      <c r="BO51" s="216"/>
      <c r="BP51" s="216"/>
      <c r="BQ51" s="216"/>
      <c r="BR51" s="216"/>
      <c r="BS51" s="216"/>
      <c r="BT51" s="216"/>
      <c r="BU51" s="216"/>
      <c r="BV51" s="216"/>
      <c r="BW51" s="216"/>
      <c r="BX51" s="216"/>
      <c r="BY51" s="217"/>
    </row>
    <row r="52" spans="1:77" ht="15" customHeight="1">
      <c r="A52" s="218"/>
      <c r="B52" s="219"/>
      <c r="C52" s="219"/>
      <c r="D52" s="219"/>
      <c r="E52" s="219"/>
      <c r="F52" s="219"/>
      <c r="G52" s="219"/>
      <c r="H52" s="219"/>
      <c r="I52" s="219"/>
      <c r="J52" s="219"/>
      <c r="K52" s="219"/>
      <c r="L52" s="219"/>
      <c r="M52" s="219"/>
      <c r="N52" s="219"/>
      <c r="O52" s="219"/>
      <c r="P52" s="219"/>
      <c r="Q52" s="219"/>
      <c r="R52" s="219"/>
      <c r="S52" s="219"/>
      <c r="T52" s="219"/>
      <c r="U52" s="219"/>
      <c r="V52" s="219"/>
      <c r="W52" s="219"/>
      <c r="X52" s="219"/>
      <c r="Y52" s="219"/>
      <c r="Z52" s="219"/>
      <c r="AA52" s="219"/>
      <c r="AB52" s="219"/>
      <c r="AC52" s="219"/>
      <c r="AD52" s="219"/>
      <c r="AE52" s="219"/>
      <c r="AF52" s="219"/>
      <c r="AG52" s="219"/>
      <c r="AH52" s="219"/>
      <c r="AI52" s="219"/>
      <c r="AJ52" s="219"/>
      <c r="AK52" s="219"/>
      <c r="AL52" s="219"/>
      <c r="AM52" s="219"/>
      <c r="AN52" s="219"/>
      <c r="AO52" s="219"/>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19"/>
      <c r="BO52" s="219"/>
      <c r="BP52" s="219"/>
      <c r="BQ52" s="219"/>
      <c r="BR52" s="219"/>
      <c r="BS52" s="219"/>
      <c r="BT52" s="219"/>
      <c r="BU52" s="219"/>
      <c r="BV52" s="219"/>
      <c r="BW52" s="219"/>
      <c r="BX52" s="219"/>
      <c r="BY52" s="220"/>
    </row>
    <row r="53" spans="1:77" s="43" customFormat="1" ht="7.5" customHeight="1">
      <c r="A53" s="363"/>
      <c r="B53" s="363"/>
      <c r="C53" s="362"/>
      <c r="D53" s="362"/>
      <c r="E53" s="362"/>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2"/>
      <c r="BC53" s="362"/>
      <c r="BD53" s="362"/>
      <c r="BE53" s="362"/>
      <c r="BF53" s="362"/>
      <c r="BG53" s="362"/>
      <c r="BH53" s="362"/>
      <c r="BI53" s="362"/>
      <c r="BJ53" s="362"/>
      <c r="BK53" s="362"/>
      <c r="BL53" s="362"/>
      <c r="BM53" s="362"/>
      <c r="BN53" s="362"/>
      <c r="BO53" s="362"/>
      <c r="BP53" s="362"/>
      <c r="BQ53" s="362"/>
      <c r="BR53" s="362"/>
      <c r="BS53" s="362"/>
      <c r="BT53" s="362"/>
      <c r="BU53" s="362"/>
      <c r="BV53" s="362"/>
      <c r="BW53" s="362"/>
      <c r="BX53" s="362"/>
      <c r="BY53" s="362"/>
    </row>
    <row r="54" spans="1:77" ht="15" customHeight="1">
      <c r="A54" s="72"/>
      <c r="B54" s="42"/>
      <c r="C54" s="208" t="s">
        <v>137</v>
      </c>
      <c r="D54" s="208"/>
      <c r="E54" s="208"/>
      <c r="F54" s="208"/>
      <c r="G54" s="208"/>
      <c r="H54" s="208"/>
      <c r="I54" s="208"/>
      <c r="J54" s="208"/>
      <c r="K54" s="208"/>
      <c r="L54" s="208"/>
      <c r="M54" s="208"/>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c r="AL54" s="208"/>
      <c r="AM54" s="208"/>
      <c r="AN54" s="208"/>
      <c r="AO54" s="208"/>
      <c r="AP54" s="208"/>
      <c r="AQ54" s="208"/>
      <c r="AR54" s="208"/>
      <c r="AS54" s="208"/>
      <c r="AT54" s="208"/>
      <c r="AU54" s="208"/>
      <c r="AV54" s="208"/>
      <c r="AW54" s="208"/>
      <c r="AX54" s="208"/>
      <c r="AY54" s="208"/>
      <c r="AZ54" s="208"/>
      <c r="BA54" s="208"/>
      <c r="BB54" s="208"/>
      <c r="BC54" s="208"/>
      <c r="BD54" s="208"/>
      <c r="BE54" s="208"/>
      <c r="BF54" s="208"/>
      <c r="BG54" s="208"/>
      <c r="BH54" s="208"/>
      <c r="BI54" s="208"/>
      <c r="BJ54" s="208"/>
      <c r="BK54" s="208"/>
      <c r="BL54" s="208"/>
      <c r="BM54" s="208"/>
      <c r="BN54" s="208"/>
      <c r="BO54" s="208"/>
      <c r="BP54" s="208"/>
      <c r="BQ54" s="208"/>
      <c r="BR54" s="208"/>
      <c r="BS54" s="208"/>
      <c r="BT54" s="208"/>
      <c r="BU54" s="208"/>
      <c r="BV54" s="208"/>
      <c r="BW54" s="208"/>
      <c r="BX54" s="208"/>
      <c r="BY54" s="208"/>
    </row>
    <row r="55" spans="1:77" ht="7.5" customHeight="1">
      <c r="A55" s="29"/>
      <c r="B55" s="282"/>
      <c r="C55" s="282"/>
      <c r="D55" s="282"/>
      <c r="E55" s="282"/>
      <c r="F55" s="282"/>
      <c r="G55" s="282"/>
      <c r="H55" s="282"/>
      <c r="I55" s="282"/>
      <c r="J55" s="282"/>
      <c r="K55" s="282"/>
      <c r="L55" s="282"/>
      <c r="M55" s="282"/>
      <c r="N55" s="282"/>
      <c r="O55" s="282"/>
      <c r="P55" s="282"/>
      <c r="Q55" s="282"/>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2"/>
      <c r="AY55" s="282"/>
      <c r="AZ55" s="282"/>
      <c r="BA55" s="282"/>
      <c r="BB55" s="282"/>
      <c r="BC55" s="282"/>
      <c r="BD55" s="282"/>
      <c r="BE55" s="282"/>
      <c r="BF55" s="282"/>
      <c r="BG55" s="282"/>
      <c r="BH55" s="282"/>
      <c r="BI55" s="282"/>
      <c r="BJ55" s="282"/>
      <c r="BK55" s="282"/>
      <c r="BL55" s="282"/>
      <c r="BM55" s="282"/>
      <c r="BN55" s="282"/>
      <c r="BO55" s="282"/>
      <c r="BP55" s="282"/>
      <c r="BQ55" s="282"/>
      <c r="BR55" s="282"/>
      <c r="BS55" s="282"/>
      <c r="BT55" s="282"/>
      <c r="BU55" s="5"/>
      <c r="BV55" s="5"/>
      <c r="BW55" s="5"/>
      <c r="BX55" s="5"/>
      <c r="BY55" s="5"/>
    </row>
    <row r="56" spans="1:77" ht="15" customHeight="1">
      <c r="A56" s="208" t="s">
        <v>190</v>
      </c>
      <c r="B56" s="208"/>
      <c r="C56" s="208"/>
      <c r="D56" s="208"/>
      <c r="E56" s="208"/>
      <c r="F56" s="208"/>
      <c r="G56" s="208"/>
      <c r="H56" s="208"/>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8"/>
      <c r="AR56" s="8"/>
      <c r="AS56" s="8"/>
      <c r="AT56" s="8"/>
      <c r="AU56" s="8"/>
      <c r="AV56" s="8"/>
      <c r="AW56" s="8"/>
      <c r="AX56" s="8"/>
      <c r="AY56" s="9"/>
      <c r="AZ56" s="9"/>
      <c r="BA56" s="9"/>
      <c r="BB56" s="9"/>
      <c r="BC56" s="9"/>
      <c r="BD56" s="9"/>
      <c r="BE56" s="9"/>
      <c r="BF56" s="9"/>
      <c r="BG56" s="9"/>
      <c r="BH56" s="9"/>
      <c r="BI56" s="5"/>
      <c r="BJ56" s="8"/>
      <c r="BK56" s="8"/>
      <c r="BL56" s="8"/>
      <c r="BM56" s="8"/>
      <c r="BN56" s="8"/>
      <c r="BO56" s="8"/>
      <c r="BP56" s="8"/>
      <c r="BQ56" s="8"/>
      <c r="BR56" s="8"/>
      <c r="BS56" s="8"/>
      <c r="BT56" s="8"/>
      <c r="BU56" s="8"/>
      <c r="BV56" s="8"/>
      <c r="BW56" s="8"/>
      <c r="BX56" s="8"/>
      <c r="BY56" s="8"/>
    </row>
    <row r="57" spans="1:77" ht="17.399999999999999" customHeight="1">
      <c r="A57" s="82"/>
      <c r="B57" s="75"/>
      <c r="C57" s="74" t="s">
        <v>162</v>
      </c>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3"/>
      <c r="AX57" s="73"/>
      <c r="AY57" s="73"/>
      <c r="AZ57" s="73"/>
      <c r="BA57" s="73"/>
      <c r="BB57" s="73"/>
      <c r="BC57" s="73"/>
      <c r="BD57" s="73"/>
      <c r="BE57" s="73"/>
      <c r="BF57" s="73"/>
      <c r="BG57" s="73"/>
      <c r="BH57" s="73"/>
      <c r="BI57" s="73"/>
      <c r="BJ57" s="73"/>
      <c r="BK57" s="73"/>
      <c r="BL57" s="73"/>
      <c r="BM57" s="73"/>
      <c r="BN57" s="73"/>
      <c r="BO57" s="73"/>
      <c r="BP57" s="73"/>
      <c r="BQ57" s="73"/>
      <c r="BR57" s="73"/>
      <c r="BS57" s="73"/>
      <c r="BT57" s="73"/>
      <c r="BU57" s="73"/>
      <c r="BV57" s="73"/>
      <c r="BW57" s="73"/>
      <c r="BX57" s="73"/>
      <c r="BY57" s="83"/>
    </row>
    <row r="58" spans="1:77" ht="15" customHeight="1">
      <c r="A58" s="84"/>
      <c r="B58" s="79"/>
      <c r="C58" s="78" t="s">
        <v>166</v>
      </c>
      <c r="D58" s="76"/>
      <c r="E58" s="76"/>
      <c r="F58" s="76"/>
      <c r="G58" s="76"/>
      <c r="H58" s="76"/>
      <c r="I58" s="76"/>
      <c r="J58" s="76"/>
      <c r="K58" s="76"/>
      <c r="L58" s="76"/>
      <c r="M58" s="76"/>
      <c r="N58" s="76"/>
      <c r="O58" s="76"/>
      <c r="P58" s="76"/>
      <c r="Q58" s="76"/>
      <c r="R58" s="76"/>
      <c r="S58" s="76"/>
      <c r="T58" s="76"/>
      <c r="U58" s="76"/>
      <c r="V58" s="76"/>
      <c r="W58" s="76"/>
      <c r="X58" s="76"/>
      <c r="Y58" s="76"/>
      <c r="Z58" s="76"/>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6"/>
      <c r="BR58" s="76"/>
      <c r="BS58" s="76"/>
      <c r="BT58" s="76"/>
      <c r="BU58" s="76"/>
      <c r="BV58" s="76"/>
      <c r="BW58" s="76"/>
      <c r="BX58" s="76"/>
      <c r="BY58" s="77"/>
    </row>
    <row r="59" spans="1:77" ht="15" customHeight="1">
      <c r="A59" s="283" t="s">
        <v>167</v>
      </c>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5"/>
    </row>
    <row r="60" spans="1:77" ht="17.399999999999999" customHeight="1">
      <c r="A60" s="84"/>
      <c r="B60" s="79"/>
      <c r="C60" s="78" t="s">
        <v>168</v>
      </c>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c r="BA60" s="76"/>
      <c r="BB60" s="76"/>
      <c r="BC60" s="76"/>
      <c r="BD60" s="76"/>
      <c r="BE60" s="76"/>
      <c r="BF60" s="76"/>
      <c r="BG60" s="76"/>
      <c r="BH60" s="76"/>
      <c r="BI60" s="76"/>
      <c r="BJ60" s="76"/>
      <c r="BK60" s="76"/>
      <c r="BL60" s="76"/>
      <c r="BM60" s="76"/>
      <c r="BN60" s="76"/>
      <c r="BO60" s="76"/>
      <c r="BP60" s="76"/>
      <c r="BQ60" s="76"/>
      <c r="BR60" s="76"/>
      <c r="BS60" s="76"/>
      <c r="BT60" s="76"/>
      <c r="BU60" s="76"/>
      <c r="BV60" s="76"/>
      <c r="BW60" s="76"/>
      <c r="BX60" s="76"/>
      <c r="BY60" s="77"/>
    </row>
    <row r="61" spans="1:77" ht="15" customHeight="1">
      <c r="A61" s="286" t="s">
        <v>169</v>
      </c>
      <c r="B61" s="271"/>
      <c r="C61" s="271"/>
      <c r="D61" s="271"/>
      <c r="E61" s="271"/>
      <c r="F61" s="271"/>
      <c r="G61" s="271"/>
      <c r="H61" s="271"/>
      <c r="I61" s="271"/>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271"/>
      <c r="AL61" s="271"/>
      <c r="AM61" s="271"/>
      <c r="AN61" s="271"/>
      <c r="AO61" s="271"/>
      <c r="AP61" s="271"/>
      <c r="AQ61" s="271"/>
      <c r="AR61" s="271"/>
      <c r="AS61" s="271"/>
      <c r="AT61" s="271"/>
      <c r="AU61" s="271"/>
      <c r="AV61" s="271"/>
      <c r="AW61" s="271"/>
      <c r="AX61" s="271"/>
      <c r="AY61" s="271"/>
      <c r="AZ61" s="271"/>
      <c r="BA61" s="271"/>
      <c r="BB61" s="271"/>
      <c r="BC61" s="271"/>
      <c r="BD61" s="271"/>
      <c r="BE61" s="271"/>
      <c r="BF61" s="271"/>
      <c r="BG61" s="271"/>
      <c r="BH61" s="271"/>
      <c r="BI61" s="271"/>
      <c r="BJ61" s="271"/>
      <c r="BK61" s="271"/>
      <c r="BL61" s="271"/>
      <c r="BM61" s="271"/>
      <c r="BN61" s="271"/>
      <c r="BO61" s="271"/>
      <c r="BP61" s="271"/>
      <c r="BQ61" s="271"/>
      <c r="BR61" s="271"/>
      <c r="BS61" s="271"/>
      <c r="BT61" s="271"/>
      <c r="BU61" s="271"/>
      <c r="BV61" s="271"/>
      <c r="BW61" s="271"/>
      <c r="BX61" s="271"/>
      <c r="BY61" s="287"/>
    </row>
    <row r="62" spans="1:77" ht="15" customHeight="1">
      <c r="A62" s="84"/>
      <c r="B62" s="79"/>
      <c r="C62" s="78" t="s">
        <v>163</v>
      </c>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c r="BR62" s="76"/>
      <c r="BS62" s="76"/>
      <c r="BT62" s="76"/>
      <c r="BU62" s="76"/>
      <c r="BV62" s="76"/>
      <c r="BW62" s="76"/>
      <c r="BX62" s="76"/>
      <c r="BY62" s="77"/>
    </row>
    <row r="63" spans="1:77" ht="15" customHeight="1">
      <c r="A63" s="84"/>
      <c r="B63" s="79"/>
      <c r="C63" s="78" t="s">
        <v>170</v>
      </c>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76"/>
      <c r="BN63" s="76"/>
      <c r="BO63" s="76"/>
      <c r="BP63" s="76"/>
      <c r="BQ63" s="76"/>
      <c r="BR63" s="76"/>
      <c r="BS63" s="76"/>
      <c r="BT63" s="76"/>
      <c r="BU63" s="76"/>
      <c r="BV63" s="76"/>
      <c r="BW63" s="76"/>
      <c r="BX63" s="76"/>
      <c r="BY63" s="77"/>
    </row>
    <row r="64" spans="1:77" ht="15" customHeight="1">
      <c r="A64" s="288" t="s">
        <v>171</v>
      </c>
      <c r="B64" s="289"/>
      <c r="C64" s="289"/>
      <c r="D64" s="289"/>
      <c r="E64" s="289"/>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289"/>
      <c r="AL64" s="289"/>
      <c r="AM64" s="289"/>
      <c r="AN64" s="289"/>
      <c r="AO64" s="289"/>
      <c r="AP64" s="289"/>
      <c r="AQ64" s="289"/>
      <c r="AR64" s="289"/>
      <c r="AS64" s="289"/>
      <c r="AT64" s="289"/>
      <c r="AU64" s="289"/>
      <c r="AV64" s="289"/>
      <c r="AW64" s="289"/>
      <c r="AX64" s="289"/>
      <c r="AY64" s="289"/>
      <c r="AZ64" s="289"/>
      <c r="BA64" s="289"/>
      <c r="BB64" s="289"/>
      <c r="BC64" s="289"/>
      <c r="BD64" s="289"/>
      <c r="BE64" s="289"/>
      <c r="BF64" s="289"/>
      <c r="BG64" s="289"/>
      <c r="BH64" s="289"/>
      <c r="BI64" s="289"/>
      <c r="BJ64" s="289"/>
      <c r="BK64" s="289"/>
      <c r="BL64" s="289"/>
      <c r="BM64" s="289"/>
      <c r="BN64" s="289"/>
      <c r="BO64" s="289"/>
      <c r="BP64" s="289"/>
      <c r="BQ64" s="289"/>
      <c r="BR64" s="289"/>
      <c r="BS64" s="289"/>
      <c r="BT64" s="289"/>
      <c r="BU64" s="289"/>
      <c r="BV64" s="289"/>
      <c r="BW64" s="289"/>
      <c r="BX64" s="289"/>
      <c r="BY64" s="290"/>
    </row>
    <row r="65" spans="1:78" ht="15" customHeight="1">
      <c r="A65" s="84"/>
      <c r="B65" s="79"/>
      <c r="C65" s="78" t="s">
        <v>164</v>
      </c>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76"/>
      <c r="BN65" s="76"/>
      <c r="BO65" s="76"/>
      <c r="BP65" s="76"/>
      <c r="BQ65" s="76"/>
      <c r="BR65" s="76"/>
      <c r="BS65" s="76"/>
      <c r="BT65" s="76"/>
      <c r="BU65" s="76"/>
      <c r="BV65" s="76"/>
      <c r="BW65" s="76"/>
      <c r="BX65" s="76"/>
      <c r="BY65" s="77"/>
    </row>
    <row r="66" spans="1:78" ht="15" customHeight="1">
      <c r="A66" s="84"/>
      <c r="B66" s="79"/>
      <c r="C66" s="78" t="s">
        <v>172</v>
      </c>
      <c r="D66" s="76"/>
      <c r="E66" s="76"/>
      <c r="F66" s="76"/>
      <c r="G66" s="76"/>
      <c r="H66" s="76"/>
      <c r="I66" s="76"/>
      <c r="J66" s="76"/>
      <c r="K66" s="76"/>
      <c r="L66" s="76"/>
      <c r="M66" s="76"/>
      <c r="N66" s="76"/>
      <c r="O66" s="76"/>
      <c r="P66" s="76"/>
      <c r="Q66" s="76"/>
      <c r="R66" s="76"/>
      <c r="S66" s="76"/>
      <c r="T66" s="76"/>
      <c r="U66" s="76"/>
      <c r="V66" s="76"/>
      <c r="W66" s="76"/>
      <c r="X66" s="76"/>
      <c r="Y66" s="76"/>
      <c r="Z66" s="76"/>
      <c r="AA66" s="76"/>
      <c r="AB66" s="76"/>
      <c r="AC66" s="76"/>
      <c r="AD66" s="76"/>
      <c r="AE66" s="76"/>
      <c r="AF66" s="76"/>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76"/>
      <c r="BS66" s="76"/>
      <c r="BT66" s="76"/>
      <c r="BU66" s="76"/>
      <c r="BV66" s="76"/>
      <c r="BW66" s="76"/>
      <c r="BX66" s="76"/>
      <c r="BY66" s="77"/>
    </row>
    <row r="67" spans="1:78" ht="15" customHeight="1">
      <c r="A67" s="283" t="s">
        <v>173</v>
      </c>
      <c r="B67" s="284"/>
      <c r="C67" s="284"/>
      <c r="D67" s="284"/>
      <c r="E67" s="284"/>
      <c r="F67" s="284"/>
      <c r="G67" s="284"/>
      <c r="H67" s="284"/>
      <c r="I67" s="284"/>
      <c r="J67" s="284"/>
      <c r="K67" s="284"/>
      <c r="L67" s="284"/>
      <c r="M67" s="284"/>
      <c r="N67" s="284"/>
      <c r="O67" s="284"/>
      <c r="P67" s="284"/>
      <c r="Q67" s="28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5"/>
    </row>
    <row r="68" spans="1:78" ht="15" customHeight="1">
      <c r="A68" s="85"/>
      <c r="B68" s="86"/>
      <c r="C68" s="80" t="s">
        <v>165</v>
      </c>
      <c r="D68" s="80"/>
      <c r="E68" s="80"/>
      <c r="F68" s="80"/>
      <c r="G68" s="80"/>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0"/>
      <c r="AY68" s="80"/>
      <c r="AZ68" s="80"/>
      <c r="BA68" s="80"/>
      <c r="BB68" s="80"/>
      <c r="BC68" s="80"/>
      <c r="BD68" s="80"/>
      <c r="BE68" s="80"/>
      <c r="BF68" s="80"/>
      <c r="BG68" s="80"/>
      <c r="BH68" s="80"/>
      <c r="BI68" s="80"/>
      <c r="BJ68" s="80"/>
      <c r="BK68" s="80"/>
      <c r="BL68" s="80"/>
      <c r="BM68" s="80"/>
      <c r="BN68" s="80"/>
      <c r="BO68" s="80"/>
      <c r="BP68" s="80"/>
      <c r="BQ68" s="80"/>
      <c r="BR68" s="80"/>
      <c r="BS68" s="80"/>
      <c r="BT68" s="80"/>
      <c r="BU68" s="80"/>
      <c r="BV68" s="80"/>
      <c r="BW68" s="80"/>
      <c r="BX68" s="80"/>
      <c r="BY68" s="81"/>
    </row>
    <row r="69" spans="1:78" ht="18" customHeight="1">
      <c r="A69" s="39" t="s">
        <v>191</v>
      </c>
      <c r="B69" s="39"/>
      <c r="C69" s="39"/>
      <c r="D69" s="39"/>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row>
    <row r="70" spans="1:78" ht="15" customHeight="1">
      <c r="A70" s="364"/>
      <c r="B70" s="364"/>
      <c r="C70" s="208"/>
      <c r="D70" s="208"/>
      <c r="E70" s="208"/>
      <c r="F70" s="208"/>
      <c r="G70" s="208"/>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8"/>
      <c r="AY70" s="208"/>
      <c r="AZ70" s="208"/>
      <c r="BA70" s="208"/>
      <c r="BB70" s="208"/>
      <c r="BC70" s="208"/>
      <c r="BD70" s="208"/>
      <c r="BE70" s="208"/>
      <c r="BF70" s="208"/>
      <c r="BG70" s="208"/>
      <c r="BH70" s="208"/>
      <c r="BI70" s="208"/>
      <c r="BJ70" s="208"/>
      <c r="BK70" s="208"/>
      <c r="BL70" s="208"/>
      <c r="BM70" s="208"/>
      <c r="BN70" s="208"/>
      <c r="BO70" s="208"/>
      <c r="BP70" s="208"/>
      <c r="BQ70" s="208"/>
      <c r="BR70" s="208"/>
      <c r="BS70" s="208"/>
      <c r="BT70" s="208"/>
      <c r="BU70" s="208"/>
      <c r="BV70" s="208"/>
      <c r="BW70" s="208"/>
      <c r="BX70" s="208"/>
      <c r="BY70" s="208"/>
    </row>
    <row r="71" spans="1:78" ht="7.5" customHeight="1">
      <c r="A71" s="30"/>
      <c r="B71" s="282"/>
      <c r="C71" s="282"/>
      <c r="D71" s="282"/>
      <c r="E71" s="282"/>
      <c r="F71" s="282"/>
      <c r="G71" s="282"/>
      <c r="H71" s="282"/>
      <c r="I71" s="282"/>
      <c r="J71" s="282"/>
      <c r="K71" s="282"/>
      <c r="L71" s="282"/>
      <c r="M71" s="282"/>
      <c r="N71" s="282"/>
      <c r="O71" s="282"/>
      <c r="P71" s="282"/>
      <c r="Q71" s="282"/>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c r="BB71" s="282"/>
      <c r="BC71" s="282"/>
      <c r="BD71" s="282"/>
      <c r="BE71" s="282"/>
      <c r="BF71" s="282"/>
      <c r="BG71" s="282"/>
      <c r="BH71" s="282"/>
      <c r="BI71" s="282"/>
      <c r="BJ71" s="282"/>
      <c r="BK71" s="282"/>
      <c r="BL71" s="282"/>
      <c r="BM71" s="282"/>
      <c r="BN71" s="282"/>
      <c r="BO71" s="282"/>
      <c r="BP71" s="282"/>
      <c r="BQ71" s="282"/>
      <c r="BR71" s="282"/>
      <c r="BS71" s="282"/>
      <c r="BT71" s="282"/>
      <c r="BU71" s="5"/>
      <c r="BV71" s="5"/>
      <c r="BW71" s="5"/>
      <c r="BX71" s="5"/>
      <c r="BY71" s="5"/>
    </row>
    <row r="72" spans="1:78" ht="9.6" customHeight="1">
      <c r="A72" s="216"/>
      <c r="B72" s="216"/>
      <c r="C72" s="216"/>
      <c r="D72" s="216"/>
      <c r="E72" s="216"/>
      <c r="F72" s="216"/>
      <c r="G72" s="216"/>
      <c r="H72" s="216"/>
      <c r="I72" s="216"/>
      <c r="J72" s="216"/>
      <c r="K72" s="216"/>
      <c r="L72" s="216"/>
      <c r="M72" s="216"/>
      <c r="N72" s="216"/>
      <c r="O72" s="216"/>
      <c r="P72" s="216"/>
      <c r="Q72" s="216"/>
      <c r="R72" s="216"/>
      <c r="S72" s="216"/>
      <c r="T72" s="216"/>
      <c r="U72" s="216"/>
      <c r="V72" s="216"/>
      <c r="W72" s="216"/>
      <c r="X72" s="216"/>
      <c r="Y72" s="216"/>
      <c r="Z72" s="216"/>
      <c r="AA72" s="216"/>
      <c r="AB72" s="216"/>
      <c r="AC72" s="216"/>
      <c r="AD72" s="216"/>
      <c r="AE72" s="216"/>
      <c r="AF72" s="216"/>
      <c r="AG72" s="216"/>
      <c r="AH72" s="216"/>
      <c r="AI72" s="216"/>
      <c r="AJ72" s="216"/>
      <c r="AK72" s="216"/>
      <c r="AL72" s="216"/>
      <c r="AM72" s="216"/>
      <c r="AN72" s="216"/>
      <c r="AO72" s="216"/>
      <c r="AP72" s="216"/>
      <c r="AQ72" s="216"/>
      <c r="AR72" s="216"/>
      <c r="AS72" s="216"/>
      <c r="AT72" s="216"/>
      <c r="AU72" s="216"/>
      <c r="AV72" s="216"/>
      <c r="AW72" s="216"/>
      <c r="AX72" s="216"/>
      <c r="AY72" s="216"/>
      <c r="AZ72" s="216"/>
      <c r="BA72" s="216"/>
      <c r="BB72" s="216"/>
      <c r="BC72" s="216"/>
      <c r="BD72" s="216"/>
      <c r="BE72" s="216"/>
      <c r="BF72" s="216"/>
      <c r="BG72" s="216"/>
      <c r="BH72" s="216"/>
      <c r="BI72" s="216"/>
      <c r="BJ72" s="216"/>
      <c r="BK72" s="216"/>
      <c r="BL72" s="216"/>
      <c r="BM72" s="216"/>
      <c r="BN72" s="216"/>
      <c r="BO72" s="216"/>
      <c r="BP72" s="216"/>
      <c r="BQ72" s="216"/>
      <c r="BR72" s="216"/>
      <c r="BS72" s="216"/>
      <c r="BT72" s="216"/>
      <c r="BU72" s="216"/>
      <c r="BV72" s="216"/>
      <c r="BW72" s="216"/>
      <c r="BX72" s="216"/>
      <c r="BY72" s="216"/>
    </row>
    <row r="73" spans="1:78" ht="16.5" customHeight="1">
      <c r="A73" s="30"/>
      <c r="B73" s="282"/>
      <c r="C73" s="282"/>
      <c r="D73" s="282"/>
      <c r="E73" s="282"/>
      <c r="F73" s="282"/>
      <c r="G73" s="282"/>
      <c r="H73" s="282"/>
      <c r="I73" s="282"/>
      <c r="J73" s="282"/>
      <c r="K73" s="282"/>
      <c r="L73" s="282"/>
      <c r="M73" s="282"/>
      <c r="N73" s="282"/>
      <c r="O73" s="282"/>
      <c r="P73" s="282"/>
      <c r="Q73" s="282"/>
      <c r="R73" s="282"/>
      <c r="S73" s="282"/>
      <c r="T73" s="282"/>
      <c r="U73" s="282"/>
      <c r="V73" s="282"/>
      <c r="W73" s="282"/>
      <c r="X73" s="282"/>
      <c r="Y73" s="282"/>
      <c r="Z73" s="282"/>
      <c r="AA73" s="282"/>
      <c r="AB73" s="282"/>
      <c r="AC73" s="282"/>
      <c r="AD73" s="282"/>
      <c r="AE73" s="282"/>
      <c r="AF73" s="282"/>
      <c r="AG73" s="282"/>
      <c r="AH73" s="282"/>
      <c r="AI73" s="282"/>
      <c r="AJ73" s="282"/>
      <c r="AK73" s="282"/>
      <c r="AL73" s="282"/>
      <c r="AM73" s="282"/>
      <c r="AN73" s="282"/>
      <c r="AO73" s="282"/>
      <c r="AP73" s="282"/>
      <c r="AQ73" s="282"/>
      <c r="AR73" s="282"/>
      <c r="AS73" s="282"/>
      <c r="AT73" s="282"/>
      <c r="AU73" s="282"/>
      <c r="AV73" s="282"/>
      <c r="AW73" s="282"/>
      <c r="AX73" s="282"/>
      <c r="AY73" s="282"/>
      <c r="AZ73" s="282"/>
      <c r="BA73" s="282"/>
      <c r="BB73" s="282"/>
      <c r="BC73" s="282"/>
      <c r="BD73" s="282"/>
      <c r="BE73" s="282"/>
      <c r="BF73" s="282"/>
      <c r="BG73" s="282"/>
      <c r="BH73" s="282"/>
      <c r="BI73" s="282"/>
      <c r="BJ73" s="282"/>
      <c r="BK73" s="282"/>
      <c r="BL73" s="282"/>
      <c r="BM73" s="282"/>
      <c r="BN73" s="282"/>
      <c r="BO73" s="282"/>
      <c r="BP73" s="282"/>
      <c r="BQ73" s="282"/>
      <c r="BR73" s="282"/>
      <c r="BS73" s="282"/>
      <c r="BT73" s="282"/>
      <c r="BU73" s="5"/>
      <c r="BV73" s="5"/>
      <c r="BW73" s="5"/>
      <c r="BX73" s="5"/>
      <c r="BY73" s="5"/>
    </row>
    <row r="74" spans="1:78" ht="3" customHeight="1">
      <c r="A74" s="30"/>
      <c r="B74" s="282"/>
      <c r="C74" s="282"/>
      <c r="D74" s="282"/>
      <c r="E74" s="282"/>
      <c r="F74" s="282"/>
      <c r="G74" s="282"/>
      <c r="H74" s="282"/>
      <c r="I74" s="282"/>
      <c r="J74" s="282"/>
      <c r="K74" s="282"/>
      <c r="L74" s="282"/>
      <c r="M74" s="282"/>
      <c r="N74" s="282"/>
      <c r="O74" s="282"/>
      <c r="P74" s="282"/>
      <c r="Q74" s="282"/>
      <c r="R74" s="282"/>
      <c r="S74" s="282"/>
      <c r="T74" s="282"/>
      <c r="U74" s="282"/>
      <c r="V74" s="282"/>
      <c r="W74" s="282"/>
      <c r="X74" s="282"/>
      <c r="Y74" s="282"/>
      <c r="Z74" s="282"/>
      <c r="AA74" s="282"/>
      <c r="AB74" s="282"/>
      <c r="AC74" s="282"/>
      <c r="AD74" s="282"/>
      <c r="AE74" s="282"/>
      <c r="AF74" s="282"/>
      <c r="AG74" s="282"/>
      <c r="AH74" s="282"/>
      <c r="AI74" s="282"/>
      <c r="AJ74" s="282"/>
      <c r="AK74" s="282"/>
      <c r="AL74" s="282"/>
      <c r="AM74" s="282"/>
      <c r="AN74" s="282"/>
      <c r="AO74" s="282"/>
      <c r="AP74" s="282"/>
      <c r="AQ74" s="282"/>
      <c r="AR74" s="282"/>
      <c r="AS74" s="282"/>
      <c r="AT74" s="282"/>
      <c r="AU74" s="282"/>
      <c r="AV74" s="282"/>
      <c r="AW74" s="282"/>
      <c r="AX74" s="282"/>
      <c r="AY74" s="282"/>
      <c r="AZ74" s="282"/>
      <c r="BA74" s="282"/>
      <c r="BB74" s="282"/>
      <c r="BC74" s="282"/>
      <c r="BD74" s="282"/>
      <c r="BE74" s="282"/>
      <c r="BF74" s="282"/>
      <c r="BG74" s="282"/>
      <c r="BH74" s="282"/>
      <c r="BI74" s="282"/>
      <c r="BJ74" s="282"/>
      <c r="BK74" s="282"/>
      <c r="BL74" s="282"/>
      <c r="BM74" s="282"/>
      <c r="BN74" s="282"/>
      <c r="BO74" s="282"/>
      <c r="BP74" s="282"/>
      <c r="BQ74" s="282"/>
      <c r="BR74" s="282"/>
      <c r="BS74" s="282"/>
      <c r="BT74" s="282"/>
      <c r="BU74" s="5"/>
      <c r="BV74" s="5"/>
      <c r="BW74" s="5"/>
      <c r="BX74" s="5"/>
      <c r="BY74" s="5"/>
    </row>
    <row r="75" spans="1:78" ht="3" customHeight="1">
      <c r="A75" s="30"/>
      <c r="B75" s="282"/>
      <c r="C75" s="282"/>
      <c r="D75" s="282"/>
      <c r="E75" s="282"/>
      <c r="F75" s="282"/>
      <c r="G75" s="282"/>
      <c r="H75" s="282"/>
      <c r="I75" s="282"/>
      <c r="J75" s="282"/>
      <c r="K75" s="282"/>
      <c r="L75" s="282"/>
      <c r="M75" s="282"/>
      <c r="N75" s="282"/>
      <c r="O75" s="282"/>
      <c r="P75" s="282"/>
      <c r="Q75" s="282"/>
      <c r="R75" s="282"/>
      <c r="S75" s="282"/>
      <c r="T75" s="282"/>
      <c r="U75" s="282"/>
      <c r="V75" s="282"/>
      <c r="W75" s="282"/>
      <c r="X75" s="282"/>
      <c r="Y75" s="282"/>
      <c r="Z75" s="282"/>
      <c r="AA75" s="282"/>
      <c r="AB75" s="282"/>
      <c r="AC75" s="282"/>
      <c r="AD75" s="282"/>
      <c r="AE75" s="282"/>
      <c r="AF75" s="282"/>
      <c r="AG75" s="282"/>
      <c r="AH75" s="282"/>
      <c r="AI75" s="282"/>
      <c r="AJ75" s="282"/>
      <c r="AK75" s="282"/>
      <c r="AL75" s="282"/>
      <c r="AM75" s="282"/>
      <c r="AN75" s="282"/>
      <c r="AO75" s="282"/>
      <c r="AP75" s="282"/>
      <c r="AQ75" s="282"/>
      <c r="AR75" s="282"/>
      <c r="AS75" s="282"/>
      <c r="AT75" s="282"/>
      <c r="AU75" s="282"/>
      <c r="AV75" s="282"/>
      <c r="AW75" s="282"/>
      <c r="AX75" s="282"/>
      <c r="AY75" s="282"/>
      <c r="AZ75" s="282"/>
      <c r="BA75" s="282"/>
      <c r="BB75" s="282"/>
      <c r="BC75" s="282"/>
      <c r="BD75" s="282"/>
      <c r="BE75" s="282"/>
      <c r="BF75" s="282"/>
      <c r="BG75" s="282"/>
      <c r="BH75" s="282"/>
      <c r="BI75" s="282"/>
      <c r="BJ75" s="282"/>
      <c r="BK75" s="282"/>
      <c r="BL75" s="282"/>
      <c r="BM75" s="282"/>
      <c r="BN75" s="282"/>
      <c r="BO75" s="282"/>
      <c r="BP75" s="282"/>
      <c r="BQ75" s="282"/>
      <c r="BR75" s="282"/>
      <c r="BS75" s="282"/>
      <c r="BT75" s="282"/>
      <c r="BU75" s="5"/>
      <c r="BV75" s="5"/>
      <c r="BW75" s="5"/>
      <c r="BX75" s="5"/>
      <c r="BY75" s="5"/>
    </row>
    <row r="76" spans="1:78" ht="3" customHeight="1">
      <c r="A76" s="30"/>
      <c r="B76" s="282"/>
      <c r="C76" s="282"/>
      <c r="D76" s="282"/>
      <c r="E76" s="282"/>
      <c r="F76" s="282"/>
      <c r="G76" s="282"/>
      <c r="H76" s="282"/>
      <c r="I76" s="282"/>
      <c r="J76" s="282"/>
      <c r="K76" s="282"/>
      <c r="L76" s="282"/>
      <c r="M76" s="282"/>
      <c r="N76" s="282"/>
      <c r="O76" s="282"/>
      <c r="P76" s="282"/>
      <c r="Q76" s="282"/>
      <c r="R76" s="282"/>
      <c r="S76" s="282"/>
      <c r="T76" s="282"/>
      <c r="U76" s="282"/>
      <c r="V76" s="282"/>
      <c r="W76" s="282"/>
      <c r="X76" s="282"/>
      <c r="Y76" s="282"/>
      <c r="Z76" s="282"/>
      <c r="AA76" s="282"/>
      <c r="AB76" s="282"/>
      <c r="AC76" s="282"/>
      <c r="AD76" s="282"/>
      <c r="AE76" s="282"/>
      <c r="AF76" s="282"/>
      <c r="AG76" s="282"/>
      <c r="AH76" s="282"/>
      <c r="AI76" s="282"/>
      <c r="AJ76" s="282"/>
      <c r="AK76" s="282"/>
      <c r="AL76" s="282"/>
      <c r="AM76" s="282"/>
      <c r="AN76" s="282"/>
      <c r="AO76" s="282"/>
      <c r="AP76" s="282"/>
      <c r="AQ76" s="282"/>
      <c r="AR76" s="282"/>
      <c r="AS76" s="282"/>
      <c r="AT76" s="282"/>
      <c r="AU76" s="282"/>
      <c r="AV76" s="282"/>
      <c r="AW76" s="282"/>
      <c r="AX76" s="282"/>
      <c r="AY76" s="282"/>
      <c r="AZ76" s="282"/>
      <c r="BA76" s="282"/>
      <c r="BB76" s="282"/>
      <c r="BC76" s="282"/>
      <c r="BD76" s="282"/>
      <c r="BE76" s="282"/>
      <c r="BF76" s="282"/>
      <c r="BG76" s="282"/>
      <c r="BH76" s="282"/>
      <c r="BI76" s="282"/>
      <c r="BJ76" s="282"/>
      <c r="BK76" s="282"/>
      <c r="BL76" s="282"/>
      <c r="BM76" s="282"/>
      <c r="BN76" s="282"/>
      <c r="BO76" s="282"/>
      <c r="BP76" s="282"/>
      <c r="BQ76" s="282"/>
      <c r="BR76" s="282"/>
      <c r="BS76" s="282"/>
      <c r="BT76" s="282"/>
      <c r="BU76" s="5"/>
      <c r="BV76" s="5"/>
      <c r="BW76" s="5"/>
      <c r="BX76" s="5"/>
      <c r="BY76" s="5"/>
    </row>
    <row r="77" spans="1:78" ht="3" customHeight="1">
      <c r="A77" s="30"/>
      <c r="B77" s="282"/>
      <c r="C77" s="282"/>
      <c r="D77" s="282"/>
      <c r="E77" s="282"/>
      <c r="F77" s="282"/>
      <c r="G77" s="282"/>
      <c r="H77" s="282"/>
      <c r="I77" s="282"/>
      <c r="J77" s="282"/>
      <c r="K77" s="282"/>
      <c r="L77" s="282"/>
      <c r="M77" s="282"/>
      <c r="N77" s="282"/>
      <c r="O77" s="282"/>
      <c r="P77" s="282"/>
      <c r="Q77" s="282"/>
      <c r="R77" s="282"/>
      <c r="S77" s="282"/>
      <c r="T77" s="282"/>
      <c r="U77" s="282"/>
      <c r="V77" s="282"/>
      <c r="W77" s="282"/>
      <c r="X77" s="282"/>
      <c r="Y77" s="282"/>
      <c r="Z77" s="282"/>
      <c r="AA77" s="282"/>
      <c r="AB77" s="282"/>
      <c r="AC77" s="282"/>
      <c r="AD77" s="282"/>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c r="BB77" s="282"/>
      <c r="BC77" s="282"/>
      <c r="BD77" s="282"/>
      <c r="BE77" s="282"/>
      <c r="BF77" s="282"/>
      <c r="BG77" s="282"/>
      <c r="BH77" s="282"/>
      <c r="BI77" s="282"/>
      <c r="BJ77" s="282"/>
      <c r="BK77" s="282"/>
      <c r="BL77" s="282"/>
      <c r="BM77" s="282"/>
      <c r="BN77" s="282"/>
      <c r="BO77" s="282"/>
      <c r="BP77" s="282"/>
      <c r="BQ77" s="282"/>
      <c r="BR77" s="282"/>
      <c r="BS77" s="282"/>
      <c r="BT77" s="282"/>
      <c r="BU77" s="5"/>
      <c r="BV77" s="5"/>
      <c r="BW77" s="5"/>
      <c r="BX77" s="5"/>
      <c r="BY77" s="5"/>
    </row>
    <row r="78" spans="1:78" ht="4.5" customHeight="1">
      <c r="A78" s="31"/>
      <c r="B78" s="282"/>
      <c r="C78" s="282"/>
      <c r="D78" s="282"/>
      <c r="E78" s="282"/>
      <c r="F78" s="282"/>
      <c r="G78" s="282"/>
      <c r="H78" s="282"/>
      <c r="I78" s="282"/>
      <c r="J78" s="282"/>
      <c r="K78" s="282"/>
      <c r="L78" s="282"/>
      <c r="M78" s="282"/>
      <c r="N78" s="282"/>
      <c r="O78" s="282"/>
      <c r="P78" s="282"/>
      <c r="Q78" s="282"/>
      <c r="R78" s="282"/>
      <c r="S78" s="282"/>
      <c r="T78" s="282"/>
      <c r="U78" s="282"/>
      <c r="V78" s="282"/>
      <c r="W78" s="282"/>
      <c r="X78" s="282"/>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2"/>
      <c r="AY78" s="282"/>
      <c r="AZ78" s="282"/>
      <c r="BA78" s="282"/>
      <c r="BB78" s="282"/>
      <c r="BC78" s="282"/>
      <c r="BD78" s="282"/>
      <c r="BE78" s="282"/>
      <c r="BF78" s="282"/>
      <c r="BG78" s="282"/>
      <c r="BH78" s="282"/>
      <c r="BI78" s="282"/>
      <c r="BJ78" s="282"/>
      <c r="BK78" s="282"/>
      <c r="BL78" s="282"/>
      <c r="BM78" s="282"/>
      <c r="BN78" s="282"/>
      <c r="BO78" s="282"/>
      <c r="BP78" s="282"/>
      <c r="BQ78" s="282"/>
      <c r="BR78" s="282"/>
      <c r="BS78" s="282"/>
      <c r="BT78" s="282"/>
      <c r="BU78" s="12"/>
      <c r="BV78" s="12"/>
      <c r="BW78" s="12"/>
      <c r="BX78" s="12"/>
      <c r="BY78" s="12"/>
      <c r="BZ78" s="13"/>
    </row>
    <row r="79" spans="1:78" ht="6.75" customHeight="1">
      <c r="A79" s="5"/>
      <c r="B79" s="360"/>
      <c r="C79" s="360"/>
      <c r="D79" s="360"/>
      <c r="E79" s="360"/>
      <c r="F79" s="360"/>
      <c r="G79" s="360"/>
      <c r="H79" s="360"/>
      <c r="I79" s="360"/>
      <c r="J79" s="360"/>
      <c r="K79" s="360"/>
      <c r="L79" s="360"/>
      <c r="M79" s="360"/>
      <c r="N79" s="360"/>
      <c r="O79" s="360"/>
      <c r="P79" s="360"/>
      <c r="Q79" s="360"/>
      <c r="R79" s="360"/>
      <c r="S79" s="360"/>
      <c r="T79" s="360"/>
      <c r="U79" s="360"/>
      <c r="V79" s="360"/>
      <c r="W79" s="360"/>
      <c r="X79" s="360"/>
      <c r="Y79" s="360"/>
      <c r="Z79" s="360"/>
      <c r="AA79" s="360"/>
      <c r="AB79" s="360"/>
      <c r="AC79" s="360"/>
      <c r="AD79" s="360"/>
      <c r="AE79" s="360"/>
      <c r="AF79" s="360"/>
      <c r="AG79" s="360"/>
      <c r="AH79" s="360"/>
      <c r="AI79" s="360"/>
      <c r="AJ79" s="360"/>
      <c r="AK79" s="360"/>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row>
    <row r="80" spans="1:78" ht="5.25" customHeight="1">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row>
  </sheetData>
  <sheetProtection sheet="1"/>
  <mergeCells count="189">
    <mergeCell ref="B6:BY6"/>
    <mergeCell ref="B7:BY7"/>
    <mergeCell ref="AZ24:BE24"/>
    <mergeCell ref="BF24:BY24"/>
    <mergeCell ref="A13:M15"/>
    <mergeCell ref="N13:AM15"/>
    <mergeCell ref="BB12:BR12"/>
    <mergeCell ref="AZ13:BH13"/>
    <mergeCell ref="BI13:BQ13"/>
    <mergeCell ref="BR13:BY13"/>
    <mergeCell ref="AZ14:BH14"/>
    <mergeCell ref="BI14:BQ14"/>
    <mergeCell ref="BR14:BY14"/>
    <mergeCell ref="AZ15:BM15"/>
    <mergeCell ref="BN15:BY15"/>
    <mergeCell ref="AZ16:BM16"/>
    <mergeCell ref="BN16:BY16"/>
    <mergeCell ref="BH20:BT20"/>
    <mergeCell ref="AN12:AY16"/>
    <mergeCell ref="A17:M19"/>
    <mergeCell ref="AZ19:BE19"/>
    <mergeCell ref="AN9:AY10"/>
    <mergeCell ref="AZ9:BG10"/>
    <mergeCell ref="BH9:BI10"/>
    <mergeCell ref="B79:AK79"/>
    <mergeCell ref="B75:AP75"/>
    <mergeCell ref="AQ75:BT75"/>
    <mergeCell ref="B76:AP76"/>
    <mergeCell ref="A37:M37"/>
    <mergeCell ref="N37:O37"/>
    <mergeCell ref="P37:Q37"/>
    <mergeCell ref="C53:BY53"/>
    <mergeCell ref="A53:B53"/>
    <mergeCell ref="A70:B70"/>
    <mergeCell ref="C70:BY70"/>
    <mergeCell ref="Z38:AA38"/>
    <mergeCell ref="R37:S37"/>
    <mergeCell ref="T37:U37"/>
    <mergeCell ref="V37:W37"/>
    <mergeCell ref="AN38:AO38"/>
    <mergeCell ref="AB38:AC38"/>
    <mergeCell ref="AD38:AE38"/>
    <mergeCell ref="AF38:AG38"/>
    <mergeCell ref="A39:AP39"/>
    <mergeCell ref="AQ39:BY39"/>
    <mergeCell ref="A67:BY67"/>
    <mergeCell ref="B55:AP55"/>
    <mergeCell ref="AQ55:BT55"/>
    <mergeCell ref="A36:M36"/>
    <mergeCell ref="N36:AA36"/>
    <mergeCell ref="N18:Z19"/>
    <mergeCell ref="AA18:AM19"/>
    <mergeCell ref="AZ20:BE22"/>
    <mergeCell ref="AZ17:BE17"/>
    <mergeCell ref="AZ18:BE18"/>
    <mergeCell ref="C2:BV2"/>
    <mergeCell ref="B3:BM3"/>
    <mergeCell ref="B5:BY5"/>
    <mergeCell ref="A10:P10"/>
    <mergeCell ref="N28:AA28"/>
    <mergeCell ref="N29:AA29"/>
    <mergeCell ref="N30:AA30"/>
    <mergeCell ref="AI36:AJ36"/>
    <mergeCell ref="AF35:BY35"/>
    <mergeCell ref="A12:M12"/>
    <mergeCell ref="N12:AM12"/>
    <mergeCell ref="AZ12:BA12"/>
    <mergeCell ref="BN36:BS36"/>
    <mergeCell ref="BT36:BU36"/>
    <mergeCell ref="BV36:BW36"/>
    <mergeCell ref="A16:M16"/>
    <mergeCell ref="AN23:AY25"/>
    <mergeCell ref="BF23:BY23"/>
    <mergeCell ref="A20:M20"/>
    <mergeCell ref="N20:AM20"/>
    <mergeCell ref="N16:Z16"/>
    <mergeCell ref="AM23:AM24"/>
    <mergeCell ref="X23:AL24"/>
    <mergeCell ref="BF20:BG20"/>
    <mergeCell ref="BF21:BY22"/>
    <mergeCell ref="AN17:AY22"/>
    <mergeCell ref="BF19:BY19"/>
    <mergeCell ref="BF18:BY18"/>
    <mergeCell ref="BF17:BY17"/>
    <mergeCell ref="N17:Z17"/>
    <mergeCell ref="AA17:AM17"/>
    <mergeCell ref="AA16:AM16"/>
    <mergeCell ref="AO36:AP36"/>
    <mergeCell ref="AQ36:BA36"/>
    <mergeCell ref="BB36:BM36"/>
    <mergeCell ref="X37:Y37"/>
    <mergeCell ref="Z37:AA37"/>
    <mergeCell ref="AB37:AH37"/>
    <mergeCell ref="AI37:AP37"/>
    <mergeCell ref="AQ37:BA37"/>
    <mergeCell ref="BB37:BY37"/>
    <mergeCell ref="AB36:AH36"/>
    <mergeCell ref="A41:M41"/>
    <mergeCell ref="B78:AP78"/>
    <mergeCell ref="AQ78:BT78"/>
    <mergeCell ref="A56:AP56"/>
    <mergeCell ref="A59:BY59"/>
    <mergeCell ref="A61:BY61"/>
    <mergeCell ref="B71:AP71"/>
    <mergeCell ref="AQ71:BT71"/>
    <mergeCell ref="B73:AP73"/>
    <mergeCell ref="AQ73:BT73"/>
    <mergeCell ref="AQ76:BT76"/>
    <mergeCell ref="B77:AP77"/>
    <mergeCell ref="AQ77:BT77"/>
    <mergeCell ref="B74:AP74"/>
    <mergeCell ref="AQ74:BT74"/>
    <mergeCell ref="A64:BY64"/>
    <mergeCell ref="A72:BY72"/>
    <mergeCell ref="A42:BY42"/>
    <mergeCell ref="A44:AZ44"/>
    <mergeCell ref="A45:BY45"/>
    <mergeCell ref="CS29:EP29"/>
    <mergeCell ref="A27:M27"/>
    <mergeCell ref="A35:M35"/>
    <mergeCell ref="A38:M38"/>
    <mergeCell ref="N38:O38"/>
    <mergeCell ref="P38:Q38"/>
    <mergeCell ref="R38:S38"/>
    <mergeCell ref="T38:U38"/>
    <mergeCell ref="V38:W38"/>
    <mergeCell ref="X38:Y38"/>
    <mergeCell ref="BP38:BQ38"/>
    <mergeCell ref="BR38:BS38"/>
    <mergeCell ref="BT38:BU38"/>
    <mergeCell ref="BV38:BW38"/>
    <mergeCell ref="BX38:BY38"/>
    <mergeCell ref="AK36:AL36"/>
    <mergeCell ref="AM36:AN36"/>
    <mergeCell ref="AH38:AI38"/>
    <mergeCell ref="AJ38:AK38"/>
    <mergeCell ref="AL38:AM38"/>
    <mergeCell ref="A33:BU33"/>
    <mergeCell ref="AT38:AU38"/>
    <mergeCell ref="AV38:AW38"/>
    <mergeCell ref="BX36:BY36"/>
    <mergeCell ref="BJ9:BO10"/>
    <mergeCell ref="BP9:BQ10"/>
    <mergeCell ref="BR9:BW10"/>
    <mergeCell ref="BX9:BY10"/>
    <mergeCell ref="AJ30:AR30"/>
    <mergeCell ref="AJ29:AR29"/>
    <mergeCell ref="AJ28:AR28"/>
    <mergeCell ref="AJ27:AU27"/>
    <mergeCell ref="BE28:BM28"/>
    <mergeCell ref="BN28:BY28"/>
    <mergeCell ref="BE29:BM29"/>
    <mergeCell ref="BN29:BY29"/>
    <mergeCell ref="BE30:BM30"/>
    <mergeCell ref="BN30:BY30"/>
    <mergeCell ref="AS28:BD28"/>
    <mergeCell ref="AS29:BD29"/>
    <mergeCell ref="AS30:BD30"/>
    <mergeCell ref="N25:AM25"/>
    <mergeCell ref="N21:AM22"/>
    <mergeCell ref="N23:V24"/>
    <mergeCell ref="W23:W24"/>
    <mergeCell ref="AZ25:BE25"/>
    <mergeCell ref="BF25:BY25"/>
    <mergeCell ref="AZ23:BE23"/>
    <mergeCell ref="A11:M11"/>
    <mergeCell ref="C54:BY54"/>
    <mergeCell ref="AX38:AY38"/>
    <mergeCell ref="AZ38:BA38"/>
    <mergeCell ref="BB38:BC38"/>
    <mergeCell ref="BD38:BE38"/>
    <mergeCell ref="BF38:BG38"/>
    <mergeCell ref="BH38:BI38"/>
    <mergeCell ref="BJ38:BK38"/>
    <mergeCell ref="BL38:BM38"/>
    <mergeCell ref="BN38:BO38"/>
    <mergeCell ref="A47:AE47"/>
    <mergeCell ref="A48:BY52"/>
    <mergeCell ref="AP38:AQ38"/>
    <mergeCell ref="AR38:AS38"/>
    <mergeCell ref="A28:E28"/>
    <mergeCell ref="A29:E29"/>
    <mergeCell ref="A30:E30"/>
    <mergeCell ref="F28:M28"/>
    <mergeCell ref="F29:M29"/>
    <mergeCell ref="F30:M30"/>
    <mergeCell ref="A32:BU32"/>
    <mergeCell ref="A21:M24"/>
    <mergeCell ref="A25:M25"/>
  </mergeCells>
  <phoneticPr fontId="42"/>
  <dataValidations count="18">
    <dataValidation type="whole" imeMode="disabled" allowBlank="1" showInputMessage="1" showErrorMessage="1" sqref="N37:AA37 BT36:BY36 AI36:AP36" xr:uid="{1A32F39F-73A5-4F03-BFEF-50C6E573B2ED}">
      <formula1>0</formula1>
      <formula2>9</formula2>
    </dataValidation>
    <dataValidation type="whole" imeMode="disabled" allowBlank="1" showInputMessage="1" showErrorMessage="1" errorTitle="申請日" error="1~31の数字（半角）を入力してください" promptTitle="申請日" prompt="1~31の数字（半角）を入力してください" sqref="BR9:BW11"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9:BO11" xr:uid="{8092808D-5620-4791-8EC7-1A76824D9BA4}">
      <formula1>1</formula1>
      <formula2>12</formula2>
    </dataValidation>
    <dataValidation type="whole" imeMode="disabled" allowBlank="1" showErrorMessage="1" errorTitle="申請年" error="西暦（半角）で入力してください" promptTitle="申請年" sqref="AZ9:BG11" xr:uid="{64887180-CA5A-4EA8-B1B9-839BE0C076F6}">
      <formula1>2025</formula1>
      <formula2>2026</formula2>
    </dataValidation>
    <dataValidation imeMode="fullKatakana" allowBlank="1" showInputMessage="1" showErrorMessage="1" sqref="N20:AM20 O12:AM12 N12:N13" xr:uid="{9BA9BFCA-8241-4600-B80E-D20516AA7492}"/>
    <dataValidation type="list" allowBlank="1" showInputMessage="1" showErrorMessage="1" sqref="AI37:AP37" xr:uid="{97ED92E1-3C99-4B6E-9255-3E739E0F5470}">
      <formula1>"普通,当座"</formula1>
    </dataValidation>
    <dataValidation type="list" imeMode="fullKatakana" allowBlank="1" showInputMessage="1" showErrorMessage="1" sqref="N25:AM25" xr:uid="{33C0DBF3-1D9B-41AC-A585-B8CCDBAEB114}">
      <formula1>$CB$25:$CC$25</formula1>
    </dataValidation>
    <dataValidation imeMode="halfAlpha" allowBlank="1" showInputMessage="1" showErrorMessage="1" sqref="AS28:BD30 BN28:BY29 BF21" xr:uid="{6B29A881-E03C-49A9-ABE3-F4AB3D297B36}"/>
    <dataValidation imeMode="halfKatakana" allowBlank="1" showInputMessage="1" showErrorMessage="1" sqref="N38:BY38" xr:uid="{F31D990E-2A9C-466C-AF4C-8849170E8A94}"/>
    <dataValidation allowBlank="1" showErrorMessage="1" promptTitle="医療機関等の名称" prompt="正式名称を記載してください。複数まとめて申請する場合は、「〇〇医院　始め〇件」と記載してください。" sqref="N23" xr:uid="{3ECE1FB3-8168-46C3-8491-7BB344FBCADF}"/>
    <dataValidation allowBlank="1" showErrorMessage="1" promptTitle="医療機関コード" prompt="10桁（訪問看護ステーションは7桁）の数字を記入してください。" sqref="W23:W24 AM23:AM24" xr:uid="{4B24C9A6-DDA2-41B7-95A1-BC011F729003}"/>
    <dataValidation imeMode="halfAlpha" allowBlank="1" showInputMessage="1" showErrorMessage="1" promptTitle="医療機関コード" prompt="10桁の数字を記入してください。" sqref="X23:AL24" xr:uid="{28EAD547-1EA6-42F2-8801-19205852BCF5}"/>
    <dataValidation allowBlank="1" showErrorMessage="1" sqref="N16:N17" xr:uid="{F9BAB418-8C28-4F65-8A75-40BB06A9B62F}"/>
    <dataValidation type="whole" imeMode="disabled" allowBlank="1" showInputMessage="1" showErrorMessage="1" errorTitle="郵便番号" error="半角で入力してください。「-」は入力しないでください。_x000a_" promptTitle="郵便番号" prompt="半角7文字で入力してください。「-」は入力しないでください。" sqref="BB12:BR12" xr:uid="{0FF7258A-C5B2-49CF-804C-A186447A7832}">
      <formula1>1000000</formula1>
      <formula2>9999999</formula2>
    </dataValidation>
    <dataValidation type="whole" imeMode="disabled" allowBlank="1" showInputMessage="1" showErrorMessage="1" errorTitle="郵便番号" error="半角7文字で入力してください。「-」は入力しないでください。" promptTitle="郵便番号" prompt="半角7文字で入力してください。「-」は入力しないでください。" sqref="BH20:BT20" xr:uid="{B5DCC7CC-54A1-4507-9CB9-6048E87182EC}">
      <formula1>1000000</formula1>
      <formula2>9999999</formula2>
    </dataValidation>
    <dataValidation allowBlank="1" showInputMessage="1" showErrorMessage="1" prompt="全角入力" sqref="AZ14:BY14 AZ16:BY16" xr:uid="{69389770-F1E4-458A-80CD-C41641EDFB6F}"/>
    <dataValidation type="list" allowBlank="1" showInputMessage="1" prompt="選択肢に該当の職名が無い場合は、直接入力してください。" sqref="N18:Z19" xr:uid="{0F9772DC-8A81-4748-8A71-AAB96860F65E}">
      <formula1>"理事長,代表取締役"</formula1>
    </dataValidation>
    <dataValidation allowBlank="1" showInputMessage="1" showErrorMessage="1" promptTitle="医療機関等の名称" prompt="正式名称を記載してください。複数まとめて申請する場合は、「〇〇医院　他〇件」と記載してください。" sqref="N21:AM22" xr:uid="{078F4484-1B2C-444B-BCFF-54F096FA6A2A}"/>
  </dataValidations>
  <printOptions horizontalCentered="1"/>
  <pageMargins left="0.19685039370078741" right="0.19685039370078741" top="0.74803149606299213" bottom="0.74803149606299213" header="0.31496062992125984" footer="0.31496062992125984"/>
  <pageSetup paperSize="9" scale="72"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0</xdr:col>
                    <xdr:colOff>137160</xdr:colOff>
                    <xdr:row>52</xdr:row>
                    <xdr:rowOff>30480</xdr:rowOff>
                  </from>
                  <to>
                    <xdr:col>1</xdr:col>
                    <xdr:colOff>175260</xdr:colOff>
                    <xdr:row>54</xdr:row>
                    <xdr:rowOff>68580</xdr:rowOff>
                  </to>
                </anchor>
              </controlPr>
            </control>
          </mc:Choice>
        </mc:AlternateContent>
        <mc:AlternateContent xmlns:mc="http://schemas.openxmlformats.org/markup-compatibility/2006">
          <mc:Choice Requires="x14">
            <control shapeId="3093" r:id="rId5" name="Check Box 21">
              <controlPr defaultSize="0" autoFill="0" autoLine="0" autoPict="0">
                <anchor moveWithCells="1">
                  <from>
                    <xdr:col>0</xdr:col>
                    <xdr:colOff>137160</xdr:colOff>
                    <xdr:row>55</xdr:row>
                    <xdr:rowOff>129540</xdr:rowOff>
                  </from>
                  <to>
                    <xdr:col>1</xdr:col>
                    <xdr:colOff>175260</xdr:colOff>
                    <xdr:row>57</xdr:row>
                    <xdr:rowOff>38100</xdr:rowOff>
                  </to>
                </anchor>
              </controlPr>
            </control>
          </mc:Choice>
        </mc:AlternateContent>
        <mc:AlternateContent xmlns:mc="http://schemas.openxmlformats.org/markup-compatibility/2006">
          <mc:Choice Requires="x14">
            <control shapeId="3096" r:id="rId6" name="Check Box 24">
              <controlPr defaultSize="0" autoFill="0" autoLine="0" autoPict="0">
                <anchor moveWithCells="1">
                  <from>
                    <xdr:col>0</xdr:col>
                    <xdr:colOff>137160</xdr:colOff>
                    <xdr:row>56</xdr:row>
                    <xdr:rowOff>144780</xdr:rowOff>
                  </from>
                  <to>
                    <xdr:col>1</xdr:col>
                    <xdr:colOff>175260</xdr:colOff>
                    <xdr:row>58</xdr:row>
                    <xdr:rowOff>53340</xdr:rowOff>
                  </to>
                </anchor>
              </controlPr>
            </control>
          </mc:Choice>
        </mc:AlternateContent>
        <mc:AlternateContent xmlns:mc="http://schemas.openxmlformats.org/markup-compatibility/2006">
          <mc:Choice Requires="x14">
            <control shapeId="3097" r:id="rId7" name="Check Box 25">
              <controlPr defaultSize="0" autoFill="0" autoLine="0" autoPict="0">
                <anchor moveWithCells="1">
                  <from>
                    <xdr:col>0</xdr:col>
                    <xdr:colOff>137160</xdr:colOff>
                    <xdr:row>56</xdr:row>
                    <xdr:rowOff>144780</xdr:rowOff>
                  </from>
                  <to>
                    <xdr:col>1</xdr:col>
                    <xdr:colOff>175260</xdr:colOff>
                    <xdr:row>58</xdr:row>
                    <xdr:rowOff>53340</xdr:rowOff>
                  </to>
                </anchor>
              </controlPr>
            </control>
          </mc:Choice>
        </mc:AlternateContent>
        <mc:AlternateContent xmlns:mc="http://schemas.openxmlformats.org/markup-compatibility/2006">
          <mc:Choice Requires="x14">
            <control shapeId="3098" r:id="rId8" name="Check Box 26">
              <controlPr defaultSize="0" autoFill="0" autoLine="0" autoPict="0">
                <anchor moveWithCells="1">
                  <from>
                    <xdr:col>0</xdr:col>
                    <xdr:colOff>137160</xdr:colOff>
                    <xdr:row>58</xdr:row>
                    <xdr:rowOff>121920</xdr:rowOff>
                  </from>
                  <to>
                    <xdr:col>1</xdr:col>
                    <xdr:colOff>175260</xdr:colOff>
                    <xdr:row>60</xdr:row>
                    <xdr:rowOff>30480</xdr:rowOff>
                  </to>
                </anchor>
              </controlPr>
            </control>
          </mc:Choice>
        </mc:AlternateContent>
        <mc:AlternateContent xmlns:mc="http://schemas.openxmlformats.org/markup-compatibility/2006">
          <mc:Choice Requires="x14">
            <control shapeId="3100" r:id="rId9" name="Check Box 28">
              <controlPr defaultSize="0" autoFill="0" autoLine="0" autoPict="0">
                <anchor moveWithCells="1">
                  <from>
                    <xdr:col>0</xdr:col>
                    <xdr:colOff>137160</xdr:colOff>
                    <xdr:row>60</xdr:row>
                    <xdr:rowOff>121920</xdr:rowOff>
                  </from>
                  <to>
                    <xdr:col>1</xdr:col>
                    <xdr:colOff>175260</xdr:colOff>
                    <xdr:row>62</xdr:row>
                    <xdr:rowOff>60960</xdr:rowOff>
                  </to>
                </anchor>
              </controlPr>
            </control>
          </mc:Choice>
        </mc:AlternateContent>
        <mc:AlternateContent xmlns:mc="http://schemas.openxmlformats.org/markup-compatibility/2006">
          <mc:Choice Requires="x14">
            <control shapeId="3101" r:id="rId10" name="Check Box 29">
              <controlPr defaultSize="0" autoFill="0" autoLine="0" autoPict="0">
                <anchor moveWithCells="1">
                  <from>
                    <xdr:col>0</xdr:col>
                    <xdr:colOff>137160</xdr:colOff>
                    <xdr:row>61</xdr:row>
                    <xdr:rowOff>121920</xdr:rowOff>
                  </from>
                  <to>
                    <xdr:col>1</xdr:col>
                    <xdr:colOff>175260</xdr:colOff>
                    <xdr:row>63</xdr:row>
                    <xdr:rowOff>60960</xdr:rowOff>
                  </to>
                </anchor>
              </controlPr>
            </control>
          </mc:Choice>
        </mc:AlternateContent>
        <mc:AlternateContent xmlns:mc="http://schemas.openxmlformats.org/markup-compatibility/2006">
          <mc:Choice Requires="x14">
            <control shapeId="3103" r:id="rId11" name="Check Box 31">
              <controlPr defaultSize="0" autoFill="0" autoLine="0" autoPict="0">
                <anchor moveWithCells="1">
                  <from>
                    <xdr:col>0</xdr:col>
                    <xdr:colOff>137160</xdr:colOff>
                    <xdr:row>64</xdr:row>
                    <xdr:rowOff>121920</xdr:rowOff>
                  </from>
                  <to>
                    <xdr:col>1</xdr:col>
                    <xdr:colOff>175260</xdr:colOff>
                    <xdr:row>66</xdr:row>
                    <xdr:rowOff>60960</xdr:rowOff>
                  </to>
                </anchor>
              </controlPr>
            </control>
          </mc:Choice>
        </mc:AlternateContent>
        <mc:AlternateContent xmlns:mc="http://schemas.openxmlformats.org/markup-compatibility/2006">
          <mc:Choice Requires="x14">
            <control shapeId="3104" r:id="rId12" name="Check Box 32">
              <controlPr defaultSize="0" autoFill="0" autoLine="0" autoPict="0">
                <anchor moveWithCells="1">
                  <from>
                    <xdr:col>0</xdr:col>
                    <xdr:colOff>137160</xdr:colOff>
                    <xdr:row>66</xdr:row>
                    <xdr:rowOff>121920</xdr:rowOff>
                  </from>
                  <to>
                    <xdr:col>1</xdr:col>
                    <xdr:colOff>175260</xdr:colOff>
                    <xdr:row>68</xdr:row>
                    <xdr:rowOff>60960</xdr:rowOff>
                  </to>
                </anchor>
              </controlPr>
            </control>
          </mc:Choice>
        </mc:AlternateContent>
        <mc:AlternateContent xmlns:mc="http://schemas.openxmlformats.org/markup-compatibility/2006">
          <mc:Choice Requires="x14">
            <control shapeId="3105" r:id="rId13" name="Check Box 33">
              <controlPr defaultSize="0" autoFill="0" autoLine="0" autoPict="0">
                <anchor moveWithCells="1">
                  <from>
                    <xdr:col>0</xdr:col>
                    <xdr:colOff>137160</xdr:colOff>
                    <xdr:row>63</xdr:row>
                    <xdr:rowOff>121920</xdr:rowOff>
                  </from>
                  <to>
                    <xdr:col>1</xdr:col>
                    <xdr:colOff>175260</xdr:colOff>
                    <xdr:row>65</xdr:row>
                    <xdr:rowOff>60960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23388-2DBD-4540-A61C-6D7C88C14737}">
  <sheetPr codeName="Sheet2">
    <pageSetUpPr fitToPage="1"/>
  </sheetPr>
  <dimension ref="A1:P101"/>
  <sheetViews>
    <sheetView view="pageBreakPreview" zoomScale="80" zoomScaleNormal="90" zoomScaleSheetLayoutView="80" workbookViewId="0">
      <selection activeCell="N81" sqref="N81"/>
    </sheetView>
  </sheetViews>
  <sheetFormatPr defaultRowHeight="13.2"/>
  <cols>
    <col min="1" max="1" width="4.6640625" customWidth="1"/>
    <col min="2" max="2" width="31.5546875" customWidth="1"/>
    <col min="3" max="3" width="39.109375" customWidth="1"/>
    <col min="4" max="4" width="19" customWidth="1"/>
    <col min="5" max="5" width="18.21875" customWidth="1"/>
    <col min="6" max="6" width="10.88671875" customWidth="1"/>
    <col min="7" max="7" width="19.21875" customWidth="1"/>
    <col min="8" max="9" width="15.6640625" customWidth="1"/>
    <col min="10" max="11" width="10.6640625" style="41" customWidth="1"/>
    <col min="12" max="12" width="11.44140625" customWidth="1"/>
    <col min="13" max="16" width="12.6640625" customWidth="1"/>
    <col min="17" max="18" width="20.6640625" customWidth="1"/>
    <col min="19" max="23" width="15.6640625" customWidth="1"/>
  </cols>
  <sheetData>
    <row r="1" spans="1:16">
      <c r="A1" s="115" t="s">
        <v>187</v>
      </c>
    </row>
    <row r="2" spans="1:16" ht="32.4" customHeight="1">
      <c r="A2" s="423" t="s">
        <v>108</v>
      </c>
      <c r="B2" s="423"/>
      <c r="C2" s="423"/>
      <c r="D2" s="423"/>
      <c r="E2" s="423"/>
      <c r="F2" s="423"/>
      <c r="G2" s="423"/>
      <c r="H2" s="423"/>
      <c r="I2" s="423"/>
      <c r="J2" s="423"/>
      <c r="K2" s="423"/>
      <c r="L2" s="423"/>
      <c r="M2" s="423"/>
      <c r="N2" s="423"/>
      <c r="O2" s="424"/>
      <c r="P2" s="424"/>
    </row>
    <row r="3" spans="1:16" ht="40.049999999999997" customHeight="1">
      <c r="A3" s="116"/>
      <c r="B3" s="117" t="s">
        <v>101</v>
      </c>
      <c r="C3" s="117" t="s">
        <v>132</v>
      </c>
      <c r="D3" s="118" t="s">
        <v>87</v>
      </c>
      <c r="E3" s="118" t="s">
        <v>86</v>
      </c>
      <c r="F3" s="117" t="s">
        <v>104</v>
      </c>
      <c r="G3" s="117" t="s">
        <v>114</v>
      </c>
      <c r="H3" s="117" t="s">
        <v>155</v>
      </c>
      <c r="I3" s="117" t="s">
        <v>156</v>
      </c>
      <c r="J3" s="117" t="s">
        <v>157</v>
      </c>
      <c r="K3" s="117" t="s">
        <v>158</v>
      </c>
      <c r="L3" s="117" t="s">
        <v>103</v>
      </c>
      <c r="M3" s="118" t="s">
        <v>84</v>
      </c>
      <c r="N3" s="118" t="s">
        <v>85</v>
      </c>
      <c r="O3" s="87"/>
      <c r="P3" s="87"/>
    </row>
    <row r="4" spans="1:16" ht="19.95" customHeight="1">
      <c r="A4" s="414">
        <v>1</v>
      </c>
      <c r="B4" s="154"/>
      <c r="C4" s="417"/>
      <c r="D4" s="415"/>
      <c r="E4" s="118" t="s">
        <v>78</v>
      </c>
      <c r="F4" s="156"/>
      <c r="G4" s="156"/>
      <c r="H4" s="156"/>
      <c r="I4" s="156"/>
      <c r="J4" s="156"/>
      <c r="K4" s="156"/>
      <c r="L4" s="412"/>
      <c r="M4" s="119" cm="1">
        <f t="array" ref="M4">IF(F4="申請する",_xlfn.IFS(D4=D$57,150000,D4=D$58,72000*L4,D4=D$59,72000*L4,D4=D$60,150000,D4=D$61,150000,D4=D$62,72000*L4,D4=D$63,72000*L4,D4=D$64,150000,D4=D$65,228000,D4=D$66,145000,D4=D$67,105000,D4=D$68,70000,TRUE,0),0)</f>
        <v>0</v>
      </c>
      <c r="N4" s="132"/>
      <c r="O4" s="90"/>
      <c r="P4" s="89"/>
    </row>
    <row r="5" spans="1:16" ht="19.95" customHeight="1">
      <c r="A5" s="414"/>
      <c r="B5" s="155">
        <v>1234567890</v>
      </c>
      <c r="C5" s="418"/>
      <c r="D5" s="416"/>
      <c r="E5" s="118" t="s">
        <v>184</v>
      </c>
      <c r="F5" s="156"/>
      <c r="G5" s="131"/>
      <c r="H5" s="131"/>
      <c r="I5" s="131"/>
      <c r="J5" s="132"/>
      <c r="K5" s="132"/>
      <c r="L5" s="413"/>
      <c r="M5" s="119" cm="1">
        <f t="array" ref="M5">IF(F5="申請する",_xlfn.IFS($D4=$D$57,170000,$D4=$D$58,170000,$D4=$D$59,13000*$L4,$D4=$D$60,170000,$D4=$D$61,170000,$D4=$D$62,170000,$D4=$D$63,13000*$L4,$D4=$D$64,170000,$D4=$D$66,85000,$D4=$D$67,75000,$D4=$D$68,50000,TRUE,0),0)</f>
        <v>0</v>
      </c>
      <c r="N5" s="119">
        <f>M5</f>
        <v>0</v>
      </c>
      <c r="O5" s="88"/>
      <c r="P5" s="89"/>
    </row>
    <row r="6" spans="1:16" ht="19.95" customHeight="1">
      <c r="A6" s="414">
        <v>2</v>
      </c>
      <c r="B6" s="154"/>
      <c r="C6" s="417"/>
      <c r="D6" s="415"/>
      <c r="E6" s="118" t="s">
        <v>78</v>
      </c>
      <c r="F6" s="156"/>
      <c r="G6" s="156"/>
      <c r="H6" s="156"/>
      <c r="I6" s="156"/>
      <c r="J6" s="156"/>
      <c r="K6" s="156"/>
      <c r="L6" s="412"/>
      <c r="M6" s="119" cm="1">
        <f t="array" ref="M6">IF(F6="申請する",_xlfn.IFS(D6=D$57,150000,D6=D$58,72000*L6,D6=D$59,72000*L6,D6=D$60,150000,D6=D$61,150000,D6=D$62,72000*L6,D6=D$63,72000*L6,D6=D$64,150000,D6=D$65,228000,D6=D$66,145000,D6=D$67,105000,D6=D$68,70000,TRUE,0),0)</f>
        <v>0</v>
      </c>
      <c r="N6" s="132"/>
      <c r="O6" s="90"/>
      <c r="P6" s="89"/>
    </row>
    <row r="7" spans="1:16" ht="19.95" customHeight="1">
      <c r="A7" s="414"/>
      <c r="B7" s="155">
        <v>1234567890</v>
      </c>
      <c r="C7" s="418"/>
      <c r="D7" s="416"/>
      <c r="E7" s="118" t="s">
        <v>184</v>
      </c>
      <c r="F7" s="156"/>
      <c r="G7" s="131"/>
      <c r="H7" s="131"/>
      <c r="I7" s="131"/>
      <c r="J7" s="132"/>
      <c r="K7" s="132"/>
      <c r="L7" s="413"/>
      <c r="M7" s="119" cm="1">
        <f t="array" ref="M7">IF(F7="申請する",_xlfn.IFS($D6=$D$57,170000,$D6=$D$58,170000,$D6=$D$59,13000*$L6,$D6=$D$60,170000,$D6=$D$61,170000,$D6=$D$62,170000,$D6=$D$63,13000*$L6,$D6=$D$64,170000,$D6=$D$66,85000,$D6=$D$67,75000,$D6=$D$68,50000,TRUE,0),0)</f>
        <v>0</v>
      </c>
      <c r="N7" s="119">
        <f>M7</f>
        <v>0</v>
      </c>
      <c r="O7" s="88"/>
      <c r="P7" s="89"/>
    </row>
    <row r="8" spans="1:16" ht="19.95" customHeight="1">
      <c r="A8" s="414">
        <v>3</v>
      </c>
      <c r="B8" s="154"/>
      <c r="C8" s="417"/>
      <c r="D8" s="415"/>
      <c r="E8" s="118" t="s">
        <v>78</v>
      </c>
      <c r="F8" s="156"/>
      <c r="G8" s="156"/>
      <c r="H8" s="156"/>
      <c r="I8" s="156"/>
      <c r="J8" s="156"/>
      <c r="K8" s="156"/>
      <c r="L8" s="412"/>
      <c r="M8" s="119" cm="1">
        <f t="array" ref="M8">IF(F8="申請する",_xlfn.IFS(D8=D$57,150000,D8=D$58,72000*L8,D8=D$59,72000*L8,D8=D$60,150000,D8=D$61,150000,D8=D$62,72000*L8,D8=D$63,72000*L8,D8=D$64,150000,D8=D$65,228000,D8=D$66,145000,D8=D$67,105000,D8=D$68,70000,TRUE,0),0)</f>
        <v>0</v>
      </c>
      <c r="N8" s="132"/>
      <c r="O8" s="90"/>
      <c r="P8" s="89"/>
    </row>
    <row r="9" spans="1:16" ht="19.95" customHeight="1">
      <c r="A9" s="414"/>
      <c r="B9" s="155">
        <v>1234567890</v>
      </c>
      <c r="C9" s="418"/>
      <c r="D9" s="416"/>
      <c r="E9" s="118" t="s">
        <v>184</v>
      </c>
      <c r="F9" s="156"/>
      <c r="G9" s="131"/>
      <c r="H9" s="131"/>
      <c r="I9" s="131"/>
      <c r="J9" s="132"/>
      <c r="K9" s="132"/>
      <c r="L9" s="413"/>
      <c r="M9" s="119" cm="1">
        <f t="array" ref="M9">IF(F9="申請する",_xlfn.IFS($D8=$D$57,170000,$D8=$D$58,170000,$D8=$D$59,13000*$L8,$D8=$D$60,170000,$D8=$D$61,170000,$D8=$D$62,170000,$D8=$D$63,13000*$L8,$D8=$D$64,170000,$D8=$D$66,85000,$D8=$D$67,75000,$D8=$D$68,50000,TRUE,0),0)</f>
        <v>0</v>
      </c>
      <c r="N9" s="119">
        <f>M9</f>
        <v>0</v>
      </c>
      <c r="O9" s="88"/>
      <c r="P9" s="89"/>
    </row>
    <row r="10" spans="1:16" ht="19.95" customHeight="1">
      <c r="A10" s="414">
        <v>4</v>
      </c>
      <c r="B10" s="154"/>
      <c r="C10" s="417"/>
      <c r="D10" s="415"/>
      <c r="E10" s="118" t="s">
        <v>78</v>
      </c>
      <c r="F10" s="156"/>
      <c r="G10" s="156"/>
      <c r="H10" s="156"/>
      <c r="I10" s="156"/>
      <c r="J10" s="156"/>
      <c r="K10" s="156"/>
      <c r="L10" s="412"/>
      <c r="M10" s="119" cm="1">
        <f t="array" ref="M10">IF(F10="申請する",_xlfn.IFS(D10=D$57,150000,D10=D$58,72000*L10,D10=D$59,72000*L10,D10=D$60,150000,D10=D$61,150000,D10=D$62,72000*L10,D10=D$63,72000*L10,D10=D$64,150000,D10=D$65,228000,D10=D$66,145000,D10=D$67,105000,D10=D$68,70000,TRUE,0),0)</f>
        <v>0</v>
      </c>
      <c r="N10" s="132"/>
      <c r="O10" s="90"/>
      <c r="P10" s="89"/>
    </row>
    <row r="11" spans="1:16" ht="19.95" customHeight="1">
      <c r="A11" s="414"/>
      <c r="B11" s="155">
        <v>1234567890</v>
      </c>
      <c r="C11" s="418"/>
      <c r="D11" s="416"/>
      <c r="E11" s="118" t="s">
        <v>184</v>
      </c>
      <c r="F11" s="156"/>
      <c r="G11" s="131"/>
      <c r="H11" s="131"/>
      <c r="I11" s="131"/>
      <c r="J11" s="132"/>
      <c r="K11" s="132"/>
      <c r="L11" s="413"/>
      <c r="M11" s="119" cm="1">
        <f t="array" ref="M11">IF(F11="申請する",_xlfn.IFS($D10=$D$57,170000,$D10=$D$58,170000,$D10=$D$59,13000*$L10,$D10=$D$60,170000,$D10=$D$61,170000,$D10=$D$62,170000,$D10=$D$63,13000*$L10,$D10=$D$64,170000,$D10=$D$66,85000,$D10=$D$67,75000,$D10=$D$68,50000,TRUE,0),0)</f>
        <v>0</v>
      </c>
      <c r="N11" s="119">
        <f>M11</f>
        <v>0</v>
      </c>
      <c r="O11" s="88"/>
      <c r="P11" s="89"/>
    </row>
    <row r="12" spans="1:16" ht="19.95" customHeight="1">
      <c r="A12" s="414">
        <v>5</v>
      </c>
      <c r="B12" s="154"/>
      <c r="C12" s="417"/>
      <c r="D12" s="415"/>
      <c r="E12" s="118" t="s">
        <v>78</v>
      </c>
      <c r="F12" s="156"/>
      <c r="G12" s="156"/>
      <c r="H12" s="156"/>
      <c r="I12" s="156"/>
      <c r="J12" s="156"/>
      <c r="K12" s="156"/>
      <c r="L12" s="412"/>
      <c r="M12" s="119" cm="1">
        <f t="array" ref="M12">IF(F12="申請する",_xlfn.IFS(D12=D$57,150000,D12=D$58,72000*L12,D12=D$59,72000*L12,D12=D$60,150000,D12=D$61,150000,D12=D$62,72000*L12,D12=D$63,72000*L12,D12=D$64,150000,D12=D$65,228000,D12=D$66,145000,D12=D$67,105000,D12=D$68,70000,TRUE,0),0)</f>
        <v>0</v>
      </c>
      <c r="N12" s="132"/>
      <c r="O12" s="90"/>
      <c r="P12" s="89"/>
    </row>
    <row r="13" spans="1:16" ht="19.95" customHeight="1">
      <c r="A13" s="414"/>
      <c r="B13" s="155">
        <v>1234567890</v>
      </c>
      <c r="C13" s="418"/>
      <c r="D13" s="416"/>
      <c r="E13" s="118" t="s">
        <v>184</v>
      </c>
      <c r="F13" s="156"/>
      <c r="G13" s="131"/>
      <c r="H13" s="131"/>
      <c r="I13" s="131"/>
      <c r="J13" s="132"/>
      <c r="K13" s="132"/>
      <c r="L13" s="413"/>
      <c r="M13" s="119" cm="1">
        <f t="array" ref="M13">IF(F13="申請する",_xlfn.IFS($D12=$D$57,170000,$D12=$D$58,170000,$D12=$D$59,13000*$L12,$D12=$D$60,170000,$D12=$D$61,170000,$D12=$D$62,170000,$D12=$D$63,13000*$L12,$D12=$D$64,170000,$D12=$D$66,85000,$D12=$D$67,75000,$D12=$D$68,50000,TRUE,0),0)</f>
        <v>0</v>
      </c>
      <c r="N13" s="119">
        <f>M13</f>
        <v>0</v>
      </c>
      <c r="O13" s="88"/>
      <c r="P13" s="89"/>
    </row>
    <row r="14" spans="1:16" ht="19.95" customHeight="1">
      <c r="A14" s="414">
        <v>6</v>
      </c>
      <c r="B14" s="154"/>
      <c r="C14" s="417"/>
      <c r="D14" s="415"/>
      <c r="E14" s="118" t="s">
        <v>78</v>
      </c>
      <c r="F14" s="156"/>
      <c r="G14" s="156"/>
      <c r="H14" s="156"/>
      <c r="I14" s="156"/>
      <c r="J14" s="156"/>
      <c r="K14" s="156"/>
      <c r="L14" s="412"/>
      <c r="M14" s="119" cm="1">
        <f t="array" ref="M14">IF(F14="申請する",_xlfn.IFS(D14=D$57,150000,D14=D$58,72000*L14,D14=D$59,72000*L14,D14=D$60,150000,D14=D$61,150000,D14=D$62,72000*L14,D14=D$63,72000*L14,D14=D$64,150000,D14=D$65,228000,D14=D$66,145000,D14=D$67,105000,D14=D$68,70000,TRUE,0),0)</f>
        <v>0</v>
      </c>
      <c r="N14" s="132"/>
      <c r="O14" s="90"/>
      <c r="P14" s="89"/>
    </row>
    <row r="15" spans="1:16" ht="19.95" customHeight="1">
      <c r="A15" s="414"/>
      <c r="B15" s="155">
        <v>1234567890</v>
      </c>
      <c r="C15" s="418"/>
      <c r="D15" s="416"/>
      <c r="E15" s="118" t="s">
        <v>184</v>
      </c>
      <c r="F15" s="156"/>
      <c r="G15" s="131"/>
      <c r="H15" s="131"/>
      <c r="I15" s="131"/>
      <c r="J15" s="132"/>
      <c r="K15" s="132"/>
      <c r="L15" s="413"/>
      <c r="M15" s="119" cm="1">
        <f t="array" ref="M15">IF(F15="申請する",_xlfn.IFS($D14=$D$57,170000,$D14=$D$58,170000,$D14=$D$59,13000*$L14,$D14=$D$60,170000,$D14=$D$61,170000,$D14=$D$62,170000,$D14=$D$63,13000*$L14,$D14=$D$64,170000,$D14=$D$66,85000,$D14=$D$67,75000,$D14=$D$68,50000,TRUE,0),0)</f>
        <v>0</v>
      </c>
      <c r="N15" s="119">
        <f>M15</f>
        <v>0</v>
      </c>
      <c r="O15" s="88"/>
      <c r="P15" s="89"/>
    </row>
    <row r="16" spans="1:16" ht="19.95" customHeight="1">
      <c r="A16" s="414">
        <v>7</v>
      </c>
      <c r="B16" s="154"/>
      <c r="C16" s="417"/>
      <c r="D16" s="415"/>
      <c r="E16" s="118" t="s">
        <v>78</v>
      </c>
      <c r="F16" s="156"/>
      <c r="G16" s="156"/>
      <c r="H16" s="156"/>
      <c r="I16" s="156"/>
      <c r="J16" s="156"/>
      <c r="K16" s="156"/>
      <c r="L16" s="412"/>
      <c r="M16" s="119" cm="1">
        <f t="array" ref="M16">IF(F16="申請する",_xlfn.IFS(D16=D$57,150000,D16=D$58,72000*L16,D16=D$59,72000*L16,D16=D$60,150000,D16=D$61,150000,D16=D$62,72000*L16,D16=D$63,72000*L16,D16=D$64,150000,D16=D$65,228000,D16=D$66,145000,D16=D$67,105000,D16=D$68,70000,TRUE,0),0)</f>
        <v>0</v>
      </c>
      <c r="N16" s="132"/>
      <c r="O16" s="90"/>
      <c r="P16" s="89"/>
    </row>
    <row r="17" spans="1:16" ht="19.95" customHeight="1">
      <c r="A17" s="414"/>
      <c r="B17" s="155">
        <v>1234567890</v>
      </c>
      <c r="C17" s="418"/>
      <c r="D17" s="416"/>
      <c r="E17" s="118" t="s">
        <v>184</v>
      </c>
      <c r="F17" s="156"/>
      <c r="G17" s="131"/>
      <c r="H17" s="131"/>
      <c r="I17" s="131"/>
      <c r="J17" s="132"/>
      <c r="K17" s="132"/>
      <c r="L17" s="413"/>
      <c r="M17" s="119" cm="1">
        <f t="array" ref="M17">IF(F17="申請する",_xlfn.IFS($D16=$D$57,170000,$D16=$D$58,170000,$D16=$D$59,13000*$L16,$D16=$D$60,170000,$D16=$D$61,170000,$D16=$D$62,170000,$D16=$D$63,13000*$L16,$D16=$D$64,170000,$D16=$D$66,85000,$D16=$D$67,75000,$D16=$D$68,50000,TRUE,0),0)</f>
        <v>0</v>
      </c>
      <c r="N17" s="119">
        <f>M17</f>
        <v>0</v>
      </c>
      <c r="O17" s="88"/>
      <c r="P17" s="89"/>
    </row>
    <row r="18" spans="1:16" ht="19.95" customHeight="1">
      <c r="A18" s="414">
        <v>8</v>
      </c>
      <c r="B18" s="154"/>
      <c r="C18" s="417"/>
      <c r="D18" s="415"/>
      <c r="E18" s="118" t="s">
        <v>78</v>
      </c>
      <c r="F18" s="156"/>
      <c r="G18" s="156"/>
      <c r="H18" s="156"/>
      <c r="I18" s="156"/>
      <c r="J18" s="156"/>
      <c r="K18" s="156"/>
      <c r="L18" s="412"/>
      <c r="M18" s="119" cm="1">
        <f t="array" ref="M18">IF(F18="申請する",_xlfn.IFS(D18=D$57,150000,D18=D$58,72000*L18,D18=D$59,72000*L18,D18=D$60,150000,D18=D$61,150000,D18=D$62,72000*L18,D18=D$63,72000*L18,D18=D$64,150000,D18=D$65,228000,D18=D$66,145000,D18=D$67,105000,D18=D$68,70000,TRUE,0),0)</f>
        <v>0</v>
      </c>
      <c r="N18" s="132"/>
      <c r="O18" s="90"/>
      <c r="P18" s="89"/>
    </row>
    <row r="19" spans="1:16" ht="19.95" customHeight="1">
      <c r="A19" s="414"/>
      <c r="B19" s="155">
        <v>1234567890</v>
      </c>
      <c r="C19" s="418"/>
      <c r="D19" s="416"/>
      <c r="E19" s="118" t="s">
        <v>184</v>
      </c>
      <c r="F19" s="156"/>
      <c r="G19" s="131"/>
      <c r="H19" s="131"/>
      <c r="I19" s="131"/>
      <c r="J19" s="132"/>
      <c r="K19" s="132"/>
      <c r="L19" s="413"/>
      <c r="M19" s="119" cm="1">
        <f t="array" ref="M19">IF(F19="申請する",_xlfn.IFS($D18=$D$57,170000,$D18=$D$58,170000,$D18=$D$59,13000*$L18,$D18=$D$60,170000,$D18=$D$61,170000,$D18=$D$62,170000,$D18=$D$63,13000*$L18,$D18=$D$64,170000,$D18=$D$66,85000,$D18=$D$67,75000,$D18=$D$68,50000,TRUE,0),0)</f>
        <v>0</v>
      </c>
      <c r="N19" s="119">
        <f>M19</f>
        <v>0</v>
      </c>
      <c r="O19" s="88"/>
      <c r="P19" s="89"/>
    </row>
    <row r="20" spans="1:16" ht="19.95" customHeight="1">
      <c r="A20" s="414">
        <v>9</v>
      </c>
      <c r="B20" s="154"/>
      <c r="C20" s="417"/>
      <c r="D20" s="415"/>
      <c r="E20" s="118" t="s">
        <v>78</v>
      </c>
      <c r="F20" s="156"/>
      <c r="G20" s="156"/>
      <c r="H20" s="156"/>
      <c r="I20" s="156"/>
      <c r="J20" s="156"/>
      <c r="K20" s="156"/>
      <c r="L20" s="412"/>
      <c r="M20" s="119" cm="1">
        <f t="array" ref="M20">IF(F20="申請する",_xlfn.IFS(D20=D$57,150000,D20=D$58,72000*L20,D20=D$59,72000*L20,D20=D$60,150000,D20=D$61,150000,D20=D$62,72000*L20,D20=D$63,72000*L20,D20=D$64,150000,D20=D$65,228000,D20=D$66,145000,D20=D$67,105000,D20=D$68,70000,TRUE,0),0)</f>
        <v>0</v>
      </c>
      <c r="N20" s="132"/>
      <c r="O20" s="90"/>
      <c r="P20" s="89"/>
    </row>
    <row r="21" spans="1:16" ht="19.95" customHeight="1">
      <c r="A21" s="414"/>
      <c r="B21" s="155">
        <v>1234567890</v>
      </c>
      <c r="C21" s="418"/>
      <c r="D21" s="416"/>
      <c r="E21" s="118" t="s">
        <v>184</v>
      </c>
      <c r="F21" s="156"/>
      <c r="G21" s="131"/>
      <c r="H21" s="131"/>
      <c r="I21" s="131"/>
      <c r="J21" s="132"/>
      <c r="K21" s="132"/>
      <c r="L21" s="413"/>
      <c r="M21" s="119" cm="1">
        <f t="array" ref="M21">IF(F21="申請する",_xlfn.IFS($D20=$D$57,170000,$D20=$D$58,170000,$D20=$D$59,13000*$L20,$D20=$D$60,170000,$D20=$D$61,170000,$D20=$D$62,170000,$D20=$D$63,13000*$L20,$D20=$D$64,170000,$D20=$D$66,85000,$D20=$D$67,75000,$D20=$D$68,50000,TRUE,0),0)</f>
        <v>0</v>
      </c>
      <c r="N21" s="119">
        <f>M21</f>
        <v>0</v>
      </c>
      <c r="O21" s="88"/>
      <c r="P21" s="89"/>
    </row>
    <row r="22" spans="1:16" ht="19.95" customHeight="1">
      <c r="A22" s="414">
        <v>10</v>
      </c>
      <c r="B22" s="154"/>
      <c r="C22" s="417"/>
      <c r="D22" s="415"/>
      <c r="E22" s="118" t="s">
        <v>78</v>
      </c>
      <c r="F22" s="156"/>
      <c r="G22" s="156"/>
      <c r="H22" s="156"/>
      <c r="I22" s="156"/>
      <c r="J22" s="156"/>
      <c r="K22" s="156"/>
      <c r="L22" s="412"/>
      <c r="M22" s="119" cm="1">
        <f t="array" ref="M22">IF(F22="申請する",_xlfn.IFS(D22=D$57,150000,D22=D$58,72000*L22,D22=D$59,72000*L22,D22=D$60,150000,D22=D$61,150000,D22=D$62,72000*L22,D22=D$63,72000*L22,D22=D$64,150000,D22=D$65,228000,D22=D$66,145000,D22=D$67,105000,D22=D$68,70000,TRUE,0),0)</f>
        <v>0</v>
      </c>
      <c r="N22" s="132"/>
      <c r="O22" s="90"/>
      <c r="P22" s="89"/>
    </row>
    <row r="23" spans="1:16" ht="19.95" customHeight="1" thickBot="1">
      <c r="A23" s="414"/>
      <c r="B23" s="155">
        <v>1234567890</v>
      </c>
      <c r="C23" s="418"/>
      <c r="D23" s="416"/>
      <c r="E23" s="118" t="s">
        <v>184</v>
      </c>
      <c r="F23" s="156"/>
      <c r="G23" s="131"/>
      <c r="H23" s="131"/>
      <c r="I23" s="131"/>
      <c r="J23" s="132"/>
      <c r="K23" s="132"/>
      <c r="L23" s="413"/>
      <c r="M23" s="119" cm="1">
        <f t="array" ref="M23">IF(F23="申請する",_xlfn.IFS($D22=$D$57,170000,$D22=$D$58,170000,$D22=$D$59,13000*$L22,$D22=$D$60,170000,$D22=$D$61,170000,$D22=$D$62,170000,$D22=$D$63,13000*$L22,$D22=$D$64,170000,$D22=$D$66,85000,$D22=$D$67,75000,$D22=$D$68,50000,TRUE,0),0)</f>
        <v>0</v>
      </c>
      <c r="N23" s="122">
        <f>M23</f>
        <v>0</v>
      </c>
      <c r="P23" s="125" t="s">
        <v>176</v>
      </c>
    </row>
    <row r="24" spans="1:16" ht="19.95" customHeight="1">
      <c r="B24" s="130"/>
      <c r="C24" s="37"/>
      <c r="D24" s="35"/>
      <c r="E24" s="35"/>
      <c r="F24" s="36"/>
      <c r="G24" s="36"/>
      <c r="H24" s="36"/>
      <c r="I24" s="36"/>
      <c r="J24" s="35"/>
      <c r="K24" s="421" t="s">
        <v>175</v>
      </c>
      <c r="L24" s="422"/>
      <c r="M24" s="120">
        <f>M4+M6+M8+M10+M12+M14+M16+M18+M20+M22</f>
        <v>0</v>
      </c>
      <c r="N24" s="123">
        <f>'賃金改善報告書（別紙２）'!L2</f>
        <v>0</v>
      </c>
      <c r="P24" s="126">
        <f>MIN(M24:N24)</f>
        <v>0</v>
      </c>
    </row>
    <row r="25" spans="1:16" ht="19.95" customHeight="1" thickBot="1">
      <c r="B25" s="35"/>
      <c r="C25" s="35"/>
      <c r="D25" s="35"/>
      <c r="E25" s="35"/>
      <c r="F25" s="36"/>
      <c r="G25" s="36"/>
      <c r="H25" s="36"/>
      <c r="I25" s="36"/>
      <c r="J25" s="35"/>
      <c r="K25" s="421" t="s">
        <v>185</v>
      </c>
      <c r="L25" s="422"/>
      <c r="M25" s="121">
        <f>M5+M7+M9+M11+M13+M15+M17+M19+M21+M23</f>
        <v>0</v>
      </c>
      <c r="N25" s="124">
        <f>N5+N7+N9+N11+N13+N15+N17+N19+N21+N23</f>
        <v>0</v>
      </c>
      <c r="P25" s="126">
        <f>MIN(M25:N25)</f>
        <v>0</v>
      </c>
    </row>
    <row r="26" spans="1:16" ht="19.95" customHeight="1">
      <c r="B26" s="35"/>
      <c r="C26" s="35"/>
      <c r="D26" s="35"/>
      <c r="E26" s="35"/>
      <c r="F26" s="36"/>
      <c r="G26" s="36"/>
      <c r="H26" s="36"/>
      <c r="I26" s="36"/>
      <c r="J26" s="35"/>
    </row>
    <row r="27" spans="1:16" ht="19.95" customHeight="1">
      <c r="B27" s="35"/>
      <c r="C27" s="35"/>
      <c r="D27" s="35"/>
      <c r="E27" s="35"/>
      <c r="F27" s="36"/>
      <c r="G27" s="36"/>
      <c r="H27" s="36"/>
      <c r="I27" s="36"/>
      <c r="J27" s="35"/>
    </row>
    <row r="28" spans="1:16" ht="19.95" customHeight="1" thickBot="1">
      <c r="N28" s="38"/>
    </row>
    <row r="29" spans="1:16">
      <c r="B29" s="130" t="s">
        <v>97</v>
      </c>
      <c r="C29" s="37"/>
      <c r="N29" s="419" t="s">
        <v>174</v>
      </c>
      <c r="O29" s="420"/>
      <c r="P29" s="127">
        <f>ROUNDDOWN(P24,-3)</f>
        <v>0</v>
      </c>
    </row>
    <row r="30" spans="1:16">
      <c r="B30" s="115" t="s">
        <v>90</v>
      </c>
      <c r="N30" s="408" t="s">
        <v>186</v>
      </c>
      <c r="O30" s="409"/>
      <c r="P30" s="128">
        <f>ROUNDDOWN(P25,-3)</f>
        <v>0</v>
      </c>
    </row>
    <row r="31" spans="1:16" ht="13.8" thickBot="1">
      <c r="B31" s="115" t="s">
        <v>91</v>
      </c>
      <c r="N31" s="410" t="s">
        <v>79</v>
      </c>
      <c r="O31" s="411"/>
      <c r="P31" s="129">
        <f>SUM(P29:P30)</f>
        <v>0</v>
      </c>
    </row>
    <row r="32" spans="1:16">
      <c r="B32" s="115" t="s">
        <v>92</v>
      </c>
    </row>
    <row r="35" spans="2:2">
      <c r="B35" s="115" t="s">
        <v>88</v>
      </c>
    </row>
    <row r="36" spans="2:2">
      <c r="B36" s="115" t="s">
        <v>98</v>
      </c>
    </row>
    <row r="37" spans="2:2">
      <c r="B37" s="115" t="s">
        <v>134</v>
      </c>
    </row>
    <row r="38" spans="2:2">
      <c r="B38" s="115" t="s">
        <v>99</v>
      </c>
    </row>
    <row r="39" spans="2:2">
      <c r="B39" s="115" t="s">
        <v>100</v>
      </c>
    </row>
    <row r="40" spans="2:2">
      <c r="B40" s="115" t="s">
        <v>135</v>
      </c>
    </row>
    <row r="41" spans="2:2">
      <c r="B41" s="115" t="s">
        <v>110</v>
      </c>
    </row>
    <row r="43" spans="2:2">
      <c r="B43" s="115" t="s">
        <v>89</v>
      </c>
    </row>
    <row r="44" spans="2:2">
      <c r="B44" s="115" t="s">
        <v>105</v>
      </c>
    </row>
    <row r="45" spans="2:2">
      <c r="B45" s="115" t="s">
        <v>106</v>
      </c>
    </row>
    <row r="46" spans="2:2">
      <c r="B46" s="115" t="s">
        <v>107</v>
      </c>
    </row>
    <row r="56" spans="4:4">
      <c r="D56" t="s">
        <v>102</v>
      </c>
    </row>
    <row r="57" spans="4:4">
      <c r="D57" t="s">
        <v>250</v>
      </c>
    </row>
    <row r="58" spans="4:4">
      <c r="D58" t="s">
        <v>251</v>
      </c>
    </row>
    <row r="59" spans="4:4">
      <c r="D59" t="s">
        <v>252</v>
      </c>
    </row>
    <row r="60" spans="4:4">
      <c r="D60" t="s">
        <v>192</v>
      </c>
    </row>
    <row r="61" spans="4:4">
      <c r="D61" t="s">
        <v>253</v>
      </c>
    </row>
    <row r="62" spans="4:4">
      <c r="D62" t="s">
        <v>254</v>
      </c>
    </row>
    <row r="63" spans="4:4">
      <c r="D63" t="s">
        <v>255</v>
      </c>
    </row>
    <row r="64" spans="4:4">
      <c r="D64" t="s">
        <v>193</v>
      </c>
    </row>
    <row r="65" spans="2:14">
      <c r="D65" t="s">
        <v>93</v>
      </c>
    </row>
    <row r="66" spans="2:14">
      <c r="D66" t="s">
        <v>94</v>
      </c>
    </row>
    <row r="67" spans="2:14">
      <c r="D67" t="s">
        <v>95</v>
      </c>
    </row>
    <row r="68" spans="2:14">
      <c r="D68" t="s">
        <v>96</v>
      </c>
    </row>
    <row r="79" spans="2:14">
      <c r="B79" s="166" t="s">
        <v>227</v>
      </c>
    </row>
    <row r="80" spans="2:14">
      <c r="B80" s="167">
        <f>B4</f>
        <v>0</v>
      </c>
      <c r="C80" s="168">
        <f>B5</f>
        <v>1234567890</v>
      </c>
      <c r="D80" s="166">
        <f>C4</f>
        <v>0</v>
      </c>
      <c r="E80">
        <f>D4</f>
        <v>0</v>
      </c>
      <c r="F80">
        <f t="shared" ref="F80:N80" si="0">F4</f>
        <v>0</v>
      </c>
      <c r="G80">
        <f t="shared" si="0"/>
        <v>0</v>
      </c>
      <c r="H80">
        <f t="shared" si="0"/>
        <v>0</v>
      </c>
      <c r="I80">
        <f t="shared" si="0"/>
        <v>0</v>
      </c>
      <c r="J80" s="41">
        <f t="shared" si="0"/>
        <v>0</v>
      </c>
      <c r="K80" s="41">
        <f t="shared" si="0"/>
        <v>0</v>
      </c>
      <c r="L80" s="169">
        <f t="shared" si="0"/>
        <v>0</v>
      </c>
      <c r="M80" s="170">
        <f t="shared" si="0"/>
        <v>0</v>
      </c>
      <c r="N80" s="170">
        <f>N4</f>
        <v>0</v>
      </c>
    </row>
    <row r="81" spans="2:14">
      <c r="B81" s="167">
        <f>B6</f>
        <v>0</v>
      </c>
      <c r="C81" s="168">
        <f>B7</f>
        <v>1234567890</v>
      </c>
      <c r="D81" s="166">
        <f>C6</f>
        <v>0</v>
      </c>
      <c r="E81">
        <f>D6</f>
        <v>0</v>
      </c>
      <c r="F81">
        <f t="shared" ref="F81:N81" si="1">F6</f>
        <v>0</v>
      </c>
      <c r="G81">
        <f t="shared" si="1"/>
        <v>0</v>
      </c>
      <c r="H81">
        <f t="shared" si="1"/>
        <v>0</v>
      </c>
      <c r="I81">
        <f t="shared" si="1"/>
        <v>0</v>
      </c>
      <c r="J81" s="41">
        <f t="shared" si="1"/>
        <v>0</v>
      </c>
      <c r="K81" s="41">
        <f t="shared" si="1"/>
        <v>0</v>
      </c>
      <c r="L81" s="169">
        <f t="shared" si="1"/>
        <v>0</v>
      </c>
      <c r="M81" s="170">
        <f t="shared" si="1"/>
        <v>0</v>
      </c>
      <c r="N81" s="170">
        <f t="shared" si="1"/>
        <v>0</v>
      </c>
    </row>
    <row r="82" spans="2:14">
      <c r="B82" s="167">
        <f>B8</f>
        <v>0</v>
      </c>
      <c r="C82" s="168">
        <f>B9</f>
        <v>1234567890</v>
      </c>
      <c r="D82" s="166">
        <f>C8</f>
        <v>0</v>
      </c>
      <c r="E82">
        <f>D8</f>
        <v>0</v>
      </c>
      <c r="F82">
        <f>F8</f>
        <v>0</v>
      </c>
      <c r="G82">
        <f>G8</f>
        <v>0</v>
      </c>
      <c r="H82">
        <f>G8</f>
        <v>0</v>
      </c>
      <c r="I82">
        <f t="shared" ref="I82:N82" si="2">I8</f>
        <v>0</v>
      </c>
      <c r="J82" s="41">
        <f t="shared" si="2"/>
        <v>0</v>
      </c>
      <c r="K82" s="41">
        <f t="shared" si="2"/>
        <v>0</v>
      </c>
      <c r="L82" s="169">
        <f t="shared" si="2"/>
        <v>0</v>
      </c>
      <c r="M82" s="170">
        <f t="shared" si="2"/>
        <v>0</v>
      </c>
      <c r="N82" s="170">
        <f t="shared" si="2"/>
        <v>0</v>
      </c>
    </row>
    <row r="83" spans="2:14">
      <c r="B83" s="167">
        <f>B10</f>
        <v>0</v>
      </c>
      <c r="C83" s="168">
        <f>B11</f>
        <v>1234567890</v>
      </c>
      <c r="D83" s="166">
        <f>C10</f>
        <v>0</v>
      </c>
      <c r="E83">
        <f>D10</f>
        <v>0</v>
      </c>
      <c r="F83">
        <f>F10</f>
        <v>0</v>
      </c>
      <c r="G83">
        <f>G10</f>
        <v>0</v>
      </c>
      <c r="H83">
        <f>G10</f>
        <v>0</v>
      </c>
      <c r="I83">
        <f t="shared" ref="I83:N83" si="3">I10</f>
        <v>0</v>
      </c>
      <c r="J83" s="41">
        <f t="shared" si="3"/>
        <v>0</v>
      </c>
      <c r="K83" s="41">
        <f t="shared" si="3"/>
        <v>0</v>
      </c>
      <c r="L83" s="169">
        <f t="shared" si="3"/>
        <v>0</v>
      </c>
      <c r="M83" s="170">
        <f t="shared" si="3"/>
        <v>0</v>
      </c>
      <c r="N83" s="170">
        <f t="shared" si="3"/>
        <v>0</v>
      </c>
    </row>
    <row r="84" spans="2:14">
      <c r="B84" s="167">
        <f>B12</f>
        <v>0</v>
      </c>
      <c r="C84" s="168">
        <f>B13</f>
        <v>1234567890</v>
      </c>
      <c r="D84" s="166">
        <f>C12</f>
        <v>0</v>
      </c>
      <c r="E84">
        <f>D12</f>
        <v>0</v>
      </c>
      <c r="F84">
        <f>F12</f>
        <v>0</v>
      </c>
      <c r="G84">
        <f>G12</f>
        <v>0</v>
      </c>
      <c r="H84">
        <f>G12</f>
        <v>0</v>
      </c>
      <c r="I84">
        <f t="shared" ref="I84:N84" si="4">I12</f>
        <v>0</v>
      </c>
      <c r="J84" s="41">
        <f t="shared" si="4"/>
        <v>0</v>
      </c>
      <c r="K84" s="41">
        <f t="shared" si="4"/>
        <v>0</v>
      </c>
      <c r="L84" s="169">
        <f t="shared" si="4"/>
        <v>0</v>
      </c>
      <c r="M84" s="170">
        <f t="shared" si="4"/>
        <v>0</v>
      </c>
      <c r="N84" s="170">
        <f t="shared" si="4"/>
        <v>0</v>
      </c>
    </row>
    <row r="85" spans="2:14">
      <c r="B85" s="167">
        <f>B14</f>
        <v>0</v>
      </c>
      <c r="C85" s="168">
        <f>B15</f>
        <v>1234567890</v>
      </c>
      <c r="D85" s="166">
        <f>C14</f>
        <v>0</v>
      </c>
      <c r="E85">
        <f>D14</f>
        <v>0</v>
      </c>
      <c r="F85">
        <f>F14</f>
        <v>0</v>
      </c>
      <c r="G85">
        <f>G14</f>
        <v>0</v>
      </c>
      <c r="H85">
        <f>G14</f>
        <v>0</v>
      </c>
      <c r="I85">
        <f t="shared" ref="I85:N85" si="5">I14</f>
        <v>0</v>
      </c>
      <c r="J85" s="41">
        <f t="shared" si="5"/>
        <v>0</v>
      </c>
      <c r="K85" s="41">
        <f t="shared" si="5"/>
        <v>0</v>
      </c>
      <c r="L85" s="169">
        <f t="shared" si="5"/>
        <v>0</v>
      </c>
      <c r="M85" s="170">
        <f t="shared" si="5"/>
        <v>0</v>
      </c>
      <c r="N85" s="170">
        <f t="shared" si="5"/>
        <v>0</v>
      </c>
    </row>
    <row r="86" spans="2:14">
      <c r="B86" s="167">
        <f>B16</f>
        <v>0</v>
      </c>
      <c r="C86" s="168">
        <f>B17</f>
        <v>1234567890</v>
      </c>
      <c r="D86" s="166">
        <f>C16</f>
        <v>0</v>
      </c>
      <c r="E86">
        <f>D16</f>
        <v>0</v>
      </c>
      <c r="F86">
        <f>F16</f>
        <v>0</v>
      </c>
      <c r="G86">
        <f>G16</f>
        <v>0</v>
      </c>
      <c r="H86">
        <f>G16</f>
        <v>0</v>
      </c>
      <c r="I86">
        <f t="shared" ref="I86:N86" si="6">I16</f>
        <v>0</v>
      </c>
      <c r="J86" s="41">
        <f t="shared" si="6"/>
        <v>0</v>
      </c>
      <c r="K86" s="41">
        <f t="shared" si="6"/>
        <v>0</v>
      </c>
      <c r="L86" s="169">
        <f t="shared" si="6"/>
        <v>0</v>
      </c>
      <c r="M86" s="170">
        <f t="shared" si="6"/>
        <v>0</v>
      </c>
      <c r="N86" s="170">
        <f t="shared" si="6"/>
        <v>0</v>
      </c>
    </row>
    <row r="87" spans="2:14">
      <c r="B87" s="167">
        <f>B18</f>
        <v>0</v>
      </c>
      <c r="C87" s="168">
        <f>B19</f>
        <v>1234567890</v>
      </c>
      <c r="D87" s="166">
        <f>C18</f>
        <v>0</v>
      </c>
      <c r="E87">
        <f>D18</f>
        <v>0</v>
      </c>
      <c r="F87">
        <f>F18</f>
        <v>0</v>
      </c>
      <c r="G87">
        <f>G18</f>
        <v>0</v>
      </c>
      <c r="H87">
        <f>G18</f>
        <v>0</v>
      </c>
      <c r="I87">
        <f t="shared" ref="I87:N87" si="7">I18</f>
        <v>0</v>
      </c>
      <c r="J87" s="41">
        <f t="shared" si="7"/>
        <v>0</v>
      </c>
      <c r="K87" s="41">
        <f t="shared" si="7"/>
        <v>0</v>
      </c>
      <c r="L87" s="169">
        <f t="shared" si="7"/>
        <v>0</v>
      </c>
      <c r="M87" s="170">
        <f t="shared" si="7"/>
        <v>0</v>
      </c>
      <c r="N87" s="170">
        <f t="shared" si="7"/>
        <v>0</v>
      </c>
    </row>
    <row r="88" spans="2:14">
      <c r="B88" s="167">
        <f>B20</f>
        <v>0</v>
      </c>
      <c r="C88" s="168">
        <f>B21</f>
        <v>1234567890</v>
      </c>
      <c r="D88" s="166">
        <f>C20</f>
        <v>0</v>
      </c>
      <c r="E88">
        <f>D20</f>
        <v>0</v>
      </c>
      <c r="F88">
        <f>F20</f>
        <v>0</v>
      </c>
      <c r="G88">
        <f>G20</f>
        <v>0</v>
      </c>
      <c r="H88">
        <f>G20</f>
        <v>0</v>
      </c>
      <c r="I88">
        <f t="shared" ref="I88:N88" si="8">I20</f>
        <v>0</v>
      </c>
      <c r="J88" s="41">
        <f t="shared" si="8"/>
        <v>0</v>
      </c>
      <c r="K88" s="41">
        <f t="shared" si="8"/>
        <v>0</v>
      </c>
      <c r="L88" s="169">
        <f t="shared" si="8"/>
        <v>0</v>
      </c>
      <c r="M88" s="170">
        <f>M20</f>
        <v>0</v>
      </c>
      <c r="N88" s="170">
        <f t="shared" si="8"/>
        <v>0</v>
      </c>
    </row>
    <row r="89" spans="2:14">
      <c r="B89" s="167">
        <f>B22</f>
        <v>0</v>
      </c>
      <c r="C89" s="168">
        <f>B23</f>
        <v>1234567890</v>
      </c>
      <c r="D89" s="166">
        <f>C22</f>
        <v>0</v>
      </c>
      <c r="E89">
        <f>D22</f>
        <v>0</v>
      </c>
      <c r="F89">
        <f>F22</f>
        <v>0</v>
      </c>
      <c r="G89">
        <f>G22</f>
        <v>0</v>
      </c>
      <c r="H89">
        <f>G22</f>
        <v>0</v>
      </c>
      <c r="I89">
        <f t="shared" ref="I89:N89" si="9">I22</f>
        <v>0</v>
      </c>
      <c r="J89" s="41">
        <f t="shared" si="9"/>
        <v>0</v>
      </c>
      <c r="K89" s="41">
        <f t="shared" si="9"/>
        <v>0</v>
      </c>
      <c r="L89" s="169">
        <f t="shared" si="9"/>
        <v>0</v>
      </c>
      <c r="M89" s="170">
        <f>M22</f>
        <v>0</v>
      </c>
      <c r="N89" s="170">
        <f>N22</f>
        <v>0</v>
      </c>
    </row>
    <row r="91" spans="2:14">
      <c r="B91" t="s">
        <v>228</v>
      </c>
    </row>
    <row r="92" spans="2:14">
      <c r="B92" s="167">
        <f>B4</f>
        <v>0</v>
      </c>
      <c r="C92" s="168">
        <f>B5</f>
        <v>1234567890</v>
      </c>
      <c r="D92" s="166">
        <f>C4</f>
        <v>0</v>
      </c>
      <c r="E92">
        <f>D4</f>
        <v>0</v>
      </c>
      <c r="F92">
        <f>F5</f>
        <v>0</v>
      </c>
      <c r="G92" s="169">
        <f>L4</f>
        <v>0</v>
      </c>
      <c r="H92" s="170">
        <f>M5</f>
        <v>0</v>
      </c>
      <c r="I92" s="170">
        <f>N5</f>
        <v>0</v>
      </c>
    </row>
    <row r="93" spans="2:14">
      <c r="B93" s="167">
        <f>B6</f>
        <v>0</v>
      </c>
      <c r="C93" s="168">
        <f>B7</f>
        <v>1234567890</v>
      </c>
      <c r="D93" s="166">
        <f>C6</f>
        <v>0</v>
      </c>
      <c r="E93">
        <f>D6</f>
        <v>0</v>
      </c>
      <c r="F93">
        <f>F7</f>
        <v>0</v>
      </c>
      <c r="G93" s="169">
        <f>L6</f>
        <v>0</v>
      </c>
      <c r="H93" s="170">
        <f>M7</f>
        <v>0</v>
      </c>
      <c r="I93" s="170">
        <f>N7</f>
        <v>0</v>
      </c>
    </row>
    <row r="94" spans="2:14">
      <c r="B94" s="167">
        <f>B8</f>
        <v>0</v>
      </c>
      <c r="C94" s="168">
        <f>B9</f>
        <v>1234567890</v>
      </c>
      <c r="D94" s="166">
        <f>C8</f>
        <v>0</v>
      </c>
      <c r="E94">
        <f>D8</f>
        <v>0</v>
      </c>
      <c r="F94">
        <f>F9</f>
        <v>0</v>
      </c>
      <c r="G94" s="169">
        <f>L8</f>
        <v>0</v>
      </c>
      <c r="H94" s="170">
        <f>M9</f>
        <v>0</v>
      </c>
      <c r="I94" s="170">
        <f>N9</f>
        <v>0</v>
      </c>
    </row>
    <row r="95" spans="2:14">
      <c r="B95" s="167">
        <f>B10</f>
        <v>0</v>
      </c>
      <c r="C95" s="168">
        <f>B11</f>
        <v>1234567890</v>
      </c>
      <c r="D95" s="166">
        <f>C10</f>
        <v>0</v>
      </c>
      <c r="E95">
        <f>D10</f>
        <v>0</v>
      </c>
      <c r="F95">
        <f>F11</f>
        <v>0</v>
      </c>
      <c r="G95" s="169">
        <f>L10</f>
        <v>0</v>
      </c>
      <c r="H95" s="170">
        <f>M11</f>
        <v>0</v>
      </c>
      <c r="I95" s="170">
        <f>N11</f>
        <v>0</v>
      </c>
    </row>
    <row r="96" spans="2:14">
      <c r="B96" s="167">
        <f>B12</f>
        <v>0</v>
      </c>
      <c r="C96" s="168">
        <f>B13</f>
        <v>1234567890</v>
      </c>
      <c r="D96" s="166">
        <f>C12</f>
        <v>0</v>
      </c>
      <c r="E96">
        <f>D12</f>
        <v>0</v>
      </c>
      <c r="F96">
        <f>F13</f>
        <v>0</v>
      </c>
      <c r="G96" s="169">
        <f>L12</f>
        <v>0</v>
      </c>
      <c r="H96" s="170">
        <f>M13</f>
        <v>0</v>
      </c>
      <c r="I96" s="170">
        <f>N13</f>
        <v>0</v>
      </c>
    </row>
    <row r="97" spans="2:9">
      <c r="B97" s="167">
        <f>B14</f>
        <v>0</v>
      </c>
      <c r="C97" s="168">
        <f>B15</f>
        <v>1234567890</v>
      </c>
      <c r="D97" s="166">
        <f>C14</f>
        <v>0</v>
      </c>
      <c r="E97">
        <f>D14</f>
        <v>0</v>
      </c>
      <c r="F97">
        <f>F15</f>
        <v>0</v>
      </c>
      <c r="G97" s="169">
        <f>L14</f>
        <v>0</v>
      </c>
      <c r="H97" s="170">
        <f>M15</f>
        <v>0</v>
      </c>
      <c r="I97" s="170">
        <f>N15</f>
        <v>0</v>
      </c>
    </row>
    <row r="98" spans="2:9">
      <c r="B98" s="167">
        <f>B16</f>
        <v>0</v>
      </c>
      <c r="C98" s="168">
        <f>B17</f>
        <v>1234567890</v>
      </c>
      <c r="D98" s="166">
        <f>C16</f>
        <v>0</v>
      </c>
      <c r="E98">
        <f>D16</f>
        <v>0</v>
      </c>
      <c r="F98">
        <f>F17</f>
        <v>0</v>
      </c>
      <c r="G98" s="169">
        <f>L16</f>
        <v>0</v>
      </c>
      <c r="H98" s="170">
        <f>M17</f>
        <v>0</v>
      </c>
      <c r="I98" s="170">
        <f>N17</f>
        <v>0</v>
      </c>
    </row>
    <row r="99" spans="2:9">
      <c r="B99" s="167">
        <f>B18</f>
        <v>0</v>
      </c>
      <c r="C99" s="168">
        <f>B19</f>
        <v>1234567890</v>
      </c>
      <c r="D99" s="166">
        <f>C18</f>
        <v>0</v>
      </c>
      <c r="E99">
        <f>D18</f>
        <v>0</v>
      </c>
      <c r="F99">
        <f>F19</f>
        <v>0</v>
      </c>
      <c r="G99" s="169">
        <f>L18</f>
        <v>0</v>
      </c>
      <c r="H99" s="170">
        <f>M19</f>
        <v>0</v>
      </c>
      <c r="I99" s="170">
        <f>N19</f>
        <v>0</v>
      </c>
    </row>
    <row r="100" spans="2:9">
      <c r="B100" s="167">
        <f>B20</f>
        <v>0</v>
      </c>
      <c r="C100" s="168">
        <f>B21</f>
        <v>1234567890</v>
      </c>
      <c r="D100" s="166">
        <f>C20</f>
        <v>0</v>
      </c>
      <c r="E100">
        <f>D20</f>
        <v>0</v>
      </c>
      <c r="F100">
        <f>F21</f>
        <v>0</v>
      </c>
      <c r="G100" s="169">
        <f>L20</f>
        <v>0</v>
      </c>
      <c r="H100" s="170">
        <f>M21</f>
        <v>0</v>
      </c>
      <c r="I100" s="170">
        <f>N21</f>
        <v>0</v>
      </c>
    </row>
    <row r="101" spans="2:9">
      <c r="B101" s="167">
        <f>B22</f>
        <v>0</v>
      </c>
      <c r="C101" s="168">
        <f>B23</f>
        <v>1234567890</v>
      </c>
      <c r="D101" s="166">
        <f>C22</f>
        <v>0</v>
      </c>
      <c r="E101">
        <f>D22</f>
        <v>0</v>
      </c>
      <c r="F101">
        <f>F23</f>
        <v>0</v>
      </c>
      <c r="G101" s="169">
        <f>L22</f>
        <v>0</v>
      </c>
      <c r="H101" s="170">
        <f>M23</f>
        <v>0</v>
      </c>
      <c r="I101" s="170">
        <f>N23</f>
        <v>0</v>
      </c>
    </row>
  </sheetData>
  <mergeCells count="46">
    <mergeCell ref="A2:P2"/>
    <mergeCell ref="A14:A15"/>
    <mergeCell ref="A16:A17"/>
    <mergeCell ref="D8:D9"/>
    <mergeCell ref="L8:L9"/>
    <mergeCell ref="D10:D11"/>
    <mergeCell ref="L10:L11"/>
    <mergeCell ref="A4:A5"/>
    <mergeCell ref="D4:D5"/>
    <mergeCell ref="L4:L5"/>
    <mergeCell ref="C4:C5"/>
    <mergeCell ref="C6:C7"/>
    <mergeCell ref="C8:C9"/>
    <mergeCell ref="C10:C11"/>
    <mergeCell ref="C12:C13"/>
    <mergeCell ref="C14:C15"/>
    <mergeCell ref="C16:C17"/>
    <mergeCell ref="K24:L24"/>
    <mergeCell ref="K25:L25"/>
    <mergeCell ref="A20:A21"/>
    <mergeCell ref="D20:D21"/>
    <mergeCell ref="L20:L21"/>
    <mergeCell ref="A22:A23"/>
    <mergeCell ref="D22:D23"/>
    <mergeCell ref="D14:D15"/>
    <mergeCell ref="L14:L15"/>
    <mergeCell ref="D16:D17"/>
    <mergeCell ref="L16:L17"/>
    <mergeCell ref="D18:D19"/>
    <mergeCell ref="L18:L19"/>
    <mergeCell ref="N30:O30"/>
    <mergeCell ref="N31:O31"/>
    <mergeCell ref="L22:L23"/>
    <mergeCell ref="A6:A7"/>
    <mergeCell ref="D6:D7"/>
    <mergeCell ref="L6:L7"/>
    <mergeCell ref="A12:A13"/>
    <mergeCell ref="D12:D13"/>
    <mergeCell ref="L12:L13"/>
    <mergeCell ref="A8:A9"/>
    <mergeCell ref="A10:A11"/>
    <mergeCell ref="C18:C19"/>
    <mergeCell ref="C20:C21"/>
    <mergeCell ref="C22:C23"/>
    <mergeCell ref="A18:A19"/>
    <mergeCell ref="N29:O29"/>
  </mergeCells>
  <phoneticPr fontId="42"/>
  <conditionalFormatting sqref="F23">
    <cfRule type="expression" dxfId="84" priority="190">
      <formula>D22="訪問看護ステーション"</formula>
    </cfRule>
  </conditionalFormatting>
  <conditionalFormatting sqref="H4:I4">
    <cfRule type="expression" dxfId="83" priority="338">
      <formula>$G4="②"</formula>
    </cfRule>
  </conditionalFormatting>
  <conditionalFormatting sqref="H6:I6">
    <cfRule type="expression" dxfId="82" priority="101">
      <formula>$G6="②"</formula>
    </cfRule>
  </conditionalFormatting>
  <conditionalFormatting sqref="H8:I8">
    <cfRule type="expression" dxfId="81" priority="100">
      <formula>$G8="②"</formula>
    </cfRule>
  </conditionalFormatting>
  <conditionalFormatting sqref="H10:I10">
    <cfRule type="expression" dxfId="80" priority="7">
      <formula>$G10="②"</formula>
    </cfRule>
  </conditionalFormatting>
  <conditionalFormatting sqref="H12:I12">
    <cfRule type="expression" dxfId="79" priority="2">
      <formula>$G12="②"</formula>
    </cfRule>
  </conditionalFormatting>
  <conditionalFormatting sqref="H14:I14">
    <cfRule type="expression" dxfId="78" priority="1">
      <formula>$G14="②"</formula>
    </cfRule>
  </conditionalFormatting>
  <conditionalFormatting sqref="H16:I16">
    <cfRule type="expression" dxfId="77" priority="96">
      <formula>$G16="②"</formula>
    </cfRule>
  </conditionalFormatting>
  <conditionalFormatting sqref="H18:I18">
    <cfRule type="expression" dxfId="76" priority="95">
      <formula>$G18="②"</formula>
    </cfRule>
  </conditionalFormatting>
  <conditionalFormatting sqref="H20:I20">
    <cfRule type="expression" dxfId="75" priority="94">
      <formula>$G20="②"</formula>
    </cfRule>
  </conditionalFormatting>
  <conditionalFormatting sqref="H22:I22">
    <cfRule type="expression" dxfId="74" priority="93">
      <formula>$G22="②"</formula>
    </cfRule>
  </conditionalFormatting>
  <conditionalFormatting sqref="J4:K4">
    <cfRule type="expression" dxfId="73" priority="339">
      <formula>OR($G4="①",$G4="③(薬局のみ選択可)")</formula>
    </cfRule>
    <cfRule type="expression" dxfId="72" priority="340">
      <formula>$G4="①"</formula>
    </cfRule>
  </conditionalFormatting>
  <conditionalFormatting sqref="J6:K6">
    <cfRule type="expression" dxfId="71" priority="221">
      <formula>OR($G6="①",$G6="③(薬局のみ選択可)")</formula>
    </cfRule>
    <cfRule type="expression" dxfId="70" priority="222">
      <formula>$G6="①"</formula>
    </cfRule>
  </conditionalFormatting>
  <conditionalFormatting sqref="J8:K8">
    <cfRule type="expression" dxfId="69" priority="218">
      <formula>OR($G8="①",$G8="③(薬局のみ選択可)")</formula>
    </cfRule>
    <cfRule type="expression" dxfId="68" priority="219">
      <formula>$G8="①"</formula>
    </cfRule>
  </conditionalFormatting>
  <conditionalFormatting sqref="J10:K10">
    <cfRule type="expression" dxfId="67" priority="8">
      <formula>OR($G10="①",$G10="③(薬局のみ選択可)")</formula>
    </cfRule>
    <cfRule type="expression" dxfId="66" priority="9">
      <formula>$G10="①"</formula>
    </cfRule>
  </conditionalFormatting>
  <conditionalFormatting sqref="J12:K12">
    <cfRule type="expression" dxfId="65" priority="5">
      <formula>OR($G12="①",$G12="③(薬局のみ選択可)")</formula>
    </cfRule>
    <cfRule type="expression" dxfId="64" priority="6">
      <formula>$G12="①"</formula>
    </cfRule>
  </conditionalFormatting>
  <conditionalFormatting sqref="J14:K14">
    <cfRule type="expression" dxfId="63" priority="3">
      <formula>OR($G14="①",$G14="③(薬局のみ選択可)")</formula>
    </cfRule>
    <cfRule type="expression" dxfId="62" priority="4">
      <formula>$G14="①"</formula>
    </cfRule>
  </conditionalFormatting>
  <conditionalFormatting sqref="J16:K16">
    <cfRule type="expression" dxfId="61" priority="206">
      <formula>OR($G16="①",$G16="③(薬局のみ選択可)")</formula>
    </cfRule>
    <cfRule type="expression" dxfId="60" priority="207">
      <formula>$G16="①"</formula>
    </cfRule>
  </conditionalFormatting>
  <conditionalFormatting sqref="J18:K18">
    <cfRule type="expression" dxfId="59" priority="203">
      <formula>OR($G18="①",$G18="③(薬局のみ選択可)")</formula>
    </cfRule>
    <cfRule type="expression" dxfId="58" priority="204">
      <formula>$G18="①"</formula>
    </cfRule>
  </conditionalFormatting>
  <conditionalFormatting sqref="J20:K20">
    <cfRule type="expression" dxfId="57" priority="200">
      <formula>OR($G20="①",$G20="③(薬局のみ選択可)")</formula>
    </cfRule>
    <cfRule type="expression" dxfId="56" priority="201">
      <formula>$G20="①"</formula>
    </cfRule>
  </conditionalFormatting>
  <conditionalFormatting sqref="J22:K22">
    <cfRule type="expression" dxfId="55" priority="197">
      <formula>OR($G22="①",$G22="③(薬局のみ選択可)")</formula>
    </cfRule>
    <cfRule type="expression" dxfId="54" priority="198">
      <formula>$G22="①"</formula>
    </cfRule>
  </conditionalFormatting>
  <conditionalFormatting sqref="L4:L23">
    <cfRule type="expression" dxfId="53" priority="184">
      <formula>OR(D4="無床診療所",D4="歯科診療所",D4="訪問看護ステーション",D4="保険薬局（１～５店舗）",D4="保険薬局（６～19店舗）",D4="保険薬局（20店舗以上）")</formula>
    </cfRule>
  </conditionalFormatting>
  <dataValidations count="6">
    <dataValidation type="list" allowBlank="1" showInputMessage="1" showErrorMessage="1" sqref="F4:F23" xr:uid="{4DCC58E6-40EB-4881-8416-A30350077246}">
      <formula1>"申請する,申請しない"</formula1>
    </dataValidation>
    <dataValidation type="whole" allowBlank="1" showInputMessage="1" showErrorMessage="1" sqref="L4 L6 L8 L16 L18 L20 L22 L10 L12 L14" xr:uid="{86244E7B-ACBD-40E8-880A-EE0DDCF98DA6}">
      <formula1>1</formula1>
      <formula2>19</formula2>
    </dataValidation>
    <dataValidation type="list" allowBlank="1" showInputMessage="1" showErrorMessage="1" sqref="J4:K4 J20:K20 J6:K6 J8:K8 J16:K16 J18:K18 J22:K22 J10:K10 J12:K12 J14:K14" xr:uid="{57149196-69DF-4377-BBDC-45D9E6BE90F3}">
      <formula1>"①,②,③"</formula1>
    </dataValidation>
    <dataValidation type="list" allowBlank="1" showInputMessage="1" showErrorMessage="1" sqref="H4:I4 H6:I6 H8:I8 H16:I16 H18:I18 H20:I20 H22:I22 H10:I10 H12:I12 H14:I14" xr:uid="{CD12FACB-662F-4BE8-9101-4D4B6A9C776E}">
      <formula1>"①,②,③,④,⑤,⑥"</formula1>
    </dataValidation>
    <dataValidation type="list" allowBlank="1" showInputMessage="1" showErrorMessage="1" sqref="G4 G6 G8 G16 G18 G20 G22 G10 G12 G14" xr:uid="{ACF6A9C6-3722-4D93-9F7A-26E7C3D8285D}">
      <formula1>"①,②,③(薬局のみ選択可)"</formula1>
    </dataValidation>
    <dataValidation type="list" allowBlank="1" showInputMessage="1" showErrorMessage="1" sqref="D4:D23" xr:uid="{34FBAD6A-6A3C-4021-ABE8-F824979EFC97}">
      <formula1>$D$56:$D$68</formula1>
    </dataValidation>
  </dataValidations>
  <pageMargins left="0.7" right="0.7" top="0.75" bottom="0.75" header="0.3" footer="0.3"/>
  <pageSetup paperSize="9" scale="50"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codeName="Sheet3">
    <tabColor rgb="FFFF0000"/>
    <pageSetUpPr fitToPage="1"/>
  </sheetPr>
  <dimension ref="A1:S153"/>
  <sheetViews>
    <sheetView view="pageBreakPreview" zoomScale="82" zoomScaleNormal="100" zoomScaleSheetLayoutView="82" workbookViewId="0">
      <selection activeCell="D65" sqref="D65"/>
    </sheetView>
  </sheetViews>
  <sheetFormatPr defaultColWidth="9" defaultRowHeight="13.2"/>
  <cols>
    <col min="1" max="1" width="16.6640625" style="18" customWidth="1"/>
    <col min="2" max="2" width="51.21875" style="18" customWidth="1"/>
    <col min="3" max="3" width="15.109375" style="19" customWidth="1"/>
    <col min="4" max="4" width="21" style="19" customWidth="1"/>
    <col min="5" max="5" width="17.6640625" style="19" customWidth="1"/>
    <col min="6" max="6" width="27" style="19" customWidth="1"/>
    <col min="7" max="7" width="18.88671875" style="19" customWidth="1"/>
    <col min="8" max="8" width="44.44140625" style="18" customWidth="1"/>
    <col min="9" max="9" width="40.6640625" style="18" customWidth="1"/>
    <col min="10" max="12" width="25.6640625" style="19" customWidth="1"/>
    <col min="13" max="13" width="187.21875" style="20" customWidth="1"/>
    <col min="14" max="19" width="14.6640625" style="18" customWidth="1"/>
    <col min="20" max="20" width="18.88671875" style="18" customWidth="1"/>
    <col min="21" max="21" width="9" style="18"/>
    <col min="22" max="28" width="9" style="18" customWidth="1"/>
    <col min="29" max="16384" width="9" style="18"/>
  </cols>
  <sheetData>
    <row r="1" spans="1:19" ht="37.049999999999997" customHeight="1">
      <c r="A1" s="133" t="s">
        <v>109</v>
      </c>
      <c r="B1" s="17"/>
      <c r="C1" s="48"/>
      <c r="D1" s="48"/>
      <c r="E1" s="48"/>
      <c r="F1" s="426" t="s">
        <v>133</v>
      </c>
      <c r="G1" s="426"/>
      <c r="H1" s="426"/>
      <c r="I1" s="426"/>
      <c r="J1" s="48"/>
      <c r="K1" s="48"/>
      <c r="L1" s="48"/>
    </row>
    <row r="2" spans="1:19" ht="32.4" customHeight="1">
      <c r="B2" s="425" t="s">
        <v>160</v>
      </c>
      <c r="C2" s="425"/>
      <c r="D2" s="22"/>
      <c r="E2" s="22"/>
      <c r="F2" s="428"/>
      <c r="G2" s="428"/>
      <c r="H2" s="428"/>
      <c r="I2" s="134" t="s">
        <v>80</v>
      </c>
      <c r="J2" s="22"/>
      <c r="K2" s="22"/>
      <c r="L2" s="136">
        <f>SUM($L$8:$L$13)</f>
        <v>0</v>
      </c>
    </row>
    <row r="3" spans="1:19" ht="26.25" customHeight="1">
      <c r="B3" s="134" t="s">
        <v>159</v>
      </c>
      <c r="C3" s="135"/>
      <c r="D3" s="22"/>
      <c r="E3" s="22"/>
      <c r="F3" s="428"/>
      <c r="G3" s="428"/>
      <c r="H3" s="428"/>
      <c r="I3" s="134" t="s">
        <v>81</v>
      </c>
      <c r="J3" s="22"/>
      <c r="K3" s="22"/>
      <c r="L3" s="136">
        <f>'申請施設内訳（別紙１）'!M24</f>
        <v>0</v>
      </c>
    </row>
    <row r="4" spans="1:19" ht="26.25" customHeight="1">
      <c r="B4" s="21"/>
      <c r="C4" s="25"/>
      <c r="D4" s="25"/>
      <c r="E4" s="25"/>
      <c r="F4" s="25"/>
      <c r="G4" s="25"/>
      <c r="H4" s="100"/>
      <c r="I4" s="134" t="s">
        <v>82</v>
      </c>
      <c r="J4" s="22"/>
      <c r="K4" s="22"/>
      <c r="L4" s="136">
        <f>MIN(L2,L3)</f>
        <v>0</v>
      </c>
    </row>
    <row r="5" spans="1:19" ht="26.25" customHeight="1" thickBot="1">
      <c r="B5" s="44"/>
      <c r="C5" s="25"/>
      <c r="D5" s="25"/>
      <c r="E5" s="25"/>
      <c r="F5" s="25"/>
      <c r="G5" s="25"/>
      <c r="H5" s="71"/>
      <c r="I5" s="134" t="s">
        <v>83</v>
      </c>
      <c r="J5" s="22"/>
      <c r="K5" s="22"/>
      <c r="L5" s="136">
        <f>ROUNDDOWN(L4,-3)</f>
        <v>0</v>
      </c>
    </row>
    <row r="6" spans="1:19" ht="41.25" customHeight="1">
      <c r="B6" s="432" t="s">
        <v>194</v>
      </c>
      <c r="C6" s="433"/>
      <c r="D6" s="433"/>
      <c r="E6" s="433"/>
      <c r="F6" s="433"/>
      <c r="G6" s="433"/>
      <c r="H6" s="433" t="s">
        <v>195</v>
      </c>
      <c r="I6" s="433"/>
      <c r="J6" s="433"/>
      <c r="K6" s="433"/>
      <c r="L6" s="434"/>
      <c r="M6" s="23"/>
    </row>
    <row r="7" spans="1:19" ht="64.8" customHeight="1">
      <c r="B7" s="137" t="s">
        <v>229</v>
      </c>
      <c r="C7" s="138" t="s">
        <v>230</v>
      </c>
      <c r="D7" s="138" t="s">
        <v>231</v>
      </c>
      <c r="E7" s="138" t="s">
        <v>232</v>
      </c>
      <c r="F7" s="138" t="s">
        <v>233</v>
      </c>
      <c r="G7" s="138" t="s">
        <v>234</v>
      </c>
      <c r="H7" s="139" t="s">
        <v>235</v>
      </c>
      <c r="I7" s="138" t="s">
        <v>236</v>
      </c>
      <c r="J7" s="138" t="s">
        <v>237</v>
      </c>
      <c r="K7" s="138" t="s">
        <v>238</v>
      </c>
      <c r="L7" s="140" t="s">
        <v>239</v>
      </c>
      <c r="M7" s="24"/>
    </row>
    <row r="8" spans="1:19" ht="41.25" customHeight="1">
      <c r="B8" s="141" t="s">
        <v>240</v>
      </c>
      <c r="C8" s="195"/>
      <c r="D8" s="196"/>
      <c r="E8" s="197"/>
      <c r="F8" s="196"/>
      <c r="G8" s="173">
        <f>D8</f>
        <v>0</v>
      </c>
      <c r="H8" s="143" t="s">
        <v>240</v>
      </c>
      <c r="I8" s="174">
        <f t="shared" ref="I8:K10" si="0">C8</f>
        <v>0</v>
      </c>
      <c r="J8" s="173">
        <f>ROUNDDOWN(D8,0)</f>
        <v>0</v>
      </c>
      <c r="K8" s="175">
        <f t="shared" si="0"/>
        <v>0</v>
      </c>
      <c r="L8" s="176">
        <f>J8*K8</f>
        <v>0</v>
      </c>
      <c r="M8" s="24"/>
    </row>
    <row r="9" spans="1:19" ht="41.25" customHeight="1">
      <c r="B9" s="141" t="s">
        <v>241</v>
      </c>
      <c r="C9" s="195"/>
      <c r="D9" s="196"/>
      <c r="E9" s="197"/>
      <c r="F9" s="196"/>
      <c r="G9" s="173">
        <f t="shared" ref="G9:G12" si="1">D9</f>
        <v>0</v>
      </c>
      <c r="H9" s="143" t="s">
        <v>241</v>
      </c>
      <c r="I9" s="174">
        <f t="shared" si="0"/>
        <v>0</v>
      </c>
      <c r="J9" s="173">
        <f t="shared" ref="J9:J12" si="2">ROUNDDOWN(D9,0)</f>
        <v>0</v>
      </c>
      <c r="K9" s="175">
        <f t="shared" si="0"/>
        <v>0</v>
      </c>
      <c r="L9" s="176">
        <f>J9*K9</f>
        <v>0</v>
      </c>
      <c r="M9" s="24"/>
    </row>
    <row r="10" spans="1:19" s="28" customFormat="1" ht="91.8" customHeight="1">
      <c r="B10" s="141" t="s">
        <v>242</v>
      </c>
      <c r="C10" s="195"/>
      <c r="D10" s="196"/>
      <c r="E10" s="197"/>
      <c r="F10" s="171"/>
      <c r="G10" s="173">
        <f t="shared" si="1"/>
        <v>0</v>
      </c>
      <c r="H10" s="143" t="s">
        <v>242</v>
      </c>
      <c r="I10" s="174">
        <f t="shared" si="0"/>
        <v>0</v>
      </c>
      <c r="J10" s="173">
        <f t="shared" si="2"/>
        <v>0</v>
      </c>
      <c r="K10" s="175">
        <f>E10</f>
        <v>0</v>
      </c>
      <c r="L10" s="176">
        <f>J10*K10</f>
        <v>0</v>
      </c>
      <c r="M10" s="26"/>
      <c r="N10" s="27">
        <v>1</v>
      </c>
      <c r="O10" s="27">
        <v>2</v>
      </c>
      <c r="P10" s="27">
        <v>3</v>
      </c>
      <c r="Q10" s="27">
        <v>4</v>
      </c>
      <c r="R10" s="27"/>
      <c r="S10" s="27"/>
    </row>
    <row r="11" spans="1:19" s="28" customFormat="1" ht="41.25" customHeight="1">
      <c r="B11" s="141" t="s">
        <v>243</v>
      </c>
      <c r="C11" s="195"/>
      <c r="D11" s="196"/>
      <c r="E11" s="197"/>
      <c r="F11" s="172"/>
      <c r="G11" s="173">
        <f t="shared" si="1"/>
        <v>0</v>
      </c>
      <c r="H11" s="143" t="s">
        <v>243</v>
      </c>
      <c r="I11" s="174">
        <f>C11</f>
        <v>0</v>
      </c>
      <c r="J11" s="173">
        <f t="shared" si="2"/>
        <v>0</v>
      </c>
      <c r="K11" s="175">
        <f>E11</f>
        <v>0</v>
      </c>
      <c r="L11" s="176">
        <f>J11*K11</f>
        <v>0</v>
      </c>
      <c r="M11" s="26"/>
      <c r="N11" s="27"/>
      <c r="O11" s="27"/>
      <c r="P11" s="27"/>
      <c r="Q11" s="27"/>
      <c r="R11" s="27"/>
      <c r="S11" s="27"/>
    </row>
    <row r="12" spans="1:19" s="28" customFormat="1" ht="41.25" customHeight="1">
      <c r="B12" s="141" t="s">
        <v>244</v>
      </c>
      <c r="C12" s="195"/>
      <c r="D12" s="196"/>
      <c r="E12" s="197"/>
      <c r="F12" s="172"/>
      <c r="G12" s="173">
        <f t="shared" si="1"/>
        <v>0</v>
      </c>
      <c r="H12" s="143" t="s">
        <v>244</v>
      </c>
      <c r="I12" s="174">
        <f>C12</f>
        <v>0</v>
      </c>
      <c r="J12" s="173">
        <f t="shared" si="2"/>
        <v>0</v>
      </c>
      <c r="K12" s="175">
        <f>E12</f>
        <v>0</v>
      </c>
      <c r="L12" s="176">
        <f>J12*K12</f>
        <v>0</v>
      </c>
      <c r="M12" s="26"/>
      <c r="N12" s="27"/>
      <c r="O12" s="27"/>
      <c r="P12" s="27"/>
      <c r="Q12" s="27"/>
      <c r="R12" s="27"/>
      <c r="S12" s="27"/>
    </row>
    <row r="13" spans="1:19" s="28" customFormat="1" ht="40.200000000000003" customHeight="1" thickBot="1">
      <c r="A13" s="93"/>
      <c r="B13" s="435"/>
      <c r="C13" s="436"/>
      <c r="D13" s="436"/>
      <c r="E13" s="436"/>
      <c r="F13" s="436"/>
      <c r="G13" s="437"/>
      <c r="H13" s="438" t="s">
        <v>196</v>
      </c>
      <c r="I13" s="439"/>
      <c r="J13" s="439"/>
      <c r="K13" s="439"/>
      <c r="L13" s="144">
        <f>'【2.0％超部分算定シート】（別紙３）'!I4+'【2.0％超部分算定シート】（別紙３）'!I5+'【2.0％超部分算定シート】（別紙３）'!I6</f>
        <v>0</v>
      </c>
      <c r="M13" s="26"/>
      <c r="N13" s="27"/>
      <c r="O13" s="27"/>
      <c r="P13" s="27"/>
      <c r="Q13" s="27"/>
      <c r="R13" s="27"/>
      <c r="S13" s="27"/>
    </row>
    <row r="14" spans="1:19" ht="73.5" customHeight="1">
      <c r="A14" s="440" t="s">
        <v>211</v>
      </c>
      <c r="B14" s="440"/>
      <c r="C14" s="440"/>
      <c r="D14" s="440"/>
      <c r="E14" s="440"/>
      <c r="F14" s="440"/>
      <c r="G14" s="440"/>
      <c r="H14" s="440"/>
      <c r="I14" s="440"/>
      <c r="J14" s="440"/>
      <c r="K14" s="440"/>
      <c r="L14" s="91"/>
      <c r="M14" s="24"/>
    </row>
    <row r="15" spans="1:19" ht="32.549999999999997" customHeight="1" thickBot="1">
      <c r="A15" s="427" t="s">
        <v>216</v>
      </c>
      <c r="B15" s="427"/>
      <c r="C15" s="427"/>
      <c r="D15" s="427"/>
      <c r="E15" s="427"/>
      <c r="F15" s="46"/>
      <c r="G15" s="47"/>
      <c r="H15" s="46"/>
      <c r="I15" s="45"/>
      <c r="J15" s="45"/>
      <c r="K15" s="45"/>
      <c r="L15" s="45"/>
      <c r="M15" s="24"/>
    </row>
    <row r="16" spans="1:19" ht="65.400000000000006" customHeight="1">
      <c r="A16" s="145" t="s">
        <v>115</v>
      </c>
      <c r="B16" s="146" t="s">
        <v>229</v>
      </c>
      <c r="C16" s="147" t="s">
        <v>230</v>
      </c>
      <c r="D16" s="147" t="s">
        <v>231</v>
      </c>
      <c r="E16" s="147" t="s">
        <v>232</v>
      </c>
      <c r="F16" s="147" t="s">
        <v>233</v>
      </c>
      <c r="G16" s="147" t="s">
        <v>234</v>
      </c>
      <c r="H16" s="146" t="s">
        <v>235</v>
      </c>
      <c r="I16" s="147" t="s">
        <v>236</v>
      </c>
      <c r="J16" s="147" t="s">
        <v>237</v>
      </c>
      <c r="K16" s="147" t="s">
        <v>238</v>
      </c>
      <c r="L16" s="148" t="s">
        <v>239</v>
      </c>
      <c r="M16" s="23"/>
    </row>
    <row r="17" spans="1:19" ht="58.05" customHeight="1">
      <c r="A17" s="429"/>
      <c r="B17" s="143" t="s">
        <v>240</v>
      </c>
      <c r="C17" s="195"/>
      <c r="D17" s="196"/>
      <c r="E17" s="197"/>
      <c r="F17" s="196"/>
      <c r="G17" s="173">
        <f>D17</f>
        <v>0</v>
      </c>
      <c r="H17" s="177" t="s">
        <v>245</v>
      </c>
      <c r="I17" s="174">
        <f t="shared" ref="I17:I19" si="3">C17</f>
        <v>0</v>
      </c>
      <c r="J17" s="173">
        <f>ROUNDDOWN(D17,0)</f>
        <v>0</v>
      </c>
      <c r="K17" s="175">
        <f t="shared" ref="K17:K18" si="4">E17</f>
        <v>0</v>
      </c>
      <c r="L17" s="176">
        <f t="shared" ref="L17:L20" si="5">J17*K17</f>
        <v>0</v>
      </c>
      <c r="M17" s="24"/>
    </row>
    <row r="18" spans="1:19" ht="41.25" customHeight="1">
      <c r="A18" s="429"/>
      <c r="B18" s="143" t="s">
        <v>241</v>
      </c>
      <c r="C18" s="195"/>
      <c r="D18" s="196"/>
      <c r="E18" s="197"/>
      <c r="F18" s="196"/>
      <c r="G18" s="173">
        <f t="shared" ref="G18:G21" si="6">D18</f>
        <v>0</v>
      </c>
      <c r="H18" s="177" t="s">
        <v>246</v>
      </c>
      <c r="I18" s="174">
        <f t="shared" si="3"/>
        <v>0</v>
      </c>
      <c r="J18" s="173">
        <f t="shared" ref="J18:J21" si="7">ROUNDDOWN(D18,0)</f>
        <v>0</v>
      </c>
      <c r="K18" s="175">
        <f t="shared" si="4"/>
        <v>0</v>
      </c>
      <c r="L18" s="176">
        <f t="shared" si="5"/>
        <v>0</v>
      </c>
      <c r="M18" s="24"/>
    </row>
    <row r="19" spans="1:19" ht="70.2" customHeight="1">
      <c r="A19" s="429"/>
      <c r="B19" s="143" t="s">
        <v>242</v>
      </c>
      <c r="C19" s="195"/>
      <c r="D19" s="196"/>
      <c r="E19" s="197"/>
      <c r="F19" s="171"/>
      <c r="G19" s="173">
        <f t="shared" si="6"/>
        <v>0</v>
      </c>
      <c r="H19" s="177" t="s">
        <v>210</v>
      </c>
      <c r="I19" s="174">
        <f t="shared" si="3"/>
        <v>0</v>
      </c>
      <c r="J19" s="173">
        <f t="shared" si="7"/>
        <v>0</v>
      </c>
      <c r="K19" s="175">
        <f>E19</f>
        <v>0</v>
      </c>
      <c r="L19" s="176">
        <f t="shared" si="5"/>
        <v>0</v>
      </c>
      <c r="M19" s="24"/>
    </row>
    <row r="20" spans="1:19" s="28" customFormat="1" ht="56.4" customHeight="1">
      <c r="A20" s="429"/>
      <c r="B20" s="143" t="s">
        <v>243</v>
      </c>
      <c r="C20" s="195"/>
      <c r="D20" s="196"/>
      <c r="E20" s="197"/>
      <c r="F20" s="172"/>
      <c r="G20" s="173">
        <f t="shared" si="6"/>
        <v>0</v>
      </c>
      <c r="H20" s="177" t="s">
        <v>247</v>
      </c>
      <c r="I20" s="174">
        <f>C20</f>
        <v>0</v>
      </c>
      <c r="J20" s="173">
        <f t="shared" si="7"/>
        <v>0</v>
      </c>
      <c r="K20" s="175">
        <f>E20</f>
        <v>0</v>
      </c>
      <c r="L20" s="176">
        <f t="shared" si="5"/>
        <v>0</v>
      </c>
      <c r="M20" s="26"/>
      <c r="N20" s="27">
        <v>1</v>
      </c>
      <c r="O20" s="27">
        <v>2</v>
      </c>
      <c r="P20" s="27">
        <v>3</v>
      </c>
      <c r="Q20" s="27">
        <v>4</v>
      </c>
      <c r="R20" s="27">
        <v>5</v>
      </c>
      <c r="S20" s="27">
        <v>6</v>
      </c>
    </row>
    <row r="21" spans="1:19" ht="49.8" customHeight="1" thickBot="1">
      <c r="A21" s="430"/>
      <c r="B21" s="149" t="s">
        <v>244</v>
      </c>
      <c r="C21" s="198"/>
      <c r="D21" s="199"/>
      <c r="E21" s="200"/>
      <c r="F21" s="184"/>
      <c r="G21" s="185">
        <f t="shared" si="6"/>
        <v>0</v>
      </c>
      <c r="H21" s="186" t="s">
        <v>248</v>
      </c>
      <c r="I21" s="187">
        <f>C21</f>
        <v>0</v>
      </c>
      <c r="J21" s="185">
        <f t="shared" si="7"/>
        <v>0</v>
      </c>
      <c r="K21" s="188">
        <f>E21</f>
        <v>0</v>
      </c>
      <c r="L21" s="189">
        <f>J21*K21</f>
        <v>0</v>
      </c>
      <c r="M21" s="24"/>
    </row>
    <row r="22" spans="1:19" ht="55.2" customHeight="1">
      <c r="A22" s="429"/>
      <c r="B22" s="178" t="s">
        <v>240</v>
      </c>
      <c r="C22" s="201"/>
      <c r="D22" s="202"/>
      <c r="E22" s="203"/>
      <c r="F22" s="202"/>
      <c r="G22" s="179">
        <f>D22</f>
        <v>0</v>
      </c>
      <c r="H22" s="180" t="s">
        <v>245</v>
      </c>
      <c r="I22" s="181">
        <f t="shared" ref="I22:I24" si="8">C22</f>
        <v>0</v>
      </c>
      <c r="J22" s="179">
        <f>ROUNDDOWN(D22,0)</f>
        <v>0</v>
      </c>
      <c r="K22" s="182">
        <f t="shared" ref="K22:K23" si="9">E22</f>
        <v>0</v>
      </c>
      <c r="L22" s="183">
        <f t="shared" ref="L22:L25" si="10">J22*K22</f>
        <v>0</v>
      </c>
      <c r="M22" s="24"/>
    </row>
    <row r="23" spans="1:19" ht="63" customHeight="1">
      <c r="A23" s="429"/>
      <c r="B23" s="143" t="s">
        <v>241</v>
      </c>
      <c r="C23" s="195"/>
      <c r="D23" s="196"/>
      <c r="E23" s="197"/>
      <c r="F23" s="196"/>
      <c r="G23" s="173">
        <f t="shared" ref="G23:G26" si="11">D23</f>
        <v>0</v>
      </c>
      <c r="H23" s="177" t="s">
        <v>246</v>
      </c>
      <c r="I23" s="174">
        <f t="shared" si="8"/>
        <v>0</v>
      </c>
      <c r="J23" s="173">
        <f t="shared" ref="J23:J26" si="12">ROUNDDOWN(D23,0)</f>
        <v>0</v>
      </c>
      <c r="K23" s="175">
        <f t="shared" si="9"/>
        <v>0</v>
      </c>
      <c r="L23" s="176">
        <f t="shared" si="10"/>
        <v>0</v>
      </c>
      <c r="M23" s="24"/>
    </row>
    <row r="24" spans="1:19" s="28" customFormat="1" ht="71.400000000000006" customHeight="1">
      <c r="A24" s="429"/>
      <c r="B24" s="143" t="s">
        <v>242</v>
      </c>
      <c r="C24" s="195"/>
      <c r="D24" s="196"/>
      <c r="E24" s="197"/>
      <c r="F24" s="171"/>
      <c r="G24" s="173">
        <f t="shared" si="11"/>
        <v>0</v>
      </c>
      <c r="H24" s="177" t="s">
        <v>210</v>
      </c>
      <c r="I24" s="174">
        <f t="shared" si="8"/>
        <v>0</v>
      </c>
      <c r="J24" s="173">
        <f t="shared" si="12"/>
        <v>0</v>
      </c>
      <c r="K24" s="175">
        <f>E24</f>
        <v>0</v>
      </c>
      <c r="L24" s="176">
        <f t="shared" si="10"/>
        <v>0</v>
      </c>
      <c r="M24" s="26"/>
      <c r="N24" s="27">
        <v>1</v>
      </c>
      <c r="O24" s="27">
        <v>2</v>
      </c>
      <c r="P24" s="27">
        <v>3</v>
      </c>
      <c r="Q24" s="27">
        <v>4</v>
      </c>
      <c r="R24" s="27">
        <v>5</v>
      </c>
      <c r="S24" s="27">
        <v>6</v>
      </c>
    </row>
    <row r="25" spans="1:19" ht="73.8" customHeight="1">
      <c r="A25" s="429"/>
      <c r="B25" s="143" t="s">
        <v>243</v>
      </c>
      <c r="C25" s="195"/>
      <c r="D25" s="196"/>
      <c r="E25" s="197"/>
      <c r="F25" s="172"/>
      <c r="G25" s="173">
        <f t="shared" si="11"/>
        <v>0</v>
      </c>
      <c r="H25" s="177" t="s">
        <v>247</v>
      </c>
      <c r="I25" s="174">
        <f>C25</f>
        <v>0</v>
      </c>
      <c r="J25" s="173">
        <f t="shared" si="12"/>
        <v>0</v>
      </c>
      <c r="K25" s="175">
        <f>E25</f>
        <v>0</v>
      </c>
      <c r="L25" s="176">
        <f t="shared" si="10"/>
        <v>0</v>
      </c>
      <c r="M25" s="24"/>
    </row>
    <row r="26" spans="1:19" ht="45" customHeight="1" thickBot="1">
      <c r="A26" s="430"/>
      <c r="B26" s="149" t="s">
        <v>244</v>
      </c>
      <c r="C26" s="198"/>
      <c r="D26" s="199"/>
      <c r="E26" s="200"/>
      <c r="F26" s="184"/>
      <c r="G26" s="185">
        <f t="shared" si="11"/>
        <v>0</v>
      </c>
      <c r="H26" s="186" t="s">
        <v>248</v>
      </c>
      <c r="I26" s="187">
        <f>C26</f>
        <v>0</v>
      </c>
      <c r="J26" s="185">
        <f t="shared" si="12"/>
        <v>0</v>
      </c>
      <c r="K26" s="188">
        <f>E26</f>
        <v>0</v>
      </c>
      <c r="L26" s="189">
        <f>J26*K26</f>
        <v>0</v>
      </c>
      <c r="M26" s="24"/>
    </row>
    <row r="27" spans="1:19" ht="41.25" customHeight="1">
      <c r="A27" s="431"/>
      <c r="B27" s="150" t="s">
        <v>240</v>
      </c>
      <c r="C27" s="204"/>
      <c r="D27" s="205"/>
      <c r="E27" s="206"/>
      <c r="F27" s="205"/>
      <c r="G27" s="190">
        <f>D27</f>
        <v>0</v>
      </c>
      <c r="H27" s="191" t="s">
        <v>245</v>
      </c>
      <c r="I27" s="192">
        <f t="shared" ref="I27:I29" si="13">C27</f>
        <v>0</v>
      </c>
      <c r="J27" s="190">
        <f>ROUNDDOWN(D27,0)</f>
        <v>0</v>
      </c>
      <c r="K27" s="193">
        <f t="shared" ref="K27:K28" si="14">E27</f>
        <v>0</v>
      </c>
      <c r="L27" s="194">
        <f t="shared" ref="L27:L30" si="15">J27*K27</f>
        <v>0</v>
      </c>
      <c r="M27" s="24"/>
    </row>
    <row r="28" spans="1:19" s="28" customFormat="1" ht="41.25" customHeight="1">
      <c r="A28" s="429"/>
      <c r="B28" s="143" t="s">
        <v>241</v>
      </c>
      <c r="C28" s="195"/>
      <c r="D28" s="196"/>
      <c r="E28" s="197"/>
      <c r="F28" s="196"/>
      <c r="G28" s="173">
        <f t="shared" ref="G28:G31" si="16">D28</f>
        <v>0</v>
      </c>
      <c r="H28" s="177" t="s">
        <v>246</v>
      </c>
      <c r="I28" s="174">
        <f t="shared" si="13"/>
        <v>0</v>
      </c>
      <c r="J28" s="173">
        <f t="shared" ref="J28:J31" si="17">ROUNDDOWN(D28,0)</f>
        <v>0</v>
      </c>
      <c r="K28" s="175">
        <f t="shared" si="14"/>
        <v>0</v>
      </c>
      <c r="L28" s="176">
        <f t="shared" si="15"/>
        <v>0</v>
      </c>
      <c r="M28" s="26"/>
      <c r="N28" s="27">
        <v>1</v>
      </c>
      <c r="O28" s="27">
        <v>2</v>
      </c>
      <c r="P28" s="27">
        <v>3</v>
      </c>
      <c r="Q28" s="27">
        <v>4</v>
      </c>
      <c r="R28" s="27">
        <v>5</v>
      </c>
      <c r="S28" s="27">
        <v>6</v>
      </c>
    </row>
    <row r="29" spans="1:19" ht="73.5" customHeight="1">
      <c r="A29" s="429"/>
      <c r="B29" s="143" t="s">
        <v>242</v>
      </c>
      <c r="C29" s="195"/>
      <c r="D29" s="196"/>
      <c r="E29" s="197"/>
      <c r="F29" s="171"/>
      <c r="G29" s="173">
        <f t="shared" si="16"/>
        <v>0</v>
      </c>
      <c r="H29" s="177" t="s">
        <v>210</v>
      </c>
      <c r="I29" s="174">
        <f t="shared" si="13"/>
        <v>0</v>
      </c>
      <c r="J29" s="173">
        <f t="shared" si="17"/>
        <v>0</v>
      </c>
      <c r="K29" s="175">
        <f>E29</f>
        <v>0</v>
      </c>
      <c r="L29" s="176">
        <f t="shared" si="15"/>
        <v>0</v>
      </c>
      <c r="M29" s="24"/>
    </row>
    <row r="30" spans="1:19" ht="41.25" customHeight="1">
      <c r="A30" s="429"/>
      <c r="B30" s="143" t="s">
        <v>243</v>
      </c>
      <c r="C30" s="195"/>
      <c r="D30" s="196"/>
      <c r="E30" s="197"/>
      <c r="F30" s="172"/>
      <c r="G30" s="173">
        <f t="shared" si="16"/>
        <v>0</v>
      </c>
      <c r="H30" s="177" t="s">
        <v>247</v>
      </c>
      <c r="I30" s="174">
        <f>C30</f>
        <v>0</v>
      </c>
      <c r="J30" s="173">
        <f t="shared" si="17"/>
        <v>0</v>
      </c>
      <c r="K30" s="175">
        <f>E30</f>
        <v>0</v>
      </c>
      <c r="L30" s="176">
        <f t="shared" si="15"/>
        <v>0</v>
      </c>
      <c r="M30" s="24"/>
    </row>
    <row r="31" spans="1:19" ht="41.25" customHeight="1" thickBot="1">
      <c r="A31" s="430"/>
      <c r="B31" s="149" t="s">
        <v>244</v>
      </c>
      <c r="C31" s="198"/>
      <c r="D31" s="199"/>
      <c r="E31" s="200"/>
      <c r="F31" s="184"/>
      <c r="G31" s="185">
        <f t="shared" si="16"/>
        <v>0</v>
      </c>
      <c r="H31" s="186" t="s">
        <v>248</v>
      </c>
      <c r="I31" s="187">
        <f>C31</f>
        <v>0</v>
      </c>
      <c r="J31" s="185">
        <f t="shared" si="17"/>
        <v>0</v>
      </c>
      <c r="K31" s="188">
        <f>E31</f>
        <v>0</v>
      </c>
      <c r="L31" s="189">
        <f>J31*K31</f>
        <v>0</v>
      </c>
      <c r="M31" s="24"/>
    </row>
    <row r="32" spans="1:19" s="28" customFormat="1" ht="41.25" customHeight="1">
      <c r="A32" s="431"/>
      <c r="B32" s="150" t="s">
        <v>240</v>
      </c>
      <c r="C32" s="204"/>
      <c r="D32" s="205"/>
      <c r="E32" s="206"/>
      <c r="F32" s="205"/>
      <c r="G32" s="190">
        <f>D32</f>
        <v>0</v>
      </c>
      <c r="H32" s="191" t="s">
        <v>245</v>
      </c>
      <c r="I32" s="192">
        <f t="shared" ref="I32:I34" si="18">C32</f>
        <v>0</v>
      </c>
      <c r="J32" s="190">
        <f>ROUNDDOWN(D32,0)</f>
        <v>0</v>
      </c>
      <c r="K32" s="193">
        <f t="shared" ref="K32:K33" si="19">E32</f>
        <v>0</v>
      </c>
      <c r="L32" s="194">
        <f t="shared" ref="L32:L35" si="20">J32*K32</f>
        <v>0</v>
      </c>
      <c r="M32" s="26"/>
      <c r="N32" s="27">
        <v>1</v>
      </c>
      <c r="O32" s="27">
        <v>2</v>
      </c>
      <c r="P32" s="27">
        <v>3</v>
      </c>
      <c r="Q32" s="27">
        <v>4</v>
      </c>
      <c r="R32" s="27">
        <v>5</v>
      </c>
      <c r="S32" s="27">
        <v>6</v>
      </c>
    </row>
    <row r="33" spans="1:19" ht="73.5" customHeight="1">
      <c r="A33" s="429"/>
      <c r="B33" s="143" t="s">
        <v>241</v>
      </c>
      <c r="C33" s="195"/>
      <c r="D33" s="196"/>
      <c r="E33" s="197"/>
      <c r="F33" s="196"/>
      <c r="G33" s="173">
        <f t="shared" ref="G33:G36" si="21">D33</f>
        <v>0</v>
      </c>
      <c r="H33" s="177" t="s">
        <v>246</v>
      </c>
      <c r="I33" s="174">
        <f t="shared" si="18"/>
        <v>0</v>
      </c>
      <c r="J33" s="173">
        <f t="shared" ref="J33:J36" si="22">ROUNDDOWN(D33,0)</f>
        <v>0</v>
      </c>
      <c r="K33" s="175">
        <f t="shared" si="19"/>
        <v>0</v>
      </c>
      <c r="L33" s="176">
        <f t="shared" si="20"/>
        <v>0</v>
      </c>
      <c r="M33" s="24"/>
    </row>
    <row r="34" spans="1:19" ht="78" customHeight="1">
      <c r="A34" s="429"/>
      <c r="B34" s="143" t="s">
        <v>242</v>
      </c>
      <c r="C34" s="195"/>
      <c r="D34" s="196"/>
      <c r="E34" s="197"/>
      <c r="F34" s="171"/>
      <c r="G34" s="173">
        <f t="shared" si="21"/>
        <v>0</v>
      </c>
      <c r="H34" s="177" t="s">
        <v>210</v>
      </c>
      <c r="I34" s="174">
        <f t="shared" si="18"/>
        <v>0</v>
      </c>
      <c r="J34" s="173">
        <f t="shared" si="22"/>
        <v>0</v>
      </c>
      <c r="K34" s="175">
        <f>E34</f>
        <v>0</v>
      </c>
      <c r="L34" s="176">
        <f t="shared" si="20"/>
        <v>0</v>
      </c>
      <c r="M34" s="24"/>
    </row>
    <row r="35" spans="1:19" ht="41.25" customHeight="1">
      <c r="A35" s="429"/>
      <c r="B35" s="143" t="s">
        <v>243</v>
      </c>
      <c r="C35" s="195"/>
      <c r="D35" s="196"/>
      <c r="E35" s="197"/>
      <c r="F35" s="172"/>
      <c r="G35" s="173">
        <f t="shared" si="21"/>
        <v>0</v>
      </c>
      <c r="H35" s="177" t="s">
        <v>247</v>
      </c>
      <c r="I35" s="174">
        <f>C35</f>
        <v>0</v>
      </c>
      <c r="J35" s="173">
        <f t="shared" si="22"/>
        <v>0</v>
      </c>
      <c r="K35" s="175">
        <f>E35</f>
        <v>0</v>
      </c>
      <c r="L35" s="176">
        <f t="shared" si="20"/>
        <v>0</v>
      </c>
      <c r="M35" s="24"/>
    </row>
    <row r="36" spans="1:19" s="28" customFormat="1" ht="41.25" customHeight="1" thickBot="1">
      <c r="A36" s="430"/>
      <c r="B36" s="149" t="s">
        <v>244</v>
      </c>
      <c r="C36" s="198"/>
      <c r="D36" s="199"/>
      <c r="E36" s="200"/>
      <c r="F36" s="184"/>
      <c r="G36" s="185">
        <f t="shared" si="21"/>
        <v>0</v>
      </c>
      <c r="H36" s="186" t="s">
        <v>248</v>
      </c>
      <c r="I36" s="187">
        <f>C36</f>
        <v>0</v>
      </c>
      <c r="J36" s="185">
        <f t="shared" si="22"/>
        <v>0</v>
      </c>
      <c r="K36" s="188">
        <f>E36</f>
        <v>0</v>
      </c>
      <c r="L36" s="189">
        <f>J36*K36</f>
        <v>0</v>
      </c>
      <c r="M36" s="26"/>
      <c r="N36" s="27">
        <v>1</v>
      </c>
      <c r="O36" s="27">
        <v>2</v>
      </c>
      <c r="P36" s="27">
        <v>3</v>
      </c>
      <c r="Q36" s="27">
        <v>4</v>
      </c>
      <c r="R36" s="27">
        <v>5</v>
      </c>
      <c r="S36" s="27">
        <v>6</v>
      </c>
    </row>
    <row r="37" spans="1:19" ht="58.05" customHeight="1">
      <c r="A37" s="431"/>
      <c r="B37" s="150" t="s">
        <v>240</v>
      </c>
      <c r="C37" s="204"/>
      <c r="D37" s="205"/>
      <c r="E37" s="206"/>
      <c r="F37" s="205"/>
      <c r="G37" s="190">
        <f>D37</f>
        <v>0</v>
      </c>
      <c r="H37" s="191" t="s">
        <v>245</v>
      </c>
      <c r="I37" s="192">
        <f t="shared" ref="I37:I39" si="23">C37</f>
        <v>0</v>
      </c>
      <c r="J37" s="190">
        <f>ROUNDDOWN(D37,0)</f>
        <v>0</v>
      </c>
      <c r="K37" s="193">
        <f t="shared" ref="K37:K38" si="24">E37</f>
        <v>0</v>
      </c>
      <c r="L37" s="194">
        <f t="shared" ref="L37:L40" si="25">J37*K37</f>
        <v>0</v>
      </c>
      <c r="M37" s="24"/>
    </row>
    <row r="38" spans="1:19" ht="41.25" customHeight="1">
      <c r="A38" s="429"/>
      <c r="B38" s="143" t="s">
        <v>241</v>
      </c>
      <c r="C38" s="195"/>
      <c r="D38" s="196"/>
      <c r="E38" s="197"/>
      <c r="F38" s="196"/>
      <c r="G38" s="173">
        <f t="shared" ref="G38:G41" si="26">D38</f>
        <v>0</v>
      </c>
      <c r="H38" s="177" t="s">
        <v>246</v>
      </c>
      <c r="I38" s="174">
        <f t="shared" si="23"/>
        <v>0</v>
      </c>
      <c r="J38" s="173">
        <f t="shared" ref="J38:J41" si="27">ROUNDDOWN(D38,0)</f>
        <v>0</v>
      </c>
      <c r="K38" s="175">
        <f t="shared" si="24"/>
        <v>0</v>
      </c>
      <c r="L38" s="176">
        <f t="shared" si="25"/>
        <v>0</v>
      </c>
      <c r="M38" s="24"/>
    </row>
    <row r="39" spans="1:19" ht="70.2" customHeight="1">
      <c r="A39" s="429"/>
      <c r="B39" s="143" t="s">
        <v>242</v>
      </c>
      <c r="C39" s="195"/>
      <c r="D39" s="196"/>
      <c r="E39" s="197"/>
      <c r="F39" s="171"/>
      <c r="G39" s="173">
        <f t="shared" si="26"/>
        <v>0</v>
      </c>
      <c r="H39" s="177" t="s">
        <v>210</v>
      </c>
      <c r="I39" s="174">
        <f t="shared" si="23"/>
        <v>0</v>
      </c>
      <c r="J39" s="173">
        <f t="shared" si="27"/>
        <v>0</v>
      </c>
      <c r="K39" s="175">
        <f>E39</f>
        <v>0</v>
      </c>
      <c r="L39" s="176">
        <f t="shared" si="25"/>
        <v>0</v>
      </c>
      <c r="M39" s="24"/>
    </row>
    <row r="40" spans="1:19" s="28" customFormat="1" ht="56.4" customHeight="1">
      <c r="A40" s="429"/>
      <c r="B40" s="143" t="s">
        <v>243</v>
      </c>
      <c r="C40" s="195"/>
      <c r="D40" s="196"/>
      <c r="E40" s="197"/>
      <c r="F40" s="172"/>
      <c r="G40" s="173">
        <f t="shared" si="26"/>
        <v>0</v>
      </c>
      <c r="H40" s="177" t="s">
        <v>247</v>
      </c>
      <c r="I40" s="174">
        <f>C40</f>
        <v>0</v>
      </c>
      <c r="J40" s="173">
        <f t="shared" si="27"/>
        <v>0</v>
      </c>
      <c r="K40" s="175">
        <f>E40</f>
        <v>0</v>
      </c>
      <c r="L40" s="176">
        <f t="shared" si="25"/>
        <v>0</v>
      </c>
      <c r="M40" s="26"/>
      <c r="N40" s="27">
        <v>1</v>
      </c>
      <c r="O40" s="27">
        <v>2</v>
      </c>
      <c r="P40" s="27">
        <v>3</v>
      </c>
      <c r="Q40" s="27">
        <v>4</v>
      </c>
      <c r="R40" s="27">
        <v>5</v>
      </c>
      <c r="S40" s="27">
        <v>6</v>
      </c>
    </row>
    <row r="41" spans="1:19" ht="49.8" customHeight="1" thickBot="1">
      <c r="A41" s="430"/>
      <c r="B41" s="149" t="s">
        <v>244</v>
      </c>
      <c r="C41" s="198"/>
      <c r="D41" s="199"/>
      <c r="E41" s="200"/>
      <c r="F41" s="184"/>
      <c r="G41" s="185">
        <f t="shared" si="26"/>
        <v>0</v>
      </c>
      <c r="H41" s="186" t="s">
        <v>248</v>
      </c>
      <c r="I41" s="187">
        <f>C41</f>
        <v>0</v>
      </c>
      <c r="J41" s="185">
        <f t="shared" si="27"/>
        <v>0</v>
      </c>
      <c r="K41" s="188">
        <f>E41</f>
        <v>0</v>
      </c>
      <c r="L41" s="189">
        <f>J41*K41</f>
        <v>0</v>
      </c>
      <c r="M41" s="24"/>
    </row>
    <row r="42" spans="1:19" ht="55.2" customHeight="1">
      <c r="A42" s="431"/>
      <c r="B42" s="150" t="s">
        <v>240</v>
      </c>
      <c r="C42" s="204"/>
      <c r="D42" s="205"/>
      <c r="E42" s="206"/>
      <c r="F42" s="205"/>
      <c r="G42" s="190">
        <f>D42</f>
        <v>0</v>
      </c>
      <c r="H42" s="191" t="s">
        <v>245</v>
      </c>
      <c r="I42" s="192">
        <f t="shared" ref="I42:I44" si="28">C42</f>
        <v>0</v>
      </c>
      <c r="J42" s="190">
        <f>ROUNDDOWN(D42,0)</f>
        <v>0</v>
      </c>
      <c r="K42" s="193">
        <f t="shared" ref="K42:K43" si="29">E42</f>
        <v>0</v>
      </c>
      <c r="L42" s="194">
        <f t="shared" ref="L42:L45" si="30">J42*K42</f>
        <v>0</v>
      </c>
      <c r="M42" s="24"/>
    </row>
    <row r="43" spans="1:19" ht="63" customHeight="1">
      <c r="A43" s="429"/>
      <c r="B43" s="143" t="s">
        <v>241</v>
      </c>
      <c r="C43" s="195"/>
      <c r="D43" s="196"/>
      <c r="E43" s="197"/>
      <c r="F43" s="196"/>
      <c r="G43" s="173">
        <f t="shared" ref="G43:G46" si="31">D43</f>
        <v>0</v>
      </c>
      <c r="H43" s="177" t="s">
        <v>246</v>
      </c>
      <c r="I43" s="174">
        <f t="shared" si="28"/>
        <v>0</v>
      </c>
      <c r="J43" s="173">
        <f t="shared" ref="J43:J46" si="32">ROUNDDOWN(D43,0)</f>
        <v>0</v>
      </c>
      <c r="K43" s="175">
        <f t="shared" si="29"/>
        <v>0</v>
      </c>
      <c r="L43" s="176">
        <f t="shared" si="30"/>
        <v>0</v>
      </c>
      <c r="M43" s="24"/>
    </row>
    <row r="44" spans="1:19" s="28" customFormat="1" ht="71.400000000000006" customHeight="1">
      <c r="A44" s="429"/>
      <c r="B44" s="143" t="s">
        <v>242</v>
      </c>
      <c r="C44" s="195"/>
      <c r="D44" s="196"/>
      <c r="E44" s="197"/>
      <c r="F44" s="171"/>
      <c r="G44" s="173">
        <f t="shared" si="31"/>
        <v>0</v>
      </c>
      <c r="H44" s="177" t="s">
        <v>210</v>
      </c>
      <c r="I44" s="174">
        <f t="shared" si="28"/>
        <v>0</v>
      </c>
      <c r="J44" s="173">
        <f t="shared" si="32"/>
        <v>0</v>
      </c>
      <c r="K44" s="175">
        <f>E44</f>
        <v>0</v>
      </c>
      <c r="L44" s="176">
        <f t="shared" si="30"/>
        <v>0</v>
      </c>
      <c r="M44" s="26"/>
      <c r="N44" s="27">
        <v>1</v>
      </c>
      <c r="O44" s="27">
        <v>2</v>
      </c>
      <c r="P44" s="27">
        <v>3</v>
      </c>
      <c r="Q44" s="27">
        <v>4</v>
      </c>
      <c r="R44" s="27">
        <v>5</v>
      </c>
      <c r="S44" s="27">
        <v>6</v>
      </c>
    </row>
    <row r="45" spans="1:19" ht="73.8" customHeight="1">
      <c r="A45" s="429"/>
      <c r="B45" s="143" t="s">
        <v>243</v>
      </c>
      <c r="C45" s="195"/>
      <c r="D45" s="196"/>
      <c r="E45" s="197"/>
      <c r="F45" s="172"/>
      <c r="G45" s="173">
        <f t="shared" si="31"/>
        <v>0</v>
      </c>
      <c r="H45" s="177" t="s">
        <v>247</v>
      </c>
      <c r="I45" s="174">
        <f>C45</f>
        <v>0</v>
      </c>
      <c r="J45" s="173">
        <f t="shared" si="32"/>
        <v>0</v>
      </c>
      <c r="K45" s="175">
        <f>E45</f>
        <v>0</v>
      </c>
      <c r="L45" s="176">
        <f t="shared" si="30"/>
        <v>0</v>
      </c>
      <c r="M45" s="24"/>
    </row>
    <row r="46" spans="1:19" ht="45" customHeight="1" thickBot="1">
      <c r="A46" s="430"/>
      <c r="B46" s="149" t="s">
        <v>244</v>
      </c>
      <c r="C46" s="198"/>
      <c r="D46" s="199"/>
      <c r="E46" s="200"/>
      <c r="F46" s="184"/>
      <c r="G46" s="185">
        <f t="shared" si="31"/>
        <v>0</v>
      </c>
      <c r="H46" s="186" t="s">
        <v>248</v>
      </c>
      <c r="I46" s="187">
        <f>C46</f>
        <v>0</v>
      </c>
      <c r="J46" s="185">
        <f t="shared" si="32"/>
        <v>0</v>
      </c>
      <c r="K46" s="188">
        <f>E46</f>
        <v>0</v>
      </c>
      <c r="L46" s="189">
        <f>J46*K46</f>
        <v>0</v>
      </c>
      <c r="M46" s="24"/>
    </row>
    <row r="47" spans="1:19" ht="41.25" customHeight="1">
      <c r="A47" s="431"/>
      <c r="B47" s="150" t="s">
        <v>240</v>
      </c>
      <c r="C47" s="204"/>
      <c r="D47" s="205"/>
      <c r="E47" s="206"/>
      <c r="F47" s="205"/>
      <c r="G47" s="190">
        <f>D47</f>
        <v>0</v>
      </c>
      <c r="H47" s="191" t="s">
        <v>245</v>
      </c>
      <c r="I47" s="192">
        <f t="shared" ref="I47:I49" si="33">C47</f>
        <v>0</v>
      </c>
      <c r="J47" s="190">
        <f>ROUNDDOWN(D47,0)</f>
        <v>0</v>
      </c>
      <c r="K47" s="193">
        <f t="shared" ref="K47:K48" si="34">E47</f>
        <v>0</v>
      </c>
      <c r="L47" s="194">
        <f t="shared" ref="L47:L50" si="35">J47*K47</f>
        <v>0</v>
      </c>
      <c r="M47" s="24"/>
    </row>
    <row r="48" spans="1:19" s="28" customFormat="1" ht="41.25" customHeight="1">
      <c r="A48" s="429"/>
      <c r="B48" s="143" t="s">
        <v>241</v>
      </c>
      <c r="C48" s="195"/>
      <c r="D48" s="196"/>
      <c r="E48" s="197"/>
      <c r="F48" s="196"/>
      <c r="G48" s="173">
        <f t="shared" ref="G48:G51" si="36">D48</f>
        <v>0</v>
      </c>
      <c r="H48" s="177" t="s">
        <v>246</v>
      </c>
      <c r="I48" s="174">
        <f t="shared" si="33"/>
        <v>0</v>
      </c>
      <c r="J48" s="173">
        <f t="shared" ref="J48:J51" si="37">ROUNDDOWN(D48,0)</f>
        <v>0</v>
      </c>
      <c r="K48" s="175">
        <f t="shared" si="34"/>
        <v>0</v>
      </c>
      <c r="L48" s="176">
        <f t="shared" si="35"/>
        <v>0</v>
      </c>
      <c r="M48" s="26"/>
      <c r="N48" s="27">
        <v>1</v>
      </c>
      <c r="O48" s="27">
        <v>2</v>
      </c>
      <c r="P48" s="27">
        <v>3</v>
      </c>
      <c r="Q48" s="27">
        <v>4</v>
      </c>
      <c r="R48" s="27">
        <v>5</v>
      </c>
      <c r="S48" s="27">
        <v>6</v>
      </c>
    </row>
    <row r="49" spans="1:19" ht="73.5" customHeight="1">
      <c r="A49" s="429"/>
      <c r="B49" s="143" t="s">
        <v>242</v>
      </c>
      <c r="C49" s="195"/>
      <c r="D49" s="196"/>
      <c r="E49" s="197"/>
      <c r="F49" s="171"/>
      <c r="G49" s="173">
        <f t="shared" si="36"/>
        <v>0</v>
      </c>
      <c r="H49" s="177" t="s">
        <v>210</v>
      </c>
      <c r="I49" s="174">
        <f t="shared" si="33"/>
        <v>0</v>
      </c>
      <c r="J49" s="173">
        <f t="shared" si="37"/>
        <v>0</v>
      </c>
      <c r="K49" s="175">
        <f>E49</f>
        <v>0</v>
      </c>
      <c r="L49" s="176">
        <f t="shared" si="35"/>
        <v>0</v>
      </c>
      <c r="M49" s="24"/>
    </row>
    <row r="50" spans="1:19" ht="41.25" customHeight="1">
      <c r="A50" s="429"/>
      <c r="B50" s="143" t="s">
        <v>243</v>
      </c>
      <c r="C50" s="195"/>
      <c r="D50" s="196"/>
      <c r="E50" s="197"/>
      <c r="F50" s="172"/>
      <c r="G50" s="173">
        <f t="shared" si="36"/>
        <v>0</v>
      </c>
      <c r="H50" s="177" t="s">
        <v>247</v>
      </c>
      <c r="I50" s="174">
        <f>C50</f>
        <v>0</v>
      </c>
      <c r="J50" s="173">
        <f t="shared" si="37"/>
        <v>0</v>
      </c>
      <c r="K50" s="175">
        <f>E50</f>
        <v>0</v>
      </c>
      <c r="L50" s="176">
        <f t="shared" si="35"/>
        <v>0</v>
      </c>
      <c r="M50" s="24"/>
    </row>
    <row r="51" spans="1:19" ht="41.25" customHeight="1" thickBot="1">
      <c r="A51" s="430"/>
      <c r="B51" s="149" t="s">
        <v>244</v>
      </c>
      <c r="C51" s="198"/>
      <c r="D51" s="199"/>
      <c r="E51" s="200"/>
      <c r="F51" s="184"/>
      <c r="G51" s="185">
        <f t="shared" si="36"/>
        <v>0</v>
      </c>
      <c r="H51" s="186" t="s">
        <v>248</v>
      </c>
      <c r="I51" s="187">
        <f>C51</f>
        <v>0</v>
      </c>
      <c r="J51" s="185">
        <f t="shared" si="37"/>
        <v>0</v>
      </c>
      <c r="K51" s="188">
        <f>E51</f>
        <v>0</v>
      </c>
      <c r="L51" s="189">
        <f>J51*K51</f>
        <v>0</v>
      </c>
      <c r="M51" s="24"/>
    </row>
    <row r="52" spans="1:19" s="28" customFormat="1" ht="41.25" customHeight="1">
      <c r="A52" s="431"/>
      <c r="B52" s="150" t="s">
        <v>240</v>
      </c>
      <c r="C52" s="204"/>
      <c r="D52" s="205"/>
      <c r="E52" s="206"/>
      <c r="F52" s="205"/>
      <c r="G52" s="190">
        <f>D52</f>
        <v>0</v>
      </c>
      <c r="H52" s="191" t="s">
        <v>245</v>
      </c>
      <c r="I52" s="192">
        <f t="shared" ref="I52:I54" si="38">C52</f>
        <v>0</v>
      </c>
      <c r="J52" s="190">
        <f>ROUNDDOWN(D52,0)</f>
        <v>0</v>
      </c>
      <c r="K52" s="193">
        <f t="shared" ref="K52:K53" si="39">E52</f>
        <v>0</v>
      </c>
      <c r="L52" s="194">
        <f t="shared" ref="L52:L55" si="40">J52*K52</f>
        <v>0</v>
      </c>
      <c r="M52" s="26"/>
      <c r="N52" s="27">
        <v>1</v>
      </c>
      <c r="O52" s="27">
        <v>2</v>
      </c>
      <c r="P52" s="27">
        <v>3</v>
      </c>
      <c r="Q52" s="27">
        <v>4</v>
      </c>
      <c r="R52" s="27">
        <v>5</v>
      </c>
      <c r="S52" s="27">
        <v>6</v>
      </c>
    </row>
    <row r="53" spans="1:19" ht="73.5" customHeight="1">
      <c r="A53" s="429"/>
      <c r="B53" s="143" t="s">
        <v>241</v>
      </c>
      <c r="C53" s="195"/>
      <c r="D53" s="196"/>
      <c r="E53" s="197"/>
      <c r="F53" s="196"/>
      <c r="G53" s="173">
        <f t="shared" ref="G53:G56" si="41">D53</f>
        <v>0</v>
      </c>
      <c r="H53" s="177" t="s">
        <v>246</v>
      </c>
      <c r="I53" s="174">
        <f t="shared" si="38"/>
        <v>0</v>
      </c>
      <c r="J53" s="173">
        <f t="shared" ref="J53:J56" si="42">ROUNDDOWN(D53,0)</f>
        <v>0</v>
      </c>
      <c r="K53" s="175">
        <f t="shared" si="39"/>
        <v>0</v>
      </c>
      <c r="L53" s="176">
        <f t="shared" si="40"/>
        <v>0</v>
      </c>
      <c r="M53" s="24"/>
    </row>
    <row r="54" spans="1:19" ht="78" customHeight="1">
      <c r="A54" s="429"/>
      <c r="B54" s="143" t="s">
        <v>242</v>
      </c>
      <c r="C54" s="195"/>
      <c r="D54" s="196"/>
      <c r="E54" s="197"/>
      <c r="F54" s="171"/>
      <c r="G54" s="173">
        <f t="shared" si="41"/>
        <v>0</v>
      </c>
      <c r="H54" s="177" t="s">
        <v>210</v>
      </c>
      <c r="I54" s="174">
        <f t="shared" si="38"/>
        <v>0</v>
      </c>
      <c r="J54" s="173">
        <f t="shared" si="42"/>
        <v>0</v>
      </c>
      <c r="K54" s="175">
        <f>E54</f>
        <v>0</v>
      </c>
      <c r="L54" s="176">
        <f t="shared" si="40"/>
        <v>0</v>
      </c>
      <c r="M54" s="24"/>
    </row>
    <row r="55" spans="1:19" ht="41.25" customHeight="1">
      <c r="A55" s="429"/>
      <c r="B55" s="143" t="s">
        <v>243</v>
      </c>
      <c r="C55" s="195"/>
      <c r="D55" s="196"/>
      <c r="E55" s="197"/>
      <c r="F55" s="172"/>
      <c r="G55" s="173">
        <f t="shared" si="41"/>
        <v>0</v>
      </c>
      <c r="H55" s="177" t="s">
        <v>247</v>
      </c>
      <c r="I55" s="174">
        <f>C55</f>
        <v>0</v>
      </c>
      <c r="J55" s="173">
        <f t="shared" si="42"/>
        <v>0</v>
      </c>
      <c r="K55" s="175">
        <f>E55</f>
        <v>0</v>
      </c>
      <c r="L55" s="176">
        <f t="shared" si="40"/>
        <v>0</v>
      </c>
      <c r="M55" s="24"/>
    </row>
    <row r="56" spans="1:19" s="28" customFormat="1" ht="41.25" customHeight="1" thickBot="1">
      <c r="A56" s="430"/>
      <c r="B56" s="149" t="s">
        <v>244</v>
      </c>
      <c r="C56" s="198"/>
      <c r="D56" s="199"/>
      <c r="E56" s="200"/>
      <c r="F56" s="184"/>
      <c r="G56" s="185">
        <f t="shared" si="41"/>
        <v>0</v>
      </c>
      <c r="H56" s="186" t="s">
        <v>248</v>
      </c>
      <c r="I56" s="187">
        <f>C56</f>
        <v>0</v>
      </c>
      <c r="J56" s="185">
        <f t="shared" si="42"/>
        <v>0</v>
      </c>
      <c r="K56" s="188">
        <f>E56</f>
        <v>0</v>
      </c>
      <c r="L56" s="189">
        <f>J56*K56</f>
        <v>0</v>
      </c>
      <c r="M56" s="26"/>
      <c r="N56" s="27">
        <v>1</v>
      </c>
      <c r="O56" s="27">
        <v>2</v>
      </c>
      <c r="P56" s="27">
        <v>3</v>
      </c>
      <c r="Q56" s="27">
        <v>4</v>
      </c>
      <c r="R56" s="27">
        <v>5</v>
      </c>
      <c r="S56" s="27">
        <v>6</v>
      </c>
    </row>
    <row r="57" spans="1:19" ht="58.05" customHeight="1">
      <c r="A57" s="431"/>
      <c r="B57" s="150" t="s">
        <v>240</v>
      </c>
      <c r="C57" s="204"/>
      <c r="D57" s="205"/>
      <c r="E57" s="206"/>
      <c r="F57" s="205"/>
      <c r="G57" s="190">
        <f>D57</f>
        <v>0</v>
      </c>
      <c r="H57" s="191" t="s">
        <v>245</v>
      </c>
      <c r="I57" s="192">
        <f t="shared" ref="I57:I59" si="43">C57</f>
        <v>0</v>
      </c>
      <c r="J57" s="190">
        <f>ROUNDDOWN(D57,0)</f>
        <v>0</v>
      </c>
      <c r="K57" s="193">
        <f t="shared" ref="K57:K58" si="44">E57</f>
        <v>0</v>
      </c>
      <c r="L57" s="194">
        <f t="shared" ref="L57:L60" si="45">J57*K57</f>
        <v>0</v>
      </c>
      <c r="M57" s="24"/>
    </row>
    <row r="58" spans="1:19" ht="41.25" customHeight="1">
      <c r="A58" s="429"/>
      <c r="B58" s="143" t="s">
        <v>241</v>
      </c>
      <c r="C58" s="195"/>
      <c r="D58" s="196"/>
      <c r="E58" s="197"/>
      <c r="F58" s="196"/>
      <c r="G58" s="173">
        <f t="shared" ref="G58:G61" si="46">D58</f>
        <v>0</v>
      </c>
      <c r="H58" s="177" t="s">
        <v>246</v>
      </c>
      <c r="I58" s="174">
        <f t="shared" si="43"/>
        <v>0</v>
      </c>
      <c r="J58" s="173">
        <f t="shared" ref="J58:J61" si="47">ROUNDDOWN(D58,0)</f>
        <v>0</v>
      </c>
      <c r="K58" s="175">
        <f t="shared" si="44"/>
        <v>0</v>
      </c>
      <c r="L58" s="176">
        <f t="shared" si="45"/>
        <v>0</v>
      </c>
      <c r="M58" s="24"/>
    </row>
    <row r="59" spans="1:19" ht="70.2" customHeight="1">
      <c r="A59" s="429"/>
      <c r="B59" s="143" t="s">
        <v>242</v>
      </c>
      <c r="C59" s="195"/>
      <c r="D59" s="196"/>
      <c r="E59" s="197"/>
      <c r="F59" s="171"/>
      <c r="G59" s="173">
        <f t="shared" si="46"/>
        <v>0</v>
      </c>
      <c r="H59" s="177" t="s">
        <v>210</v>
      </c>
      <c r="I59" s="174">
        <f t="shared" si="43"/>
        <v>0</v>
      </c>
      <c r="J59" s="173">
        <f t="shared" si="47"/>
        <v>0</v>
      </c>
      <c r="K59" s="175">
        <f>E59</f>
        <v>0</v>
      </c>
      <c r="L59" s="176">
        <f t="shared" si="45"/>
        <v>0</v>
      </c>
      <c r="M59" s="24"/>
    </row>
    <row r="60" spans="1:19" s="28" customFormat="1" ht="56.4" customHeight="1">
      <c r="A60" s="429"/>
      <c r="B60" s="143" t="s">
        <v>243</v>
      </c>
      <c r="C60" s="195"/>
      <c r="D60" s="196"/>
      <c r="E60" s="197"/>
      <c r="F60" s="172"/>
      <c r="G60" s="173">
        <f t="shared" si="46"/>
        <v>0</v>
      </c>
      <c r="H60" s="177" t="s">
        <v>247</v>
      </c>
      <c r="I60" s="174">
        <f>C60</f>
        <v>0</v>
      </c>
      <c r="J60" s="173">
        <f t="shared" si="47"/>
        <v>0</v>
      </c>
      <c r="K60" s="175">
        <f>E60</f>
        <v>0</v>
      </c>
      <c r="L60" s="176">
        <f t="shared" si="45"/>
        <v>0</v>
      </c>
      <c r="M60" s="26"/>
      <c r="N60" s="27">
        <v>1</v>
      </c>
      <c r="O60" s="27">
        <v>2</v>
      </c>
      <c r="P60" s="27">
        <v>3</v>
      </c>
      <c r="Q60" s="27">
        <v>4</v>
      </c>
      <c r="R60" s="27">
        <v>5</v>
      </c>
      <c r="S60" s="27">
        <v>6</v>
      </c>
    </row>
    <row r="61" spans="1:19" ht="49.8" customHeight="1" thickBot="1">
      <c r="A61" s="430"/>
      <c r="B61" s="149" t="s">
        <v>244</v>
      </c>
      <c r="C61" s="198"/>
      <c r="D61" s="199"/>
      <c r="E61" s="200"/>
      <c r="F61" s="184"/>
      <c r="G61" s="185">
        <f t="shared" si="46"/>
        <v>0</v>
      </c>
      <c r="H61" s="186" t="s">
        <v>248</v>
      </c>
      <c r="I61" s="187">
        <f>C61</f>
        <v>0</v>
      </c>
      <c r="J61" s="185">
        <f t="shared" si="47"/>
        <v>0</v>
      </c>
      <c r="K61" s="188">
        <f>E61</f>
        <v>0</v>
      </c>
      <c r="L61" s="189">
        <f>J61*K61</f>
        <v>0</v>
      </c>
      <c r="M61" s="24"/>
    </row>
    <row r="62" spans="1:19" ht="55.2" customHeight="1">
      <c r="A62" s="431"/>
      <c r="B62" s="150" t="s">
        <v>240</v>
      </c>
      <c r="C62" s="204"/>
      <c r="D62" s="205"/>
      <c r="E62" s="206"/>
      <c r="F62" s="205"/>
      <c r="G62" s="190">
        <f>D62</f>
        <v>0</v>
      </c>
      <c r="H62" s="191" t="s">
        <v>245</v>
      </c>
      <c r="I62" s="192">
        <f t="shared" ref="I62:I64" si="48">C62</f>
        <v>0</v>
      </c>
      <c r="J62" s="190">
        <f>ROUNDDOWN(D62,0)</f>
        <v>0</v>
      </c>
      <c r="K62" s="193">
        <f t="shared" ref="K62:K63" si="49">E62</f>
        <v>0</v>
      </c>
      <c r="L62" s="194">
        <f t="shared" ref="L62:L65" si="50">J62*K62</f>
        <v>0</v>
      </c>
      <c r="M62" s="24"/>
    </row>
    <row r="63" spans="1:19" ht="63" customHeight="1">
      <c r="A63" s="429"/>
      <c r="B63" s="143" t="s">
        <v>241</v>
      </c>
      <c r="C63" s="195"/>
      <c r="D63" s="196"/>
      <c r="E63" s="197"/>
      <c r="F63" s="196"/>
      <c r="G63" s="173">
        <f t="shared" ref="G63:G66" si="51">D63</f>
        <v>0</v>
      </c>
      <c r="H63" s="177" t="s">
        <v>246</v>
      </c>
      <c r="I63" s="174">
        <f t="shared" si="48"/>
        <v>0</v>
      </c>
      <c r="J63" s="173">
        <f t="shared" ref="J63:J66" si="52">ROUNDDOWN(D63,0)</f>
        <v>0</v>
      </c>
      <c r="K63" s="175">
        <f t="shared" si="49"/>
        <v>0</v>
      </c>
      <c r="L63" s="176">
        <f t="shared" si="50"/>
        <v>0</v>
      </c>
      <c r="M63" s="24"/>
    </row>
    <row r="64" spans="1:19" s="28" customFormat="1" ht="71.400000000000006" customHeight="1">
      <c r="A64" s="429"/>
      <c r="B64" s="143" t="s">
        <v>242</v>
      </c>
      <c r="C64" s="195"/>
      <c r="D64" s="196"/>
      <c r="E64" s="197"/>
      <c r="F64" s="171"/>
      <c r="G64" s="173">
        <f t="shared" si="51"/>
        <v>0</v>
      </c>
      <c r="H64" s="177" t="s">
        <v>210</v>
      </c>
      <c r="I64" s="174">
        <f t="shared" si="48"/>
        <v>0</v>
      </c>
      <c r="J64" s="173">
        <f t="shared" si="52"/>
        <v>0</v>
      </c>
      <c r="K64" s="175">
        <f>E64</f>
        <v>0</v>
      </c>
      <c r="L64" s="176">
        <f t="shared" si="50"/>
        <v>0</v>
      </c>
      <c r="M64" s="26"/>
      <c r="N64" s="27">
        <v>1</v>
      </c>
      <c r="O64" s="27">
        <v>2</v>
      </c>
      <c r="P64" s="27">
        <v>3</v>
      </c>
      <c r="Q64" s="27">
        <v>4</v>
      </c>
      <c r="R64" s="27">
        <v>5</v>
      </c>
      <c r="S64" s="27">
        <v>6</v>
      </c>
    </row>
    <row r="65" spans="1:19" ht="73.8" customHeight="1">
      <c r="A65" s="429"/>
      <c r="B65" s="143" t="s">
        <v>243</v>
      </c>
      <c r="C65" s="195"/>
      <c r="D65" s="196"/>
      <c r="E65" s="197"/>
      <c r="F65" s="172"/>
      <c r="G65" s="173">
        <f t="shared" si="51"/>
        <v>0</v>
      </c>
      <c r="H65" s="177" t="s">
        <v>247</v>
      </c>
      <c r="I65" s="174">
        <f>C65</f>
        <v>0</v>
      </c>
      <c r="J65" s="173">
        <f t="shared" si="52"/>
        <v>0</v>
      </c>
      <c r="K65" s="175">
        <f>E65</f>
        <v>0</v>
      </c>
      <c r="L65" s="176">
        <f t="shared" si="50"/>
        <v>0</v>
      </c>
      <c r="M65" s="24"/>
    </row>
    <row r="66" spans="1:19" ht="45" customHeight="1" thickBot="1">
      <c r="A66" s="430"/>
      <c r="B66" s="149" t="s">
        <v>244</v>
      </c>
      <c r="C66" s="198"/>
      <c r="D66" s="199"/>
      <c r="E66" s="200"/>
      <c r="F66" s="184"/>
      <c r="G66" s="185">
        <f t="shared" si="51"/>
        <v>0</v>
      </c>
      <c r="H66" s="186" t="s">
        <v>248</v>
      </c>
      <c r="I66" s="187">
        <f>C66</f>
        <v>0</v>
      </c>
      <c r="J66" s="185">
        <f t="shared" si="52"/>
        <v>0</v>
      </c>
      <c r="K66" s="188">
        <f>E66</f>
        <v>0</v>
      </c>
      <c r="L66" s="189">
        <f>J66*K66</f>
        <v>0</v>
      </c>
      <c r="M66" s="24"/>
    </row>
    <row r="67" spans="1:19" ht="41.25" customHeight="1">
      <c r="A67" s="431"/>
      <c r="B67" s="150" t="s">
        <v>240</v>
      </c>
      <c r="C67" s="204"/>
      <c r="D67" s="205"/>
      <c r="E67" s="206"/>
      <c r="F67" s="205"/>
      <c r="G67" s="190">
        <f>D67</f>
        <v>0</v>
      </c>
      <c r="H67" s="191" t="s">
        <v>245</v>
      </c>
      <c r="I67" s="192">
        <f t="shared" ref="I67:I69" si="53">C67</f>
        <v>0</v>
      </c>
      <c r="J67" s="190">
        <f>ROUNDDOWN(D67,0)</f>
        <v>0</v>
      </c>
      <c r="K67" s="193">
        <f t="shared" ref="K67:K68" si="54">E67</f>
        <v>0</v>
      </c>
      <c r="L67" s="194">
        <f t="shared" ref="L67:L70" si="55">J67*K67</f>
        <v>0</v>
      </c>
      <c r="M67" s="24"/>
    </row>
    <row r="68" spans="1:19" s="28" customFormat="1" ht="41.25" customHeight="1">
      <c r="A68" s="429"/>
      <c r="B68" s="143" t="s">
        <v>241</v>
      </c>
      <c r="C68" s="195"/>
      <c r="D68" s="196"/>
      <c r="E68" s="197"/>
      <c r="F68" s="196"/>
      <c r="G68" s="173">
        <f t="shared" ref="G68:G71" si="56">D68</f>
        <v>0</v>
      </c>
      <c r="H68" s="177" t="s">
        <v>246</v>
      </c>
      <c r="I68" s="174">
        <f t="shared" si="53"/>
        <v>0</v>
      </c>
      <c r="J68" s="173">
        <f t="shared" ref="J68:J71" si="57">ROUNDDOWN(D68,0)</f>
        <v>0</v>
      </c>
      <c r="K68" s="175">
        <f t="shared" si="54"/>
        <v>0</v>
      </c>
      <c r="L68" s="176">
        <f t="shared" si="55"/>
        <v>0</v>
      </c>
      <c r="M68" s="26"/>
      <c r="N68" s="27">
        <v>1</v>
      </c>
      <c r="O68" s="27">
        <v>2</v>
      </c>
      <c r="P68" s="27">
        <v>3</v>
      </c>
      <c r="Q68" s="27">
        <v>4</v>
      </c>
      <c r="R68" s="27">
        <v>5</v>
      </c>
      <c r="S68" s="27">
        <v>6</v>
      </c>
    </row>
    <row r="69" spans="1:19" ht="73.5" customHeight="1">
      <c r="A69" s="429"/>
      <c r="B69" s="143" t="s">
        <v>242</v>
      </c>
      <c r="C69" s="195"/>
      <c r="D69" s="196"/>
      <c r="E69" s="197"/>
      <c r="F69" s="171"/>
      <c r="G69" s="173">
        <f t="shared" si="56"/>
        <v>0</v>
      </c>
      <c r="H69" s="177" t="s">
        <v>210</v>
      </c>
      <c r="I69" s="174">
        <f t="shared" si="53"/>
        <v>0</v>
      </c>
      <c r="J69" s="173">
        <f t="shared" si="57"/>
        <v>0</v>
      </c>
      <c r="K69" s="175">
        <f>E69</f>
        <v>0</v>
      </c>
      <c r="L69" s="176">
        <f t="shared" si="55"/>
        <v>0</v>
      </c>
      <c r="M69" s="24"/>
    </row>
    <row r="70" spans="1:19" ht="41.25" customHeight="1">
      <c r="A70" s="429"/>
      <c r="B70" s="143" t="s">
        <v>243</v>
      </c>
      <c r="C70" s="195"/>
      <c r="D70" s="196"/>
      <c r="E70" s="197"/>
      <c r="F70" s="172"/>
      <c r="G70" s="173">
        <f t="shared" si="56"/>
        <v>0</v>
      </c>
      <c r="H70" s="177" t="s">
        <v>247</v>
      </c>
      <c r="I70" s="174">
        <f>C70</f>
        <v>0</v>
      </c>
      <c r="J70" s="173">
        <f t="shared" si="57"/>
        <v>0</v>
      </c>
      <c r="K70" s="175">
        <f>E70</f>
        <v>0</v>
      </c>
      <c r="L70" s="176">
        <f t="shared" si="55"/>
        <v>0</v>
      </c>
      <c r="M70" s="24"/>
    </row>
    <row r="71" spans="1:19" ht="41.25" customHeight="1" thickBot="1">
      <c r="A71" s="430"/>
      <c r="B71" s="149" t="s">
        <v>244</v>
      </c>
      <c r="C71" s="198"/>
      <c r="D71" s="199"/>
      <c r="E71" s="200"/>
      <c r="F71" s="184"/>
      <c r="G71" s="185">
        <f t="shared" si="56"/>
        <v>0</v>
      </c>
      <c r="H71" s="186" t="s">
        <v>248</v>
      </c>
      <c r="I71" s="187">
        <f>C71</f>
        <v>0</v>
      </c>
      <c r="J71" s="185">
        <f t="shared" si="57"/>
        <v>0</v>
      </c>
      <c r="K71" s="188">
        <f>E71</f>
        <v>0</v>
      </c>
      <c r="L71" s="189">
        <f>J71*K71</f>
        <v>0</v>
      </c>
      <c r="M71" s="24"/>
    </row>
    <row r="72" spans="1:19" ht="73.5" customHeight="1">
      <c r="M72" s="24"/>
    </row>
    <row r="73" spans="1:19" ht="41.25" customHeight="1">
      <c r="M73" s="24"/>
    </row>
    <row r="74" spans="1:19" ht="41.25" customHeight="1">
      <c r="A74" s="96" t="s">
        <v>209</v>
      </c>
      <c r="M74" s="24"/>
    </row>
    <row r="75" spans="1:19" s="28" customFormat="1" ht="41.25" customHeight="1">
      <c r="A75" s="96" t="s">
        <v>201</v>
      </c>
      <c r="B75" s="18"/>
      <c r="C75" s="19"/>
      <c r="D75" s="19"/>
      <c r="E75" s="19"/>
      <c r="F75" s="19"/>
      <c r="G75" s="19"/>
      <c r="H75" s="18"/>
      <c r="I75" s="18"/>
      <c r="J75" s="19"/>
      <c r="K75" s="19"/>
      <c r="L75" s="19"/>
      <c r="M75" s="26"/>
      <c r="N75" s="27">
        <v>1</v>
      </c>
      <c r="O75" s="27">
        <v>2</v>
      </c>
      <c r="P75" s="27">
        <v>3</v>
      </c>
      <c r="Q75" s="27">
        <v>4</v>
      </c>
      <c r="R75" s="27">
        <v>5</v>
      </c>
      <c r="S75" s="27">
        <v>6</v>
      </c>
    </row>
    <row r="76" spans="1:19" ht="73.5" customHeight="1">
      <c r="A76" s="96" t="s">
        <v>202</v>
      </c>
      <c r="M76" s="24"/>
    </row>
    <row r="77" spans="1:19" ht="41.25" customHeight="1">
      <c r="A77" s="96" t="s">
        <v>203</v>
      </c>
      <c r="M77" s="24"/>
    </row>
    <row r="78" spans="1:19" ht="41.25" customHeight="1">
      <c r="A78" s="96" t="s">
        <v>204</v>
      </c>
      <c r="M78" s="24"/>
    </row>
    <row r="79" spans="1:19" ht="41.25" customHeight="1">
      <c r="A79" s="102" t="s">
        <v>215</v>
      </c>
      <c r="M79" s="24"/>
    </row>
    <row r="80" spans="1:19" s="28" customFormat="1" ht="41.25" customHeight="1">
      <c r="A80" s="99" t="s">
        <v>205</v>
      </c>
      <c r="B80" s="18"/>
      <c r="C80" s="19"/>
      <c r="D80" s="19"/>
      <c r="E80" s="19"/>
      <c r="F80" s="19"/>
      <c r="G80" s="19"/>
      <c r="H80" s="18"/>
      <c r="I80" s="18"/>
      <c r="J80" s="19"/>
      <c r="K80" s="19"/>
      <c r="L80" s="19"/>
      <c r="M80" s="26"/>
      <c r="N80" s="27">
        <v>1</v>
      </c>
      <c r="O80" s="27">
        <v>2</v>
      </c>
      <c r="P80" s="27">
        <v>3</v>
      </c>
      <c r="Q80" s="27">
        <v>4</v>
      </c>
      <c r="R80" s="27">
        <v>5</v>
      </c>
      <c r="S80" s="27">
        <v>6</v>
      </c>
    </row>
    <row r="81" spans="1:19" ht="73.5" customHeight="1">
      <c r="A81" s="98" t="s">
        <v>206</v>
      </c>
      <c r="M81" s="24"/>
    </row>
    <row r="82" spans="1:19" ht="41.25" customHeight="1">
      <c r="A82" s="92" t="s">
        <v>207</v>
      </c>
      <c r="M82" s="24"/>
    </row>
    <row r="83" spans="1:19" ht="41.25" customHeight="1">
      <c r="A83" s="92" t="s">
        <v>208</v>
      </c>
      <c r="M83" s="24"/>
    </row>
    <row r="84" spans="1:19" s="28" customFormat="1" ht="41.25" customHeight="1">
      <c r="A84" s="101" t="s">
        <v>214</v>
      </c>
      <c r="B84" s="18"/>
      <c r="C84" s="19"/>
      <c r="D84" s="19"/>
      <c r="E84" s="19"/>
      <c r="F84" s="19"/>
      <c r="G84" s="19"/>
      <c r="H84" s="18"/>
      <c r="I84" s="18"/>
      <c r="J84" s="19"/>
      <c r="K84" s="19"/>
      <c r="L84" s="19"/>
      <c r="M84" s="26"/>
      <c r="N84" s="27">
        <v>1</v>
      </c>
      <c r="O84" s="27">
        <v>2</v>
      </c>
      <c r="P84" s="27">
        <v>3</v>
      </c>
      <c r="Q84" s="27">
        <v>4</v>
      </c>
      <c r="R84" s="27">
        <v>5</v>
      </c>
      <c r="S84" s="27">
        <v>6</v>
      </c>
    </row>
    <row r="85" spans="1:19" ht="73.5" customHeight="1">
      <c r="A85" s="55"/>
      <c r="M85" s="24"/>
    </row>
    <row r="86" spans="1:19" ht="41.25" customHeight="1">
      <c r="A86" s="55"/>
      <c r="M86" s="24"/>
    </row>
    <row r="87" spans="1:19" ht="41.25" customHeight="1">
      <c r="A87" s="55"/>
      <c r="M87" s="24"/>
    </row>
    <row r="88" spans="1:19" s="28" customFormat="1" ht="41.25" customHeight="1">
      <c r="A88" s="55"/>
      <c r="B88" s="18"/>
      <c r="C88" s="19"/>
      <c r="D88" s="19"/>
      <c r="E88" s="19"/>
      <c r="F88" s="19"/>
      <c r="G88" s="19"/>
      <c r="H88" s="18"/>
      <c r="I88" s="18"/>
      <c r="J88" s="19"/>
      <c r="K88" s="19"/>
      <c r="L88" s="19"/>
      <c r="M88" s="26"/>
      <c r="N88" s="27">
        <v>1</v>
      </c>
      <c r="O88" s="27">
        <v>2</v>
      </c>
      <c r="P88" s="27">
        <v>3</v>
      </c>
      <c r="Q88" s="27">
        <v>4</v>
      </c>
      <c r="R88" s="27">
        <v>5</v>
      </c>
      <c r="S88" s="27">
        <v>6</v>
      </c>
    </row>
    <row r="89" spans="1:19" ht="73.5" customHeight="1">
      <c r="A89" s="55"/>
      <c r="M89" s="24"/>
    </row>
    <row r="90" spans="1:19" ht="41.25" customHeight="1">
      <c r="A90" s="55"/>
      <c r="M90" s="24"/>
    </row>
    <row r="91" spans="1:19" ht="41.25" customHeight="1">
      <c r="A91" s="55"/>
      <c r="M91" s="24"/>
    </row>
    <row r="92" spans="1:19" s="28" customFormat="1" ht="41.25" customHeight="1">
      <c r="A92" s="55"/>
      <c r="B92" s="18"/>
      <c r="C92" s="19"/>
      <c r="D92" s="19"/>
      <c r="E92" s="19"/>
      <c r="F92" s="19"/>
      <c r="G92" s="19"/>
      <c r="H92" s="18"/>
      <c r="I92" s="18"/>
      <c r="J92" s="19"/>
      <c r="K92" s="19"/>
      <c r="L92" s="19"/>
      <c r="M92" s="26"/>
      <c r="N92" s="27">
        <v>1</v>
      </c>
      <c r="O92" s="27">
        <v>2</v>
      </c>
      <c r="P92" s="27">
        <v>3</v>
      </c>
      <c r="Q92" s="27">
        <v>4</v>
      </c>
      <c r="R92" s="27">
        <v>5</v>
      </c>
      <c r="S92" s="27">
        <v>6</v>
      </c>
    </row>
    <row r="93" spans="1:19" ht="73.5" customHeight="1">
      <c r="A93" s="55"/>
      <c r="M93" s="24"/>
    </row>
    <row r="94" spans="1:19" ht="41.25" customHeight="1">
      <c r="A94" s="55"/>
      <c r="M94" s="24"/>
    </row>
    <row r="95" spans="1:19" ht="41.25" customHeight="1">
      <c r="A95" s="55"/>
      <c r="M95" s="24"/>
    </row>
    <row r="96" spans="1:19" s="28" customFormat="1" ht="41.25" customHeight="1">
      <c r="A96" s="55"/>
      <c r="B96" s="18"/>
      <c r="C96" s="19"/>
      <c r="D96" s="19"/>
      <c r="E96" s="19"/>
      <c r="F96" s="19"/>
      <c r="G96" s="19"/>
      <c r="H96" s="18"/>
      <c r="I96" s="18"/>
      <c r="J96" s="19"/>
      <c r="K96" s="19"/>
      <c r="L96" s="19"/>
      <c r="M96" s="26"/>
      <c r="N96" s="27">
        <v>1</v>
      </c>
      <c r="O96" s="27">
        <v>2</v>
      </c>
      <c r="P96" s="27">
        <v>3</v>
      </c>
      <c r="Q96" s="27">
        <v>4</v>
      </c>
      <c r="R96" s="27">
        <v>5</v>
      </c>
      <c r="S96" s="27">
        <v>6</v>
      </c>
    </row>
    <row r="97" spans="1:19" ht="73.5" customHeight="1">
      <c r="A97" s="55"/>
      <c r="M97" s="24"/>
    </row>
    <row r="98" spans="1:19" ht="41.25" customHeight="1">
      <c r="A98" s="55"/>
      <c r="M98" s="24"/>
    </row>
    <row r="99" spans="1:19" ht="41.25" customHeight="1">
      <c r="A99" s="55"/>
      <c r="M99" s="24"/>
    </row>
    <row r="100" spans="1:19" s="28" customFormat="1" ht="41.25" customHeight="1">
      <c r="A100" s="55"/>
      <c r="B100" s="18"/>
      <c r="C100" s="19"/>
      <c r="D100" s="19"/>
      <c r="E100" s="19"/>
      <c r="F100" s="19"/>
      <c r="G100" s="19"/>
      <c r="H100" s="18"/>
      <c r="I100" s="18"/>
      <c r="J100" s="19"/>
      <c r="K100" s="19"/>
      <c r="L100" s="19"/>
      <c r="M100" s="26"/>
      <c r="N100" s="27">
        <v>1</v>
      </c>
      <c r="O100" s="27">
        <v>2</v>
      </c>
      <c r="P100" s="27">
        <v>3</v>
      </c>
      <c r="Q100" s="27">
        <v>4</v>
      </c>
      <c r="R100" s="27">
        <v>5</v>
      </c>
      <c r="S100" s="27">
        <v>6</v>
      </c>
    </row>
    <row r="101" spans="1:19" ht="73.5" customHeight="1">
      <c r="A101" s="55"/>
      <c r="M101" s="24"/>
    </row>
    <row r="102" spans="1:19" ht="41.25" customHeight="1">
      <c r="A102" s="55"/>
      <c r="M102" s="24"/>
    </row>
    <row r="103" spans="1:19" ht="41.25" customHeight="1">
      <c r="A103" s="55"/>
      <c r="M103" s="24"/>
    </row>
    <row r="104" spans="1:19" s="28" customFormat="1" ht="41.25" customHeight="1">
      <c r="A104" s="67"/>
      <c r="B104" s="18"/>
      <c r="C104" s="19"/>
      <c r="D104" s="19"/>
      <c r="E104" s="19"/>
      <c r="F104" s="19"/>
      <c r="G104" s="19"/>
      <c r="H104" s="18"/>
      <c r="I104" s="18"/>
      <c r="J104" s="19"/>
      <c r="K104" s="19"/>
      <c r="L104" s="19"/>
      <c r="M104" s="26"/>
      <c r="N104" s="27">
        <v>1</v>
      </c>
      <c r="O104" s="27">
        <v>2</v>
      </c>
      <c r="P104" s="27">
        <v>3</v>
      </c>
      <c r="Q104" s="27">
        <v>4</v>
      </c>
      <c r="R104" s="27">
        <v>5</v>
      </c>
      <c r="S104" s="27">
        <v>6</v>
      </c>
    </row>
    <row r="105" spans="1:19" ht="73.5" customHeight="1">
      <c r="A105" s="67"/>
      <c r="M105" s="24"/>
    </row>
    <row r="106" spans="1:19" ht="41.25" customHeight="1">
      <c r="A106" s="55"/>
      <c r="M106" s="24"/>
    </row>
    <row r="107" spans="1:19" ht="41.25" customHeight="1">
      <c r="A107" s="55"/>
      <c r="M107" s="24"/>
    </row>
    <row r="108" spans="1:19" s="28" customFormat="1" ht="41.25" customHeight="1">
      <c r="A108" s="18"/>
      <c r="B108" s="18"/>
      <c r="C108" s="19"/>
      <c r="D108" s="19"/>
      <c r="E108" s="19"/>
      <c r="F108" s="19"/>
      <c r="G108" s="19"/>
      <c r="H108" s="18"/>
      <c r="I108" s="18"/>
      <c r="J108" s="19"/>
      <c r="K108" s="19"/>
      <c r="L108" s="19"/>
      <c r="M108" s="26"/>
      <c r="N108" s="27">
        <v>1</v>
      </c>
      <c r="O108" s="27">
        <v>2</v>
      </c>
      <c r="P108" s="27">
        <v>3</v>
      </c>
      <c r="Q108" s="27">
        <v>4</v>
      </c>
      <c r="R108" s="27">
        <v>5</v>
      </c>
      <c r="S108" s="27">
        <v>6</v>
      </c>
    </row>
    <row r="109" spans="1:19" ht="73.5" customHeight="1">
      <c r="M109" s="24"/>
    </row>
    <row r="110" spans="1:19" ht="41.25" customHeight="1">
      <c r="M110" s="24"/>
    </row>
    <row r="111" spans="1:19" ht="41.25" customHeight="1">
      <c r="M111" s="24"/>
    </row>
    <row r="112" spans="1:19" s="28" customFormat="1" ht="41.25" customHeight="1">
      <c r="A112" s="18"/>
      <c r="B112" s="18"/>
      <c r="C112" s="19"/>
      <c r="D112" s="19"/>
      <c r="E112" s="19"/>
      <c r="F112" s="19"/>
      <c r="G112" s="19"/>
      <c r="H112" s="18"/>
      <c r="I112" s="18"/>
      <c r="J112" s="19"/>
      <c r="K112" s="19"/>
      <c r="L112" s="19"/>
      <c r="M112" s="26"/>
      <c r="N112" s="27">
        <v>1</v>
      </c>
      <c r="O112" s="27">
        <v>2</v>
      </c>
      <c r="P112" s="27">
        <v>3</v>
      </c>
      <c r="Q112" s="27">
        <v>4</v>
      </c>
      <c r="R112" s="27">
        <v>5</v>
      </c>
      <c r="S112" s="27">
        <v>6</v>
      </c>
    </row>
    <row r="113" spans="13:13" ht="73.5" customHeight="1">
      <c r="M113" s="24"/>
    </row>
    <row r="116" spans="13:13" ht="19.95" customHeight="1"/>
    <row r="117" spans="13:13" ht="19.95" customHeight="1"/>
    <row r="118" spans="13:13" ht="19.95" customHeight="1"/>
    <row r="119" spans="13:13" ht="19.95" customHeight="1"/>
    <row r="120" spans="13:13" ht="19.95" customHeight="1"/>
    <row r="121" spans="13:13" ht="42.6" customHeight="1"/>
    <row r="122" spans="13:13" ht="19.95" customHeight="1"/>
    <row r="123" spans="13:13" ht="19.95" customHeight="1"/>
    <row r="124" spans="13:13" ht="19.95" customHeight="1"/>
    <row r="125" spans="13:13" ht="19.95" customHeight="1"/>
    <row r="126" spans="13:13" ht="19.95" customHeight="1"/>
    <row r="127" spans="13:13" ht="19.95" customHeight="1"/>
    <row r="128" spans="13:13" ht="19.95" customHeight="1"/>
    <row r="129" ht="19.95" customHeight="1"/>
    <row r="130" ht="19.95" customHeight="1"/>
    <row r="131" ht="19.95" customHeight="1"/>
    <row r="132" ht="19.95" customHeight="1"/>
    <row r="133" ht="19.95" customHeight="1"/>
    <row r="134" ht="19.95" customHeight="1"/>
    <row r="135" ht="19.95" customHeight="1"/>
    <row r="136" ht="19.95" customHeight="1"/>
    <row r="137" ht="19.95" customHeight="1"/>
    <row r="138" ht="19.95" customHeight="1"/>
    <row r="139" ht="19.95" customHeight="1"/>
    <row r="140" ht="19.95" customHeight="1"/>
    <row r="141" ht="19.95" customHeight="1"/>
    <row r="142" ht="19.95" customHeight="1"/>
    <row r="143" ht="19.95" customHeight="1"/>
    <row r="144" ht="19.95" customHeight="1"/>
    <row r="145" ht="19.95" customHeight="1"/>
    <row r="146" ht="19.95" customHeight="1"/>
    <row r="147" ht="19.95" customHeight="1"/>
    <row r="148" ht="19.95" customHeight="1"/>
    <row r="149" ht="19.95" customHeight="1"/>
    <row r="150" ht="19.95" customHeight="1"/>
    <row r="151" ht="19.95" customHeight="1"/>
    <row r="152" ht="19.95" customHeight="1"/>
    <row r="153" ht="19.95" customHeight="1"/>
  </sheetData>
  <sheetProtection sheet="1" objects="1" scenarios="1"/>
  <mergeCells count="21">
    <mergeCell ref="A62:A66"/>
    <mergeCell ref="A67:A71"/>
    <mergeCell ref="A37:A41"/>
    <mergeCell ref="A42:A46"/>
    <mergeCell ref="A47:A51"/>
    <mergeCell ref="A52:A56"/>
    <mergeCell ref="A57:A61"/>
    <mergeCell ref="A27:A31"/>
    <mergeCell ref="A32:A36"/>
    <mergeCell ref="F3:H3"/>
    <mergeCell ref="B6:G6"/>
    <mergeCell ref="H6:L6"/>
    <mergeCell ref="B13:G13"/>
    <mergeCell ref="H13:K13"/>
    <mergeCell ref="A14:K14"/>
    <mergeCell ref="A17:A21"/>
    <mergeCell ref="B2:C2"/>
    <mergeCell ref="F1:I1"/>
    <mergeCell ref="A15:E15"/>
    <mergeCell ref="F2:H2"/>
    <mergeCell ref="A22:A26"/>
  </mergeCells>
  <phoneticPr fontId="42"/>
  <conditionalFormatting sqref="A14">
    <cfRule type="expression" dxfId="52" priority="152">
      <formula>$F$2="×"</formula>
    </cfRule>
  </conditionalFormatting>
  <conditionalFormatting sqref="B8:B13 H8:H13 L13">
    <cfRule type="expression" dxfId="51" priority="153">
      <formula>$F$2="×"</formula>
    </cfRule>
  </conditionalFormatting>
  <conditionalFormatting sqref="B17:B71">
    <cfRule type="expression" dxfId="50" priority="5">
      <formula>$F$2="×"</formula>
    </cfRule>
  </conditionalFormatting>
  <conditionalFormatting sqref="C10:E10 C11:F12">
    <cfRule type="expression" dxfId="49" priority="85">
      <formula>$F$3="×"</formula>
    </cfRule>
  </conditionalFormatting>
  <conditionalFormatting sqref="C19:E19 C20:F21">
    <cfRule type="expression" dxfId="48" priority="80">
      <formula>$F$3="×"</formula>
    </cfRule>
  </conditionalFormatting>
  <conditionalFormatting sqref="C24:E24 C25:F26">
    <cfRule type="expression" dxfId="47" priority="73">
      <formula>$F$3="×"</formula>
    </cfRule>
  </conditionalFormatting>
  <conditionalFormatting sqref="C29:E29 C30:F31">
    <cfRule type="expression" dxfId="46" priority="59">
      <formula>$F$3="×"</formula>
    </cfRule>
  </conditionalFormatting>
  <conditionalFormatting sqref="C34:E34 C35:F36">
    <cfRule type="expression" dxfId="45" priority="52">
      <formula>$F$3="×"</formula>
    </cfRule>
  </conditionalFormatting>
  <conditionalFormatting sqref="C39:E39 C40:F41">
    <cfRule type="expression" dxfId="44" priority="45">
      <formula>$F$3="×"</formula>
    </cfRule>
  </conditionalFormatting>
  <conditionalFormatting sqref="C44:E44 C45:F46">
    <cfRule type="expression" dxfId="43" priority="38">
      <formula>$F$3="×"</formula>
    </cfRule>
  </conditionalFormatting>
  <conditionalFormatting sqref="C49:E49 C50:F51">
    <cfRule type="expression" dxfId="42" priority="31">
      <formula>$F$3="×"</formula>
    </cfRule>
  </conditionalFormatting>
  <conditionalFormatting sqref="C54:E54 C55:F56">
    <cfRule type="expression" dxfId="41" priority="24">
      <formula>$F$3="×"</formula>
    </cfRule>
  </conditionalFormatting>
  <conditionalFormatting sqref="C59:E59 C60:F61">
    <cfRule type="expression" dxfId="40" priority="17">
      <formula>$F$3="×"</formula>
    </cfRule>
  </conditionalFormatting>
  <conditionalFormatting sqref="C64:E64 C65:F66">
    <cfRule type="expression" dxfId="39" priority="10">
      <formula>$F$3="×"</formula>
    </cfRule>
  </conditionalFormatting>
  <conditionalFormatting sqref="C69:E69 C70:F71">
    <cfRule type="expression" dxfId="38" priority="3">
      <formula>$F$3="×"</formula>
    </cfRule>
  </conditionalFormatting>
  <conditionalFormatting sqref="C8:F9">
    <cfRule type="expression" dxfId="37" priority="86">
      <formula>$F$3="×"</formula>
    </cfRule>
  </conditionalFormatting>
  <conditionalFormatting sqref="C17:G17 C18:F18 G18:G21">
    <cfRule type="expression" dxfId="36" priority="81">
      <formula>$F$3="×"</formula>
    </cfRule>
  </conditionalFormatting>
  <conditionalFormatting sqref="C22:G22 C23:F23 G23:G26">
    <cfRule type="expression" dxfId="35" priority="74">
      <formula>$F$3="×"</formula>
    </cfRule>
  </conditionalFormatting>
  <conditionalFormatting sqref="C27:G27 C28:F28 G28:G31">
    <cfRule type="expression" dxfId="34" priority="60">
      <formula>$F$3="×"</formula>
    </cfRule>
  </conditionalFormatting>
  <conditionalFormatting sqref="C32:G32 C33:F33 G33:G36">
    <cfRule type="expression" dxfId="33" priority="53">
      <formula>$F$3="×"</formula>
    </cfRule>
  </conditionalFormatting>
  <conditionalFormatting sqref="C37:G37 C38:F38 G38:G41">
    <cfRule type="expression" dxfId="32" priority="46">
      <formula>$F$3="×"</formula>
    </cfRule>
  </conditionalFormatting>
  <conditionalFormatting sqref="C42:G42 C43:F43 G43:G46">
    <cfRule type="expression" dxfId="31" priority="39">
      <formula>$F$3="×"</formula>
    </cfRule>
  </conditionalFormatting>
  <conditionalFormatting sqref="C47:G47 C48:F48 G48:G51">
    <cfRule type="expression" dxfId="30" priority="32">
      <formula>$F$3="×"</formula>
    </cfRule>
  </conditionalFormatting>
  <conditionalFormatting sqref="C52:G52 C53:F53 G53:G56">
    <cfRule type="expression" dxfId="29" priority="25">
      <formula>$F$3="×"</formula>
    </cfRule>
  </conditionalFormatting>
  <conditionalFormatting sqref="C57:G57 C58:F58 G58:G61">
    <cfRule type="expression" dxfId="28" priority="18">
      <formula>$F$3="×"</formula>
    </cfRule>
  </conditionalFormatting>
  <conditionalFormatting sqref="C62:G62 C63:F63 G63:G66">
    <cfRule type="expression" dxfId="27" priority="11">
      <formula>$F$3="×"</formula>
    </cfRule>
  </conditionalFormatting>
  <conditionalFormatting sqref="C67:G67 C68:F68 G68:G71">
    <cfRule type="expression" dxfId="26" priority="4">
      <formula>$F$3="×"</formula>
    </cfRule>
  </conditionalFormatting>
  <conditionalFormatting sqref="G8:G12">
    <cfRule type="expression" dxfId="25" priority="84">
      <formula>$F$3="×"</formula>
    </cfRule>
  </conditionalFormatting>
  <conditionalFormatting sqref="H15:I15">
    <cfRule type="expression" dxfId="24" priority="154">
      <formula>$H$1="×"</formula>
    </cfRule>
  </conditionalFormatting>
  <conditionalFormatting sqref="I8:L12">
    <cfRule type="expression" dxfId="23" priority="82">
      <formula>$F$3="×"</formula>
    </cfRule>
  </conditionalFormatting>
  <conditionalFormatting sqref="I17:L17 H17:H18 I18">
    <cfRule type="expression" dxfId="22" priority="79">
      <formula>$F$3="×"</formula>
    </cfRule>
  </conditionalFormatting>
  <conditionalFormatting sqref="I22:L22 H22:H23 I23">
    <cfRule type="expression" dxfId="21" priority="72">
      <formula>$F$3="×"</formula>
    </cfRule>
  </conditionalFormatting>
  <conditionalFormatting sqref="I27:L27 H27:H28 I28">
    <cfRule type="expression" dxfId="20" priority="58">
      <formula>$F$3="×"</formula>
    </cfRule>
  </conditionalFormatting>
  <conditionalFormatting sqref="I32:L32 H32:H33 I33">
    <cfRule type="expression" dxfId="19" priority="51">
      <formula>$F$3="×"</formula>
    </cfRule>
  </conditionalFormatting>
  <conditionalFormatting sqref="I37:L37 H37:H38 I38">
    <cfRule type="expression" dxfId="18" priority="44">
      <formula>$F$3="×"</formula>
    </cfRule>
  </conditionalFormatting>
  <conditionalFormatting sqref="I42:L42 H42:H43 I43">
    <cfRule type="expression" dxfId="17" priority="37">
      <formula>$F$3="×"</formula>
    </cfRule>
  </conditionalFormatting>
  <conditionalFormatting sqref="I47:L47 H47:H48 I48">
    <cfRule type="expression" dxfId="16" priority="30">
      <formula>$F$3="×"</formula>
    </cfRule>
  </conditionalFormatting>
  <conditionalFormatting sqref="I52:L52 H52:H53 I53">
    <cfRule type="expression" dxfId="15" priority="23">
      <formula>$F$3="×"</formula>
    </cfRule>
  </conditionalFormatting>
  <conditionalFormatting sqref="I57:L57 H57:H58 I58">
    <cfRule type="expression" dxfId="14" priority="16">
      <formula>$F$3="×"</formula>
    </cfRule>
  </conditionalFormatting>
  <conditionalFormatting sqref="I62:L62 H62:H63 I63">
    <cfRule type="expression" dxfId="13" priority="9">
      <formula>$F$3="×"</formula>
    </cfRule>
  </conditionalFormatting>
  <conditionalFormatting sqref="I67:L67 H67:H68 I68">
    <cfRule type="expression" dxfId="12" priority="2">
      <formula>$F$3="×"</formula>
    </cfRule>
  </conditionalFormatting>
  <conditionalFormatting sqref="J18:L21 H19:I21">
    <cfRule type="expression" dxfId="11" priority="78">
      <formula>$F$3="×"</formula>
    </cfRule>
  </conditionalFormatting>
  <conditionalFormatting sqref="J23:L26 H24:I26">
    <cfRule type="expression" dxfId="10" priority="71">
      <formula>$F$3="×"</formula>
    </cfRule>
  </conditionalFormatting>
  <conditionalFormatting sqref="J28:L31 H29:I31">
    <cfRule type="expression" dxfId="9" priority="57">
      <formula>$F$3="×"</formula>
    </cfRule>
  </conditionalFormatting>
  <conditionalFormatting sqref="J33:L36 H34:I36">
    <cfRule type="expression" dxfId="8" priority="50">
      <formula>$F$3="×"</formula>
    </cfRule>
  </conditionalFormatting>
  <conditionalFormatting sqref="J38:L41 H39:I41">
    <cfRule type="expression" dxfId="7" priority="43">
      <formula>$F$3="×"</formula>
    </cfRule>
  </conditionalFormatting>
  <conditionalFormatting sqref="J43:L46 H44:I46">
    <cfRule type="expression" dxfId="6" priority="36">
      <formula>$F$3="×"</formula>
    </cfRule>
  </conditionalFormatting>
  <conditionalFormatting sqref="J48:L51 H49:I51">
    <cfRule type="expression" dxfId="5" priority="29">
      <formula>$F$3="×"</formula>
    </cfRule>
  </conditionalFormatting>
  <conditionalFormatting sqref="J53:L56 H54:I56">
    <cfRule type="expression" dxfId="4" priority="22">
      <formula>$F$3="×"</formula>
    </cfRule>
  </conditionalFormatting>
  <conditionalFormatting sqref="J58:L61 H59:I61">
    <cfRule type="expression" dxfId="3" priority="15">
      <formula>$F$3="×"</formula>
    </cfRule>
  </conditionalFormatting>
  <conditionalFormatting sqref="J63:L66 H64:I66">
    <cfRule type="expression" dxfId="2" priority="8">
      <formula>$F$3="×"</formula>
    </cfRule>
  </conditionalFormatting>
  <conditionalFormatting sqref="J68:L71 H69:I71">
    <cfRule type="expression" dxfId="1" priority="1">
      <formula>$F$3="×"</formula>
    </cfRule>
  </conditionalFormatting>
  <dataValidations count="1">
    <dataValidation type="list" allowBlank="1" showInputMessage="1" showErrorMessage="1" sqref="A17:A71" xr:uid="{94E15004-8D3F-4F43-A513-823B3EE75B12}">
      <formula1>$A$74:$A$84</formula1>
    </dataValidation>
  </dataValidations>
  <printOptions horizontalCentered="1"/>
  <pageMargins left="0.25" right="0.25" top="0.75" bottom="0.75" header="0.3" footer="0.3"/>
  <pageSetup paperSize="9" scale="44" fitToHeight="0" orientation="landscape" r:id="rId1"/>
  <rowBreaks count="4" manualBreakCount="4">
    <brk id="21" max="11" man="1"/>
    <brk id="36" max="11" man="1"/>
    <brk id="51" max="11" man="1"/>
    <brk id="66" max="11" man="1"/>
  </rowBreaks>
  <colBreaks count="1" manualBreakCount="1">
    <brk id="1" max="7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41705-F5CF-46F1-AB5B-ED497F1B3B78}">
  <sheetPr>
    <tabColor rgb="FFFF0000"/>
    <pageSetUpPr fitToPage="1"/>
  </sheetPr>
  <dimension ref="A1:N10"/>
  <sheetViews>
    <sheetView view="pageBreakPreview" zoomScale="65" zoomScaleNormal="100" zoomScaleSheetLayoutView="65" workbookViewId="0">
      <selection activeCell="K5" sqref="K5"/>
    </sheetView>
  </sheetViews>
  <sheetFormatPr defaultColWidth="9" defaultRowHeight="13.2"/>
  <cols>
    <col min="1" max="1" width="52.21875" style="51" customWidth="1"/>
    <col min="2" max="2" width="28.77734375" style="51" customWidth="1"/>
    <col min="3" max="3" width="20" style="54" customWidth="1"/>
    <col min="4" max="6" width="15.109375" style="54" customWidth="1"/>
    <col min="7" max="7" width="19.44140625" style="54" customWidth="1"/>
    <col min="8" max="8" width="24.21875" style="54" customWidth="1"/>
    <col min="9" max="9" width="19.77734375" style="54" customWidth="1"/>
    <col min="10" max="10" width="22.109375" style="54" customWidth="1"/>
    <col min="11" max="12" width="18.21875" style="54" customWidth="1"/>
    <col min="13" max="13" width="42.109375" style="51" customWidth="1"/>
    <col min="14" max="14" width="187.21875" style="50" customWidth="1"/>
    <col min="15" max="20" width="14.6640625" style="51" customWidth="1"/>
    <col min="21" max="21" width="18.88671875" style="51" customWidth="1"/>
    <col min="22" max="22" width="9" style="51"/>
    <col min="23" max="29" width="9" style="51" customWidth="1"/>
    <col min="30" max="16384" width="9" style="51"/>
  </cols>
  <sheetData>
    <row r="1" spans="1:14" ht="105.6" customHeight="1">
      <c r="A1" s="151" t="s">
        <v>188</v>
      </c>
      <c r="B1" s="449" t="s">
        <v>212</v>
      </c>
      <c r="C1" s="449"/>
      <c r="D1" s="449"/>
      <c r="E1" s="449"/>
      <c r="F1" s="449"/>
      <c r="G1" s="449"/>
      <c r="H1" s="449"/>
      <c r="I1" s="449"/>
      <c r="J1" s="95"/>
      <c r="K1" s="95"/>
      <c r="L1" s="95"/>
      <c r="M1" s="49"/>
    </row>
    <row r="2" spans="1:14" ht="32.4" customHeight="1">
      <c r="A2" s="441" t="s">
        <v>197</v>
      </c>
      <c r="B2" s="442"/>
      <c r="C2" s="442"/>
      <c r="D2" s="442"/>
      <c r="E2" s="442"/>
      <c r="F2" s="442"/>
      <c r="G2" s="442"/>
      <c r="H2" s="442"/>
      <c r="I2" s="443" t="s">
        <v>69</v>
      </c>
      <c r="J2" s="94"/>
      <c r="K2" s="94"/>
      <c r="L2" s="94"/>
      <c r="M2" s="94"/>
      <c r="N2" s="52"/>
    </row>
    <row r="3" spans="1:14" ht="72.75" customHeight="1">
      <c r="A3" s="139" t="s">
        <v>198</v>
      </c>
      <c r="B3" s="138" t="s">
        <v>70</v>
      </c>
      <c r="C3" s="138" t="s">
        <v>71</v>
      </c>
      <c r="D3" s="138" t="s">
        <v>72</v>
      </c>
      <c r="E3" s="138" t="s">
        <v>73</v>
      </c>
      <c r="F3" s="138" t="s">
        <v>74</v>
      </c>
      <c r="G3" s="138" t="s">
        <v>75</v>
      </c>
      <c r="H3" s="138" t="s">
        <v>76</v>
      </c>
      <c r="I3" s="444"/>
      <c r="J3" s="94"/>
      <c r="K3" s="94"/>
      <c r="L3" s="94"/>
      <c r="M3" s="94"/>
      <c r="N3" s="53"/>
    </row>
    <row r="4" spans="1:14" ht="84.75" customHeight="1">
      <c r="A4" s="143" t="s">
        <v>199</v>
      </c>
      <c r="B4" s="157"/>
      <c r="C4" s="157"/>
      <c r="D4" s="152" t="e">
        <f>C4/B4</f>
        <v>#DIV/0!</v>
      </c>
      <c r="E4" s="153" t="e">
        <f>(D4-0.02)*B4</f>
        <v>#DIV/0!</v>
      </c>
      <c r="F4" s="158"/>
      <c r="G4" s="159"/>
      <c r="H4" s="160"/>
      <c r="I4" s="142">
        <f>F4*G4*H4</f>
        <v>0</v>
      </c>
      <c r="J4" s="94"/>
      <c r="K4" s="94"/>
      <c r="L4" s="94"/>
      <c r="M4" s="94"/>
      <c r="N4" s="53"/>
    </row>
    <row r="5" spans="1:14" ht="85.2" customHeight="1">
      <c r="A5" s="143" t="s">
        <v>200</v>
      </c>
      <c r="B5" s="157"/>
      <c r="C5" s="157"/>
      <c r="D5" s="152" t="e">
        <f>C5/B5</f>
        <v>#DIV/0!</v>
      </c>
      <c r="E5" s="153" t="e">
        <f>(D5-0.02)*B5</f>
        <v>#DIV/0!</v>
      </c>
      <c r="F5" s="158"/>
      <c r="G5" s="159"/>
      <c r="H5" s="160"/>
      <c r="I5" s="142">
        <f>F5*G5*H5</f>
        <v>0</v>
      </c>
      <c r="J5" s="94"/>
      <c r="K5" s="94"/>
      <c r="L5" s="94"/>
      <c r="M5" s="94"/>
      <c r="N5" s="53"/>
    </row>
    <row r="6" spans="1:14" ht="75.599999999999994" customHeight="1">
      <c r="A6" s="143" t="s">
        <v>249</v>
      </c>
      <c r="B6" s="445"/>
      <c r="C6" s="446"/>
      <c r="D6" s="446"/>
      <c r="E6" s="446"/>
      <c r="F6" s="446"/>
      <c r="G6" s="446"/>
      <c r="H6" s="446"/>
      <c r="I6" s="157"/>
      <c r="J6" s="94"/>
      <c r="K6" s="94"/>
      <c r="L6" s="94"/>
      <c r="M6" s="94"/>
      <c r="N6" s="52"/>
    </row>
    <row r="7" spans="1:14" ht="63" customHeight="1">
      <c r="A7" s="447" t="s">
        <v>213</v>
      </c>
      <c r="B7" s="448"/>
      <c r="C7" s="448"/>
      <c r="D7" s="448"/>
      <c r="E7" s="448"/>
      <c r="F7" s="448"/>
      <c r="G7" s="448"/>
      <c r="H7" s="448"/>
      <c r="I7" s="448"/>
      <c r="J7" s="94"/>
      <c r="K7" s="94"/>
      <c r="L7" s="94"/>
      <c r="M7" s="94"/>
      <c r="N7" s="52"/>
    </row>
    <row r="8" spans="1:14" ht="84.75" customHeight="1">
      <c r="A8" s="94"/>
      <c r="B8" s="94"/>
      <c r="C8" s="94"/>
      <c r="D8" s="94"/>
      <c r="E8" s="94"/>
      <c r="F8" s="94"/>
      <c r="G8" s="94"/>
      <c r="H8" s="94"/>
      <c r="I8" s="94"/>
      <c r="J8" s="94"/>
      <c r="K8" s="94"/>
      <c r="L8" s="94"/>
      <c r="M8" s="94"/>
      <c r="N8" s="53"/>
    </row>
    <row r="9" spans="1:14" ht="84.75" customHeight="1">
      <c r="A9" s="97"/>
      <c r="B9" s="97"/>
      <c r="C9" s="97"/>
      <c r="D9" s="97"/>
      <c r="E9" s="97"/>
      <c r="F9" s="97"/>
      <c r="G9" s="97"/>
      <c r="H9" s="97"/>
      <c r="I9" s="97"/>
      <c r="J9" s="97"/>
      <c r="K9" s="97"/>
      <c r="L9" s="97"/>
      <c r="M9" s="97"/>
      <c r="N9" s="53"/>
    </row>
    <row r="10" spans="1:14" ht="84.75" customHeight="1">
      <c r="A10" s="97"/>
      <c r="B10" s="97"/>
      <c r="C10" s="97"/>
      <c r="D10" s="97"/>
      <c r="E10" s="97"/>
      <c r="F10" s="97"/>
      <c r="G10" s="97"/>
      <c r="H10" s="97"/>
      <c r="I10" s="97"/>
      <c r="J10" s="97"/>
      <c r="K10" s="97"/>
      <c r="L10" s="97"/>
      <c r="M10" s="97"/>
      <c r="N10" s="53"/>
    </row>
  </sheetData>
  <sheetProtection sheet="1" objects="1" scenarios="1"/>
  <mergeCells count="5">
    <mergeCell ref="A2:H2"/>
    <mergeCell ref="I2:I3"/>
    <mergeCell ref="B6:H6"/>
    <mergeCell ref="A7:I7"/>
    <mergeCell ref="B1:I1"/>
  </mergeCells>
  <phoneticPr fontId="42"/>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3"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9042C-D08E-45D8-B513-C0EBC72DAF81}">
  <sheetPr>
    <pageSetUpPr fitToPage="1"/>
  </sheetPr>
  <dimension ref="B2:K41"/>
  <sheetViews>
    <sheetView view="pageBreakPreview" zoomScale="115" zoomScaleNormal="100" zoomScaleSheetLayoutView="115" workbookViewId="0">
      <selection activeCell="Q14" sqref="Q14"/>
    </sheetView>
  </sheetViews>
  <sheetFormatPr defaultRowHeight="13.2"/>
  <cols>
    <col min="1" max="1" width="3" customWidth="1"/>
    <col min="2" max="5" width="8.44140625" customWidth="1"/>
    <col min="6" max="11" width="9.6640625" customWidth="1"/>
  </cols>
  <sheetData>
    <row r="2" spans="2:11" ht="32.4" customHeight="1">
      <c r="B2" s="460" t="s">
        <v>217</v>
      </c>
      <c r="C2" s="460"/>
      <c r="D2" s="460"/>
      <c r="E2" s="460"/>
      <c r="F2" s="460"/>
      <c r="G2" s="460"/>
      <c r="H2" s="460"/>
      <c r="I2" s="460"/>
      <c r="J2" s="460"/>
      <c r="K2" s="460"/>
    </row>
    <row r="3" spans="2:11" ht="13.5" customHeight="1">
      <c r="B3" s="460"/>
      <c r="C3" s="460"/>
      <c r="D3" s="460"/>
      <c r="E3" s="460"/>
      <c r="F3" s="460"/>
      <c r="G3" s="460"/>
      <c r="H3" s="460"/>
      <c r="I3" s="460"/>
      <c r="J3" s="460"/>
      <c r="K3" s="460"/>
    </row>
    <row r="4" spans="2:11" ht="13.5" customHeight="1">
      <c r="B4" s="460"/>
      <c r="C4" s="460"/>
      <c r="D4" s="460"/>
      <c r="E4" s="460"/>
      <c r="F4" s="460"/>
      <c r="G4" s="460"/>
      <c r="H4" s="460"/>
      <c r="I4" s="460"/>
      <c r="J4" s="460"/>
      <c r="K4" s="460"/>
    </row>
    <row r="5" spans="2:11">
      <c r="B5" s="161"/>
      <c r="C5" s="161"/>
      <c r="D5" s="161"/>
      <c r="E5" s="161"/>
      <c r="F5" s="161"/>
      <c r="G5" s="161"/>
      <c r="H5" s="161"/>
      <c r="I5" s="161"/>
      <c r="J5" s="161"/>
      <c r="K5" s="161"/>
    </row>
    <row r="6" spans="2:11">
      <c r="B6" s="161"/>
      <c r="C6" s="161"/>
      <c r="D6" s="161"/>
      <c r="E6" s="161"/>
      <c r="F6" s="161"/>
      <c r="G6" s="161"/>
      <c r="H6" s="161"/>
      <c r="I6" s="161"/>
      <c r="J6" s="161"/>
      <c r="K6" s="161"/>
    </row>
    <row r="7" spans="2:11" ht="22.5" customHeight="1">
      <c r="B7" s="162"/>
      <c r="C7" s="162"/>
      <c r="D7" s="162"/>
      <c r="E7" s="162"/>
      <c r="F7" s="162"/>
      <c r="G7" s="162"/>
      <c r="H7" s="461" t="str">
        <f>'[1]交付申請書兼実績報告書兼請求書（第１号様式）'!AZ9&amp;'[1]交付申請書兼実績報告書兼請求書（第１号様式）'!BH9&amp;'[1]交付申請書兼実績報告書兼請求書（第１号様式）'!BJ9&amp;'[1]交付申請書兼実績報告書兼請求書（第１号様式）'!BP9&amp;'[1]交付申請書兼実績報告書兼請求書（第１号様式）'!BR9&amp;'[1]交付申請書兼実績報告書兼請求書（第１号様式）'!BX9</f>
        <v>2026年月日</v>
      </c>
      <c r="I7" s="461"/>
      <c r="J7" s="461"/>
      <c r="K7" s="461"/>
    </row>
    <row r="8" spans="2:11" ht="14.4">
      <c r="B8" s="162"/>
      <c r="C8" s="162"/>
      <c r="D8" s="162"/>
      <c r="E8" s="162"/>
      <c r="F8" s="162"/>
      <c r="G8" s="162"/>
      <c r="H8" s="162"/>
      <c r="I8" s="162"/>
      <c r="J8" s="162"/>
      <c r="K8" s="162"/>
    </row>
    <row r="9" spans="2:11" ht="14.4">
      <c r="B9" s="162"/>
      <c r="C9" s="162"/>
      <c r="D9" s="162"/>
      <c r="E9" s="162"/>
      <c r="F9" s="162"/>
      <c r="G9" s="162"/>
      <c r="H9" s="162"/>
      <c r="I9" s="162"/>
      <c r="J9" s="162"/>
      <c r="K9" s="162"/>
    </row>
    <row r="10" spans="2:11" ht="27" customHeight="1">
      <c r="B10" s="461" t="s">
        <v>218</v>
      </c>
      <c r="C10" s="461"/>
      <c r="D10" s="461"/>
      <c r="E10" s="162"/>
      <c r="F10" s="162"/>
      <c r="G10" s="162"/>
      <c r="H10" s="162"/>
      <c r="I10" s="162"/>
      <c r="J10" s="162"/>
      <c r="K10" s="162"/>
    </row>
    <row r="11" spans="2:11" ht="27" customHeight="1">
      <c r="B11" s="163"/>
      <c r="C11" s="163"/>
      <c r="D11" s="163"/>
      <c r="E11" s="162"/>
      <c r="F11" s="162"/>
      <c r="G11" s="162"/>
      <c r="H11" s="162"/>
      <c r="I11" s="162"/>
      <c r="J11" s="162"/>
      <c r="K11" s="162"/>
    </row>
    <row r="12" spans="2:11" ht="27" customHeight="1">
      <c r="B12" s="163"/>
      <c r="C12" s="163"/>
      <c r="D12" s="163"/>
      <c r="E12" s="162"/>
      <c r="F12" s="162"/>
      <c r="G12" s="162"/>
      <c r="H12" s="162"/>
      <c r="I12" s="162"/>
      <c r="J12" s="162"/>
      <c r="K12" s="162"/>
    </row>
    <row r="13" spans="2:11" ht="23.4" customHeight="1">
      <c r="B13" s="162"/>
      <c r="C13" s="162" t="s">
        <v>219</v>
      </c>
      <c r="D13" s="162"/>
      <c r="E13" s="162"/>
      <c r="F13" s="162"/>
      <c r="G13" s="162"/>
      <c r="H13" s="162"/>
      <c r="I13" s="162"/>
      <c r="J13" s="162"/>
      <c r="K13" s="162"/>
    </row>
    <row r="14" spans="2:11" ht="9.6" customHeight="1">
      <c r="B14" s="162"/>
      <c r="C14" s="162"/>
      <c r="D14" s="162"/>
      <c r="E14" s="162"/>
      <c r="F14" s="162"/>
      <c r="G14" s="162"/>
      <c r="H14" s="162"/>
      <c r="I14" s="162"/>
      <c r="J14" s="162"/>
      <c r="K14" s="162"/>
    </row>
    <row r="15" spans="2:11" ht="23.4" customHeight="1">
      <c r="B15" s="162"/>
      <c r="C15" s="459" t="s">
        <v>220</v>
      </c>
      <c r="D15" s="459"/>
      <c r="E15" s="459"/>
      <c r="F15" s="459" t="str">
        <f>'交付申請書兼実績報告書兼請求書（第１号様式）'!AZ14&amp;'交付申請書兼実績報告書兼請求書（第１号様式）'!BI14&amp;'交付申請書兼実績報告書兼請求書（第１号様式）'!BR14&amp;'交付申請書兼実績報告書兼請求書（第１号様式）'!AZ16&amp;'交付申請書兼実績報告書兼請求書（第１号様式）'!BN16</f>
        <v/>
      </c>
      <c r="G15" s="459"/>
      <c r="H15" s="459"/>
      <c r="I15" s="459"/>
      <c r="J15" s="459"/>
      <c r="K15" s="459"/>
    </row>
    <row r="16" spans="2:11" ht="23.4" customHeight="1">
      <c r="B16" s="162"/>
      <c r="C16" s="164" t="s">
        <v>221</v>
      </c>
      <c r="D16" s="164"/>
      <c r="E16" s="164"/>
      <c r="F16" s="453"/>
      <c r="G16" s="453"/>
      <c r="H16" s="453"/>
      <c r="I16" s="453"/>
      <c r="J16" s="453"/>
      <c r="K16" s="453"/>
    </row>
    <row r="17" spans="2:11" ht="23.4" customHeight="1">
      <c r="B17" s="162"/>
      <c r="C17" s="164" t="s">
        <v>222</v>
      </c>
      <c r="D17" s="164"/>
      <c r="E17" s="164"/>
      <c r="F17" s="456" t="str">
        <f>'交付申請書兼実績報告書兼請求書（第１号様式）'!N18&amp;'交付申請書兼実績報告書兼請求書（第１号様式）'!AA18</f>
        <v/>
      </c>
      <c r="G17" s="456"/>
      <c r="H17" s="456"/>
      <c r="I17" s="456"/>
      <c r="J17" s="456"/>
      <c r="K17" s="456"/>
    </row>
    <row r="18" spans="2:11" ht="7.2" customHeight="1">
      <c r="B18" s="162"/>
      <c r="C18" s="162"/>
      <c r="D18" s="162"/>
      <c r="E18" s="162"/>
      <c r="F18" s="162"/>
      <c r="G18" s="162"/>
      <c r="H18" s="162"/>
      <c r="I18" s="162"/>
      <c r="J18" s="162"/>
      <c r="K18" s="162"/>
    </row>
    <row r="19" spans="2:11" ht="14.4">
      <c r="B19" s="162"/>
      <c r="C19" s="455" t="s">
        <v>223</v>
      </c>
      <c r="D19" s="455"/>
      <c r="E19" s="455"/>
      <c r="F19" s="455"/>
      <c r="G19" s="455"/>
      <c r="H19" s="455"/>
      <c r="I19" s="455"/>
      <c r="J19" s="455"/>
      <c r="K19" s="455"/>
    </row>
    <row r="20" spans="2:11" ht="14.4">
      <c r="B20" s="162"/>
      <c r="C20" s="162"/>
      <c r="D20" s="162"/>
      <c r="E20" s="162"/>
      <c r="F20" s="162"/>
      <c r="G20" s="162"/>
      <c r="H20" s="162"/>
      <c r="I20" s="162"/>
      <c r="J20" s="162"/>
      <c r="K20" s="162"/>
    </row>
    <row r="21" spans="2:11" ht="42" customHeight="1">
      <c r="B21" s="162"/>
      <c r="C21" s="162"/>
      <c r="D21" s="162"/>
      <c r="E21" s="162"/>
      <c r="F21" s="162"/>
      <c r="G21" s="162"/>
      <c r="H21" s="162"/>
      <c r="I21" s="162"/>
      <c r="J21" s="162"/>
      <c r="K21" s="162"/>
    </row>
    <row r="22" spans="2:11" ht="13.5" customHeight="1">
      <c r="B22" s="457" t="s">
        <v>224</v>
      </c>
      <c r="C22" s="457"/>
      <c r="D22" s="457"/>
      <c r="E22" s="457"/>
      <c r="F22" s="457"/>
      <c r="G22" s="457"/>
      <c r="H22" s="457"/>
      <c r="I22" s="457"/>
      <c r="J22" s="457"/>
      <c r="K22" s="457"/>
    </row>
    <row r="23" spans="2:11">
      <c r="B23" s="457"/>
      <c r="C23" s="457"/>
      <c r="D23" s="457"/>
      <c r="E23" s="457"/>
      <c r="F23" s="457"/>
      <c r="G23" s="457"/>
      <c r="H23" s="457"/>
      <c r="I23" s="457"/>
      <c r="J23" s="457"/>
      <c r="K23" s="457"/>
    </row>
    <row r="24" spans="2:11">
      <c r="B24" s="457"/>
      <c r="C24" s="457"/>
      <c r="D24" s="457"/>
      <c r="E24" s="457"/>
      <c r="F24" s="457"/>
      <c r="G24" s="457"/>
      <c r="H24" s="457"/>
      <c r="I24" s="457"/>
      <c r="J24" s="457"/>
      <c r="K24" s="457"/>
    </row>
    <row r="25" spans="2:11">
      <c r="B25" s="457"/>
      <c r="C25" s="457"/>
      <c r="D25" s="457"/>
      <c r="E25" s="457"/>
      <c r="F25" s="457"/>
      <c r="G25" s="457"/>
      <c r="H25" s="457"/>
      <c r="I25" s="457"/>
      <c r="J25" s="457"/>
      <c r="K25" s="457"/>
    </row>
    <row r="26" spans="2:11" ht="14.4">
      <c r="B26" s="162"/>
      <c r="C26" s="162"/>
      <c r="D26" s="162"/>
      <c r="E26" s="162"/>
      <c r="F26" s="162"/>
      <c r="G26" s="162"/>
      <c r="H26" s="162"/>
      <c r="I26" s="162"/>
      <c r="J26" s="162"/>
      <c r="K26" s="162"/>
    </row>
    <row r="27" spans="2:11" ht="33" customHeight="1">
      <c r="B27" s="162"/>
      <c r="C27" s="162"/>
      <c r="D27" s="458"/>
      <c r="E27" s="458"/>
      <c r="F27" s="458"/>
      <c r="G27" s="458"/>
      <c r="H27" s="458"/>
      <c r="I27" s="458"/>
      <c r="J27" s="458"/>
      <c r="K27" s="165"/>
    </row>
    <row r="28" spans="2:11" ht="14.4">
      <c r="B28" s="162"/>
      <c r="C28" s="162"/>
      <c r="D28" s="162"/>
      <c r="E28" s="162"/>
      <c r="F28" s="162"/>
      <c r="G28" s="162"/>
      <c r="H28" s="162"/>
      <c r="I28" s="162"/>
      <c r="J28" s="162"/>
      <c r="K28" s="162"/>
    </row>
    <row r="29" spans="2:11" ht="14.4">
      <c r="B29" s="162"/>
      <c r="C29" s="162"/>
      <c r="D29" s="162"/>
      <c r="E29" s="162"/>
      <c r="F29" s="162"/>
      <c r="G29" s="162"/>
      <c r="H29" s="162"/>
      <c r="I29" s="162"/>
      <c r="J29" s="162"/>
      <c r="K29" s="162"/>
    </row>
    <row r="30" spans="2:11" ht="14.4">
      <c r="B30" s="162"/>
      <c r="C30" s="162"/>
      <c r="D30" s="162"/>
      <c r="E30" s="162"/>
      <c r="F30" s="162"/>
      <c r="G30" s="162"/>
      <c r="H30" s="162"/>
      <c r="I30" s="162"/>
      <c r="J30" s="162"/>
      <c r="K30" s="162"/>
    </row>
    <row r="31" spans="2:11" ht="14.4">
      <c r="B31" s="162"/>
      <c r="C31" s="162"/>
      <c r="D31" s="162"/>
      <c r="E31" s="162"/>
      <c r="F31" s="162"/>
      <c r="G31" s="162"/>
      <c r="H31" s="162"/>
      <c r="I31" s="162"/>
      <c r="J31" s="162"/>
      <c r="K31" s="162"/>
    </row>
    <row r="32" spans="2:11" ht="14.4">
      <c r="B32" s="162"/>
      <c r="C32" s="162"/>
      <c r="D32" s="162"/>
      <c r="E32" s="162"/>
      <c r="F32" s="162"/>
      <c r="G32" s="162"/>
      <c r="H32" s="162"/>
      <c r="I32" s="162"/>
      <c r="J32" s="162"/>
      <c r="K32" s="162"/>
    </row>
    <row r="33" spans="2:11" ht="24" customHeight="1">
      <c r="B33" s="162"/>
      <c r="C33" s="162" t="s">
        <v>225</v>
      </c>
      <c r="D33" s="162"/>
      <c r="E33" s="162"/>
      <c r="F33" s="162"/>
      <c r="G33" s="162"/>
      <c r="H33" s="162"/>
      <c r="I33" s="162"/>
      <c r="J33" s="162"/>
      <c r="K33" s="162"/>
    </row>
    <row r="34" spans="2:11" ht="7.8" customHeight="1">
      <c r="B34" s="162"/>
      <c r="C34" s="162"/>
      <c r="D34" s="162"/>
      <c r="E34" s="162"/>
      <c r="F34" s="162"/>
      <c r="G34" s="162"/>
      <c r="H34" s="162"/>
      <c r="I34" s="162"/>
      <c r="J34" s="162"/>
      <c r="K34" s="162"/>
    </row>
    <row r="35" spans="2:11" ht="24" customHeight="1">
      <c r="B35" s="162"/>
      <c r="C35" s="459" t="s">
        <v>220</v>
      </c>
      <c r="D35" s="459"/>
      <c r="E35" s="459"/>
      <c r="F35" s="453" t="str">
        <f>'[1]交付申請書兼実績報告書兼請求書（第１号様式）'!AZ37&amp;'[1]交付申請書兼実績報告書兼請求書（第１号様式）'!BI37&amp;'[1]交付申請書兼実績報告書兼請求書（第１号様式）'!BR37&amp;'[1]交付申請書兼実績報告書兼請求書（第１号様式）'!AZ39&amp;'[1]交付申請書兼実績報告書兼請求書（第１号様式）'!BN39</f>
        <v/>
      </c>
      <c r="G35" s="453"/>
      <c r="H35" s="453"/>
      <c r="I35" s="453"/>
      <c r="J35" s="453"/>
      <c r="K35" s="453"/>
    </row>
    <row r="36" spans="2:11" ht="24" customHeight="1">
      <c r="B36" s="162"/>
      <c r="C36" s="450" t="s">
        <v>221</v>
      </c>
      <c r="D36" s="451"/>
      <c r="E36" s="452"/>
      <c r="F36" s="453"/>
      <c r="G36" s="453"/>
      <c r="H36" s="453"/>
      <c r="I36" s="453"/>
      <c r="J36" s="453"/>
      <c r="K36" s="453"/>
    </row>
    <row r="37" spans="2:11" ht="24" customHeight="1">
      <c r="B37" s="162"/>
      <c r="C37" s="450" t="s">
        <v>226</v>
      </c>
      <c r="D37" s="451"/>
      <c r="E37" s="452"/>
      <c r="F37" s="454"/>
      <c r="G37" s="454"/>
      <c r="H37" s="454"/>
      <c r="I37" s="454"/>
      <c r="J37" s="454"/>
      <c r="K37" s="454"/>
    </row>
    <row r="38" spans="2:11" ht="9" customHeight="1">
      <c r="B38" s="162"/>
      <c r="C38" s="162"/>
      <c r="D38" s="162"/>
      <c r="E38" s="162"/>
      <c r="F38" s="162"/>
      <c r="G38" s="162"/>
      <c r="H38" s="162"/>
      <c r="I38" s="162"/>
      <c r="J38" s="162"/>
      <c r="K38" s="162"/>
    </row>
    <row r="39" spans="2:11" ht="14.4">
      <c r="B39" s="162"/>
      <c r="C39" s="455" t="s">
        <v>223</v>
      </c>
      <c r="D39" s="455"/>
      <c r="E39" s="455"/>
      <c r="F39" s="455"/>
      <c r="G39" s="455"/>
      <c r="H39" s="455"/>
      <c r="I39" s="455"/>
      <c r="J39" s="455"/>
      <c r="K39" s="455"/>
    </row>
    <row r="40" spans="2:11">
      <c r="B40" s="161"/>
      <c r="C40" s="161"/>
      <c r="D40" s="161"/>
      <c r="E40" s="161"/>
      <c r="F40" s="161"/>
      <c r="G40" s="161"/>
      <c r="H40" s="161"/>
      <c r="I40" s="161"/>
      <c r="J40" s="161"/>
      <c r="K40" s="161"/>
    </row>
    <row r="41" spans="2:11">
      <c r="B41" s="161"/>
      <c r="C41" s="161"/>
      <c r="D41" s="161"/>
      <c r="E41" s="161"/>
      <c r="F41" s="161"/>
      <c r="G41" s="161"/>
      <c r="H41" s="161"/>
      <c r="I41" s="161"/>
      <c r="J41" s="161"/>
      <c r="K41" s="161"/>
    </row>
  </sheetData>
  <mergeCells count="17">
    <mergeCell ref="F16:K16"/>
    <mergeCell ref="B2:K4"/>
    <mergeCell ref="H7:K7"/>
    <mergeCell ref="B10:D10"/>
    <mergeCell ref="C15:E15"/>
    <mergeCell ref="F15:K15"/>
    <mergeCell ref="F17:K17"/>
    <mergeCell ref="C19:K19"/>
    <mergeCell ref="B22:K25"/>
    <mergeCell ref="D27:J27"/>
    <mergeCell ref="C35:E35"/>
    <mergeCell ref="F35:K35"/>
    <mergeCell ref="C36:E36"/>
    <mergeCell ref="F36:K36"/>
    <mergeCell ref="C37:E37"/>
    <mergeCell ref="F37:K37"/>
    <mergeCell ref="C39:K39"/>
  </mergeCells>
  <phoneticPr fontId="42"/>
  <dataValidations count="4">
    <dataValidation allowBlank="1" showInputMessage="1" showErrorMessage="1" promptTitle="職・氏名" prompt="受任者の職・氏名を入力してください。" sqref="F37:K37" xr:uid="{1E3C986E-A4E6-4C5B-BC9B-5C31D6FF9D72}"/>
    <dataValidation allowBlank="1" showInputMessage="1" showErrorMessage="1" promptTitle="名称" prompt="受任者が法人の場合、法人名を入力してください。個人の場合は不要。" sqref="F36:K36" xr:uid="{B28131C2-CF23-4E8D-8751-75BD5BCF3A2F}"/>
    <dataValidation allowBlank="1" showInputMessage="1" showErrorMessage="1" promptTitle="住所" prompt="受任者の住所を記載してください。" sqref="F35:K35" xr:uid="{4D69491F-2D55-442C-B4ED-16DEB512B7FD}"/>
    <dataValidation allowBlank="1" showInputMessage="1" showErrorMessage="1" promptTitle="名称" prompt="申請者が法人の場合に法人名を記入してください。個人の場合は記入不要。" sqref="F16:K16" xr:uid="{1AD8ED72-1697-43EF-ADBA-4148312736DC}"/>
  </dataValidations>
  <printOptions horizontalCentered="1" verticalCentered="1"/>
  <pageMargins left="0.70866141732283461" right="0.70866141732283461" top="0.74803149606299213" bottom="0.74803149606299213" header="0.31496062992125984" footer="0.31496062992125984"/>
  <pageSetup paperSize="9" scale="96"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7"/>
  <dimension ref="A1:B48"/>
  <sheetViews>
    <sheetView workbookViewId="0">
      <selection activeCell="G8" sqref="G8"/>
    </sheetView>
  </sheetViews>
  <sheetFormatPr defaultColWidth="9" defaultRowHeight="13.2"/>
  <cols>
    <col min="1" max="16384" width="9" style="14"/>
  </cols>
  <sheetData>
    <row r="1" spans="1:2">
      <c r="A1" s="14" t="s">
        <v>19</v>
      </c>
    </row>
    <row r="2" spans="1:2">
      <c r="A2" s="14" t="s">
        <v>20</v>
      </c>
      <c r="B2" s="14">
        <v>1</v>
      </c>
    </row>
    <row r="3" spans="1:2">
      <c r="A3" s="14" t="s">
        <v>21</v>
      </c>
      <c r="B3" s="14">
        <v>2</v>
      </c>
    </row>
    <row r="4" spans="1:2">
      <c r="A4" s="14" t="s">
        <v>22</v>
      </c>
      <c r="B4" s="14">
        <v>3</v>
      </c>
    </row>
    <row r="5" spans="1:2">
      <c r="A5" s="14" t="s">
        <v>23</v>
      </c>
      <c r="B5" s="14">
        <v>4</v>
      </c>
    </row>
    <row r="6" spans="1:2">
      <c r="A6" s="14" t="s">
        <v>24</v>
      </c>
      <c r="B6" s="14">
        <v>5</v>
      </c>
    </row>
    <row r="7" spans="1:2">
      <c r="A7" s="14" t="s">
        <v>25</v>
      </c>
      <c r="B7" s="14">
        <v>6</v>
      </c>
    </row>
    <row r="8" spans="1:2">
      <c r="A8" s="14" t="s">
        <v>26</v>
      </c>
      <c r="B8" s="14">
        <v>7</v>
      </c>
    </row>
    <row r="9" spans="1:2">
      <c r="A9" s="14" t="s">
        <v>27</v>
      </c>
      <c r="B9" s="14">
        <v>8</v>
      </c>
    </row>
    <row r="10" spans="1:2">
      <c r="A10" s="14" t="s">
        <v>28</v>
      </c>
      <c r="B10" s="14">
        <v>9</v>
      </c>
    </row>
    <row r="11" spans="1:2">
      <c r="A11" s="14" t="s">
        <v>29</v>
      </c>
      <c r="B11" s="14">
        <v>10</v>
      </c>
    </row>
    <row r="12" spans="1:2">
      <c r="A12" s="14" t="s">
        <v>30</v>
      </c>
      <c r="B12" s="14">
        <v>11</v>
      </c>
    </row>
    <row r="13" spans="1:2">
      <c r="A13" s="14" t="s">
        <v>31</v>
      </c>
      <c r="B13" s="14">
        <v>12</v>
      </c>
    </row>
    <row r="14" spans="1:2">
      <c r="A14" s="14" t="s">
        <v>32</v>
      </c>
      <c r="B14" s="14">
        <v>13</v>
      </c>
    </row>
    <row r="15" spans="1:2">
      <c r="A15" s="14" t="s">
        <v>33</v>
      </c>
      <c r="B15" s="14">
        <v>14</v>
      </c>
    </row>
    <row r="16" spans="1:2">
      <c r="A16" s="14" t="s">
        <v>34</v>
      </c>
      <c r="B16" s="14">
        <v>15</v>
      </c>
    </row>
    <row r="17" spans="1:2">
      <c r="A17" s="14" t="s">
        <v>35</v>
      </c>
      <c r="B17" s="14">
        <v>16</v>
      </c>
    </row>
    <row r="18" spans="1:2">
      <c r="A18" s="14" t="s">
        <v>36</v>
      </c>
      <c r="B18" s="14">
        <v>17</v>
      </c>
    </row>
    <row r="19" spans="1:2">
      <c r="A19" s="14" t="s">
        <v>37</v>
      </c>
      <c r="B19" s="14">
        <v>18</v>
      </c>
    </row>
    <row r="20" spans="1:2">
      <c r="A20" s="14" t="s">
        <v>38</v>
      </c>
      <c r="B20" s="14">
        <v>19</v>
      </c>
    </row>
    <row r="21" spans="1:2">
      <c r="A21" s="14" t="s">
        <v>39</v>
      </c>
      <c r="B21" s="14">
        <v>20</v>
      </c>
    </row>
    <row r="22" spans="1:2">
      <c r="A22" s="14" t="s">
        <v>40</v>
      </c>
      <c r="B22" s="14">
        <v>21</v>
      </c>
    </row>
    <row r="23" spans="1:2">
      <c r="A23" s="14" t="s">
        <v>41</v>
      </c>
      <c r="B23" s="14">
        <v>22</v>
      </c>
    </row>
    <row r="24" spans="1:2">
      <c r="A24" s="14" t="s">
        <v>42</v>
      </c>
      <c r="B24" s="14">
        <v>23</v>
      </c>
    </row>
    <row r="25" spans="1:2">
      <c r="A25" s="14" t="s">
        <v>43</v>
      </c>
      <c r="B25" s="14">
        <v>24</v>
      </c>
    </row>
    <row r="26" spans="1:2">
      <c r="A26" s="14" t="s">
        <v>44</v>
      </c>
      <c r="B26" s="14">
        <v>25</v>
      </c>
    </row>
    <row r="27" spans="1:2">
      <c r="A27" s="14" t="s">
        <v>45</v>
      </c>
      <c r="B27" s="14">
        <v>26</v>
      </c>
    </row>
    <row r="28" spans="1:2">
      <c r="A28" s="14" t="s">
        <v>46</v>
      </c>
      <c r="B28" s="14">
        <v>27</v>
      </c>
    </row>
    <row r="29" spans="1:2">
      <c r="A29" s="14" t="s">
        <v>47</v>
      </c>
      <c r="B29" s="14">
        <v>28</v>
      </c>
    </row>
    <row r="30" spans="1:2">
      <c r="A30" s="14" t="s">
        <v>48</v>
      </c>
      <c r="B30" s="14">
        <v>29</v>
      </c>
    </row>
    <row r="31" spans="1:2">
      <c r="A31" s="14" t="s">
        <v>49</v>
      </c>
      <c r="B31" s="14">
        <v>30</v>
      </c>
    </row>
    <row r="32" spans="1:2">
      <c r="A32" s="14" t="s">
        <v>50</v>
      </c>
      <c r="B32" s="14">
        <v>31</v>
      </c>
    </row>
    <row r="33" spans="1:2">
      <c r="A33" s="14" t="s">
        <v>51</v>
      </c>
      <c r="B33" s="14">
        <v>32</v>
      </c>
    </row>
    <row r="34" spans="1:2">
      <c r="A34" s="14" t="s">
        <v>52</v>
      </c>
      <c r="B34" s="14">
        <v>33</v>
      </c>
    </row>
    <row r="35" spans="1:2">
      <c r="A35" s="14" t="s">
        <v>53</v>
      </c>
      <c r="B35" s="14">
        <v>34</v>
      </c>
    </row>
    <row r="36" spans="1:2">
      <c r="A36" s="14" t="s">
        <v>54</v>
      </c>
      <c r="B36" s="14">
        <v>35</v>
      </c>
    </row>
    <row r="37" spans="1:2">
      <c r="A37" s="14" t="s">
        <v>55</v>
      </c>
      <c r="B37" s="14">
        <v>36</v>
      </c>
    </row>
    <row r="38" spans="1:2">
      <c r="A38" s="14" t="s">
        <v>56</v>
      </c>
      <c r="B38" s="14">
        <v>37</v>
      </c>
    </row>
    <row r="39" spans="1:2">
      <c r="A39" s="14" t="s">
        <v>57</v>
      </c>
      <c r="B39" s="14">
        <v>38</v>
      </c>
    </row>
    <row r="40" spans="1:2">
      <c r="A40" s="14" t="s">
        <v>58</v>
      </c>
      <c r="B40" s="14">
        <v>39</v>
      </c>
    </row>
    <row r="41" spans="1:2">
      <c r="A41" s="14" t="s">
        <v>59</v>
      </c>
      <c r="B41" s="14">
        <v>40</v>
      </c>
    </row>
    <row r="42" spans="1:2">
      <c r="A42" s="14" t="s">
        <v>60</v>
      </c>
      <c r="B42" s="14">
        <v>41</v>
      </c>
    </row>
    <row r="43" spans="1:2">
      <c r="A43" s="14" t="s">
        <v>61</v>
      </c>
      <c r="B43" s="14">
        <v>42</v>
      </c>
    </row>
    <row r="44" spans="1:2">
      <c r="A44" s="14" t="s">
        <v>62</v>
      </c>
      <c r="B44" s="14">
        <v>43</v>
      </c>
    </row>
    <row r="45" spans="1:2">
      <c r="A45" s="14" t="s">
        <v>63</v>
      </c>
      <c r="B45" s="14">
        <v>44</v>
      </c>
    </row>
    <row r="46" spans="1:2">
      <c r="A46" s="14" t="s">
        <v>64</v>
      </c>
      <c r="B46" s="14">
        <v>45</v>
      </c>
    </row>
    <row r="47" spans="1:2">
      <c r="A47" s="14" t="s">
        <v>65</v>
      </c>
      <c r="B47" s="14">
        <v>46</v>
      </c>
    </row>
    <row r="48" spans="1:2">
      <c r="A48" s="14" t="s">
        <v>66</v>
      </c>
      <c r="B48" s="14">
        <v>47</v>
      </c>
    </row>
  </sheetData>
  <phoneticPr fontId="4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85e6e18b-26c1-4122-9e79-e6c53ac26d53"/>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9500c7e0-a8b4-4cc7-a7aa-d9d65591dd5a"/>
    <ds:schemaRef ds:uri="http://www.w3.org/XML/1998/namespace"/>
    <ds:schemaRef ds:uri="http://purl.org/dc/dcmitype/"/>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交付申請書兼実績報告書兼請求書（第１号様式）</vt:lpstr>
      <vt:lpstr>申請施設内訳（別紙１）</vt:lpstr>
      <vt:lpstr>賃金改善報告書（別紙２）</vt:lpstr>
      <vt:lpstr>【2.0％超部分算定シート】（別紙３）</vt:lpstr>
      <vt:lpstr>委任状</vt:lpstr>
      <vt:lpstr>都道府県リスト</vt:lpstr>
      <vt:lpstr>'【2.0％超部分算定シート】（別紙３）'!Print_Area</vt:lpstr>
      <vt:lpstr>委任状!Print_Area</vt:lpstr>
      <vt:lpstr>'交付申請書兼実績報告書兼請求書（第１号様式）'!Print_Area</vt:lpstr>
      <vt:lpstr>'申請施設内訳（別紙１）'!Print_Area</vt:lpstr>
      <vt:lpstr>'賃金改善報告書（別紙２）'!Print_Area</vt:lpstr>
      <vt:lpstr>'【2.0％超部分算定シート】（別紙３）'!Print_Titles</vt:lpstr>
      <vt:lpstr>'賃金改善報告書（別紙２）'!Print_Titles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千田 迅人</cp:lastModifiedBy>
  <cp:revision>2</cp:revision>
  <cp:lastPrinted>2026-05-28T07:10:25Z</cp:lastPrinted>
  <dcterms:created xsi:type="dcterms:W3CDTF">2017-10-26T07:12:00Z</dcterms:created>
  <dcterms:modified xsi:type="dcterms:W3CDTF">2026-05-29T09:29:30Z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y fmtid="{D5CDD505-2E9C-101B-9397-08002B2CF9AE}" pid="6" name="MSIP_Label_defa4170-0d19-0005-0004-bc88714345d2_Enabled">
    <vt:lpwstr>true</vt:lpwstr>
  </property>
  <property fmtid="{D5CDD505-2E9C-101B-9397-08002B2CF9AE}" pid="7" name="MSIP_Label_defa4170-0d19-0005-0004-bc88714345d2_SetDate">
    <vt:lpwstr>2026-04-21T00:56:05Z</vt:lpwstr>
  </property>
  <property fmtid="{D5CDD505-2E9C-101B-9397-08002B2CF9AE}" pid="8" name="MSIP_Label_defa4170-0d19-0005-0004-bc88714345d2_Method">
    <vt:lpwstr>Standard</vt:lpwstr>
  </property>
  <property fmtid="{D5CDD505-2E9C-101B-9397-08002B2CF9AE}" pid="9" name="MSIP_Label_defa4170-0d19-0005-0004-bc88714345d2_Name">
    <vt:lpwstr>defa4170-0d19-0005-0004-bc88714345d2</vt:lpwstr>
  </property>
  <property fmtid="{D5CDD505-2E9C-101B-9397-08002B2CF9AE}" pid="10" name="MSIP_Label_defa4170-0d19-0005-0004-bc88714345d2_SiteId">
    <vt:lpwstr>b3aceacd-ceff-4204-ad98-1574a3312f69</vt:lpwstr>
  </property>
  <property fmtid="{D5CDD505-2E9C-101B-9397-08002B2CF9AE}" pid="11" name="MSIP_Label_defa4170-0d19-0005-0004-bc88714345d2_ActionId">
    <vt:lpwstr>02e90bb0-d0bc-4fac-8fea-afce6898f444</vt:lpwstr>
  </property>
  <property fmtid="{D5CDD505-2E9C-101B-9397-08002B2CF9AE}" pid="12" name="MSIP_Label_defa4170-0d19-0005-0004-bc88714345d2_ContentBits">
    <vt:lpwstr>0</vt:lpwstr>
  </property>
  <property fmtid="{D5CDD505-2E9C-101B-9397-08002B2CF9AE}" pid="13" name="MSIP_Label_defa4170-0d19-0005-0004-bc88714345d2_Tag">
    <vt:lpwstr>10, 3, 0, 1</vt:lpwstr>
  </property>
</Properties>
</file>