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updateLinks="always"/>
  <mc:AlternateContent xmlns:mc="http://schemas.openxmlformats.org/markup-compatibility/2006">
    <mc:Choice Requires="x15">
      <x15ac:absPath xmlns:x15ac="http://schemas.microsoft.com/office/spreadsheetml/2010/11/ac" url="\\rentai.local\fssroot\3006健康福祉部\0527医療福祉連携推進課\賃上げ・物価上昇に対する支援事業費補助金\16 交付申請兼実績報告\00_県交付要綱\"/>
    </mc:Choice>
  </mc:AlternateContent>
  <xr:revisionPtr revIDLastSave="0" documentId="13_ncr:1_{67FAD317-1B8D-465A-9FEC-E2D693A8E988}" xr6:coauthVersionLast="47" xr6:coauthVersionMax="47" xr10:uidLastSave="{00000000-0000-0000-0000-000000000000}"/>
  <bookViews>
    <workbookView xWindow="22932" yWindow="-4524" windowWidth="30936" windowHeight="16776" tabRatio="813" xr2:uid="{00000000-000D-0000-FFFF-FFFF00000000}"/>
  </bookViews>
  <sheets>
    <sheet name="交付申請書兼実績報告書兼請求書（第１号様式）" sheetId="64" r:id="rId1"/>
    <sheet name="申請施設内訳（別紙１）" sheetId="120" r:id="rId2"/>
    <sheet name="賃金改善報告書（別紙２）" sheetId="121" r:id="rId3"/>
    <sheet name="【2.0％超部分算定シート】（別紙３）" sheetId="122" r:id="rId4"/>
    <sheet name="記入例モデルケース（法人）" sheetId="123" r:id="rId5"/>
    <sheet name="都道府県リスト" sheetId="62" state="hidden" r:id="rId6"/>
  </sheets>
  <definedNames>
    <definedName name="_xlnm._FilterDatabase" localSheetId="3" hidden="1">'【2.0％超部分算定シート】（別紙３）'!$B$4:$P$9</definedName>
    <definedName name="_xlnm._FilterDatabase" localSheetId="2" hidden="1">'賃金改善報告書（別紙２）'!$B$8:$S$8</definedName>
    <definedName name="_xlnm.Print_Area" localSheetId="3">'【2.0％超部分算定シート】（別紙３）'!$A$1:$I$8</definedName>
    <definedName name="_xlnm.Print_Area" localSheetId="4">'記入例モデルケース（法人）'!$A$1:$L$44</definedName>
    <definedName name="_xlnm.Print_Area" localSheetId="0">'交付申請書兼実績報告書兼請求書（第１号様式）'!$A$1:$BY$71</definedName>
    <definedName name="_xlnm.Print_Area" localSheetId="1">'申請施設内訳（別紙１）'!$A$1:$P$48</definedName>
    <definedName name="_xlnm.Print_Area" localSheetId="2">'賃金改善報告書（別紙２）'!$A$1:$L$37</definedName>
    <definedName name="_xlnm.Print_Area">#REF!</definedName>
    <definedName name="_xlnm.Print_Titles" localSheetId="3">'【2.0％超部分算定シート】（別紙３）'!$2:$3</definedName>
    <definedName name="ブロック" localSheetId="3">#REF!</definedName>
    <definedName name="ブロック">#REF!</definedName>
    <definedName name="医療提供体制施設整備交付金" localSheetId="3">#REF!</definedName>
    <definedName name="医療提供体制施設整備交付金">#REF!</definedName>
    <definedName name="医療提供体制施設整備補助金" localSheetId="3">#REF!</definedName>
    <definedName name="医療提供体制施設整備補助金">#REF!</definedName>
    <definedName name="地域医療介護総合確保基金" localSheetId="3">#REF!</definedName>
    <definedName name="地域医療介護総合確保基金">#REF!</definedName>
    <definedName name="鉄筋コンクリート" localSheetId="3">#REF!</definedName>
    <definedName name="鉄筋コンクリート">#REF!</definedName>
    <definedName name="病床確保料" localSheetId="3">#REF!</definedName>
    <definedName name="病床確保料">#REF!</definedName>
    <definedName name="木造" localSheetId="3">#REF!</definedName>
    <definedName name="木造">#REF!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31" i="123" l="1"/>
  <c r="K37" i="121"/>
  <c r="J37" i="121"/>
  <c r="I37" i="121"/>
  <c r="G37" i="121"/>
  <c r="K36" i="121"/>
  <c r="J36" i="121"/>
  <c r="L36" i="121" s="1"/>
  <c r="I36" i="121"/>
  <c r="G36" i="121"/>
  <c r="L35" i="121"/>
  <c r="K35" i="121"/>
  <c r="J35" i="121"/>
  <c r="I35" i="121"/>
  <c r="G35" i="121"/>
  <c r="L34" i="121"/>
  <c r="K34" i="121"/>
  <c r="J34" i="121"/>
  <c r="I34" i="121"/>
  <c r="G34" i="121"/>
  <c r="K33" i="121"/>
  <c r="J33" i="121"/>
  <c r="I33" i="121"/>
  <c r="G33" i="121"/>
  <c r="K32" i="121"/>
  <c r="J32" i="121"/>
  <c r="I32" i="121"/>
  <c r="G32" i="121"/>
  <c r="K31" i="121"/>
  <c r="J31" i="121"/>
  <c r="L31" i="121" s="1"/>
  <c r="I31" i="121"/>
  <c r="G31" i="121"/>
  <c r="K30" i="121"/>
  <c r="J30" i="121"/>
  <c r="L30" i="121" s="1"/>
  <c r="I30" i="121"/>
  <c r="G30" i="121"/>
  <c r="L29" i="121"/>
  <c r="K29" i="121"/>
  <c r="J29" i="121"/>
  <c r="I29" i="121"/>
  <c r="G29" i="121"/>
  <c r="K28" i="121"/>
  <c r="J28" i="121"/>
  <c r="L28" i="121" s="1"/>
  <c r="I28" i="121"/>
  <c r="G28" i="121"/>
  <c r="K27" i="121"/>
  <c r="J27" i="121"/>
  <c r="I27" i="121"/>
  <c r="G27" i="121"/>
  <c r="K26" i="121"/>
  <c r="J26" i="121"/>
  <c r="L26" i="121" s="1"/>
  <c r="I26" i="121"/>
  <c r="G26" i="121"/>
  <c r="K25" i="121"/>
  <c r="J25" i="121"/>
  <c r="L25" i="121" s="1"/>
  <c r="I25" i="121"/>
  <c r="G25" i="121"/>
  <c r="K24" i="121"/>
  <c r="J24" i="121"/>
  <c r="L24" i="121" s="1"/>
  <c r="I24" i="121"/>
  <c r="G24" i="121"/>
  <c r="K23" i="121"/>
  <c r="J23" i="121"/>
  <c r="L23" i="121" s="1"/>
  <c r="I23" i="121"/>
  <c r="G23" i="121"/>
  <c r="K22" i="121"/>
  <c r="J22" i="121"/>
  <c r="I22" i="121"/>
  <c r="G22" i="121"/>
  <c r="K21" i="121"/>
  <c r="L21" i="121" s="1"/>
  <c r="J21" i="121"/>
  <c r="I21" i="121"/>
  <c r="G21" i="121"/>
  <c r="K20" i="121"/>
  <c r="J20" i="121"/>
  <c r="L20" i="121" s="1"/>
  <c r="I20" i="121"/>
  <c r="G20" i="121"/>
  <c r="K19" i="121"/>
  <c r="J19" i="121"/>
  <c r="I19" i="121"/>
  <c r="G19" i="121"/>
  <c r="K18" i="121"/>
  <c r="J18" i="121"/>
  <c r="I18" i="121"/>
  <c r="G18" i="121"/>
  <c r="H17" i="121"/>
  <c r="L9" i="121"/>
  <c r="L10" i="121"/>
  <c r="L11" i="121"/>
  <c r="L12" i="121"/>
  <c r="L13" i="121"/>
  <c r="G10" i="121"/>
  <c r="G11" i="121"/>
  <c r="G12" i="121"/>
  <c r="G13" i="121"/>
  <c r="G9" i="121"/>
  <c r="E32" i="123"/>
  <c r="J10" i="121"/>
  <c r="J11" i="121"/>
  <c r="J12" i="121"/>
  <c r="J13" i="121"/>
  <c r="J9" i="121"/>
  <c r="L37" i="121" l="1"/>
  <c r="L33" i="121"/>
  <c r="L32" i="121"/>
  <c r="L27" i="121"/>
  <c r="L22" i="121"/>
  <c r="L18" i="121"/>
  <c r="L19" i="121"/>
  <c r="E27" i="123"/>
  <c r="E26" i="123"/>
  <c r="E25" i="123"/>
  <c r="E24" i="123"/>
  <c r="E23" i="123"/>
  <c r="E22" i="123"/>
  <c r="E14" i="123"/>
  <c r="E13" i="123"/>
  <c r="E12" i="123"/>
  <c r="E11" i="123"/>
  <c r="E10" i="123"/>
  <c r="E9" i="123"/>
  <c r="BN31" i="64"/>
  <c r="BN30" i="64"/>
  <c r="AS32" i="64"/>
  <c r="AS31" i="64"/>
  <c r="AS30" i="64"/>
  <c r="I6" i="122" l="1"/>
  <c r="D6" i="122"/>
  <c r="E6" i="122" s="1"/>
  <c r="I5" i="122"/>
  <c r="L14" i="121" s="1"/>
  <c r="D5" i="122"/>
  <c r="E5" i="122" s="1"/>
  <c r="K13" i="121"/>
  <c r="I13" i="121"/>
  <c r="K12" i="121"/>
  <c r="I12" i="121"/>
  <c r="K11" i="121"/>
  <c r="I11" i="121"/>
  <c r="K10" i="121"/>
  <c r="I10" i="121"/>
  <c r="K9" i="121"/>
  <c r="I9" i="121"/>
  <c r="H8" i="121"/>
  <c r="M24" i="120" a="1"/>
  <c r="M24" i="120" s="1"/>
  <c r="N24" i="120" s="1"/>
  <c r="M23" i="120" a="1"/>
  <c r="M23" i="120" s="1"/>
  <c r="M22" i="120" a="1"/>
  <c r="M22" i="120" s="1"/>
  <c r="N22" i="120" s="1"/>
  <c r="M21" i="120" a="1"/>
  <c r="M21" i="120" s="1"/>
  <c r="M20" i="120" a="1"/>
  <c r="M20" i="120" s="1"/>
  <c r="N20" i="120" s="1"/>
  <c r="M19" i="120" a="1"/>
  <c r="M19" i="120" s="1"/>
  <c r="M18" i="120" a="1"/>
  <c r="M18" i="120" s="1"/>
  <c r="N18" i="120" s="1"/>
  <c r="M17" i="120" a="1"/>
  <c r="M17" i="120" s="1"/>
  <c r="M16" i="120" a="1"/>
  <c r="M16" i="120" s="1"/>
  <c r="N16" i="120" s="1"/>
  <c r="M15" i="120" a="1"/>
  <c r="M15" i="120" s="1"/>
  <c r="M14" i="120" a="1"/>
  <c r="M14" i="120" s="1"/>
  <c r="N14" i="120" s="1"/>
  <c r="M13" i="120" a="1"/>
  <c r="M13" i="120" s="1"/>
  <c r="M12" i="120" a="1"/>
  <c r="M12" i="120" s="1"/>
  <c r="N12" i="120" s="1"/>
  <c r="M11" i="120" a="1"/>
  <c r="M11" i="120" s="1"/>
  <c r="M10" i="120" a="1"/>
  <c r="M10" i="120" s="1"/>
  <c r="N10" i="120" s="1"/>
  <c r="M9" i="120" a="1"/>
  <c r="M9" i="120" s="1"/>
  <c r="M8" i="120" a="1"/>
  <c r="M8" i="120" s="1"/>
  <c r="N8" i="120" s="1"/>
  <c r="M7" i="120" a="1"/>
  <c r="M7" i="120" s="1"/>
  <c r="M6" i="120" a="1"/>
  <c r="M6" i="120" s="1"/>
  <c r="M5" i="120" a="1"/>
  <c r="M5" i="120" s="1"/>
  <c r="M25" i="120" l="1"/>
  <c r="L4" i="121" s="1"/>
  <c r="N6" i="120"/>
  <c r="N26" i="120" s="1"/>
  <c r="M26" i="120"/>
  <c r="L3" i="121" l="1"/>
  <c r="N25" i="120" s="1"/>
  <c r="P25" i="120" s="1"/>
  <c r="P30" i="120" s="1"/>
  <c r="N30" i="64" s="1"/>
  <c r="P26" i="120"/>
  <c r="P31" i="120" s="1"/>
  <c r="N31" i="64" s="1"/>
  <c r="L5" i="121" l="1"/>
  <c r="L6" i="121" s="1"/>
  <c r="P32" i="120"/>
  <c r="BN32" i="64"/>
  <c r="AQ41" i="64" l="1" a="1"/>
  <c r="AQ41" i="64" s="1"/>
  <c r="N32" i="64" l="1" a="1"/>
  <c r="N32" i="64"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Gifu</author>
  </authors>
  <commentList>
    <comment ref="N25" authorId="0" shapeId="0" xr:uid="{AD3EEC8A-F490-48E5-B9D5-C579AD7F8E9C}">
      <text>
        <r>
          <rPr>
            <sz val="9"/>
            <color indexed="81"/>
            <rFont val="MS P ゴシック"/>
            <family val="3"/>
            <charset val="128"/>
          </rPr>
          <t>別紙２を作成することで自動入力されます。</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<sst xmlns="http://schemas.openxmlformats.org/spreadsheetml/2006/main" count="437" uniqueCount="319">
  <si>
    <t>１．申請者の情報</t>
    <rPh sb="2" eb="4">
      <t>シンセイ</t>
    </rPh>
    <rPh sb="4" eb="5">
      <t>シャ</t>
    </rPh>
    <rPh sb="6" eb="8">
      <t>ジョウホウ</t>
    </rPh>
    <phoneticPr fontId="40"/>
  </si>
  <si>
    <t>申請年月日</t>
    <rPh sb="0" eb="2">
      <t>シンセイ</t>
    </rPh>
    <rPh sb="2" eb="3">
      <t>ネン</t>
    </rPh>
    <rPh sb="3" eb="5">
      <t>ネンガッピ</t>
    </rPh>
    <phoneticPr fontId="19"/>
  </si>
  <si>
    <t>年</t>
    <rPh sb="0" eb="1">
      <t>ネン</t>
    </rPh>
    <phoneticPr fontId="40"/>
  </si>
  <si>
    <t>月</t>
    <rPh sb="0" eb="1">
      <t>ガツ</t>
    </rPh>
    <phoneticPr fontId="40"/>
  </si>
  <si>
    <t>日</t>
    <rPh sb="0" eb="1">
      <t>ニチ</t>
    </rPh>
    <phoneticPr fontId="40"/>
  </si>
  <si>
    <t>フリガナ</t>
    <phoneticPr fontId="40"/>
  </si>
  <si>
    <t>〒</t>
    <phoneticPr fontId="40"/>
  </si>
  <si>
    <t>事務担当者</t>
    <rPh sb="0" eb="2">
      <t>ジム</t>
    </rPh>
    <rPh sb="2" eb="5">
      <t>タントウシャ</t>
    </rPh>
    <phoneticPr fontId="40"/>
  </si>
  <si>
    <t>氏名</t>
    <rPh sb="0" eb="2">
      <t>シメイ</t>
    </rPh>
    <phoneticPr fontId="40"/>
  </si>
  <si>
    <t>電話番号</t>
    <rPh sb="0" eb="2">
      <t>デンワ</t>
    </rPh>
    <rPh sb="2" eb="4">
      <t>バンゴウ</t>
    </rPh>
    <phoneticPr fontId="40"/>
  </si>
  <si>
    <t>電子メール</t>
    <rPh sb="0" eb="2">
      <t>デンシ</t>
    </rPh>
    <phoneticPr fontId="40"/>
  </si>
  <si>
    <t>合計</t>
    <rPh sb="0" eb="2">
      <t>ゴウケイ</t>
    </rPh>
    <phoneticPr fontId="39"/>
  </si>
  <si>
    <t>金融機関名</t>
    <rPh sb="0" eb="2">
      <t>キンユウ</t>
    </rPh>
    <rPh sb="2" eb="5">
      <t>キカンメイ</t>
    </rPh>
    <phoneticPr fontId="40"/>
  </si>
  <si>
    <t>金融機関
コード</t>
    <rPh sb="0" eb="2">
      <t>キンユウ</t>
    </rPh>
    <rPh sb="2" eb="4">
      <t>キカン</t>
    </rPh>
    <phoneticPr fontId="40"/>
  </si>
  <si>
    <t>支店名</t>
    <rPh sb="0" eb="3">
      <t>シテンメイ</t>
    </rPh>
    <phoneticPr fontId="40"/>
  </si>
  <si>
    <t>支店
コード</t>
    <rPh sb="0" eb="2">
      <t>シテン</t>
    </rPh>
    <phoneticPr fontId="40"/>
  </si>
  <si>
    <t>口座番号
（右詰め）</t>
    <rPh sb="0" eb="2">
      <t>コウザ</t>
    </rPh>
    <rPh sb="2" eb="4">
      <t>バンゴウ</t>
    </rPh>
    <rPh sb="6" eb="8">
      <t>ミギヅメ</t>
    </rPh>
    <phoneticPr fontId="40"/>
  </si>
  <si>
    <t>預金種別</t>
    <rPh sb="0" eb="2">
      <t>ヨキン</t>
    </rPh>
    <rPh sb="2" eb="4">
      <t>シュベツ</t>
    </rPh>
    <phoneticPr fontId="40"/>
  </si>
  <si>
    <t>※　ゆうちょ銀行の場合は、「振込用の店名・預金種目・口座番号（７桁）」（通帳見開き下部に記載）を記入すること。</t>
    <rPh sb="6" eb="8">
      <t>ギンコウ</t>
    </rPh>
    <rPh sb="9" eb="11">
      <t>バアイ</t>
    </rPh>
    <rPh sb="14" eb="16">
      <t>フリコミ</t>
    </rPh>
    <rPh sb="16" eb="17">
      <t>ヨウ</t>
    </rPh>
    <rPh sb="18" eb="20">
      <t>テンメイ</t>
    </rPh>
    <rPh sb="21" eb="23">
      <t>ヨキン</t>
    </rPh>
    <rPh sb="23" eb="24">
      <t>シュ</t>
    </rPh>
    <rPh sb="24" eb="25">
      <t>モク</t>
    </rPh>
    <rPh sb="26" eb="28">
      <t>コウザ</t>
    </rPh>
    <rPh sb="28" eb="30">
      <t>バンゴウ</t>
    </rPh>
    <rPh sb="32" eb="33">
      <t>ケタ</t>
    </rPh>
    <rPh sb="36" eb="38">
      <t>ツウチョウ</t>
    </rPh>
    <rPh sb="38" eb="40">
      <t>ミヒラ</t>
    </rPh>
    <rPh sb="41" eb="43">
      <t>カブ</t>
    </rPh>
    <rPh sb="44" eb="46">
      <t>キサイ</t>
    </rPh>
    <rPh sb="48" eb="50">
      <t>キニュウ</t>
    </rPh>
    <phoneticPr fontId="40"/>
  </si>
  <si>
    <t>※都道府県名を選択してください</t>
    <rPh sb="1" eb="5">
      <t>トドウフケン</t>
    </rPh>
    <rPh sb="5" eb="6">
      <t>メイ</t>
    </rPh>
    <rPh sb="7" eb="9">
      <t>センタク</t>
    </rPh>
    <phoneticPr fontId="40"/>
  </si>
  <si>
    <t>01北海道</t>
  </si>
  <si>
    <t>02青森県</t>
    <rPh sb="4" eb="5">
      <t>ケン</t>
    </rPh>
    <phoneticPr fontId="40"/>
  </si>
  <si>
    <t>03岩手県</t>
    <rPh sb="4" eb="5">
      <t>ケン</t>
    </rPh>
    <phoneticPr fontId="40"/>
  </si>
  <si>
    <t>04宮城県</t>
    <phoneticPr fontId="40"/>
  </si>
  <si>
    <t>05秋田県</t>
    <phoneticPr fontId="40"/>
  </si>
  <si>
    <t>06山形県</t>
    <phoneticPr fontId="40"/>
  </si>
  <si>
    <t>07福島県</t>
    <phoneticPr fontId="40"/>
  </si>
  <si>
    <t>08茨城県</t>
    <phoneticPr fontId="40"/>
  </si>
  <si>
    <t>09栃木県</t>
    <phoneticPr fontId="40"/>
  </si>
  <si>
    <t>10群馬県</t>
    <phoneticPr fontId="40"/>
  </si>
  <si>
    <t>11埼玉県</t>
    <phoneticPr fontId="40"/>
  </si>
  <si>
    <t>12千葉県</t>
    <phoneticPr fontId="40"/>
  </si>
  <si>
    <t>13東京都</t>
    <rPh sb="4" eb="5">
      <t>ト</t>
    </rPh>
    <phoneticPr fontId="40"/>
  </si>
  <si>
    <t>14神奈川県</t>
    <phoneticPr fontId="40"/>
  </si>
  <si>
    <t>15新潟県</t>
    <phoneticPr fontId="40"/>
  </si>
  <si>
    <t>16富山県</t>
    <phoneticPr fontId="40"/>
  </si>
  <si>
    <t>17石川県</t>
    <phoneticPr fontId="40"/>
  </si>
  <si>
    <t>18福井県</t>
    <phoneticPr fontId="40"/>
  </si>
  <si>
    <t>19山梨県</t>
    <phoneticPr fontId="40"/>
  </si>
  <si>
    <t>20長野県</t>
    <phoneticPr fontId="40"/>
  </si>
  <si>
    <t>21岐阜県</t>
    <phoneticPr fontId="40"/>
  </si>
  <si>
    <t>22静岡県</t>
    <phoneticPr fontId="40"/>
  </si>
  <si>
    <t>23愛知県</t>
    <phoneticPr fontId="40"/>
  </si>
  <si>
    <t>24三重県</t>
    <phoneticPr fontId="40"/>
  </si>
  <si>
    <t>25滋賀県</t>
    <phoneticPr fontId="40"/>
  </si>
  <si>
    <t>26京都府</t>
    <rPh sb="4" eb="5">
      <t>フ</t>
    </rPh>
    <phoneticPr fontId="40"/>
  </si>
  <si>
    <t>27大阪府</t>
    <rPh sb="4" eb="5">
      <t>フ</t>
    </rPh>
    <phoneticPr fontId="40"/>
  </si>
  <si>
    <t>28兵庫県</t>
    <phoneticPr fontId="40"/>
  </si>
  <si>
    <t>29奈良県</t>
    <phoneticPr fontId="40"/>
  </si>
  <si>
    <t>30和歌山県</t>
    <phoneticPr fontId="40"/>
  </si>
  <si>
    <t>31鳥取県</t>
    <phoneticPr fontId="40"/>
  </si>
  <si>
    <t>32島根県</t>
    <phoneticPr fontId="40"/>
  </si>
  <si>
    <t>33岡山県</t>
    <phoneticPr fontId="40"/>
  </si>
  <si>
    <t>34広島県</t>
    <phoneticPr fontId="40"/>
  </si>
  <si>
    <t>35山口県</t>
    <phoneticPr fontId="40"/>
  </si>
  <si>
    <t>36徳島県</t>
    <phoneticPr fontId="40"/>
  </si>
  <si>
    <t>37香川県</t>
    <phoneticPr fontId="40"/>
  </si>
  <si>
    <t>38愛媛県</t>
    <phoneticPr fontId="40"/>
  </si>
  <si>
    <t>39高知県</t>
    <phoneticPr fontId="40"/>
  </si>
  <si>
    <t>40福岡県</t>
    <phoneticPr fontId="40"/>
  </si>
  <si>
    <t>41佐賀県</t>
    <phoneticPr fontId="40"/>
  </si>
  <si>
    <t>42長崎県</t>
    <phoneticPr fontId="40"/>
  </si>
  <si>
    <t>43熊本県</t>
    <phoneticPr fontId="40"/>
  </si>
  <si>
    <t>44大分県</t>
    <phoneticPr fontId="40"/>
  </si>
  <si>
    <t>45宮崎県</t>
    <phoneticPr fontId="40"/>
  </si>
  <si>
    <t>46鹿児島県</t>
    <phoneticPr fontId="40"/>
  </si>
  <si>
    <t>47沖縄県</t>
    <phoneticPr fontId="40"/>
  </si>
  <si>
    <t>有</t>
    <rPh sb="0" eb="1">
      <t>ア</t>
    </rPh>
    <phoneticPr fontId="39"/>
  </si>
  <si>
    <t>無</t>
    <rPh sb="0" eb="1">
      <t>ナ</t>
    </rPh>
    <phoneticPr fontId="39"/>
  </si>
  <si>
    <t>賃金改善の内容</t>
    <rPh sb="0" eb="2">
      <t>チンギン</t>
    </rPh>
    <rPh sb="2" eb="4">
      <t>カイゼン</t>
    </rPh>
    <rPh sb="5" eb="7">
      <t>ナイヨウ</t>
    </rPh>
    <phoneticPr fontId="39"/>
  </si>
  <si>
    <t>賃金改善の総額</t>
    <phoneticPr fontId="39"/>
  </si>
  <si>
    <t>①対象人数
（常勤換算数）</t>
    <rPh sb="1" eb="3">
      <t>タイショウ</t>
    </rPh>
    <rPh sb="3" eb="5">
      <t>ニンズウ</t>
    </rPh>
    <rPh sb="7" eb="9">
      <t>ジョウキン</t>
    </rPh>
    <rPh sb="9" eb="11">
      <t>カンサン</t>
    </rPh>
    <rPh sb="11" eb="12">
      <t>スウ</t>
    </rPh>
    <phoneticPr fontId="39"/>
  </si>
  <si>
    <t>Ⅰ　令和７年３月31日時点の賃金水準（月額）</t>
    <rPh sb="2" eb="4">
      <t>レイワ</t>
    </rPh>
    <rPh sb="5" eb="6">
      <t>ネン</t>
    </rPh>
    <rPh sb="7" eb="8">
      <t>ガツ</t>
    </rPh>
    <rPh sb="10" eb="11">
      <t>ニチ</t>
    </rPh>
    <rPh sb="11" eb="13">
      <t>ジテン</t>
    </rPh>
    <rPh sb="14" eb="16">
      <t>チンギン</t>
    </rPh>
    <rPh sb="16" eb="18">
      <t>スイジュン</t>
    </rPh>
    <rPh sb="19" eb="21">
      <t>ゲツガク</t>
    </rPh>
    <phoneticPr fontId="39"/>
  </si>
  <si>
    <t>Ⅱ　令和７年度中の賃金改善額（月額）</t>
    <rPh sb="2" eb="4">
      <t>レイワ</t>
    </rPh>
    <rPh sb="5" eb="7">
      <t>ネンド</t>
    </rPh>
    <rPh sb="7" eb="8">
      <t>チュウ</t>
    </rPh>
    <rPh sb="9" eb="11">
      <t>チンギン</t>
    </rPh>
    <rPh sb="11" eb="13">
      <t>カイゼン</t>
    </rPh>
    <rPh sb="13" eb="14">
      <t>ガク</t>
    </rPh>
    <rPh sb="15" eb="17">
      <t>ゲツガク</t>
    </rPh>
    <phoneticPr fontId="39"/>
  </si>
  <si>
    <t>Ⅲ　令和７年度中の賃金改善割合</t>
    <rPh sb="2" eb="4">
      <t>レイワ</t>
    </rPh>
    <rPh sb="5" eb="7">
      <t>ネンド</t>
    </rPh>
    <rPh sb="7" eb="8">
      <t>チュウ</t>
    </rPh>
    <rPh sb="9" eb="11">
      <t>チンギン</t>
    </rPh>
    <rPh sb="11" eb="13">
      <t>カイゼン</t>
    </rPh>
    <rPh sb="13" eb="15">
      <t>ワリアイ</t>
    </rPh>
    <phoneticPr fontId="39"/>
  </si>
  <si>
    <t>Ⅳ　本事業の支給額を充てられる上限月額</t>
    <rPh sb="2" eb="3">
      <t>ホン</t>
    </rPh>
    <rPh sb="3" eb="5">
      <t>ジギョウ</t>
    </rPh>
    <rPh sb="6" eb="9">
      <t>シキュウガク</t>
    </rPh>
    <rPh sb="10" eb="11">
      <t>ア</t>
    </rPh>
    <rPh sb="15" eb="17">
      <t>ジョウゲン</t>
    </rPh>
    <rPh sb="17" eb="19">
      <t>ゲツガク</t>
    </rPh>
    <phoneticPr fontId="39"/>
  </si>
  <si>
    <t>Ⅴ　本事業の支給額を充てる月額
（Ⅳの範囲内）</t>
    <rPh sb="2" eb="3">
      <t>ホン</t>
    </rPh>
    <rPh sb="3" eb="5">
      <t>ジギョウ</t>
    </rPh>
    <rPh sb="6" eb="9">
      <t>シキュウガク</t>
    </rPh>
    <rPh sb="10" eb="11">
      <t>ア</t>
    </rPh>
    <rPh sb="13" eb="14">
      <t>ゲツ</t>
    </rPh>
    <rPh sb="14" eb="15">
      <t>ガク</t>
    </rPh>
    <rPh sb="19" eb="22">
      <t>ハンイナイ</t>
    </rPh>
    <phoneticPr fontId="39"/>
  </si>
  <si>
    <t>Ⅵ　本事業の支給額を充てる期間
（最大：令和７年12月～令和８年５月の６ヶ月）</t>
    <rPh sb="2" eb="3">
      <t>ホン</t>
    </rPh>
    <rPh sb="3" eb="5">
      <t>ジギョウ</t>
    </rPh>
    <rPh sb="6" eb="9">
      <t>シキュウガク</t>
    </rPh>
    <rPh sb="10" eb="11">
      <t>ア</t>
    </rPh>
    <rPh sb="13" eb="15">
      <t>キカン</t>
    </rPh>
    <rPh sb="17" eb="19">
      <t>サイダイ</t>
    </rPh>
    <rPh sb="20" eb="22">
      <t>レイワ</t>
    </rPh>
    <rPh sb="23" eb="24">
      <t>ネン</t>
    </rPh>
    <rPh sb="26" eb="27">
      <t>ガツ</t>
    </rPh>
    <rPh sb="28" eb="30">
      <t>レイワ</t>
    </rPh>
    <rPh sb="31" eb="32">
      <t>ネン</t>
    </rPh>
    <rPh sb="33" eb="34">
      <t>ガツ</t>
    </rPh>
    <rPh sb="37" eb="38">
      <t>ゲツ</t>
    </rPh>
    <phoneticPr fontId="39"/>
  </si>
  <si>
    <t>Ⅶ　対象人数
（常勤換算数）</t>
    <rPh sb="2" eb="4">
      <t>タイショウ</t>
    </rPh>
    <rPh sb="4" eb="6">
      <t>ニンズウ</t>
    </rPh>
    <rPh sb="8" eb="10">
      <t>ジョウキン</t>
    </rPh>
    <rPh sb="10" eb="12">
      <t>カンサン</t>
    </rPh>
    <rPh sb="12" eb="13">
      <t>スウ</t>
    </rPh>
    <phoneticPr fontId="39"/>
  </si>
  <si>
    <t>↑医療機関等の振込口座を記載してください。</t>
    <rPh sb="1" eb="3">
      <t>イリョウ</t>
    </rPh>
    <rPh sb="3" eb="5">
      <t>キカン</t>
    </rPh>
    <rPh sb="5" eb="6">
      <t>トウ</t>
    </rPh>
    <rPh sb="7" eb="9">
      <t>フリコミ</t>
    </rPh>
    <rPh sb="9" eb="11">
      <t>コウザ</t>
    </rPh>
    <rPh sb="12" eb="14">
      <t>キサイ</t>
    </rPh>
    <phoneticPr fontId="39"/>
  </si>
  <si>
    <t>賃上げ支援事業</t>
    <rPh sb="0" eb="2">
      <t>チンア</t>
    </rPh>
    <rPh sb="3" eb="7">
      <t>シエンジギョウ</t>
    </rPh>
    <phoneticPr fontId="39"/>
  </si>
  <si>
    <t>申請額合計</t>
    <rPh sb="0" eb="3">
      <t>シンセイガク</t>
    </rPh>
    <rPh sb="3" eb="5">
      <t>ゴウケイ</t>
    </rPh>
    <phoneticPr fontId="39"/>
  </si>
  <si>
    <t>選定額</t>
    <rPh sb="0" eb="3">
      <t>センテイガク</t>
    </rPh>
    <phoneticPr fontId="39"/>
  </si>
  <si>
    <t>①：賃金改善の総額</t>
    <rPh sb="2" eb="4">
      <t>チンギン</t>
    </rPh>
    <rPh sb="4" eb="6">
      <t>カイゼン</t>
    </rPh>
    <rPh sb="7" eb="9">
      <t>ソウガク</t>
    </rPh>
    <phoneticPr fontId="39"/>
  </si>
  <si>
    <t>②：賃上げ支援事業の基準額</t>
    <rPh sb="2" eb="4">
      <t>チンア</t>
    </rPh>
    <rPh sb="5" eb="7">
      <t>シエン</t>
    </rPh>
    <rPh sb="7" eb="9">
      <t>ジギョウ</t>
    </rPh>
    <rPh sb="10" eb="13">
      <t>キジュンガク</t>
    </rPh>
    <phoneticPr fontId="39"/>
  </si>
  <si>
    <t>③：選定額</t>
    <rPh sb="2" eb="5">
      <t>センテイガク</t>
    </rPh>
    <phoneticPr fontId="39"/>
  </si>
  <si>
    <t>④：申請額（千円未満切り捨て）</t>
    <rPh sb="2" eb="5">
      <t>シンセイガク</t>
    </rPh>
    <rPh sb="6" eb="8">
      <t>センエン</t>
    </rPh>
    <rPh sb="8" eb="10">
      <t>ミマン</t>
    </rPh>
    <rPh sb="10" eb="11">
      <t>キ</t>
    </rPh>
    <rPh sb="12" eb="13">
      <t>ス</t>
    </rPh>
    <phoneticPr fontId="39"/>
  </si>
  <si>
    <t>基準額</t>
    <rPh sb="0" eb="3">
      <t>キジュンガク</t>
    </rPh>
    <phoneticPr fontId="39"/>
  </si>
  <si>
    <t>実績額</t>
    <rPh sb="0" eb="3">
      <t>ジッセキガク</t>
    </rPh>
    <phoneticPr fontId="39"/>
  </si>
  <si>
    <t>申請区分</t>
    <rPh sb="0" eb="4">
      <t>シンセイクブン</t>
    </rPh>
    <phoneticPr fontId="39"/>
  </si>
  <si>
    <t>医療機関区分</t>
    <rPh sb="0" eb="4">
      <t>イリョウキカン</t>
    </rPh>
    <rPh sb="4" eb="6">
      <t>クブン</t>
    </rPh>
    <phoneticPr fontId="39"/>
  </si>
  <si>
    <t>届け出たベースアップ評価料</t>
    <rPh sb="0" eb="1">
      <t>トド</t>
    </rPh>
    <rPh sb="2" eb="3">
      <t>デ</t>
    </rPh>
    <rPh sb="10" eb="13">
      <t>ヒョウカリョウ</t>
    </rPh>
    <phoneticPr fontId="39"/>
  </si>
  <si>
    <t>職員構成</t>
    <rPh sb="0" eb="4">
      <t>ショクインコウセイ</t>
    </rPh>
    <phoneticPr fontId="39"/>
  </si>
  <si>
    <t>①：令和８年３月１日時点において、ベースアップ評価料を届け出ている。</t>
  </si>
  <si>
    <t>②：令和８年３月１日時点において、ベースアップ評価料の届出対象外だが、令和８年６月１日時点で令和８年度診療報酬改定による見直し後のベースアップ評価料を届け出る。</t>
    <phoneticPr fontId="39"/>
  </si>
  <si>
    <t>③：令和８年６月１日時点で令和８年度診療報酬改定による見直し後のベースアップ評価料を届け出る。（薬局のみ選択可）</t>
    <phoneticPr fontId="39"/>
  </si>
  <si>
    <t>訪問看護ステーション</t>
    <rPh sb="0" eb="4">
      <t>ホウモンカンゴ</t>
    </rPh>
    <phoneticPr fontId="39"/>
  </si>
  <si>
    <t>保険薬局（１～５店舗）</t>
    <rPh sb="0" eb="4">
      <t>ホケンヤッキョク</t>
    </rPh>
    <rPh sb="8" eb="10">
      <t>テンポ</t>
    </rPh>
    <phoneticPr fontId="39"/>
  </si>
  <si>
    <t>保険薬局（６～19店舗）</t>
    <rPh sb="0" eb="4">
      <t>ホケンヤッキョク</t>
    </rPh>
    <rPh sb="9" eb="11">
      <t>テンポ</t>
    </rPh>
    <phoneticPr fontId="39"/>
  </si>
  <si>
    <t>保険薬局（20店舗以上）</t>
    <rPh sb="0" eb="4">
      <t>ホケンヤッキョク</t>
    </rPh>
    <rPh sb="7" eb="9">
      <t>テンポ</t>
    </rPh>
    <rPh sb="9" eb="11">
      <t>イジョウ</t>
    </rPh>
    <phoneticPr fontId="39"/>
  </si>
  <si>
    <t>賃上げ支援事業該当要件</t>
    <rPh sb="0" eb="2">
      <t>チンア</t>
    </rPh>
    <rPh sb="3" eb="5">
      <t>シエン</t>
    </rPh>
    <rPh sb="5" eb="7">
      <t>ジギョウ</t>
    </rPh>
    <rPh sb="7" eb="11">
      <t>ガイトウヨウケン</t>
    </rPh>
    <phoneticPr fontId="39"/>
  </si>
  <si>
    <t>①：O100 外来・在宅ベースアップ評価料（Ⅰ）</t>
    <phoneticPr fontId="39"/>
  </si>
  <si>
    <t>③：O102 入院ベースアップ評価料（医科）</t>
    <phoneticPr fontId="39"/>
  </si>
  <si>
    <t>④：P102 入院ベースアップ評価料（歯科）</t>
    <phoneticPr fontId="39"/>
  </si>
  <si>
    <t>医療機関等の名称
（医療機関コード）</t>
    <rPh sb="0" eb="5">
      <t>イリョウキカントウ</t>
    </rPh>
    <rPh sb="6" eb="8">
      <t>メイショウ</t>
    </rPh>
    <rPh sb="10" eb="14">
      <t>イリョウキカン</t>
    </rPh>
    <phoneticPr fontId="39"/>
  </si>
  <si>
    <t>（プルダウンから選択）</t>
    <rPh sb="8" eb="10">
      <t>センタク</t>
    </rPh>
    <phoneticPr fontId="39"/>
  </si>
  <si>
    <r>
      <t xml:space="preserve">病床数
</t>
    </r>
    <r>
      <rPr>
        <sz val="9"/>
        <color theme="1"/>
        <rFont val="ＭＳ Ｐゴシック"/>
        <family val="3"/>
        <charset val="128"/>
        <scheme val="minor"/>
      </rPr>
      <t>（有床診のみ）</t>
    </r>
    <rPh sb="0" eb="3">
      <t>ビョウショウスウ</t>
    </rPh>
    <rPh sb="5" eb="7">
      <t>ユウショウ</t>
    </rPh>
    <rPh sb="7" eb="8">
      <t>ミ</t>
    </rPh>
    <phoneticPr fontId="39"/>
  </si>
  <si>
    <t>申請の
有無</t>
    <rPh sb="0" eb="2">
      <t>シンセイ</t>
    </rPh>
    <rPh sb="4" eb="6">
      <t>ウム</t>
    </rPh>
    <phoneticPr fontId="39"/>
  </si>
  <si>
    <t>①：医師</t>
    <rPh sb="2" eb="4">
      <t>イシ</t>
    </rPh>
    <phoneticPr fontId="39"/>
  </si>
  <si>
    <t>②：歯科医師</t>
    <rPh sb="2" eb="6">
      <t>シカイシ</t>
    </rPh>
    <phoneticPr fontId="39"/>
  </si>
  <si>
    <t>③：その他医療に従事しない、専ら事務作業（医師事務作業補助者、看護補助者等が医療を専門とする職員の補助として行う事務作業を除く）を行う職員</t>
    <phoneticPr fontId="39"/>
  </si>
  <si>
    <t>申請施設内訳</t>
    <rPh sb="0" eb="2">
      <t>シンセイ</t>
    </rPh>
    <rPh sb="2" eb="4">
      <t>シセツ</t>
    </rPh>
    <rPh sb="4" eb="6">
      <t>ウチワケ</t>
    </rPh>
    <phoneticPr fontId="39"/>
  </si>
  <si>
    <t>（別紙２）</t>
    <rPh sb="1" eb="3">
      <t>ベッシ</t>
    </rPh>
    <phoneticPr fontId="40"/>
  </si>
  <si>
    <t>⑥：令和８年度診療報酬改定で新設されたベースアップ評価料（薬局のみ選択可）</t>
    <rPh sb="2" eb="4">
      <t>レイワ</t>
    </rPh>
    <rPh sb="5" eb="7">
      <t>ネンド</t>
    </rPh>
    <rPh sb="7" eb="13">
      <t>シンリョウホウシュウカイテイ</t>
    </rPh>
    <rPh sb="14" eb="16">
      <t>シンセツ</t>
    </rPh>
    <rPh sb="25" eb="28">
      <t>ヒョウカリョウ</t>
    </rPh>
    <rPh sb="29" eb="31">
      <t>ヤッキョク</t>
    </rPh>
    <rPh sb="33" eb="36">
      <t>センタクカ</t>
    </rPh>
    <phoneticPr fontId="39"/>
  </si>
  <si>
    <t>住所（上記と異なる場合）</t>
    <rPh sb="0" eb="2">
      <t>ジュウショ</t>
    </rPh>
    <rPh sb="3" eb="5">
      <t>ジョウキ</t>
    </rPh>
    <rPh sb="6" eb="7">
      <t>コト</t>
    </rPh>
    <rPh sb="9" eb="11">
      <t>バアイ</t>
    </rPh>
    <phoneticPr fontId="40"/>
  </si>
  <si>
    <t>賃上げ支援事業</t>
    <phoneticPr fontId="39"/>
  </si>
  <si>
    <t>口座名義（ｶﾅ）
（スペースも含めて正確に記載）</t>
    <rPh sb="0" eb="4">
      <t>コウザメイギ</t>
    </rPh>
    <rPh sb="15" eb="16">
      <t>フク</t>
    </rPh>
    <rPh sb="18" eb="20">
      <t>セイカク</t>
    </rPh>
    <rPh sb="21" eb="23">
      <t>キサイ</t>
    </rPh>
    <phoneticPr fontId="40"/>
  </si>
  <si>
    <t>賃上げ支援事業
該当要件</t>
    <rPh sb="0" eb="2">
      <t>チンア</t>
    </rPh>
    <rPh sb="3" eb="5">
      <t>シエン</t>
    </rPh>
    <rPh sb="5" eb="7">
      <t>ジギョウ</t>
    </rPh>
    <rPh sb="8" eb="12">
      <t>ガイトウヨウケン</t>
    </rPh>
    <phoneticPr fontId="39"/>
  </si>
  <si>
    <t>職種</t>
    <rPh sb="0" eb="2">
      <t>ショクシュ</t>
    </rPh>
    <phoneticPr fontId="39"/>
  </si>
  <si>
    <t>３．申請施設数</t>
    <rPh sb="2" eb="7">
      <t>シンセイシセツスウ</t>
    </rPh>
    <phoneticPr fontId="39"/>
  </si>
  <si>
    <t>有床診療所</t>
    <rPh sb="0" eb="5">
      <t>ユウショウシンリョウジョ</t>
    </rPh>
    <phoneticPr fontId="39"/>
  </si>
  <si>
    <t>無床診療所</t>
    <rPh sb="0" eb="5">
      <t>ムショウシンリョウジョ</t>
    </rPh>
    <phoneticPr fontId="39"/>
  </si>
  <si>
    <t>歯科診療所</t>
    <rPh sb="0" eb="5">
      <t>シカシンリョウジョ</t>
    </rPh>
    <phoneticPr fontId="39"/>
  </si>
  <si>
    <t>保険薬局</t>
    <rPh sb="0" eb="4">
      <t>ホケンヤッキョク</t>
    </rPh>
    <phoneticPr fontId="39"/>
  </si>
  <si>
    <t>訪問看護
ステーション</t>
    <rPh sb="0" eb="4">
      <t>ホウモンカンゴ</t>
    </rPh>
    <phoneticPr fontId="39"/>
  </si>
  <si>
    <t>合計</t>
    <rPh sb="0" eb="2">
      <t>ゴウケイ</t>
    </rPh>
    <phoneticPr fontId="39"/>
  </si>
  <si>
    <t>４．振込口座</t>
    <rPh sb="2" eb="4">
      <t>フリコミ</t>
    </rPh>
    <rPh sb="4" eb="6">
      <t>コウザ</t>
    </rPh>
    <phoneticPr fontId="40"/>
  </si>
  <si>
    <t>医療機関等の名称</t>
    <rPh sb="0" eb="5">
      <t>イリョウキカントウ</t>
    </rPh>
    <rPh sb="6" eb="8">
      <t>メイショウ</t>
    </rPh>
    <phoneticPr fontId="40"/>
  </si>
  <si>
    <t>医療機関コード</t>
    <rPh sb="0" eb="4">
      <t>イリョウキカン</t>
    </rPh>
    <phoneticPr fontId="39"/>
  </si>
  <si>
    <t>(</t>
    <phoneticPr fontId="39"/>
  </si>
  <si>
    <t>)</t>
    <phoneticPr fontId="39"/>
  </si>
  <si>
    <t>申請者と口座名義の相違</t>
    <rPh sb="0" eb="3">
      <t>シンセイシャ</t>
    </rPh>
    <rPh sb="4" eb="6">
      <t>コウザ</t>
    </rPh>
    <rPh sb="6" eb="8">
      <t>メイギ</t>
    </rPh>
    <rPh sb="9" eb="11">
      <t>ソウイ</t>
    </rPh>
    <phoneticPr fontId="40"/>
  </si>
  <si>
    <t>↑法人又は開設者個人の振込口座を記載してください。</t>
    <rPh sb="1" eb="3">
      <t>ホウジン</t>
    </rPh>
    <rPh sb="3" eb="4">
      <t>マタ</t>
    </rPh>
    <rPh sb="5" eb="7">
      <t>カイセツ</t>
    </rPh>
    <rPh sb="7" eb="8">
      <t>シャ</t>
    </rPh>
    <rPh sb="8" eb="10">
      <t>コジン</t>
    </rPh>
    <rPh sb="11" eb="13">
      <t>フリコミ</t>
    </rPh>
    <rPh sb="13" eb="15">
      <t>コウザ</t>
    </rPh>
    <rPh sb="16" eb="18">
      <t>キサイ</t>
    </rPh>
    <phoneticPr fontId="39"/>
  </si>
  <si>
    <t>口座名義</t>
    <rPh sb="0" eb="2">
      <t>コウザ</t>
    </rPh>
    <rPh sb="2" eb="4">
      <t>メイギ</t>
    </rPh>
    <phoneticPr fontId="40"/>
  </si>
  <si>
    <t>　（１）　本申請書の記載内容に虚偽がないこと及び記載内容を証明する書類等を適切に保管していることを誓約します。
  （２）　健康保険法上の保険医療機関コードが発行されており、令和７年４月１日から本事業の申請時点までに診療報酬請求の実績を有します。
　（３）　各事業に定めのある支給要件を満たしていることを誓約します。
　（４）　本補助金等に関する報告や調査について、厚生労働省又は県から求められた場合には、これに応じます。
　（５）　本補助金等の交付後、各事業に定めのある返還事由に該当した場合は各事業に係る補助金の全額を返還します。</t>
    <rPh sb="5" eb="6">
      <t>ホン</t>
    </rPh>
    <rPh sb="6" eb="9">
      <t>シンセイショ</t>
    </rPh>
    <rPh sb="10" eb="12">
      <t>キサイ</t>
    </rPh>
    <rPh sb="12" eb="14">
      <t>ナイヨウ</t>
    </rPh>
    <rPh sb="15" eb="17">
      <t>キョギ</t>
    </rPh>
    <rPh sb="22" eb="23">
      <t>オヨ</t>
    </rPh>
    <rPh sb="24" eb="26">
      <t>キサイ</t>
    </rPh>
    <rPh sb="26" eb="28">
      <t>ナイヨウ</t>
    </rPh>
    <rPh sb="29" eb="31">
      <t>ショウメイ</t>
    </rPh>
    <rPh sb="33" eb="35">
      <t>ショルイ</t>
    </rPh>
    <rPh sb="35" eb="36">
      <t>トウ</t>
    </rPh>
    <rPh sb="37" eb="39">
      <t>テキセツ</t>
    </rPh>
    <rPh sb="40" eb="42">
      <t>ホカン</t>
    </rPh>
    <rPh sb="49" eb="51">
      <t>セイヤク</t>
    </rPh>
    <rPh sb="118" eb="119">
      <t>ユウ</t>
    </rPh>
    <rPh sb="129" eb="132">
      <t>カクジギョウ</t>
    </rPh>
    <rPh sb="133" eb="134">
      <t>サダ</t>
    </rPh>
    <rPh sb="138" eb="140">
      <t>シキュウ</t>
    </rPh>
    <rPh sb="140" eb="142">
      <t>ヨウケン</t>
    </rPh>
    <rPh sb="143" eb="144">
      <t>ミ</t>
    </rPh>
    <rPh sb="152" eb="154">
      <t>セイヤク</t>
    </rPh>
    <rPh sb="168" eb="169">
      <t>トウ</t>
    </rPh>
    <rPh sb="183" eb="185">
      <t>コウセイ</t>
    </rPh>
    <rPh sb="185" eb="188">
      <t>ロウドウショウ</t>
    </rPh>
    <rPh sb="188" eb="189">
      <t>マタ</t>
    </rPh>
    <rPh sb="193" eb="194">
      <t>モト</t>
    </rPh>
    <rPh sb="198" eb="200">
      <t>バアイ</t>
    </rPh>
    <rPh sb="206" eb="207">
      <t>オウ</t>
    </rPh>
    <rPh sb="221" eb="222">
      <t>トウ</t>
    </rPh>
    <rPh sb="223" eb="225">
      <t>コウフ</t>
    </rPh>
    <rPh sb="225" eb="226">
      <t>ゴ</t>
    </rPh>
    <rPh sb="227" eb="230">
      <t>カクジギョウ</t>
    </rPh>
    <rPh sb="231" eb="232">
      <t>サダ</t>
    </rPh>
    <rPh sb="236" eb="238">
      <t>ヘンカン</t>
    </rPh>
    <rPh sb="238" eb="240">
      <t>ジユ</t>
    </rPh>
    <rPh sb="241" eb="243">
      <t>ガイトウ</t>
    </rPh>
    <rPh sb="245" eb="247">
      <t>バアイ</t>
    </rPh>
    <rPh sb="248" eb="251">
      <t>カクジギョウ</t>
    </rPh>
    <rPh sb="252" eb="253">
      <t>カカ</t>
    </rPh>
    <rPh sb="258" eb="260">
      <t>ゼンガク</t>
    </rPh>
    <rPh sb="261" eb="263">
      <t>ヘンカン</t>
    </rPh>
    <phoneticPr fontId="40"/>
  </si>
  <si>
    <t>医療機関等の住所</t>
    <rPh sb="0" eb="5">
      <t>イリョウキカントウ</t>
    </rPh>
    <rPh sb="6" eb="8">
      <t>ジュウショ</t>
    </rPh>
    <phoneticPr fontId="39"/>
  </si>
  <si>
    <t>賃金改善報告書</t>
    <rPh sb="0" eb="2">
      <t>チンギン</t>
    </rPh>
    <rPh sb="2" eb="4">
      <t>カイゼン</t>
    </rPh>
    <rPh sb="4" eb="7">
      <t>ホウコクショ</t>
    </rPh>
    <phoneticPr fontId="40"/>
  </si>
  <si>
    <t>②：P100 歯科外来・在宅ベースアップ評価料（Ⅰ）</t>
    <phoneticPr fontId="39"/>
  </si>
  <si>
    <t>⑤：訪問看護ベースアップ評価料（Ⅰ）</t>
    <phoneticPr fontId="39"/>
  </si>
  <si>
    <t>岐阜県知事　殿</t>
    <rPh sb="0" eb="2">
      <t>ギフ</t>
    </rPh>
    <rPh sb="2" eb="5">
      <t>ケンチジ</t>
    </rPh>
    <rPh sb="3" eb="5">
      <t>チジ</t>
    </rPh>
    <phoneticPr fontId="19"/>
  </si>
  <si>
    <r>
      <t>上記の内容を確認しました。</t>
    </r>
    <r>
      <rPr>
        <b/>
        <sz val="11"/>
        <rFont val="ＭＳ Ｐゴシック"/>
        <family val="3"/>
        <charset val="128"/>
      </rPr>
      <t>（申請する場合は必ずチェックしてください）</t>
    </r>
    <rPh sb="0" eb="2">
      <t>ジョウキ</t>
    </rPh>
    <rPh sb="3" eb="5">
      <t>ナイヨウ</t>
    </rPh>
    <rPh sb="6" eb="8">
      <t>カクニン</t>
    </rPh>
    <phoneticPr fontId="39"/>
  </si>
  <si>
    <r>
      <t xml:space="preserve">開設者（申請者）
</t>
    </r>
    <r>
      <rPr>
        <sz val="9"/>
        <rFont val="ＭＳ Ｐゴシック"/>
        <family val="3"/>
        <charset val="128"/>
      </rPr>
      <t>※法人の場合は法人名・個人の場合は個人名</t>
    </r>
    <rPh sb="0" eb="3">
      <t>カイセツシャ</t>
    </rPh>
    <rPh sb="4" eb="7">
      <t>シンセイシャ</t>
    </rPh>
    <rPh sb="10" eb="12">
      <t>ホウジン</t>
    </rPh>
    <rPh sb="13" eb="15">
      <t>バアイ</t>
    </rPh>
    <rPh sb="16" eb="18">
      <t>ホウジン</t>
    </rPh>
    <rPh sb="18" eb="19">
      <t>メイ</t>
    </rPh>
    <rPh sb="20" eb="22">
      <t>コジン</t>
    </rPh>
    <rPh sb="23" eb="25">
      <t>バアイ</t>
    </rPh>
    <rPh sb="26" eb="28">
      <t>コジン</t>
    </rPh>
    <rPh sb="28" eb="29">
      <t>メイ</t>
    </rPh>
    <phoneticPr fontId="40"/>
  </si>
  <si>
    <t>職</t>
    <rPh sb="0" eb="1">
      <t>ショク</t>
    </rPh>
    <phoneticPr fontId="39"/>
  </si>
  <si>
    <t>氏名</t>
    <rPh sb="0" eb="2">
      <t>シメイ</t>
    </rPh>
    <phoneticPr fontId="39"/>
  </si>
  <si>
    <t>発行責任者</t>
    <rPh sb="0" eb="2">
      <t>ハッコウ</t>
    </rPh>
    <rPh sb="2" eb="5">
      <t>セキニンシャ</t>
    </rPh>
    <phoneticPr fontId="39"/>
  </si>
  <si>
    <t>都道府県</t>
    <rPh sb="0" eb="4">
      <t>トドウフケン</t>
    </rPh>
    <phoneticPr fontId="39"/>
  </si>
  <si>
    <t>市区町村</t>
    <rPh sb="0" eb="4">
      <t>シクチョウソン</t>
    </rPh>
    <phoneticPr fontId="39"/>
  </si>
  <si>
    <t>町域名</t>
    <rPh sb="0" eb="2">
      <t>チョウイキ</t>
    </rPh>
    <rPh sb="2" eb="3">
      <t>メイ</t>
    </rPh>
    <phoneticPr fontId="39"/>
  </si>
  <si>
    <t>字・丁目・番地</t>
    <rPh sb="0" eb="1">
      <t>アザ</t>
    </rPh>
    <rPh sb="2" eb="4">
      <t>チョウメ</t>
    </rPh>
    <rPh sb="5" eb="7">
      <t>バンチ</t>
    </rPh>
    <phoneticPr fontId="39"/>
  </si>
  <si>
    <t>　　　申請者と口座名義人が異なる場合は、別添「委任状」に必要事項を記入・押印の上、原本を郵送してください。</t>
    <rPh sb="3" eb="6">
      <t>シンセイシャ</t>
    </rPh>
    <rPh sb="7" eb="11">
      <t>コウザメイギ</t>
    </rPh>
    <rPh sb="11" eb="12">
      <t>ニン</t>
    </rPh>
    <rPh sb="13" eb="14">
      <t>コト</t>
    </rPh>
    <rPh sb="16" eb="18">
      <t>バアイ</t>
    </rPh>
    <rPh sb="20" eb="22">
      <t>ベッテン</t>
    </rPh>
    <rPh sb="23" eb="26">
      <t>イニンジョウ</t>
    </rPh>
    <rPh sb="28" eb="32">
      <t>ヒツヨウジコウ</t>
    </rPh>
    <rPh sb="33" eb="35">
      <t>キニュウ</t>
    </rPh>
    <rPh sb="36" eb="38">
      <t>オウイン</t>
    </rPh>
    <rPh sb="39" eb="40">
      <t>ウエ</t>
    </rPh>
    <rPh sb="41" eb="43">
      <t>ゲンポン</t>
    </rPh>
    <rPh sb="44" eb="46">
      <t>ユウソウ</t>
    </rPh>
    <phoneticPr fontId="40"/>
  </si>
  <si>
    <r>
      <t>６．申請者と口座名義人が</t>
    </r>
    <r>
      <rPr>
        <b/>
        <u/>
        <sz val="11"/>
        <rFont val="ＭＳ Ｐゴシック"/>
        <family val="3"/>
        <charset val="128"/>
      </rPr>
      <t>異なる</t>
    </r>
    <r>
      <rPr>
        <sz val="11"/>
        <rFont val="ＭＳ Ｐゴシック"/>
        <family val="3"/>
        <charset val="128"/>
      </rPr>
      <t>場合の委任事項　</t>
    </r>
    <r>
      <rPr>
        <b/>
        <u/>
        <sz val="11"/>
        <rFont val="ＭＳ Ｐゴシック"/>
        <family val="3"/>
        <charset val="128"/>
      </rPr>
      <t>（該当する場合のみ記入）</t>
    </r>
    <rPh sb="2" eb="5">
      <t>シンセイシャ</t>
    </rPh>
    <rPh sb="6" eb="11">
      <t>コウザメイギニン</t>
    </rPh>
    <rPh sb="12" eb="13">
      <t>コト</t>
    </rPh>
    <rPh sb="15" eb="17">
      <t>バアイ</t>
    </rPh>
    <rPh sb="18" eb="22">
      <t>イニンジコウ</t>
    </rPh>
    <rPh sb="24" eb="26">
      <t>ガイトウ</t>
    </rPh>
    <rPh sb="28" eb="30">
      <t>バアイ</t>
    </rPh>
    <rPh sb="32" eb="34">
      <t>キニュウ</t>
    </rPh>
    <phoneticPr fontId="40"/>
  </si>
  <si>
    <t>５．振込口座確認添付書類</t>
    <rPh sb="2" eb="4">
      <t>フリコミ</t>
    </rPh>
    <rPh sb="4" eb="6">
      <t>コウザ</t>
    </rPh>
    <rPh sb="6" eb="8">
      <t>カクニン</t>
    </rPh>
    <rPh sb="8" eb="10">
      <t>テンプ</t>
    </rPh>
    <rPh sb="10" eb="12">
      <t>ショルイ</t>
    </rPh>
    <phoneticPr fontId="39"/>
  </si>
  <si>
    <t>　なお、振込は下記４の「振込口座」までお願いします。</t>
    <rPh sb="4" eb="6">
      <t>フリコミ</t>
    </rPh>
    <rPh sb="7" eb="9">
      <t>カキ</t>
    </rPh>
    <rPh sb="12" eb="14">
      <t>フリコミ</t>
    </rPh>
    <rPh sb="14" eb="16">
      <t>コウザ</t>
    </rPh>
    <rPh sb="20" eb="21">
      <t>ネガ</t>
    </rPh>
    <phoneticPr fontId="39"/>
  </si>
  <si>
    <t>２．申請額・実績報告額・請求額</t>
    <rPh sb="2" eb="5">
      <t>シンセイガク</t>
    </rPh>
    <rPh sb="6" eb="8">
      <t>ジッセキ</t>
    </rPh>
    <rPh sb="8" eb="11">
      <t>ホウコクガク</t>
    </rPh>
    <rPh sb="12" eb="15">
      <t>セイキュウガク</t>
    </rPh>
    <phoneticPr fontId="40"/>
  </si>
  <si>
    <t>申請・実績報告・請求額(円)</t>
    <rPh sb="0" eb="2">
      <t>シンセイ</t>
    </rPh>
    <rPh sb="3" eb="5">
      <t>ジッセキ</t>
    </rPh>
    <rPh sb="5" eb="7">
      <t>ホウコク</t>
    </rPh>
    <rPh sb="8" eb="10">
      <t>セイキュウ</t>
    </rPh>
    <rPh sb="10" eb="11">
      <t>ガク</t>
    </rPh>
    <rPh sb="12" eb="13">
      <t>エン</t>
    </rPh>
    <phoneticPr fontId="40"/>
  </si>
  <si>
    <t>※賃上げ支援事業実績　　：別紙２「賃金改善報告書」により報告します。</t>
    <rPh sb="1" eb="3">
      <t>チンア</t>
    </rPh>
    <rPh sb="4" eb="8">
      <t>シエンジギョウ</t>
    </rPh>
    <rPh sb="8" eb="10">
      <t>ジッセキ</t>
    </rPh>
    <rPh sb="13" eb="15">
      <t>ベッシ</t>
    </rPh>
    <rPh sb="17" eb="19">
      <t>チンギン</t>
    </rPh>
    <rPh sb="19" eb="21">
      <t>カイゼン</t>
    </rPh>
    <rPh sb="21" eb="24">
      <t>ホウコクショ</t>
    </rPh>
    <rPh sb="28" eb="30">
      <t>ホウコク</t>
    </rPh>
    <phoneticPr fontId="39"/>
  </si>
  <si>
    <t>７．交付申請に関する誓約事項</t>
    <rPh sb="2" eb="4">
      <t>コウフ</t>
    </rPh>
    <rPh sb="4" eb="6">
      <t>シンセイ</t>
    </rPh>
    <rPh sb="7" eb="8">
      <t>カン</t>
    </rPh>
    <rPh sb="10" eb="12">
      <t>セイヤク</t>
    </rPh>
    <rPh sb="12" eb="14">
      <t>ジコウ</t>
    </rPh>
    <phoneticPr fontId="40"/>
  </si>
  <si>
    <t>（第１号様式）</t>
    <rPh sb="1" eb="2">
      <t>ダイ</t>
    </rPh>
    <rPh sb="3" eb="4">
      <t>ゴウ</t>
    </rPh>
    <rPh sb="4" eb="6">
      <t>ヨウシキ</t>
    </rPh>
    <phoneticPr fontId="39"/>
  </si>
  <si>
    <t>届け出たベース
アップ評価料（１）</t>
    <rPh sb="0" eb="1">
      <t>トド</t>
    </rPh>
    <rPh sb="2" eb="3">
      <t>デ</t>
    </rPh>
    <rPh sb="11" eb="14">
      <t>ヒョウカリョウ</t>
    </rPh>
    <phoneticPr fontId="39"/>
  </si>
  <si>
    <t>届け出たベース
アップ評価料（２）</t>
    <rPh sb="0" eb="1">
      <t>トド</t>
    </rPh>
    <rPh sb="2" eb="3">
      <t>デ</t>
    </rPh>
    <rPh sb="11" eb="14">
      <t>ヒョウカリョウ</t>
    </rPh>
    <phoneticPr fontId="39"/>
  </si>
  <si>
    <t>職員構成
（１）</t>
    <rPh sb="0" eb="4">
      <t>ショクインコウセイ</t>
    </rPh>
    <phoneticPr fontId="39"/>
  </si>
  <si>
    <t>職員構成
（２）</t>
    <rPh sb="0" eb="4">
      <t>ショクインコウセイ</t>
    </rPh>
    <phoneticPr fontId="39"/>
  </si>
  <si>
    <t>医療機関等の名称：</t>
    <rPh sb="0" eb="5">
      <t>イリョウキカントウ</t>
    </rPh>
    <rPh sb="6" eb="8">
      <t>メイショウ</t>
    </rPh>
    <phoneticPr fontId="40"/>
  </si>
  <si>
    <r>
      <t xml:space="preserve">開設者（申請者）：
</t>
    </r>
    <r>
      <rPr>
        <b/>
        <sz val="12"/>
        <color theme="1"/>
        <rFont val="ＭＳ ゴシック"/>
        <family val="3"/>
        <charset val="128"/>
      </rPr>
      <t>※法人の場合は法人名・個人の場合は個人名</t>
    </r>
    <rPh sb="0" eb="3">
      <t>カイセツシャ</t>
    </rPh>
    <rPh sb="4" eb="7">
      <t>シンセイシャ</t>
    </rPh>
    <phoneticPr fontId="40"/>
  </si>
  <si>
    <t>建物名</t>
    <rPh sb="0" eb="3">
      <t>タテモノメイ</t>
    </rPh>
    <phoneticPr fontId="39"/>
  </si>
  <si>
    <t>（１）　本事業の交付額を活用してベースアップを実施し、令和８年６月１日から当該ベースアップの水準を維持又は拡大する。</t>
    <phoneticPr fontId="39"/>
  </si>
  <si>
    <t>（４）　本事業の交付額は（１）～（３）のために支出する。</t>
    <phoneticPr fontId="39"/>
  </si>
  <si>
    <t>（６）　著しく偏った配分は行っていない。</t>
    <phoneticPr fontId="39"/>
  </si>
  <si>
    <t>（８）　労働保険料の納付が適正に行われている。</t>
    <phoneticPr fontId="39"/>
  </si>
  <si>
    <t>（２）　賃金表等や給与規程等の変更に時間を要するため、本事業の交付額を活用して一時金又は特別手当を支給し、令和８年６月１日から支</t>
    <phoneticPr fontId="39"/>
  </si>
  <si>
    <t>　　　　　　　給した対象職員のベースアップを実施する。</t>
    <phoneticPr fontId="39"/>
  </si>
  <si>
    <t>（３）　令和７年度の対象職員のベースアップが令和７年３月31日時点の賃金水準と比較して2.0％を上回って実施しており、令和７年12月から令</t>
    <phoneticPr fontId="39"/>
  </si>
  <si>
    <t>　　　　　　　和８年５月までの間の当該2.0％を上回る部分に充てる。</t>
    <phoneticPr fontId="39"/>
  </si>
  <si>
    <t>（５）　本事業により賃金改善を行う時点から令和８年５月までの間、賃金項目（業績等に応じて変動するものを除く。）の水準を低下させていな</t>
    <phoneticPr fontId="39"/>
  </si>
  <si>
    <t>　　　　　　　い。</t>
    <phoneticPr fontId="39"/>
  </si>
  <si>
    <t>（７）　労働基準法、労働災害補償保険法、最低賃金法、労働安全衛生法、雇用保険法その他の労働に関する法令に違反し、罰金以上の刑に</t>
    <phoneticPr fontId="39"/>
  </si>
  <si>
    <t>　　　　　　　処せられていない。</t>
    <phoneticPr fontId="40"/>
  </si>
  <si>
    <t>賃上げ支援事業　申請額</t>
    <rPh sb="0" eb="2">
      <t>チンア</t>
    </rPh>
    <rPh sb="3" eb="7">
      <t>シエンジギョウ</t>
    </rPh>
    <rPh sb="8" eb="11">
      <t>シンセイガク</t>
    </rPh>
    <phoneticPr fontId="39"/>
  </si>
  <si>
    <t>賃上げ支援事業　合計</t>
    <rPh sb="8" eb="10">
      <t>ゴウケイ</t>
    </rPh>
    <phoneticPr fontId="39"/>
  </si>
  <si>
    <r>
      <t>　　　　　　　　開設者（代表者職氏名）
　　　</t>
    </r>
    <r>
      <rPr>
        <sz val="9"/>
        <rFont val="ＭＳ Ｐゴシック"/>
        <family val="3"/>
        <charset val="128"/>
      </rPr>
      <t>※法人の場合のみ記入</t>
    </r>
    <r>
      <rPr>
        <sz val="11"/>
        <rFont val="ＭＳ Ｐゴシック"/>
        <family val="3"/>
        <charset val="128"/>
      </rPr>
      <t xml:space="preserve">
</t>
    </r>
    <r>
      <rPr>
        <sz val="9"/>
        <rFont val="ＭＳ Ｐゴシック"/>
        <family val="3"/>
        <charset val="128"/>
      </rPr>
      <t xml:space="preserve">        【例】　理事長　岐阜　太郎</t>
    </r>
    <rPh sb="8" eb="11">
      <t>カイセツシャ</t>
    </rPh>
    <rPh sb="12" eb="15">
      <t>ダイヒョウシャ</t>
    </rPh>
    <rPh sb="15" eb="16">
      <t>ショク</t>
    </rPh>
    <rPh sb="16" eb="18">
      <t>シメイ</t>
    </rPh>
    <rPh sb="24" eb="26">
      <t>ホウジン</t>
    </rPh>
    <rPh sb="27" eb="29">
      <t>バアイ</t>
    </rPh>
    <rPh sb="31" eb="33">
      <t>キニュウ</t>
    </rPh>
    <rPh sb="43" eb="44">
      <t>レイ</t>
    </rPh>
    <rPh sb="46" eb="49">
      <t>リジチョウ</t>
    </rPh>
    <rPh sb="50" eb="52">
      <t>ギフ</t>
    </rPh>
    <rPh sb="53" eb="55">
      <t>タロウ</t>
    </rPh>
    <phoneticPr fontId="39"/>
  </si>
  <si>
    <t xml:space="preserve">　補助金の交付を受けたいので、岐阜県医療機関等賃上げ・物価上昇支援事業費補助金交付要綱（以下「交付要綱」という。）第９条第１項の規定により、関係書類を添えて下記のとおり申請し、実績を報告し、及び補助金の支払いを請求します。
</t>
    <rPh sb="1" eb="4">
      <t>ホジョキン</t>
    </rPh>
    <rPh sb="5" eb="7">
      <t>コウフ</t>
    </rPh>
    <rPh sb="8" eb="9">
      <t>ウ</t>
    </rPh>
    <rPh sb="15" eb="18">
      <t>ギフケン</t>
    </rPh>
    <rPh sb="18" eb="22">
      <t>イリョウキカン</t>
    </rPh>
    <rPh sb="22" eb="23">
      <t>トウ</t>
    </rPh>
    <rPh sb="23" eb="25">
      <t>チンア</t>
    </rPh>
    <rPh sb="27" eb="31">
      <t>ブッカジョウショウ</t>
    </rPh>
    <rPh sb="31" eb="35">
      <t>シエンジギョウ</t>
    </rPh>
    <rPh sb="35" eb="36">
      <t>ヒ</t>
    </rPh>
    <rPh sb="36" eb="39">
      <t>ホジョキン</t>
    </rPh>
    <rPh sb="39" eb="43">
      <t>コウフヨウコウ</t>
    </rPh>
    <rPh sb="44" eb="46">
      <t>イカ</t>
    </rPh>
    <rPh sb="47" eb="51">
      <t>コウフヨウコウ</t>
    </rPh>
    <rPh sb="57" eb="58">
      <t>ダイ</t>
    </rPh>
    <rPh sb="59" eb="60">
      <t>ジョウ</t>
    </rPh>
    <rPh sb="60" eb="61">
      <t>ダイ</t>
    </rPh>
    <rPh sb="62" eb="63">
      <t>コウ</t>
    </rPh>
    <rPh sb="64" eb="66">
      <t>キテイ</t>
    </rPh>
    <rPh sb="70" eb="74">
      <t>カンケイショルイ</t>
    </rPh>
    <rPh sb="75" eb="76">
      <t>ソ</t>
    </rPh>
    <rPh sb="78" eb="80">
      <t>カキ</t>
    </rPh>
    <rPh sb="84" eb="86">
      <t>シンセイ</t>
    </rPh>
    <rPh sb="88" eb="90">
      <t>ジッセキ</t>
    </rPh>
    <rPh sb="91" eb="93">
      <t>ホウコク</t>
    </rPh>
    <rPh sb="95" eb="96">
      <t>オヨ</t>
    </rPh>
    <rPh sb="97" eb="100">
      <t>ホジョキン</t>
    </rPh>
    <rPh sb="101" eb="103">
      <t>シハラ</t>
    </rPh>
    <rPh sb="105" eb="107">
      <t>セイキュウ</t>
    </rPh>
    <phoneticPr fontId="40"/>
  </si>
  <si>
    <t>　また、下記７の「交付申請に関する誓約事項」及び下記８の「賃上げ支援のその他要件を満たすことの確認・誓約事項」について誓約します。</t>
    <rPh sb="4" eb="6">
      <t>カキ</t>
    </rPh>
    <rPh sb="9" eb="11">
      <t>コウフ</t>
    </rPh>
    <rPh sb="22" eb="23">
      <t>オヨ</t>
    </rPh>
    <rPh sb="24" eb="26">
      <t>カキ</t>
    </rPh>
    <rPh sb="59" eb="61">
      <t>セイヤク</t>
    </rPh>
    <phoneticPr fontId="39"/>
  </si>
  <si>
    <r>
      <t xml:space="preserve">住所・所在地
</t>
    </r>
    <r>
      <rPr>
        <sz val="9"/>
        <rFont val="ＭＳ Ｐゴシック"/>
        <family val="3"/>
        <charset val="128"/>
      </rPr>
      <t>※法人の場合は法人の所在地、個人の場合は医療機関所在地</t>
    </r>
    <rPh sb="0" eb="2">
      <t>ジュウショ</t>
    </rPh>
    <rPh sb="3" eb="6">
      <t>ショザイチ</t>
    </rPh>
    <rPh sb="21" eb="23">
      <t>コジン</t>
    </rPh>
    <rPh sb="24" eb="26">
      <t>バアイ</t>
    </rPh>
    <rPh sb="27" eb="31">
      <t>イリョウキカン</t>
    </rPh>
    <rPh sb="31" eb="34">
      <t>ショザイチ</t>
    </rPh>
    <phoneticPr fontId="40"/>
  </si>
  <si>
    <t>　振込先口座の通帳の写し（表紙裏の口座名義がカタカナで記載されているページ及び口座名義人が記載されている表紙）</t>
    <rPh sb="1" eb="3">
      <t>フリコミ</t>
    </rPh>
    <rPh sb="3" eb="4">
      <t>サキ</t>
    </rPh>
    <rPh sb="4" eb="6">
      <t>コウザ</t>
    </rPh>
    <rPh sb="7" eb="9">
      <t>ツウチョウ</t>
    </rPh>
    <rPh sb="10" eb="11">
      <t>ウツ</t>
    </rPh>
    <rPh sb="13" eb="15">
      <t>ヒョウシ</t>
    </rPh>
    <rPh sb="15" eb="16">
      <t>ウラ</t>
    </rPh>
    <rPh sb="17" eb="19">
      <t>コウザ</t>
    </rPh>
    <rPh sb="19" eb="21">
      <t>メイギ</t>
    </rPh>
    <rPh sb="27" eb="29">
      <t>キサイ</t>
    </rPh>
    <rPh sb="37" eb="38">
      <t>オヨ</t>
    </rPh>
    <rPh sb="39" eb="41">
      <t>コウザ</t>
    </rPh>
    <rPh sb="41" eb="44">
      <t>メイギニン</t>
    </rPh>
    <rPh sb="45" eb="47">
      <t>キサイ</t>
    </rPh>
    <rPh sb="52" eb="54">
      <t>ヒョウシ</t>
    </rPh>
    <phoneticPr fontId="39"/>
  </si>
  <si>
    <t>物価支援事業</t>
    <rPh sb="2" eb="4">
      <t>シエン</t>
    </rPh>
    <phoneticPr fontId="39"/>
  </si>
  <si>
    <t>※物価支援事業実績 ：物価支援事業の補助金は、全て診療等に必要な経費の物価上昇分に充てています。</t>
    <rPh sb="1" eb="3">
      <t>ブッカ</t>
    </rPh>
    <rPh sb="3" eb="5">
      <t>シエン</t>
    </rPh>
    <rPh sb="5" eb="7">
      <t>ジギョウ</t>
    </rPh>
    <rPh sb="7" eb="9">
      <t>ジッセキ</t>
    </rPh>
    <rPh sb="11" eb="13">
      <t>ブッカ</t>
    </rPh>
    <rPh sb="13" eb="15">
      <t>シエン</t>
    </rPh>
    <rPh sb="15" eb="17">
      <t>ジギョウ</t>
    </rPh>
    <rPh sb="18" eb="21">
      <t>ホジョキン</t>
    </rPh>
    <rPh sb="23" eb="24">
      <t>スベ</t>
    </rPh>
    <rPh sb="25" eb="28">
      <t>シンリョウトウ</t>
    </rPh>
    <rPh sb="29" eb="31">
      <t>ヒツヨウ</t>
    </rPh>
    <rPh sb="32" eb="34">
      <t>ケイヒ</t>
    </rPh>
    <rPh sb="35" eb="37">
      <t>ブッカ</t>
    </rPh>
    <rPh sb="37" eb="39">
      <t>ジョウショウ</t>
    </rPh>
    <rPh sb="39" eb="40">
      <t>ブン</t>
    </rPh>
    <rPh sb="41" eb="42">
      <t>ア</t>
    </rPh>
    <phoneticPr fontId="39"/>
  </si>
  <si>
    <t>物価支援事業</t>
    <rPh sb="0" eb="2">
      <t>ブッカ</t>
    </rPh>
    <rPh sb="2" eb="4">
      <t>シエン</t>
    </rPh>
    <rPh sb="4" eb="6">
      <t>ジギョウ</t>
    </rPh>
    <phoneticPr fontId="39"/>
  </si>
  <si>
    <t>物価支援事業　合計</t>
    <rPh sb="0" eb="2">
      <t>ブッカ</t>
    </rPh>
    <rPh sb="2" eb="4">
      <t>シエン</t>
    </rPh>
    <rPh sb="7" eb="9">
      <t>ゴウケイ</t>
    </rPh>
    <phoneticPr fontId="39"/>
  </si>
  <si>
    <t>物価支援事業　申請額</t>
    <rPh sb="7" eb="10">
      <t>シンセイガク</t>
    </rPh>
    <phoneticPr fontId="39"/>
  </si>
  <si>
    <t>（別紙１）</t>
    <rPh sb="1" eb="3">
      <t>ベッシ</t>
    </rPh>
    <phoneticPr fontId="39"/>
  </si>
  <si>
    <t>（別紙３）</t>
    <rPh sb="1" eb="3">
      <t>ベッシ</t>
    </rPh>
    <phoneticPr fontId="39"/>
  </si>
  <si>
    <t>岐阜県医療機関等賃上げ・物価上昇支援事業費補助金　交付申請書兼実績報告書兼請求書</t>
    <rPh sb="0" eb="2">
      <t>ギフ</t>
    </rPh>
    <rPh sb="7" eb="8">
      <t>トウ</t>
    </rPh>
    <rPh sb="8" eb="10">
      <t>チンア</t>
    </rPh>
    <rPh sb="12" eb="14">
      <t>ブッカ</t>
    </rPh>
    <rPh sb="14" eb="16">
      <t>ジョウショウ</t>
    </rPh>
    <rPh sb="20" eb="24">
      <t>ヒホジョキン</t>
    </rPh>
    <rPh sb="25" eb="27">
      <t>コウフ</t>
    </rPh>
    <rPh sb="27" eb="30">
      <t>シンセイショ</t>
    </rPh>
    <rPh sb="30" eb="31">
      <t>カ</t>
    </rPh>
    <rPh sb="31" eb="33">
      <t>ジッセキ</t>
    </rPh>
    <rPh sb="33" eb="36">
      <t>ホウコクショ</t>
    </rPh>
    <rPh sb="36" eb="37">
      <t>ケン</t>
    </rPh>
    <rPh sb="37" eb="40">
      <t>セイキュウショ</t>
    </rPh>
    <phoneticPr fontId="19"/>
  </si>
  <si>
    <t>８．賃上げ支援のその他要件を満たすことの確認・誓約事項　</t>
    <rPh sb="2" eb="4">
      <t>チンア</t>
    </rPh>
    <rPh sb="5" eb="7">
      <t>シエン</t>
    </rPh>
    <rPh sb="10" eb="11">
      <t>タ</t>
    </rPh>
    <rPh sb="11" eb="13">
      <t>ヨウケン</t>
    </rPh>
    <rPh sb="14" eb="15">
      <t>ミ</t>
    </rPh>
    <rPh sb="20" eb="22">
      <t>カクニン</t>
    </rPh>
    <rPh sb="23" eb="25">
      <t>セイヤク</t>
    </rPh>
    <rPh sb="25" eb="27">
      <t>ジコウ</t>
    </rPh>
    <phoneticPr fontId="40"/>
  </si>
  <si>
    <t>※（１）（２）（３）の重複可</t>
    <rPh sb="11" eb="13">
      <t>チョウフク</t>
    </rPh>
    <rPh sb="13" eb="14">
      <t>カ</t>
    </rPh>
    <phoneticPr fontId="39"/>
  </si>
  <si>
    <t>無床診療所（医科）</t>
    <rPh sb="0" eb="5">
      <t>ムショウシンリョウジョ</t>
    </rPh>
    <phoneticPr fontId="39"/>
  </si>
  <si>
    <t>無床診療所（歯科）</t>
    <rPh sb="0" eb="5">
      <t>ムショウシンリョウジョ</t>
    </rPh>
    <rPh sb="6" eb="7">
      <t>ハ</t>
    </rPh>
    <phoneticPr fontId="39"/>
  </si>
  <si>
    <t>給付金の対象となった職員１名あたり平均額
（対象職員・対象職種・役職によって異なる場合は加重平均してください）</t>
    <rPh sb="0" eb="3">
      <t>キュウフキン</t>
    </rPh>
    <rPh sb="4" eb="6">
      <t>タイショウ</t>
    </rPh>
    <rPh sb="10" eb="12">
      <t>ショクイン</t>
    </rPh>
    <rPh sb="13" eb="14">
      <t>メイ</t>
    </rPh>
    <rPh sb="17" eb="20">
      <t>ヘイキンガク</t>
    </rPh>
    <phoneticPr fontId="40"/>
  </si>
  <si>
    <t>給付金の対象となった賃金改善の総額</t>
    <rPh sb="0" eb="3">
      <t>キュウフキン</t>
    </rPh>
    <rPh sb="4" eb="6">
      <t>タイショウ</t>
    </rPh>
    <rPh sb="10" eb="12">
      <t>チンギン</t>
    </rPh>
    <phoneticPr fontId="39"/>
  </si>
  <si>
    <t>令和８年６月１日以降の
賃金改善水準（直接入力）（比較対象は給付金による賃金改善前の水準）</t>
    <rPh sb="0" eb="2">
      <t>レイワ</t>
    </rPh>
    <rPh sb="3" eb="4">
      <t>ネン</t>
    </rPh>
    <rPh sb="5" eb="6">
      <t>ガツ</t>
    </rPh>
    <rPh sb="7" eb="8">
      <t>ニチ</t>
    </rPh>
    <rPh sb="8" eb="10">
      <t>イコウ</t>
    </rPh>
    <rPh sb="12" eb="14">
      <t>チンギン</t>
    </rPh>
    <rPh sb="14" eb="16">
      <t>カイゼン</t>
    </rPh>
    <rPh sb="16" eb="18">
      <t>スイジュン</t>
    </rPh>
    <rPh sb="19" eb="21">
      <t>チョクセツ</t>
    </rPh>
    <rPh sb="21" eb="23">
      <t>ニュウリョク</t>
    </rPh>
    <rPh sb="25" eb="27">
      <t>ヒカク</t>
    </rPh>
    <rPh sb="27" eb="29">
      <t>タイショウ</t>
    </rPh>
    <rPh sb="30" eb="33">
      <t>キュウフキン</t>
    </rPh>
    <rPh sb="36" eb="38">
      <t>チンギン</t>
    </rPh>
    <rPh sb="38" eb="40">
      <t>カイゼン</t>
    </rPh>
    <rPh sb="40" eb="41">
      <t>マエ</t>
    </rPh>
    <rPh sb="42" eb="44">
      <t>スイジュン</t>
    </rPh>
    <phoneticPr fontId="39"/>
  </si>
  <si>
    <t>1名あたり平均額
（月額）</t>
    <rPh sb="1" eb="2">
      <t>メイ</t>
    </rPh>
    <rPh sb="5" eb="8">
      <t>ヘイキンガク</t>
    </rPh>
    <rPh sb="10" eb="12">
      <t>ゲツガク</t>
    </rPh>
    <phoneticPr fontId="39"/>
  </si>
  <si>
    <t>①対象人数
（常勤換算数）
（自動転記）</t>
    <rPh sb="1" eb="3">
      <t>タイショウ</t>
    </rPh>
    <rPh sb="3" eb="5">
      <t>ニンズウ</t>
    </rPh>
    <rPh sb="7" eb="9">
      <t>ジョウキン</t>
    </rPh>
    <rPh sb="9" eb="11">
      <t>カンサン</t>
    </rPh>
    <rPh sb="11" eb="12">
      <t>スウ</t>
    </rPh>
    <rPh sb="15" eb="17">
      <t>ジドウ</t>
    </rPh>
    <rPh sb="17" eb="19">
      <t>テンキ</t>
    </rPh>
    <phoneticPr fontId="39"/>
  </si>
  <si>
    <t>賃金改善の総額
（自動計算）</t>
    <rPh sb="9" eb="11">
      <t>ジドウ</t>
    </rPh>
    <rPh sb="11" eb="13">
      <t>ケイサン</t>
    </rPh>
    <phoneticPr fontId="39"/>
  </si>
  <si>
    <t>令和７年度の対象職員のベースアップについて、令和７年３月31日時点の賃金水準と比較して2.0％を上回って実施している場合は、令和７年12月から令和８年５月までの間の当該2.0％を上回る部分（別紙にて算定）を上記とは別に含めることが可能</t>
    <phoneticPr fontId="39"/>
  </si>
  <si>
    <t>１名あたり平均額
（対象職員・対象職種・役職によって異なる場合は加重平均してください）</t>
    <rPh sb="1" eb="2">
      <t>メイ</t>
    </rPh>
    <rPh sb="5" eb="8">
      <t>ヘイキンガク</t>
    </rPh>
    <rPh sb="10" eb="12">
      <t>タイショウ</t>
    </rPh>
    <rPh sb="12" eb="14">
      <t>ショクイン</t>
    </rPh>
    <rPh sb="15" eb="17">
      <t>タイショウ</t>
    </rPh>
    <rPh sb="17" eb="19">
      <t>ショクシュ</t>
    </rPh>
    <rPh sb="20" eb="22">
      <t>ヤクショク</t>
    </rPh>
    <rPh sb="26" eb="27">
      <t>コト</t>
    </rPh>
    <rPh sb="29" eb="31">
      <t>バアイ</t>
    </rPh>
    <rPh sb="32" eb="34">
      <t>カジュウ</t>
    </rPh>
    <rPh sb="34" eb="36">
      <t>ヘイキン</t>
    </rPh>
    <phoneticPr fontId="40"/>
  </si>
  <si>
    <t>賃金改善の内容（※）</t>
    <rPh sb="0" eb="2">
      <t>チンギン</t>
    </rPh>
    <rPh sb="2" eb="4">
      <t>カイゼン</t>
    </rPh>
    <rPh sb="5" eb="7">
      <t>ナイヨウ</t>
    </rPh>
    <phoneticPr fontId="39"/>
  </si>
  <si>
    <r>
      <t>　令和７年度の対象職員の</t>
    </r>
    <r>
      <rPr>
        <b/>
        <sz val="11"/>
        <color rgb="FFFF0000"/>
        <rFont val="ＭＳ Ｐゴシック"/>
        <family val="3"/>
        <charset val="128"/>
        <scheme val="minor"/>
      </rPr>
      <t>基本給の引き上げ分について</t>
    </r>
    <r>
      <rPr>
        <b/>
        <sz val="11"/>
        <color theme="1"/>
        <rFont val="ＭＳ Ｐゴシック"/>
        <family val="3"/>
        <charset val="128"/>
        <scheme val="minor"/>
      </rPr>
      <t>、令和７年３月31日時点の賃金水準と比較して2.0％を上回って実施している場合は、令和７年12月から令和８年５月までの間の当該2.0％を上回る部分</t>
    </r>
    <rPh sb="12" eb="15">
      <t>キホンキュウ</t>
    </rPh>
    <rPh sb="16" eb="17">
      <t>ヒ</t>
    </rPh>
    <rPh sb="18" eb="19">
      <t>ア</t>
    </rPh>
    <rPh sb="20" eb="21">
      <t>ブン</t>
    </rPh>
    <phoneticPr fontId="39"/>
  </si>
  <si>
    <r>
      <t>　令和７年度の対象職員の</t>
    </r>
    <r>
      <rPr>
        <b/>
        <sz val="11"/>
        <color rgb="FFFF0000"/>
        <rFont val="ＭＳ Ｐゴシック"/>
        <family val="3"/>
        <charset val="128"/>
        <scheme val="minor"/>
      </rPr>
      <t>毎月決まって支払われる手当の引き上げ分について</t>
    </r>
    <r>
      <rPr>
        <b/>
        <sz val="11"/>
        <color theme="1"/>
        <rFont val="ＭＳ Ｐゴシック"/>
        <family val="3"/>
        <charset val="128"/>
        <scheme val="minor"/>
      </rPr>
      <t>、令和７年３月31日時点の賃金水準と比較して2.0％を上回って実施している場合は、令和７年12月から令和８年５月までの間の当該2.0％を上回る部分</t>
    </r>
    <rPh sb="30" eb="31">
      <t>ブン</t>
    </rPh>
    <phoneticPr fontId="39"/>
  </si>
  <si>
    <r>
      <rPr>
        <b/>
        <sz val="11"/>
        <color rgb="FFFF0000"/>
        <rFont val="ＭＳ Ｐゴシック"/>
        <family val="3"/>
        <charset val="128"/>
        <scheme val="minor"/>
      </rPr>
      <t xml:space="preserve">（給付金を充て、算出可能な場合のみ記載）
</t>
    </r>
    <r>
      <rPr>
        <b/>
        <sz val="11"/>
        <color theme="1"/>
        <rFont val="ＭＳ Ｐゴシック"/>
        <family val="3"/>
        <charset val="128"/>
        <scheme val="minor"/>
      </rPr>
      <t>　基本給や毎月決まって支払われる手当の引き上げに伴う賞与、時間外手当、法定福利費（事業主負担分を含む。）等の増加分に用いた金額（算出が難しい場合は上記に含めてください。）</t>
    </r>
    <rPh sb="1" eb="4">
      <t>キュウフキン</t>
    </rPh>
    <rPh sb="5" eb="6">
      <t>ア</t>
    </rPh>
    <rPh sb="8" eb="10">
      <t>サンシュツ</t>
    </rPh>
    <rPh sb="10" eb="12">
      <t>カノウ</t>
    </rPh>
    <rPh sb="13" eb="15">
      <t>バアイ</t>
    </rPh>
    <rPh sb="17" eb="19">
      <t>キサイ</t>
    </rPh>
    <rPh sb="22" eb="25">
      <t>キホンキュウ</t>
    </rPh>
    <rPh sb="26" eb="28">
      <t>マイゲツ</t>
    </rPh>
    <rPh sb="28" eb="29">
      <t>キ</t>
    </rPh>
    <rPh sb="32" eb="34">
      <t>シハラ</t>
    </rPh>
    <rPh sb="37" eb="39">
      <t>テアテ</t>
    </rPh>
    <rPh sb="40" eb="41">
      <t>ヒ</t>
    </rPh>
    <rPh sb="42" eb="43">
      <t>ア</t>
    </rPh>
    <rPh sb="45" eb="46">
      <t>トモナ</t>
    </rPh>
    <rPh sb="47" eb="49">
      <t>ショウヨ</t>
    </rPh>
    <rPh sb="50" eb="53">
      <t>ジカンガイ</t>
    </rPh>
    <rPh sb="53" eb="55">
      <t>テアテ</t>
    </rPh>
    <rPh sb="56" eb="58">
      <t>ホウテイ</t>
    </rPh>
    <rPh sb="58" eb="61">
      <t>フクリヒ</t>
    </rPh>
    <rPh sb="62" eb="65">
      <t>ジギョウヌシ</t>
    </rPh>
    <rPh sb="65" eb="68">
      <t>フタンブン</t>
    </rPh>
    <rPh sb="69" eb="70">
      <t>フク</t>
    </rPh>
    <rPh sb="73" eb="74">
      <t>トウ</t>
    </rPh>
    <rPh sb="75" eb="78">
      <t>ゾウカブン</t>
    </rPh>
    <rPh sb="79" eb="80">
      <t>モチ</t>
    </rPh>
    <rPh sb="82" eb="84">
      <t>キンガク</t>
    </rPh>
    <rPh sb="85" eb="87">
      <t>サンシュツ</t>
    </rPh>
    <rPh sb="88" eb="89">
      <t>ムズカ</t>
    </rPh>
    <rPh sb="91" eb="93">
      <t>バアイ</t>
    </rPh>
    <rPh sb="94" eb="96">
      <t>ジョウキ</t>
    </rPh>
    <rPh sb="97" eb="98">
      <t>フク</t>
    </rPh>
    <phoneticPr fontId="40"/>
  </si>
  <si>
    <t>以下、給付金を活用した、個別職種の賃金改善の内容について記載してください。
政策上の必要性から把握するものであり、補助金の交付額には影響しません。
職種ごとの賃金改善の総額と対象施設全体（複数の対象施設を有する法人の場合は法人全体）の賃金改善の総額が一致しなくても差し支えありません。</t>
    <rPh sb="0" eb="2">
      <t>イカ</t>
    </rPh>
    <rPh sb="3" eb="6">
      <t>キュウフキン</t>
    </rPh>
    <rPh sb="7" eb="9">
      <t>カツヨウ</t>
    </rPh>
    <rPh sb="12" eb="14">
      <t>コベツ</t>
    </rPh>
    <rPh sb="14" eb="16">
      <t>ショクシュ</t>
    </rPh>
    <rPh sb="17" eb="19">
      <t>チンギン</t>
    </rPh>
    <rPh sb="19" eb="21">
      <t>カイゼン</t>
    </rPh>
    <rPh sb="22" eb="24">
      <t>ナイヨウ</t>
    </rPh>
    <rPh sb="28" eb="30">
      <t>キサイ</t>
    </rPh>
    <rPh sb="38" eb="41">
      <t>セイサクジョウ</t>
    </rPh>
    <rPh sb="42" eb="45">
      <t>ヒツヨウセイ</t>
    </rPh>
    <rPh sb="47" eb="49">
      <t>ハアク</t>
    </rPh>
    <rPh sb="57" eb="60">
      <t>ホジョキン</t>
    </rPh>
    <rPh sb="61" eb="64">
      <t>コウフガク</t>
    </rPh>
    <rPh sb="66" eb="68">
      <t>エイキョウ</t>
    </rPh>
    <rPh sb="74" eb="76">
      <t>ショクシュ</t>
    </rPh>
    <rPh sb="79" eb="81">
      <t>チンギン</t>
    </rPh>
    <rPh sb="81" eb="83">
      <t>カイゼン</t>
    </rPh>
    <rPh sb="84" eb="86">
      <t>ソウガク</t>
    </rPh>
    <rPh sb="87" eb="91">
      <t>タイショウシセツ</t>
    </rPh>
    <rPh sb="91" eb="93">
      <t>ゼンタイ</t>
    </rPh>
    <rPh sb="94" eb="96">
      <t>フクスウ</t>
    </rPh>
    <rPh sb="97" eb="99">
      <t>タイショウ</t>
    </rPh>
    <rPh sb="99" eb="101">
      <t>シセツ</t>
    </rPh>
    <rPh sb="102" eb="103">
      <t>ユウ</t>
    </rPh>
    <rPh sb="105" eb="107">
      <t>ホウジン</t>
    </rPh>
    <rPh sb="108" eb="110">
      <t>バアイ</t>
    </rPh>
    <rPh sb="111" eb="115">
      <t>ホウジンゼンタイ</t>
    </rPh>
    <rPh sb="117" eb="119">
      <t>チンギン</t>
    </rPh>
    <rPh sb="119" eb="121">
      <t>カイゼン</t>
    </rPh>
    <rPh sb="122" eb="124">
      <t>ソウガク</t>
    </rPh>
    <rPh sb="125" eb="127">
      <t>イッチ</t>
    </rPh>
    <rPh sb="132" eb="133">
      <t>サ</t>
    </rPh>
    <rPh sb="134" eb="135">
      <t>ツカ</t>
    </rPh>
    <phoneticPr fontId="39"/>
  </si>
  <si>
    <t>（１）看護職員等（保健師、助産師、看護師及び准看護師）</t>
    <phoneticPr fontId="39"/>
  </si>
  <si>
    <t>（２）40歳未満の勤務医師、勤務歯科医師</t>
    <rPh sb="5" eb="6">
      <t>サイ</t>
    </rPh>
    <rPh sb="6" eb="8">
      <t>ミマン</t>
    </rPh>
    <rPh sb="9" eb="13">
      <t>キンムイシ</t>
    </rPh>
    <rPh sb="14" eb="16">
      <t>キンム</t>
    </rPh>
    <rPh sb="16" eb="20">
      <t>シカイシ</t>
    </rPh>
    <phoneticPr fontId="39"/>
  </si>
  <si>
    <t>（３）事務職員</t>
    <rPh sb="3" eb="7">
      <t>ジムショクイン</t>
    </rPh>
    <phoneticPr fontId="39"/>
  </si>
  <si>
    <t>（４）看護補助者</t>
    <rPh sb="3" eb="5">
      <t>カンゴ</t>
    </rPh>
    <rPh sb="5" eb="8">
      <t>ホジョシャ</t>
    </rPh>
    <phoneticPr fontId="39"/>
  </si>
  <si>
    <t>（５）薬剤師（歯科除く）</t>
    <rPh sb="3" eb="6">
      <t>ヤクザイシ</t>
    </rPh>
    <rPh sb="7" eb="10">
      <t>シカノゾ</t>
    </rPh>
    <phoneticPr fontId="39"/>
  </si>
  <si>
    <t>（６）歯科衛生士（歯科のみ）</t>
    <rPh sb="3" eb="8">
      <t>シカエイセイシ</t>
    </rPh>
    <rPh sb="9" eb="11">
      <t>シカ</t>
    </rPh>
    <phoneticPr fontId="39"/>
  </si>
  <si>
    <r>
      <rPr>
        <sz val="11"/>
        <rFont val="ＭＳ Ｐゴシック"/>
        <family val="3"/>
        <charset val="128"/>
        <scheme val="minor"/>
      </rPr>
      <t>（７）</t>
    </r>
    <r>
      <rPr>
        <sz val="11"/>
        <color rgb="FFFF0000"/>
        <rFont val="ＭＳ Ｐゴシック"/>
        <family val="3"/>
        <charset val="128"/>
        <scheme val="minor"/>
      </rPr>
      <t>（常勤（換算しない）10人以上を雇用している場合は必ず記載）</t>
    </r>
    <r>
      <rPr>
        <sz val="11"/>
        <rFont val="ＭＳ Ｐゴシック"/>
        <family val="3"/>
        <charset val="128"/>
        <scheme val="minor"/>
      </rPr>
      <t>リハビリ職種（理学療法士、作業療法士、言語聴覚士）</t>
    </r>
    <rPh sb="4" eb="6">
      <t>ジョウキン</t>
    </rPh>
    <rPh sb="7" eb="9">
      <t>カンサン</t>
    </rPh>
    <rPh sb="15" eb="18">
      <t>ニンイジョウ</t>
    </rPh>
    <rPh sb="19" eb="21">
      <t>コヨウ</t>
    </rPh>
    <rPh sb="25" eb="27">
      <t>バアイ</t>
    </rPh>
    <rPh sb="28" eb="29">
      <t>カナラ</t>
    </rPh>
    <rPh sb="30" eb="32">
      <t>キサイ</t>
    </rPh>
    <phoneticPr fontId="39"/>
  </si>
  <si>
    <r>
      <t>（８）</t>
    </r>
    <r>
      <rPr>
        <sz val="11"/>
        <color rgb="FFFF0000"/>
        <rFont val="ＭＳ Ｐゴシック"/>
        <family val="3"/>
        <charset val="128"/>
        <scheme val="minor"/>
      </rPr>
      <t>（（７）の場合で理学療法士単独の賃金表がある場合は必ず記載）</t>
    </r>
    <r>
      <rPr>
        <sz val="11"/>
        <rFont val="ＭＳ Ｐゴシック"/>
        <family val="3"/>
        <charset val="128"/>
        <scheme val="minor"/>
      </rPr>
      <t>理学療法士</t>
    </r>
    <rPh sb="8" eb="10">
      <t>バアイ</t>
    </rPh>
    <rPh sb="11" eb="13">
      <t>リガク</t>
    </rPh>
    <rPh sb="13" eb="16">
      <t>リョウホウシ</t>
    </rPh>
    <rPh sb="16" eb="18">
      <t>タンドク</t>
    </rPh>
    <rPh sb="19" eb="21">
      <t>チンギン</t>
    </rPh>
    <rPh sb="21" eb="22">
      <t>ヒョウ</t>
    </rPh>
    <rPh sb="25" eb="27">
      <t>バアイ</t>
    </rPh>
    <rPh sb="28" eb="29">
      <t>カナラ</t>
    </rPh>
    <rPh sb="30" eb="32">
      <t>キサイ</t>
    </rPh>
    <rPh sb="33" eb="38">
      <t>リガクリョウホウシ</t>
    </rPh>
    <phoneticPr fontId="39"/>
  </si>
  <si>
    <r>
      <rPr>
        <sz val="11"/>
        <rFont val="ＭＳ Ｐゴシック"/>
        <family val="3"/>
        <charset val="128"/>
        <scheme val="minor"/>
      </rPr>
      <t>（９）</t>
    </r>
    <r>
      <rPr>
        <sz val="11"/>
        <color rgb="FFFF0000"/>
        <rFont val="ＭＳ Ｐゴシック"/>
        <family val="3"/>
        <charset val="128"/>
        <scheme val="minor"/>
      </rPr>
      <t>（（７）の場合で作業療法士単独の賃金表がある場合は必ず記載）</t>
    </r>
    <r>
      <rPr>
        <sz val="11"/>
        <rFont val="ＭＳ Ｐゴシック"/>
        <family val="3"/>
        <charset val="128"/>
        <scheme val="minor"/>
      </rPr>
      <t>作業療法士</t>
    </r>
    <rPh sb="8" eb="10">
      <t>バアイ</t>
    </rPh>
    <rPh sb="11" eb="13">
      <t>サギョウ</t>
    </rPh>
    <rPh sb="13" eb="16">
      <t>リョウホウシ</t>
    </rPh>
    <rPh sb="16" eb="18">
      <t>タンドク</t>
    </rPh>
    <rPh sb="19" eb="21">
      <t>チンギン</t>
    </rPh>
    <rPh sb="21" eb="22">
      <t>ヒョウ</t>
    </rPh>
    <rPh sb="25" eb="27">
      <t>バアイ</t>
    </rPh>
    <rPh sb="28" eb="29">
      <t>カナラ</t>
    </rPh>
    <rPh sb="30" eb="32">
      <t>キサイ</t>
    </rPh>
    <phoneticPr fontId="39"/>
  </si>
  <si>
    <r>
      <rPr>
        <sz val="11"/>
        <rFont val="ＭＳ Ｐゴシック"/>
        <family val="3"/>
        <charset val="128"/>
        <scheme val="minor"/>
      </rPr>
      <t>（１０）</t>
    </r>
    <r>
      <rPr>
        <sz val="11"/>
        <color rgb="FFFF0000"/>
        <rFont val="ＭＳ Ｐゴシック"/>
        <family val="3"/>
        <charset val="128"/>
        <scheme val="minor"/>
      </rPr>
      <t>（（７）の場合で言語聴覚士単独の賃金表がある場合は必ず記載）</t>
    </r>
    <r>
      <rPr>
        <sz val="11"/>
        <rFont val="ＭＳ Ｐゴシック"/>
        <family val="3"/>
        <charset val="128"/>
        <scheme val="minor"/>
      </rPr>
      <t>言語聴覚士</t>
    </r>
    <rPh sb="9" eb="11">
      <t>バアイ</t>
    </rPh>
    <rPh sb="12" eb="17">
      <t>ゲンゴチョウカクシ</t>
    </rPh>
    <rPh sb="17" eb="19">
      <t>タンドク</t>
    </rPh>
    <rPh sb="20" eb="22">
      <t>チンギン</t>
    </rPh>
    <rPh sb="22" eb="23">
      <t>ヒョウ</t>
    </rPh>
    <rPh sb="26" eb="28">
      <t>バアイ</t>
    </rPh>
    <rPh sb="29" eb="30">
      <t>カナラ</t>
    </rPh>
    <rPh sb="31" eb="33">
      <t>キサイ</t>
    </rPh>
    <phoneticPr fontId="39"/>
  </si>
  <si>
    <t>（１１）その他職員</t>
    <phoneticPr fontId="39"/>
  </si>
  <si>
    <r>
      <t xml:space="preserve">【2.0%超部分算定シート】
</t>
    </r>
    <r>
      <rPr>
        <b/>
        <sz val="16"/>
        <color rgb="FFFF0000"/>
        <rFont val="ＭＳ Ｐゴシック"/>
        <family val="3"/>
        <charset val="128"/>
        <scheme val="minor"/>
      </rPr>
      <t>（注）本算定シートは国実施要綱で定めている「令和７年度の対象職員のベースアップについて、令和７年３月31日時点の賃金水準と比較して2.0％を上回って実施している場合は、令和７年12月から令和８年５月までの間の当該2.0％を上回る部分に本事業の支給額を充てることができる。」という例外的な運用を行った場合のみ作成してください。</t>
    </r>
    <rPh sb="25" eb="26">
      <t>クニ</t>
    </rPh>
    <phoneticPr fontId="39"/>
  </si>
  <si>
    <t>（※）計算方法は例えば下記の方法が考えられますが、対象とする賃金改善の内容や職員・職種の範囲は対象施設ごと（複数の対象施設を有する法人の場合は法人ごと）に判断して計算いただくようお願いいたします。
例１：対象職員全体の賃金水準加重平均額をR7.3.31時点とR7.12.1以降とで比較し、R7.12月からR8.5月までの間の2.0％を上回る分に充てる。
例２：上記を職種別に比較し、2.0％を上回っている職種についてのみ、上回る分に充てる。
例３：対象職員ごとに比較し、2.0％を上回っている職員についてのみ、上回る分に充てる。</t>
    <rPh sb="3" eb="5">
      <t>ケイサン</t>
    </rPh>
    <rPh sb="5" eb="7">
      <t>ホウホウ</t>
    </rPh>
    <rPh sb="8" eb="9">
      <t>タト</t>
    </rPh>
    <rPh sb="11" eb="13">
      <t>カキ</t>
    </rPh>
    <rPh sb="14" eb="16">
      <t>ホウホウ</t>
    </rPh>
    <rPh sb="17" eb="18">
      <t>カンガ</t>
    </rPh>
    <rPh sb="25" eb="27">
      <t>タイショウ</t>
    </rPh>
    <rPh sb="30" eb="32">
      <t>チンギン</t>
    </rPh>
    <rPh sb="32" eb="34">
      <t>カイゼン</t>
    </rPh>
    <rPh sb="35" eb="37">
      <t>ナイヨウ</t>
    </rPh>
    <rPh sb="38" eb="40">
      <t>ショクイン</t>
    </rPh>
    <rPh sb="41" eb="43">
      <t>ショクシュ</t>
    </rPh>
    <rPh sb="44" eb="46">
      <t>ハンイ</t>
    </rPh>
    <rPh sb="47" eb="51">
      <t>タイショウシセツ</t>
    </rPh>
    <rPh sb="54" eb="56">
      <t>フクスウ</t>
    </rPh>
    <rPh sb="57" eb="61">
      <t>タイショウシセツ</t>
    </rPh>
    <rPh sb="62" eb="63">
      <t>ユウ</t>
    </rPh>
    <rPh sb="65" eb="67">
      <t>ホウジン</t>
    </rPh>
    <rPh sb="68" eb="70">
      <t>バアイ</t>
    </rPh>
    <rPh sb="71" eb="73">
      <t>ホウジン</t>
    </rPh>
    <rPh sb="77" eb="79">
      <t>ハンダン</t>
    </rPh>
    <rPh sb="81" eb="83">
      <t>ケイサン</t>
    </rPh>
    <rPh sb="90" eb="91">
      <t>ネガ</t>
    </rPh>
    <rPh sb="99" eb="100">
      <t>レイ</t>
    </rPh>
    <rPh sb="177" eb="178">
      <t>レイ</t>
    </rPh>
    <rPh sb="221" eb="222">
      <t>レイ</t>
    </rPh>
    <phoneticPr fontId="39"/>
  </si>
  <si>
    <t>理事長</t>
  </si>
  <si>
    <t>岐阜　太郎</t>
    <rPh sb="0" eb="2">
      <t>ギフ</t>
    </rPh>
    <rPh sb="3" eb="5">
      <t>タロウ</t>
    </rPh>
    <phoneticPr fontId="39"/>
  </si>
  <si>
    <t>リジチョウ</t>
    <phoneticPr fontId="39"/>
  </si>
  <si>
    <t>ギフ　タロウ</t>
    <phoneticPr fontId="39"/>
  </si>
  <si>
    <t>岐阜診療所　他1件</t>
    <rPh sb="0" eb="5">
      <t>ギフシンリョウジョ</t>
    </rPh>
    <rPh sb="6" eb="7">
      <t>ホカ</t>
    </rPh>
    <rPh sb="8" eb="9">
      <t>ケン</t>
    </rPh>
    <phoneticPr fontId="39"/>
  </si>
  <si>
    <t>ギフシンリョウジョ</t>
    <phoneticPr fontId="39"/>
  </si>
  <si>
    <t>岐阜市</t>
    <rPh sb="0" eb="3">
      <t>ギフシ</t>
    </rPh>
    <phoneticPr fontId="39"/>
  </si>
  <si>
    <t>薮田南</t>
    <rPh sb="0" eb="3">
      <t>ヤブタミナミ</t>
    </rPh>
    <phoneticPr fontId="39"/>
  </si>
  <si>
    <t>岐阜県</t>
    <rPh sb="0" eb="2">
      <t>ギフ</t>
    </rPh>
    <rPh sb="2" eb="3">
      <t>ケン</t>
    </rPh>
    <phoneticPr fontId="39"/>
  </si>
  <si>
    <t>岐阜　次郎</t>
    <rPh sb="0" eb="2">
      <t>ギフ</t>
    </rPh>
    <rPh sb="3" eb="5">
      <t>ジロウ</t>
    </rPh>
    <phoneticPr fontId="39"/>
  </si>
  <si>
    <t>0582721111</t>
    <phoneticPr fontId="39"/>
  </si>
  <si>
    <t>gihuken@pref.gifu.lg.jp</t>
    <phoneticPr fontId="39"/>
  </si>
  <si>
    <t>２ー１－１</t>
    <phoneticPr fontId="39"/>
  </si>
  <si>
    <t>岐阜県庁</t>
    <rPh sb="0" eb="4">
      <t>ギフケンチョウ</t>
    </rPh>
    <phoneticPr fontId="39"/>
  </si>
  <si>
    <t>●●銀行</t>
    <phoneticPr fontId="39"/>
  </si>
  <si>
    <t>××支店</t>
    <rPh sb="2" eb="4">
      <t>シテン</t>
    </rPh>
    <phoneticPr fontId="39"/>
  </si>
  <si>
    <t>普通</t>
  </si>
  <si>
    <t>医療法人岐阜会</t>
    <rPh sb="0" eb="4">
      <t>イリョウホウジン</t>
    </rPh>
    <rPh sb="4" eb="6">
      <t>ギフ</t>
    </rPh>
    <rPh sb="6" eb="7">
      <t>カイ</t>
    </rPh>
    <phoneticPr fontId="39"/>
  </si>
  <si>
    <t>イリョウホウジンギフカイ</t>
    <phoneticPr fontId="39"/>
  </si>
  <si>
    <t>医療法人岐阜会　理事長　岐阜　太郎</t>
    <rPh sb="0" eb="4">
      <t>イリョウホウジン</t>
    </rPh>
    <rPh sb="4" eb="7">
      <t>ギフカイ</t>
    </rPh>
    <rPh sb="8" eb="11">
      <t>リジチョウ</t>
    </rPh>
    <rPh sb="12" eb="14">
      <t>ギフ</t>
    </rPh>
    <rPh sb="15" eb="17">
      <t>タロウ</t>
    </rPh>
    <phoneticPr fontId="39"/>
  </si>
  <si>
    <t>ｲ</t>
    <phoneticPr fontId="39"/>
  </si>
  <si>
    <t>)</t>
    <phoneticPr fontId="39"/>
  </si>
  <si>
    <t>ｷ</t>
    <phoneticPr fontId="39"/>
  </si>
  <si>
    <t>゛</t>
  </si>
  <si>
    <t>゛</t>
    <phoneticPr fontId="39"/>
  </si>
  <si>
    <t>ﾌ</t>
    <phoneticPr fontId="39"/>
  </si>
  <si>
    <t>ｶ</t>
    <phoneticPr fontId="39"/>
  </si>
  <si>
    <t>ﾘ</t>
    <phoneticPr fontId="39"/>
  </si>
  <si>
    <t>ｼﾞ</t>
    <phoneticPr fontId="39"/>
  </si>
  <si>
    <t>ﾁ</t>
    <phoneticPr fontId="39"/>
  </si>
  <si>
    <t>ｮ</t>
    <phoneticPr fontId="39"/>
  </si>
  <si>
    <t>ｳ</t>
    <phoneticPr fontId="39"/>
  </si>
  <si>
    <t>ﾀ</t>
    <phoneticPr fontId="39"/>
  </si>
  <si>
    <t>ﾛ</t>
    <phoneticPr fontId="39"/>
  </si>
  <si>
    <t>岐阜診療所</t>
    <rPh sb="0" eb="2">
      <t>ギフ</t>
    </rPh>
    <rPh sb="2" eb="5">
      <t>シンリョウジョ</t>
    </rPh>
    <phoneticPr fontId="39"/>
  </si>
  <si>
    <t>岐阜第２診療所</t>
    <rPh sb="0" eb="2">
      <t>ギフ</t>
    </rPh>
    <rPh sb="2" eb="3">
      <t>ダイ</t>
    </rPh>
    <rPh sb="4" eb="7">
      <t>シンリョウジョ</t>
    </rPh>
    <phoneticPr fontId="39"/>
  </si>
  <si>
    <t>岐阜市薮田南２ー１－１</t>
    <rPh sb="0" eb="3">
      <t>ギフシ</t>
    </rPh>
    <rPh sb="3" eb="5">
      <t>ヤブタ</t>
    </rPh>
    <rPh sb="5" eb="6">
      <t>ミナミ</t>
    </rPh>
    <phoneticPr fontId="39"/>
  </si>
  <si>
    <t>岐阜市薮田南〇ー〇ー〇</t>
    <rPh sb="0" eb="3">
      <t>ギフシ</t>
    </rPh>
    <rPh sb="3" eb="5">
      <t>ヤブタ</t>
    </rPh>
    <rPh sb="5" eb="6">
      <t>ミナミ</t>
    </rPh>
    <phoneticPr fontId="39"/>
  </si>
  <si>
    <t>申請する</t>
  </si>
  <si>
    <t>①</t>
  </si>
  <si>
    <t>③</t>
  </si>
  <si>
    <t>医療法人岐阜会</t>
    <phoneticPr fontId="39"/>
  </si>
  <si>
    <t>岐阜診療所　他1件</t>
    <phoneticPr fontId="39"/>
  </si>
  <si>
    <t>（１）看護職員等（保健師、助産師、看護師及び准看護師）</t>
  </si>
  <si>
    <t>（職種内訳）　</t>
    <rPh sb="1" eb="5">
      <t>ショクシュウチワケ</t>
    </rPh>
    <phoneticPr fontId="39"/>
  </si>
  <si>
    <t>記入例モデルケース（法人：医療法人岐阜会）</t>
    <rPh sb="0" eb="3">
      <t>キニュウレイ</t>
    </rPh>
    <rPh sb="10" eb="12">
      <t>ホウジン</t>
    </rPh>
    <rPh sb="13" eb="15">
      <t>イリョウ</t>
    </rPh>
    <rPh sb="15" eb="17">
      <t>ホウジン</t>
    </rPh>
    <rPh sb="17" eb="20">
      <t>ギフカイ</t>
    </rPh>
    <phoneticPr fontId="40"/>
  </si>
  <si>
    <t>岐阜診療所（有床診療所・医科)※３床</t>
    <rPh sb="0" eb="2">
      <t>ギフ</t>
    </rPh>
    <rPh sb="2" eb="5">
      <t>シンリョウジョ</t>
    </rPh>
    <rPh sb="6" eb="8">
      <t>ユウショウ</t>
    </rPh>
    <rPh sb="8" eb="11">
      <t>シンリョウジョ</t>
    </rPh>
    <rPh sb="12" eb="14">
      <t>イカ</t>
    </rPh>
    <rPh sb="17" eb="18">
      <t>ユカ</t>
    </rPh>
    <phoneticPr fontId="40"/>
  </si>
  <si>
    <t>通番</t>
    <rPh sb="0" eb="2">
      <t>ツウバン</t>
    </rPh>
    <phoneticPr fontId="40"/>
  </si>
  <si>
    <t>備考</t>
    <rPh sb="0" eb="2">
      <t>ビコウ</t>
    </rPh>
    <phoneticPr fontId="40"/>
  </si>
  <si>
    <t>賃上げ月数
（計）</t>
    <rPh sb="0" eb="2">
      <t>チンア</t>
    </rPh>
    <rPh sb="3" eb="5">
      <t>ツキスウ</t>
    </rPh>
    <rPh sb="7" eb="8">
      <t>ケイ</t>
    </rPh>
    <phoneticPr fontId="40"/>
  </si>
  <si>
    <t>賃金改善額
（計）</t>
    <rPh sb="0" eb="4">
      <t>チンギンカイゼン</t>
    </rPh>
    <rPh sb="4" eb="5">
      <t>ガク</t>
    </rPh>
    <rPh sb="7" eb="8">
      <t>ケイ</t>
    </rPh>
    <phoneticPr fontId="40"/>
  </si>
  <si>
    <t>（内訳）</t>
    <rPh sb="1" eb="3">
      <t>ウチワケ</t>
    </rPh>
    <phoneticPr fontId="40"/>
  </si>
  <si>
    <t>12月</t>
    <rPh sb="2" eb="3">
      <t>ガツ</t>
    </rPh>
    <phoneticPr fontId="40"/>
  </si>
  <si>
    <t>1月</t>
  </si>
  <si>
    <t>2月</t>
  </si>
  <si>
    <t>3月</t>
  </si>
  <si>
    <t>4月</t>
  </si>
  <si>
    <t>5月</t>
  </si>
  <si>
    <t>一時金</t>
    <rPh sb="0" eb="3">
      <t>イチジキン</t>
    </rPh>
    <phoneticPr fontId="40"/>
  </si>
  <si>
    <t>基本給の引き上げ</t>
    <rPh sb="0" eb="3">
      <t>キホンキュウ</t>
    </rPh>
    <rPh sb="4" eb="5">
      <t>ヒ</t>
    </rPh>
    <rPh sb="6" eb="7">
      <t>ア</t>
    </rPh>
    <phoneticPr fontId="40"/>
  </si>
  <si>
    <t>A</t>
    <phoneticPr fontId="40"/>
  </si>
  <si>
    <t>勤務医師(40歳未満）</t>
    <rPh sb="0" eb="2">
      <t>キンム</t>
    </rPh>
    <rPh sb="2" eb="4">
      <t>イシ</t>
    </rPh>
    <rPh sb="7" eb="8">
      <t>サイ</t>
    </rPh>
    <rPh sb="8" eb="10">
      <t>ミマン</t>
    </rPh>
    <phoneticPr fontId="40"/>
  </si>
  <si>
    <t>B</t>
    <phoneticPr fontId="40"/>
  </si>
  <si>
    <t>C</t>
    <phoneticPr fontId="40"/>
  </si>
  <si>
    <t>看護師</t>
    <rPh sb="0" eb="3">
      <t>カンゴシ</t>
    </rPh>
    <phoneticPr fontId="40"/>
  </si>
  <si>
    <t>D</t>
    <phoneticPr fontId="40"/>
  </si>
  <si>
    <t>E</t>
    <phoneticPr fontId="40"/>
  </si>
  <si>
    <t>看護補助者</t>
    <rPh sb="0" eb="5">
      <t>カンゴホジョシャ</t>
    </rPh>
    <phoneticPr fontId="40"/>
  </si>
  <si>
    <t>F</t>
    <phoneticPr fontId="40"/>
  </si>
  <si>
    <t>岐阜第２診療所（無床診療所・医科)</t>
    <rPh sb="0" eb="2">
      <t>ギフ</t>
    </rPh>
    <rPh sb="2" eb="3">
      <t>ダイ</t>
    </rPh>
    <rPh sb="4" eb="7">
      <t>シンリョウジョ</t>
    </rPh>
    <rPh sb="8" eb="10">
      <t>ムショウ</t>
    </rPh>
    <rPh sb="10" eb="13">
      <t>シンリョウジョ</t>
    </rPh>
    <rPh sb="14" eb="16">
      <t>イカ</t>
    </rPh>
    <phoneticPr fontId="40"/>
  </si>
  <si>
    <t>基本給の引き上げ</t>
    <rPh sb="0" eb="2">
      <t>キホン</t>
    </rPh>
    <rPh sb="2" eb="3">
      <t>キュウ</t>
    </rPh>
    <rPh sb="4" eb="5">
      <t>ヒ</t>
    </rPh>
    <rPh sb="6" eb="7">
      <t>ア</t>
    </rPh>
    <phoneticPr fontId="40"/>
  </si>
  <si>
    <t>G</t>
    <phoneticPr fontId="40"/>
  </si>
  <si>
    <t>H</t>
    <phoneticPr fontId="40"/>
  </si>
  <si>
    <t>I</t>
    <phoneticPr fontId="40"/>
  </si>
  <si>
    <t>J</t>
    <phoneticPr fontId="40"/>
  </si>
  <si>
    <t>K</t>
    <phoneticPr fontId="40"/>
  </si>
  <si>
    <t>事務職員（途中退職）</t>
    <rPh sb="2" eb="4">
      <t>ショクイン</t>
    </rPh>
    <phoneticPr fontId="40"/>
  </si>
  <si>
    <t>L</t>
    <phoneticPr fontId="40"/>
  </si>
  <si>
    <t>事務職員（新規採用）</t>
    <rPh sb="0" eb="2">
      <t>ジム</t>
    </rPh>
    <rPh sb="2" eb="4">
      <t>ショクイン</t>
    </rPh>
    <phoneticPr fontId="40"/>
  </si>
  <si>
    <t>基本給の引き上げ額の加重平均</t>
    <rPh sb="0" eb="3">
      <t>キホンキュウ</t>
    </rPh>
    <rPh sb="4" eb="5">
      <t>ヒ</t>
    </rPh>
    <rPh sb="6" eb="7">
      <t>ア</t>
    </rPh>
    <rPh sb="8" eb="9">
      <t>ガク</t>
    </rPh>
    <rPh sb="10" eb="14">
      <t>カジュウヘイキン</t>
    </rPh>
    <phoneticPr fontId="40"/>
  </si>
  <si>
    <t>一時金の加重平均</t>
    <rPh sb="0" eb="3">
      <t>イチジキン</t>
    </rPh>
    <rPh sb="4" eb="8">
      <t>カジュウヘイキン</t>
    </rPh>
    <phoneticPr fontId="40"/>
  </si>
  <si>
    <t>②月額または
月額換算額
（小数点以下切捨て）</t>
    <rPh sb="1" eb="3">
      <t>ゲツガク</t>
    </rPh>
    <rPh sb="7" eb="9">
      <t>ゲツガク</t>
    </rPh>
    <rPh sb="9" eb="11">
      <t>カンサン</t>
    </rPh>
    <rPh sb="11" eb="12">
      <t>ガク</t>
    </rPh>
    <rPh sb="14" eb="19">
      <t>ショウスウテンイカ</t>
    </rPh>
    <rPh sb="19" eb="20">
      <t>キ</t>
    </rPh>
    <rPh sb="20" eb="21">
      <t>ス</t>
    </rPh>
    <phoneticPr fontId="39"/>
  </si>
  <si>
    <t>③月数
（対象月の合計）</t>
    <rPh sb="1" eb="3">
      <t>ゲッスウ</t>
    </rPh>
    <rPh sb="5" eb="8">
      <t>タイショウツキ</t>
    </rPh>
    <rPh sb="9" eb="11">
      <t>ゴウケイ</t>
    </rPh>
    <phoneticPr fontId="39"/>
  </si>
  <si>
    <t>　基本給の引き上げ（②月額×③月数）</t>
    <rPh sb="1" eb="4">
      <t>キホンキュウ</t>
    </rPh>
    <rPh sb="5" eb="6">
      <t>ヒ</t>
    </rPh>
    <rPh sb="7" eb="8">
      <t>ア</t>
    </rPh>
    <phoneticPr fontId="40"/>
  </si>
  <si>
    <t>　毎月決まって支払われる手当の引き上げ（②月額×③月数）</t>
    <rPh sb="1" eb="3">
      <t>マイゲツ</t>
    </rPh>
    <rPh sb="3" eb="4">
      <t>キ</t>
    </rPh>
    <rPh sb="7" eb="9">
      <t>シハラ</t>
    </rPh>
    <rPh sb="12" eb="14">
      <t>テアテ</t>
    </rPh>
    <rPh sb="15" eb="16">
      <t>ヒ</t>
    </rPh>
    <rPh sb="17" eb="18">
      <t>ア</t>
    </rPh>
    <phoneticPr fontId="40"/>
  </si>
  <si>
    <t>　特別手当（②月額×③月数）</t>
    <rPh sb="1" eb="3">
      <t>トクベツ</t>
    </rPh>
    <rPh sb="3" eb="5">
      <t>テアテ</t>
    </rPh>
    <rPh sb="7" eb="9">
      <t>ゲツガク</t>
    </rPh>
    <rPh sb="11" eb="13">
      <t>ゲッスウ</t>
    </rPh>
    <phoneticPr fontId="40"/>
  </si>
  <si>
    <t>　一時金（②月額×③月数）</t>
    <rPh sb="1" eb="4">
      <t>イチジキン</t>
    </rPh>
    <rPh sb="6" eb="8">
      <t>ゲツガク</t>
    </rPh>
    <rPh sb="10" eb="12">
      <t>ツキスウ</t>
    </rPh>
    <phoneticPr fontId="40"/>
  </si>
  <si>
    <t>②月額または
月額換算額
（小数点以下切捨て）
（自動転記）</t>
    <rPh sb="1" eb="3">
      <t>ゲツガク</t>
    </rPh>
    <rPh sb="7" eb="9">
      <t>ゲツガク</t>
    </rPh>
    <rPh sb="9" eb="11">
      <t>カンサン</t>
    </rPh>
    <rPh sb="11" eb="12">
      <t>ガク</t>
    </rPh>
    <rPh sb="14" eb="19">
      <t>ショウスウテンイカ</t>
    </rPh>
    <rPh sb="19" eb="20">
      <t>キ</t>
    </rPh>
    <rPh sb="20" eb="21">
      <t>ス</t>
    </rPh>
    <rPh sb="25" eb="27">
      <t>ジドウ</t>
    </rPh>
    <rPh sb="27" eb="29">
      <t>テンキ</t>
    </rPh>
    <phoneticPr fontId="39"/>
  </si>
  <si>
    <t>③月数
（対象月の合計）
（自動転記）</t>
    <rPh sb="1" eb="3">
      <t>ゲッスウ</t>
    </rPh>
    <rPh sb="5" eb="8">
      <t>タイショウツキ</t>
    </rPh>
    <rPh sb="9" eb="11">
      <t>ゴウケイ</t>
    </rPh>
    <rPh sb="14" eb="16">
      <t>ジドウ</t>
    </rPh>
    <rPh sb="16" eb="18">
      <t>テンキ</t>
    </rPh>
    <phoneticPr fontId="39"/>
  </si>
  <si>
    <t>（充てた場合のみ記載）
　上記の2.0％を上回る部分に伴う賞与、時間外手当、法定福利費（事業主負担分を含む。）等の増加分に用いた金額（算出が難しい場合は上記に含めてください。）</t>
    <rPh sb="28" eb="30">
      <t>ジョウキ</t>
    </rPh>
    <rPh sb="36" eb="38">
      <t>ウワマワ</t>
    </rPh>
    <rPh sb="39" eb="41">
      <t>ブブンブン</t>
    </rPh>
    <rPh sb="73" eb="75">
      <t>バアイ</t>
    </rPh>
    <phoneticPr fontId="39"/>
  </si>
  <si>
    <t>有床診療所（医科）［２床以下］</t>
    <rPh sb="0" eb="5">
      <t>ユウショウシンリョウジョ</t>
    </rPh>
    <rPh sb="6" eb="8">
      <t>イカ</t>
    </rPh>
    <rPh sb="11" eb="12">
      <t>ユカ</t>
    </rPh>
    <rPh sb="12" eb="14">
      <t>イカ</t>
    </rPh>
    <phoneticPr fontId="42"/>
  </si>
  <si>
    <t>有床診療所（医科）［３～13床］</t>
    <rPh sb="0" eb="5">
      <t>ユウショウシンリョウジョ</t>
    </rPh>
    <rPh sb="14" eb="15">
      <t>ユカ</t>
    </rPh>
    <phoneticPr fontId="42"/>
  </si>
  <si>
    <t>有床診療所（医科）［14床以上］</t>
    <rPh sb="0" eb="5">
      <t>ユウショウシンリョウジョ</t>
    </rPh>
    <rPh sb="6" eb="8">
      <t>イカ</t>
    </rPh>
    <rPh sb="12" eb="13">
      <t>ユカ</t>
    </rPh>
    <rPh sb="13" eb="15">
      <t>イジョウ</t>
    </rPh>
    <phoneticPr fontId="42"/>
  </si>
  <si>
    <t>無床診療所（医科）</t>
    <rPh sb="0" eb="5">
      <t>ムショウシンリョウジョ</t>
    </rPh>
    <phoneticPr fontId="42"/>
  </si>
  <si>
    <t>有床診療所（歯科）［２床以下］</t>
    <rPh sb="0" eb="5">
      <t>ユウショウシンリョウジョ</t>
    </rPh>
    <rPh sb="6" eb="8">
      <t>シカ</t>
    </rPh>
    <rPh sb="11" eb="12">
      <t>ユカ</t>
    </rPh>
    <rPh sb="12" eb="14">
      <t>イカ</t>
    </rPh>
    <phoneticPr fontId="42"/>
  </si>
  <si>
    <t>有床診療所（歯科）［３～13床］</t>
    <rPh sb="0" eb="5">
      <t>ユウショウシンリョウジョ</t>
    </rPh>
    <rPh sb="6" eb="7">
      <t>ハ</t>
    </rPh>
    <rPh sb="14" eb="15">
      <t>ユカ</t>
    </rPh>
    <phoneticPr fontId="42"/>
  </si>
  <si>
    <t>有床診療所（歯科）［14床以上］</t>
    <rPh sb="0" eb="5">
      <t>ユウショウシンリョウジョ</t>
    </rPh>
    <rPh sb="6" eb="8">
      <t>シカ</t>
    </rPh>
    <rPh sb="12" eb="13">
      <t>ユカ</t>
    </rPh>
    <rPh sb="13" eb="15">
      <t>イジョウ</t>
    </rPh>
    <phoneticPr fontId="4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</si>
</sst>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quot;円&quot;"/>
    <numFmt numFmtId="177" formatCode="#,##0&quot;人&quot;"/>
    <numFmt numFmtId="178" formatCode="0.0%"/>
    <numFmt numFmtId="179" formatCode="General&quot;床&quot;"/>
    <numFmt numFmtId="180" formatCode="\(0_)\)"/>
    <numFmt numFmtId="181" formatCode="#,##0&quot;ヶ月&quot;"/>
    <numFmt numFmtId="182" formatCode="@&quot;さん&quot;"/>
  </numFmts>
  <fonts count="79">
    <font>
      <sz val="11"/>
      <color theme="1"/>
      <name val="ＭＳ Ｐゴシック"/>
      <family val="3"/>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6"/>
      <name val="ＭＳ Ｐゴシック"/>
      <family val="3"/>
      <charset val="128"/>
    </font>
    <font>
      <sz val="12"/>
      <name val="ＭＳ Ｐゴシック"/>
      <family val="3"/>
      <charset val="128"/>
    </font>
    <font>
      <sz val="11"/>
      <color theme="1"/>
      <name val="ＭＳ Ｐゴシック"/>
      <family val="3"/>
      <charset val="128"/>
      <scheme val="minor"/>
    </font>
    <font>
      <sz val="11"/>
      <color theme="0"/>
      <name val="ＭＳ Ｐゴシック"/>
      <family val="3"/>
      <charset val="128"/>
      <scheme val="minor"/>
    </font>
    <font>
      <b/>
      <sz val="18"/>
      <color theme="3"/>
      <name val="ＭＳ Ｐゴシック"/>
      <family val="3"/>
      <charset val="128"/>
      <scheme val="major"/>
    </font>
    <font>
      <b/>
      <sz val="11"/>
      <color theme="0"/>
      <name val="ＭＳ Ｐゴシック"/>
      <family val="3"/>
      <charset val="128"/>
      <scheme val="minor"/>
    </font>
    <font>
      <sz val="11"/>
      <color rgb="FF9C6500"/>
      <name val="ＭＳ Ｐゴシック"/>
      <family val="3"/>
      <charset val="128"/>
      <scheme val="minor"/>
    </font>
    <font>
      <sz val="11"/>
      <color rgb="FFFA7D00"/>
      <name val="ＭＳ Ｐゴシック"/>
      <family val="3"/>
      <charset val="128"/>
      <scheme val="minor"/>
    </font>
    <font>
      <sz val="11"/>
      <color rgb="FF9C0006"/>
      <name val="ＭＳ Ｐゴシック"/>
      <family val="3"/>
      <charset val="128"/>
      <scheme val="minor"/>
    </font>
    <font>
      <b/>
      <sz val="11"/>
      <color rgb="FFFA7D00"/>
      <name val="ＭＳ Ｐゴシック"/>
      <family val="3"/>
      <charset val="128"/>
      <scheme val="minor"/>
    </font>
    <font>
      <sz val="11"/>
      <color rgb="FFFF0000"/>
      <name val="ＭＳ Ｐゴシック"/>
      <family val="3"/>
      <charset val="128"/>
      <scheme val="minor"/>
    </font>
    <font>
      <b/>
      <sz val="15"/>
      <color theme="3"/>
      <name val="ＭＳ Ｐゴシック"/>
      <family val="3"/>
      <charset val="128"/>
      <scheme val="minor"/>
    </font>
    <font>
      <b/>
      <sz val="13"/>
      <color theme="3"/>
      <name val="ＭＳ Ｐゴシック"/>
      <family val="3"/>
      <charset val="128"/>
      <scheme val="minor"/>
    </font>
    <font>
      <b/>
      <sz val="11"/>
      <color theme="3"/>
      <name val="ＭＳ Ｐゴシック"/>
      <family val="3"/>
      <charset val="128"/>
      <scheme val="minor"/>
    </font>
    <font>
      <b/>
      <sz val="11"/>
      <color theme="1"/>
      <name val="ＭＳ Ｐゴシック"/>
      <family val="3"/>
      <charset val="128"/>
      <scheme val="minor"/>
    </font>
    <font>
      <b/>
      <sz val="11"/>
      <color rgb="FF3F3F3F"/>
      <name val="ＭＳ Ｐゴシック"/>
      <family val="3"/>
      <charset val="128"/>
      <scheme val="minor"/>
    </font>
    <font>
      <i/>
      <sz val="11"/>
      <color rgb="FF7F7F7F"/>
      <name val="ＭＳ Ｐゴシック"/>
      <family val="3"/>
      <charset val="128"/>
      <scheme val="minor"/>
    </font>
    <font>
      <sz val="11"/>
      <color rgb="FF3F3F76"/>
      <name val="ＭＳ Ｐゴシック"/>
      <family val="3"/>
      <charset val="128"/>
      <scheme val="minor"/>
    </font>
    <font>
      <sz val="11"/>
      <color rgb="FF006100"/>
      <name val="ＭＳ Ｐゴシック"/>
      <family val="3"/>
      <charset val="128"/>
      <scheme val="minor"/>
    </font>
    <font>
      <sz val="11"/>
      <color theme="1"/>
      <name val="ＭＳ Ｐゴシック"/>
      <family val="3"/>
      <charset val="128"/>
    </font>
    <font>
      <sz val="6"/>
      <name val="ＭＳ Ｐゴシック"/>
      <family val="3"/>
      <charset val="128"/>
      <scheme val="minor"/>
    </font>
    <font>
      <sz val="6"/>
      <name val="ＭＳ Ｐゴシック"/>
      <family val="2"/>
      <charset val="128"/>
      <scheme val="minor"/>
    </font>
    <font>
      <sz val="9"/>
      <name val="ＭＳ Ｐゴシック"/>
      <family val="3"/>
      <charset val="128"/>
    </font>
    <font>
      <sz val="11"/>
      <name val="明朝"/>
      <family val="1"/>
      <charset val="128"/>
    </font>
    <font>
      <sz val="11"/>
      <name val="ＭＳ Ｐゴシック"/>
      <family val="3"/>
      <charset val="128"/>
      <scheme val="minor"/>
    </font>
    <font>
      <sz val="11"/>
      <color indexed="8"/>
      <name val="ＭＳ Ｐゴシック"/>
      <family val="3"/>
      <charset val="128"/>
    </font>
    <font>
      <sz val="11"/>
      <color theme="1"/>
      <name val="ＭＳ Ｐゴシック"/>
      <family val="2"/>
      <scheme val="minor"/>
    </font>
    <font>
      <sz val="11"/>
      <name val="ＭＳ Ｐゴシック"/>
      <family val="3"/>
      <charset val="128"/>
    </font>
    <font>
      <sz val="16"/>
      <name val="ＭＳ Ｐゴシック"/>
      <family val="3"/>
      <charset val="128"/>
    </font>
    <font>
      <b/>
      <sz val="12"/>
      <name val="ＭＳ Ｐゴシック"/>
      <family val="3"/>
      <charset val="128"/>
    </font>
    <font>
      <b/>
      <sz val="16"/>
      <name val="ＭＳ Ｐゴシック"/>
      <family val="3"/>
      <charset val="128"/>
    </font>
    <font>
      <sz val="10"/>
      <name val="ＭＳ Ｐゴシック"/>
      <family val="3"/>
      <charset val="128"/>
    </font>
    <font>
      <sz val="8"/>
      <name val="ＭＳ Ｐゴシック"/>
      <family val="3"/>
      <charset val="128"/>
    </font>
    <font>
      <sz val="8.5"/>
      <name val="ＭＳ Ｐゴシック"/>
      <family val="3"/>
      <charset val="128"/>
    </font>
    <font>
      <sz val="10"/>
      <color rgb="FFFF0000"/>
      <name val="ＭＳ Ｐゴシック"/>
      <family val="3"/>
      <charset val="128"/>
    </font>
    <font>
      <u/>
      <sz val="12"/>
      <color theme="1"/>
      <name val="ＭＳ ゴシック"/>
      <family val="3"/>
      <charset val="128"/>
    </font>
    <font>
      <b/>
      <sz val="12"/>
      <color theme="1"/>
      <name val="ＭＳ ゴシック"/>
      <family val="3"/>
      <charset val="128"/>
    </font>
    <font>
      <b/>
      <sz val="14"/>
      <color theme="1"/>
      <name val="ＭＳ Ｐゴシック"/>
      <family val="3"/>
      <charset val="128"/>
      <scheme val="minor"/>
    </font>
    <font>
      <b/>
      <u/>
      <sz val="12"/>
      <color theme="1"/>
      <name val="ＭＳ ゴシック"/>
      <family val="3"/>
      <charset val="128"/>
    </font>
    <font>
      <sz val="11"/>
      <color rgb="FFFF0000"/>
      <name val="ＭＳ Ｐゴシック"/>
      <family val="3"/>
      <charset val="128"/>
    </font>
    <font>
      <b/>
      <sz val="11"/>
      <name val="ＭＳ Ｐゴシック"/>
      <family val="3"/>
      <charset val="128"/>
    </font>
    <font>
      <b/>
      <u/>
      <sz val="10"/>
      <name val="ＭＳ Ｐゴシック"/>
      <family val="3"/>
      <charset val="128"/>
    </font>
    <font>
      <sz val="10"/>
      <color theme="1"/>
      <name val="ＭＳ Ｐゴシック"/>
      <family val="3"/>
      <charset val="128"/>
      <scheme val="minor"/>
    </font>
    <font>
      <sz val="9"/>
      <color theme="1"/>
      <name val="ＭＳ Ｐゴシック"/>
      <family val="3"/>
      <charset val="128"/>
      <scheme val="minor"/>
    </font>
    <font>
      <sz val="14"/>
      <color theme="1"/>
      <name val="ＭＳ Ｐゴシック"/>
      <family val="3"/>
      <charset val="128"/>
      <scheme val="minor"/>
    </font>
    <font>
      <b/>
      <u/>
      <sz val="11"/>
      <name val="ＭＳ Ｐゴシック"/>
      <family val="3"/>
      <charset val="128"/>
    </font>
    <font>
      <b/>
      <sz val="18"/>
      <name val="ＭＳ Ｐゴシック"/>
      <family val="3"/>
      <charset val="128"/>
      <scheme val="minor"/>
    </font>
    <font>
      <b/>
      <sz val="14"/>
      <color rgb="FFFF0000"/>
      <name val="ＭＳ Ｐゴシック"/>
      <family val="3"/>
      <charset val="128"/>
      <scheme val="minor"/>
    </font>
    <font>
      <b/>
      <sz val="11"/>
      <color rgb="FFFF0000"/>
      <name val="ＭＳ Ｐゴシック"/>
      <family val="3"/>
      <charset val="128"/>
      <scheme val="minor"/>
    </font>
    <font>
      <sz val="14"/>
      <color theme="1"/>
      <name val="ＭＳ Ｐゴシック"/>
      <family val="2"/>
      <charset val="128"/>
      <scheme val="minor"/>
    </font>
    <font>
      <b/>
      <sz val="16"/>
      <color rgb="FFFF0000"/>
      <name val="ＭＳ Ｐゴシック"/>
      <family val="3"/>
      <charset val="128"/>
      <scheme val="minor"/>
    </font>
    <font>
      <u/>
      <sz val="11"/>
      <color theme="10"/>
      <name val="ＭＳ Ｐゴシック"/>
      <family val="3"/>
      <charset val="128"/>
      <scheme val="minor"/>
    </font>
    <font>
      <b/>
      <sz val="11"/>
      <color theme="1"/>
      <name val="BIZ UDPゴシック"/>
      <family val="3"/>
      <charset val="128"/>
    </font>
    <font>
      <sz val="11"/>
      <color theme="1"/>
      <name val="BIZ UDPゴシック"/>
      <family val="3"/>
      <charset val="128"/>
    </font>
    <font>
      <b/>
      <u/>
      <sz val="11"/>
      <name val="BIZ UDPゴシック"/>
      <family val="3"/>
      <charset val="128"/>
    </font>
    <font>
      <b/>
      <sz val="11"/>
      <name val="BIZ UDPゴシック"/>
      <family val="3"/>
      <charset val="128"/>
    </font>
    <font>
      <b/>
      <sz val="9"/>
      <color theme="0"/>
      <name val="BIZ UDPゴシック"/>
      <family val="3"/>
      <charset val="128"/>
    </font>
    <font>
      <sz val="11"/>
      <name val="BIZ UDPゴシック"/>
      <family val="3"/>
      <charset val="128"/>
    </font>
    <font>
      <sz val="11"/>
      <color theme="0"/>
      <name val="BIZ UDPゴシック"/>
      <family val="3"/>
      <charset val="128"/>
    </font>
    <font>
      <sz val="9"/>
      <color indexed="81"/>
      <name val="MS P ゴシック"/>
      <family val="3"/>
      <charset val="128"/>
    </font>
  </fonts>
  <fills count="47">
    <fill>
      <patternFill patternType="none"/>
    </fill>
    <fill>
      <patternFill patternType="gray125"/>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A5A5A5"/>
      </patternFill>
    </fill>
    <fill>
      <patternFill patternType="solid">
        <fgColor rgb="FFFFEB9C"/>
      </patternFill>
    </fill>
    <fill>
      <patternFill patternType="solid">
        <fgColor rgb="FFFFFFCC"/>
      </patternFill>
    </fill>
    <fill>
      <patternFill patternType="solid">
        <fgColor rgb="FFFFC7CE"/>
      </patternFill>
    </fill>
    <fill>
      <patternFill patternType="solid">
        <fgColor rgb="FFF2F2F2"/>
      </patternFill>
    </fill>
    <fill>
      <patternFill patternType="solid">
        <fgColor rgb="FFFFCC99"/>
      </patternFill>
    </fill>
    <fill>
      <patternFill patternType="solid">
        <fgColor rgb="FFC6EFCE"/>
      </patternFill>
    </fill>
    <fill>
      <patternFill patternType="solid">
        <fgColor theme="0"/>
        <bgColor indexed="64"/>
      </patternFill>
    </fill>
    <fill>
      <patternFill patternType="solid">
        <fgColor rgb="FFFFFFCC"/>
        <bgColor indexed="64"/>
      </patternFill>
    </fill>
    <fill>
      <patternFill patternType="solid">
        <fgColor theme="8" tint="0.79998168889431442"/>
        <bgColor indexed="64"/>
      </patternFill>
    </fill>
    <fill>
      <patternFill patternType="solid">
        <fgColor rgb="FFFFFF00"/>
        <bgColor indexed="64"/>
      </patternFill>
    </fill>
    <fill>
      <patternFill patternType="solid">
        <fgColor theme="7" tint="0.79998168889431442"/>
        <bgColor indexed="64"/>
      </patternFill>
    </fill>
    <fill>
      <patternFill patternType="solid">
        <fgColor theme="0" tint="-0.14999847407452621"/>
        <bgColor indexed="64"/>
      </patternFill>
    </fill>
    <fill>
      <patternFill patternType="solid">
        <fgColor theme="9" tint="0.79998168889431442"/>
        <bgColor indexed="64"/>
      </patternFill>
    </fill>
    <fill>
      <patternFill patternType="solid">
        <fgColor theme="1" tint="0.499984740745262"/>
        <bgColor indexed="64"/>
      </patternFill>
    </fill>
    <fill>
      <patternFill patternType="solid">
        <fgColor rgb="FFFFFF99"/>
        <bgColor indexed="64"/>
      </patternFill>
    </fill>
    <fill>
      <patternFill patternType="solid">
        <fgColor theme="4"/>
        <bgColor indexed="64"/>
      </patternFill>
    </fill>
    <fill>
      <patternFill patternType="solid">
        <fgColor theme="5"/>
        <bgColor indexed="64"/>
      </patternFill>
    </fill>
    <fill>
      <patternFill patternType="solid">
        <fgColor theme="4" tint="0.79998168889431442"/>
        <bgColor indexed="64"/>
      </patternFill>
    </fill>
    <fill>
      <patternFill patternType="solid">
        <fgColor theme="5" tint="0.79998168889431442"/>
        <bgColor indexed="64"/>
      </patternFill>
    </fill>
    <fill>
      <patternFill patternType="solid">
        <fgColor theme="5" tint="0.59999389629810485"/>
        <bgColor indexed="64"/>
      </patternFill>
    </fill>
  </fills>
  <borders count="110">
    <border>
      <left/>
      <right/>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style="thin">
        <color theme="4"/>
      </top>
      <bottom style="double">
        <color theme="4"/>
      </bottom>
      <diagonal/>
    </border>
    <border>
      <left style="thin">
        <color rgb="FF3F3F3F"/>
      </left>
      <right style="thin">
        <color rgb="FF3F3F3F"/>
      </right>
      <top style="thin">
        <color rgb="FF3F3F3F"/>
      </top>
      <bottom style="thin">
        <color rgb="FF3F3F3F"/>
      </bottom>
      <diagonal/>
    </border>
    <border>
      <left style="thin">
        <color auto="1"/>
      </left>
      <right style="hair">
        <color auto="1"/>
      </right>
      <top style="thin">
        <color auto="1"/>
      </top>
      <bottom/>
      <diagonal/>
    </border>
    <border>
      <left/>
      <right/>
      <top style="thin">
        <color indexed="64"/>
      </top>
      <bottom/>
      <diagonal/>
    </border>
    <border>
      <left style="hair">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auto="1"/>
      </left>
      <right style="hair">
        <color auto="1"/>
      </right>
      <top style="thin">
        <color indexed="64"/>
      </top>
      <bottom style="thin">
        <color indexed="64"/>
      </bottom>
      <diagonal/>
    </border>
    <border>
      <left style="hair">
        <color auto="1"/>
      </left>
      <right style="thin">
        <color indexed="64"/>
      </right>
      <top style="thin">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hair">
        <color indexed="64"/>
      </left>
      <right/>
      <top style="thin">
        <color indexed="64"/>
      </top>
      <bottom/>
      <diagonal/>
    </border>
    <border>
      <left/>
      <right style="hair">
        <color auto="1"/>
      </right>
      <top style="thin">
        <color indexed="64"/>
      </top>
      <bottom/>
      <diagonal/>
    </border>
    <border>
      <left style="thin">
        <color indexed="64"/>
      </left>
      <right style="medium">
        <color indexed="64"/>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dotted">
        <color indexed="64"/>
      </bottom>
      <diagonal/>
    </border>
    <border>
      <left/>
      <right/>
      <top style="thin">
        <color indexed="64"/>
      </top>
      <bottom style="dotted">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right/>
      <top style="dotted">
        <color indexed="64"/>
      </top>
      <bottom style="thin">
        <color indexed="64"/>
      </bottom>
      <diagonal/>
    </border>
    <border>
      <left style="thin">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style="thin">
        <color indexed="64"/>
      </left>
      <right/>
      <top/>
      <bottom style="dotted">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style="thin">
        <color indexed="64"/>
      </right>
      <top style="dotted">
        <color indexed="64"/>
      </top>
      <bottom style="thin">
        <color indexed="64"/>
      </bottom>
      <diagonal/>
    </border>
    <border>
      <left/>
      <right style="thin">
        <color indexed="64"/>
      </right>
      <top style="dotted">
        <color indexed="64"/>
      </top>
      <bottom style="thin">
        <color indexed="64"/>
      </bottom>
      <diagonal/>
    </border>
    <border>
      <left style="thin">
        <color indexed="64"/>
      </left>
      <right style="thin">
        <color indexed="64"/>
      </right>
      <top style="thin">
        <color indexed="64"/>
      </top>
      <bottom style="dotted">
        <color indexed="64"/>
      </bottom>
      <diagonal/>
    </border>
    <border>
      <left/>
      <right style="medium">
        <color indexed="64"/>
      </right>
      <top style="thin">
        <color indexed="64"/>
      </top>
      <bottom style="thin">
        <color indexed="64"/>
      </bottom>
      <diagonal/>
    </border>
    <border>
      <left style="thin">
        <color indexed="64"/>
      </left>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diagonalDown="1">
      <left/>
      <right/>
      <top style="thin">
        <color indexed="64"/>
      </top>
      <bottom style="thin">
        <color indexed="64"/>
      </bottom>
      <diagonal style="thin">
        <color indexed="64"/>
      </diagonal>
    </border>
    <border diagonalDown="1">
      <left style="thin">
        <color indexed="64"/>
      </left>
      <right style="thin">
        <color indexed="64"/>
      </right>
      <top style="thin">
        <color indexed="64"/>
      </top>
      <bottom style="thin">
        <color indexed="64"/>
      </bottom>
      <diagonal style="thin">
        <color indexed="64"/>
      </diagonal>
    </border>
    <border diagonalDown="1">
      <left style="thin">
        <color indexed="64"/>
      </left>
      <right/>
      <top style="thin">
        <color indexed="64"/>
      </top>
      <bottom style="thin">
        <color indexed="64"/>
      </bottom>
      <diagonal style="thin">
        <color indexed="64"/>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diagonalDown="1">
      <left style="medium">
        <color indexed="64"/>
      </left>
      <right/>
      <top style="thin">
        <color indexed="64"/>
      </top>
      <bottom style="medium">
        <color indexed="64"/>
      </bottom>
      <diagonal style="thin">
        <color indexed="64"/>
      </diagonal>
    </border>
    <border diagonalDown="1">
      <left/>
      <right/>
      <top style="thin">
        <color indexed="64"/>
      </top>
      <bottom style="medium">
        <color indexed="64"/>
      </bottom>
      <diagonal style="thin">
        <color indexed="64"/>
      </diagonal>
    </border>
    <border diagonalDown="1">
      <left/>
      <right style="thin">
        <color indexed="64"/>
      </right>
      <top style="thin">
        <color indexed="64"/>
      </top>
      <bottom style="medium">
        <color indexed="64"/>
      </bottom>
      <diagonal style="thin">
        <color indexed="64"/>
      </diagonal>
    </border>
    <border>
      <left style="medium">
        <color indexed="64"/>
      </left>
      <right/>
      <top style="medium">
        <color indexed="64"/>
      </top>
      <bottom/>
      <diagonal/>
    </border>
    <border>
      <left style="medium">
        <color indexed="64"/>
      </left>
      <right style="medium">
        <color indexed="64"/>
      </right>
      <top style="medium">
        <color indexed="64"/>
      </top>
      <bottom/>
      <diagonal/>
    </border>
    <border>
      <left/>
      <right/>
      <top style="medium">
        <color indexed="64"/>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bottom/>
      <diagonal/>
    </border>
    <border>
      <left style="medium">
        <color indexed="64"/>
      </left>
      <right style="medium">
        <color indexed="64"/>
      </right>
      <top/>
      <bottom/>
      <diagonal/>
    </border>
    <border>
      <left style="medium">
        <color indexed="64"/>
      </left>
      <right/>
      <top/>
      <bottom style="double">
        <color indexed="64"/>
      </bottom>
      <diagonal/>
    </border>
    <border>
      <left style="medium">
        <color indexed="64"/>
      </left>
      <right style="medium">
        <color indexed="64"/>
      </right>
      <top/>
      <bottom style="double">
        <color indexed="64"/>
      </bottom>
      <diagonal/>
    </border>
    <border>
      <left/>
      <right/>
      <top/>
      <bottom style="double">
        <color indexed="64"/>
      </bottom>
      <diagonal/>
    </border>
    <border>
      <left style="medium">
        <color indexed="64"/>
      </left>
      <right/>
      <top style="thin">
        <color indexed="64"/>
      </top>
      <bottom style="double">
        <color indexed="64"/>
      </bottom>
      <diagonal/>
    </border>
    <border>
      <left/>
      <right/>
      <top style="thin">
        <color indexed="64"/>
      </top>
      <bottom style="double">
        <color indexed="64"/>
      </bottom>
      <diagonal/>
    </border>
    <border>
      <left/>
      <right style="medium">
        <color indexed="64"/>
      </right>
      <top style="thin">
        <color indexed="64"/>
      </top>
      <bottom style="double">
        <color indexed="64"/>
      </bottom>
      <diagonal/>
    </border>
    <border>
      <left style="medium">
        <color indexed="64"/>
      </left>
      <right style="medium">
        <color indexed="64"/>
      </right>
      <top style="double">
        <color indexed="64"/>
      </top>
      <bottom style="double">
        <color indexed="64"/>
      </bottom>
      <diagonal/>
    </border>
    <border>
      <left style="medium">
        <color indexed="64"/>
      </left>
      <right style="thin">
        <color indexed="64"/>
      </right>
      <top/>
      <bottom style="double">
        <color indexed="64"/>
      </bottom>
      <diagonal/>
    </border>
    <border>
      <left style="thin">
        <color indexed="64"/>
      </left>
      <right style="thin">
        <color indexed="64"/>
      </right>
      <top/>
      <bottom style="double">
        <color indexed="64"/>
      </bottom>
      <diagonal/>
    </border>
    <border>
      <left style="thin">
        <color indexed="64"/>
      </left>
      <right style="medium">
        <color indexed="64"/>
      </right>
      <top/>
      <bottom style="double">
        <color indexed="64"/>
      </bottom>
      <diagonal/>
    </border>
    <border>
      <left style="medium">
        <color indexed="64"/>
      </left>
      <right/>
      <top style="double">
        <color indexed="64"/>
      </top>
      <bottom style="double">
        <color indexed="64"/>
      </bottom>
      <diagonal/>
    </border>
    <border>
      <left style="medium">
        <color indexed="64"/>
      </left>
      <right style="thin">
        <color indexed="64"/>
      </right>
      <top style="double">
        <color indexed="64"/>
      </top>
      <bottom style="double">
        <color indexed="64"/>
      </bottom>
      <diagonal/>
    </border>
    <border>
      <left style="thin">
        <color indexed="64"/>
      </left>
      <right style="thin">
        <color indexed="64"/>
      </right>
      <top style="double">
        <color indexed="64"/>
      </top>
      <bottom style="double">
        <color indexed="64"/>
      </bottom>
      <diagonal/>
    </border>
    <border>
      <left style="thin">
        <color indexed="64"/>
      </left>
      <right style="medium">
        <color indexed="64"/>
      </right>
      <top style="double">
        <color indexed="64"/>
      </top>
      <bottom style="double">
        <color indexed="64"/>
      </bottom>
      <diagonal/>
    </border>
    <border>
      <left/>
      <right/>
      <top style="double">
        <color indexed="64"/>
      </top>
      <bottom style="double">
        <color indexed="64"/>
      </bottom>
      <diagonal/>
    </border>
    <border>
      <left style="medium">
        <color indexed="64"/>
      </left>
      <right/>
      <top/>
      <bottom style="medium">
        <color indexed="64"/>
      </bottom>
      <diagonal/>
    </border>
    <border>
      <left style="medium">
        <color indexed="64"/>
      </left>
      <right style="medium">
        <color indexed="64"/>
      </right>
      <top/>
      <bottom style="medium">
        <color indexed="64"/>
      </bottom>
      <diagonal/>
    </border>
    <border>
      <left/>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right style="thin">
        <color indexed="64"/>
      </right>
      <top style="thin">
        <color indexed="64"/>
      </top>
      <bottom style="double">
        <color indexed="64"/>
      </bottom>
      <diagonal/>
    </border>
    <border>
      <left style="thin">
        <color indexed="64"/>
      </left>
      <right/>
      <top style="thin">
        <color indexed="64"/>
      </top>
      <bottom style="double">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style="thin">
        <color indexed="64"/>
      </top>
      <bottom style="medium">
        <color indexed="64"/>
      </bottom>
      <diagonal/>
    </border>
    <border diagonalDown="1">
      <left style="thin">
        <color indexed="64"/>
      </left>
      <right style="thin">
        <color indexed="64"/>
      </right>
      <top style="thin">
        <color indexed="64"/>
      </top>
      <bottom style="medium">
        <color indexed="64"/>
      </bottom>
      <diagonal style="thin">
        <color indexed="64"/>
      </diagonal>
    </border>
    <border>
      <left style="medium">
        <color indexed="64"/>
      </left>
      <right style="thin">
        <color indexed="64"/>
      </right>
      <top style="thin">
        <color indexed="64"/>
      </top>
      <bottom/>
      <diagonal/>
    </border>
    <border diagonalDown="1">
      <left style="thin">
        <color indexed="64"/>
      </left>
      <right style="thin">
        <color indexed="64"/>
      </right>
      <top style="thin">
        <color indexed="64"/>
      </top>
      <bottom/>
      <diagonal style="thin">
        <color indexed="64"/>
      </diagonal>
    </border>
    <border>
      <left style="thin">
        <color indexed="64"/>
      </left>
      <right style="medium">
        <color indexed="64"/>
      </right>
      <top style="thin">
        <color indexed="64"/>
      </top>
      <bottom/>
      <diagonal/>
    </border>
  </borders>
  <cellStyleXfs count="85">
    <xf numFmtId="0" fontId="0" fillId="0" borderId="0">
      <alignment vertical="center"/>
    </xf>
    <xf numFmtId="0" fontId="21" fillId="2" borderId="0" applyNumberFormat="0" applyBorder="0" applyAlignment="0" applyProtection="0">
      <alignment vertical="center"/>
    </xf>
    <xf numFmtId="0" fontId="21" fillId="3" borderId="0" applyNumberFormat="0" applyBorder="0" applyAlignment="0" applyProtection="0">
      <alignment vertical="center"/>
    </xf>
    <xf numFmtId="0" fontId="21" fillId="4" borderId="0" applyNumberFormat="0" applyBorder="0" applyAlignment="0" applyProtection="0">
      <alignment vertical="center"/>
    </xf>
    <xf numFmtId="0" fontId="21" fillId="5" borderId="0" applyNumberFormat="0" applyBorder="0" applyAlignment="0" applyProtection="0">
      <alignment vertical="center"/>
    </xf>
    <xf numFmtId="0" fontId="21" fillId="6" borderId="0" applyNumberFormat="0" applyBorder="0" applyAlignment="0" applyProtection="0">
      <alignment vertical="center"/>
    </xf>
    <xf numFmtId="0" fontId="21" fillId="7" borderId="0" applyNumberFormat="0" applyBorder="0" applyAlignment="0" applyProtection="0">
      <alignment vertical="center"/>
    </xf>
    <xf numFmtId="0" fontId="21" fillId="8" borderId="0" applyNumberFormat="0" applyBorder="0" applyAlignment="0" applyProtection="0">
      <alignment vertical="center"/>
    </xf>
    <xf numFmtId="0" fontId="21" fillId="9" borderId="0" applyNumberFormat="0" applyBorder="0" applyAlignment="0" applyProtection="0">
      <alignment vertical="center"/>
    </xf>
    <xf numFmtId="0" fontId="21" fillId="10" borderId="0" applyNumberFormat="0" applyBorder="0" applyAlignment="0" applyProtection="0">
      <alignment vertical="center"/>
    </xf>
    <xf numFmtId="0" fontId="21" fillId="11" borderId="0" applyNumberFormat="0" applyBorder="0" applyAlignment="0" applyProtection="0">
      <alignment vertical="center"/>
    </xf>
    <xf numFmtId="0" fontId="21" fillId="12" borderId="0" applyNumberFormat="0" applyBorder="0" applyAlignment="0" applyProtection="0">
      <alignment vertical="center"/>
    </xf>
    <xf numFmtId="0" fontId="21" fillId="13" borderId="0" applyNumberFormat="0" applyBorder="0" applyAlignment="0" applyProtection="0">
      <alignment vertical="center"/>
    </xf>
    <xf numFmtId="0" fontId="22" fillId="14" borderId="0" applyNumberFormat="0" applyBorder="0" applyAlignment="0" applyProtection="0">
      <alignment vertical="center"/>
    </xf>
    <xf numFmtId="0" fontId="22" fillId="15" borderId="0" applyNumberFormat="0" applyBorder="0" applyAlignment="0" applyProtection="0">
      <alignment vertical="center"/>
    </xf>
    <xf numFmtId="0" fontId="22" fillId="16" borderId="0" applyNumberFormat="0" applyBorder="0" applyAlignment="0" applyProtection="0">
      <alignment vertical="center"/>
    </xf>
    <xf numFmtId="0" fontId="22" fillId="17" borderId="0" applyNumberFormat="0" applyBorder="0" applyAlignment="0" applyProtection="0">
      <alignment vertical="center"/>
    </xf>
    <xf numFmtId="0" fontId="22" fillId="18" borderId="0" applyNumberFormat="0" applyBorder="0" applyAlignment="0" applyProtection="0">
      <alignment vertical="center"/>
    </xf>
    <xf numFmtId="0" fontId="22" fillId="19" borderId="0" applyNumberFormat="0" applyBorder="0" applyAlignment="0" applyProtection="0">
      <alignment vertical="center"/>
    </xf>
    <xf numFmtId="0" fontId="22" fillId="20" borderId="0" applyNumberFormat="0" applyBorder="0" applyAlignment="0" applyProtection="0">
      <alignment vertical="center"/>
    </xf>
    <xf numFmtId="0" fontId="22" fillId="21" borderId="0" applyNumberFormat="0" applyBorder="0" applyAlignment="0" applyProtection="0">
      <alignment vertical="center"/>
    </xf>
    <xf numFmtId="0" fontId="22" fillId="22" borderId="0" applyNumberFormat="0" applyBorder="0" applyAlignment="0" applyProtection="0">
      <alignment vertical="center"/>
    </xf>
    <xf numFmtId="0" fontId="22" fillId="23" borderId="0" applyNumberFormat="0" applyBorder="0" applyAlignment="0" applyProtection="0">
      <alignment vertical="center"/>
    </xf>
    <xf numFmtId="0" fontId="22" fillId="24" borderId="0" applyNumberFormat="0" applyBorder="0" applyAlignment="0" applyProtection="0">
      <alignment vertical="center"/>
    </xf>
    <xf numFmtId="0" fontId="22" fillId="25" borderId="0" applyNumberFormat="0" applyBorder="0" applyAlignment="0" applyProtection="0">
      <alignment vertical="center"/>
    </xf>
    <xf numFmtId="0" fontId="23" fillId="0" borderId="0" applyNumberFormat="0" applyFill="0" applyBorder="0" applyAlignment="0" applyProtection="0">
      <alignment vertical="center"/>
    </xf>
    <xf numFmtId="0" fontId="24" fillId="26" borderId="14" applyNumberFormat="0" applyAlignment="0" applyProtection="0">
      <alignment vertical="center"/>
    </xf>
    <xf numFmtId="0" fontId="25" fillId="27" borderId="0" applyNumberFormat="0" applyBorder="0" applyAlignment="0" applyProtection="0">
      <alignment vertical="center"/>
    </xf>
    <xf numFmtId="0" fontId="21" fillId="28" borderId="15" applyNumberFormat="0" applyFont="0" applyAlignment="0" applyProtection="0">
      <alignment vertical="center"/>
    </xf>
    <xf numFmtId="0" fontId="26" fillId="0" borderId="16" applyNumberFormat="0" applyFill="0" applyAlignment="0" applyProtection="0">
      <alignment vertical="center"/>
    </xf>
    <xf numFmtId="0" fontId="27" fillId="29" borderId="0" applyNumberFormat="0" applyBorder="0" applyAlignment="0" applyProtection="0">
      <alignment vertical="center"/>
    </xf>
    <xf numFmtId="0" fontId="28" fillId="30" borderId="17" applyNumberFormat="0" applyAlignment="0" applyProtection="0">
      <alignment vertical="center"/>
    </xf>
    <xf numFmtId="0" fontId="29" fillId="0" borderId="0" applyNumberFormat="0" applyFill="0" applyBorder="0" applyAlignment="0" applyProtection="0">
      <alignment vertical="center"/>
    </xf>
    <xf numFmtId="0" fontId="30" fillId="0" borderId="18" applyNumberFormat="0" applyFill="0" applyAlignment="0" applyProtection="0">
      <alignment vertical="center"/>
    </xf>
    <xf numFmtId="0" fontId="31" fillId="0" borderId="19" applyNumberFormat="0" applyFill="0" applyAlignment="0" applyProtection="0">
      <alignment vertical="center"/>
    </xf>
    <xf numFmtId="0" fontId="32" fillId="0" borderId="20" applyNumberFormat="0" applyFill="0" applyAlignment="0" applyProtection="0">
      <alignment vertical="center"/>
    </xf>
    <xf numFmtId="0" fontId="32" fillId="0" borderId="0" applyNumberFormat="0" applyFill="0" applyBorder="0" applyAlignment="0" applyProtection="0">
      <alignment vertical="center"/>
    </xf>
    <xf numFmtId="0" fontId="33" fillId="0" borderId="21" applyNumberFormat="0" applyFill="0" applyAlignment="0" applyProtection="0">
      <alignment vertical="center"/>
    </xf>
    <xf numFmtId="0" fontId="34" fillId="30" borderId="22" applyNumberFormat="0" applyAlignment="0" applyProtection="0">
      <alignment vertical="center"/>
    </xf>
    <xf numFmtId="0" fontId="35" fillId="0" borderId="0" applyNumberFormat="0" applyFill="0" applyBorder="0" applyAlignment="0" applyProtection="0">
      <alignment vertical="center"/>
    </xf>
    <xf numFmtId="0" fontId="36" fillId="31" borderId="17" applyNumberFormat="0" applyAlignment="0" applyProtection="0">
      <alignment vertical="center"/>
    </xf>
    <xf numFmtId="0" fontId="37" fillId="32" borderId="0" applyNumberFormat="0" applyBorder="0" applyAlignment="0" applyProtection="0">
      <alignment vertical="center"/>
    </xf>
    <xf numFmtId="0" fontId="18" fillId="0" borderId="0">
      <alignment vertical="center"/>
    </xf>
    <xf numFmtId="0" fontId="17" fillId="0" borderId="0">
      <alignment vertical="center"/>
    </xf>
    <xf numFmtId="0" fontId="42" fillId="0" borderId="0"/>
    <xf numFmtId="38" fontId="42" fillId="0" borderId="0" applyFont="0" applyFill="0" applyBorder="0" applyAlignment="0" applyProtection="0"/>
    <xf numFmtId="0" fontId="45" fillId="0" borderId="0"/>
    <xf numFmtId="38" fontId="45" fillId="0" borderId="0" applyFont="0" applyFill="0" applyBorder="0" applyAlignment="0" applyProtection="0">
      <alignment vertical="center"/>
    </xf>
    <xf numFmtId="0" fontId="44" fillId="0" borderId="0">
      <alignment vertical="center"/>
    </xf>
    <xf numFmtId="0" fontId="21" fillId="0" borderId="0">
      <alignment vertical="center"/>
    </xf>
    <xf numFmtId="0" fontId="44" fillId="0" borderId="0">
      <alignment vertical="center"/>
    </xf>
    <xf numFmtId="0" fontId="21" fillId="0" borderId="0">
      <alignment vertical="center"/>
    </xf>
    <xf numFmtId="0" fontId="44" fillId="0" borderId="0">
      <alignment vertical="center"/>
    </xf>
    <xf numFmtId="38" fontId="21" fillId="0" borderId="0" applyFont="0" applyFill="0" applyBorder="0" applyAlignment="0" applyProtection="0">
      <alignment vertical="center"/>
    </xf>
    <xf numFmtId="0" fontId="46" fillId="0" borderId="0">
      <alignment vertical="center"/>
    </xf>
    <xf numFmtId="0" fontId="16" fillId="0" borderId="0">
      <alignment vertical="center"/>
    </xf>
    <xf numFmtId="38" fontId="16" fillId="0" borderId="0" applyFont="0" applyFill="0" applyBorder="0" applyAlignment="0" applyProtection="0">
      <alignment vertical="center"/>
    </xf>
    <xf numFmtId="0" fontId="46" fillId="0" borderId="0"/>
    <xf numFmtId="0" fontId="15" fillId="0" borderId="0">
      <alignment vertical="center"/>
    </xf>
    <xf numFmtId="0" fontId="14" fillId="0" borderId="0">
      <alignment vertical="center"/>
    </xf>
    <xf numFmtId="0" fontId="13" fillId="0" borderId="0">
      <alignment vertical="center"/>
    </xf>
    <xf numFmtId="0" fontId="13" fillId="0" borderId="0">
      <alignment vertical="center"/>
    </xf>
    <xf numFmtId="0" fontId="13" fillId="0" borderId="0">
      <alignment vertical="center"/>
    </xf>
    <xf numFmtId="0" fontId="12" fillId="0" borderId="0">
      <alignment vertical="center"/>
    </xf>
    <xf numFmtId="0" fontId="11" fillId="0" borderId="0">
      <alignment vertical="center"/>
    </xf>
    <xf numFmtId="0" fontId="11" fillId="0" borderId="0">
      <alignment vertical="center"/>
    </xf>
    <xf numFmtId="0" fontId="10" fillId="0" borderId="0">
      <alignment vertical="center"/>
    </xf>
    <xf numFmtId="38" fontId="10" fillId="0" borderId="0" applyFont="0" applyFill="0" applyBorder="0" applyAlignment="0" applyProtection="0">
      <alignment vertical="center"/>
    </xf>
    <xf numFmtId="0" fontId="9" fillId="0" borderId="0">
      <alignment vertical="center"/>
    </xf>
    <xf numFmtId="38" fontId="9" fillId="0" borderId="0" applyFont="0" applyFill="0" applyBorder="0" applyAlignment="0" applyProtection="0">
      <alignment vertical="center"/>
    </xf>
    <xf numFmtId="38" fontId="21" fillId="0" borderId="0" applyFont="0" applyFill="0" applyBorder="0" applyAlignment="0" applyProtection="0">
      <alignment vertical="center"/>
    </xf>
    <xf numFmtId="0" fontId="8" fillId="0" borderId="0">
      <alignment vertical="center"/>
    </xf>
    <xf numFmtId="38" fontId="8" fillId="0" borderId="0" applyFont="0" applyFill="0" applyBorder="0" applyAlignment="0" applyProtection="0">
      <alignment vertical="center"/>
    </xf>
    <xf numFmtId="0" fontId="7" fillId="0" borderId="0">
      <alignment vertical="center"/>
    </xf>
    <xf numFmtId="9" fontId="21" fillId="0" borderId="0" applyFont="0" applyFill="0" applyBorder="0" applyAlignment="0" applyProtection="0">
      <alignment vertical="center"/>
    </xf>
    <xf numFmtId="0" fontId="6" fillId="0" borderId="0">
      <alignment vertical="center"/>
    </xf>
    <xf numFmtId="0" fontId="5" fillId="0" borderId="0">
      <alignment vertical="center"/>
    </xf>
    <xf numFmtId="0" fontId="4"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70" fillId="0" borderId="0" applyNumberFormat="0" applyFill="0" applyBorder="0" applyAlignment="0" applyProtection="0">
      <alignment vertical="center"/>
    </xf>
    <xf numFmtId="0" fontId="1" fillId="0" borderId="0">
      <alignment vertical="center"/>
    </xf>
    <xf numFmtId="38" fontId="1" fillId="0" borderId="0" applyFont="0" applyFill="0" applyBorder="0" applyAlignment="0" applyProtection="0">
      <alignment vertical="center"/>
    </xf>
  </cellStyleXfs>
  <cellXfs count="501">
    <xf numFmtId="0" fontId="0" fillId="0" borderId="0" xfId="0">
      <alignment vertical="center"/>
    </xf>
    <xf numFmtId="0" fontId="43" fillId="0" borderId="0" xfId="49" applyFont="1">
      <alignment vertical="center"/>
    </xf>
    <xf numFmtId="0" fontId="46" fillId="0" borderId="0" xfId="48" applyFont="1" applyAlignment="1">
      <alignment horizontal="left" vertical="center"/>
    </xf>
    <xf numFmtId="0" fontId="44" fillId="0" borderId="0" xfId="49" applyFont="1">
      <alignment vertical="center"/>
    </xf>
    <xf numFmtId="0" fontId="46" fillId="0" borderId="0" xfId="48" applyFont="1">
      <alignment vertical="center"/>
    </xf>
    <xf numFmtId="0" fontId="47" fillId="0" borderId="0" xfId="48" applyFont="1">
      <alignment vertical="center"/>
    </xf>
    <xf numFmtId="0" fontId="47" fillId="0" borderId="0" xfId="50" applyFont="1">
      <alignment vertical="center"/>
    </xf>
    <xf numFmtId="0" fontId="46" fillId="0" borderId="0" xfId="51" applyFont="1">
      <alignment vertical="center"/>
    </xf>
    <xf numFmtId="0" fontId="47" fillId="0" borderId="0" xfId="52" quotePrefix="1" applyFont="1">
      <alignment vertical="center"/>
    </xf>
    <xf numFmtId="0" fontId="47" fillId="0" borderId="0" xfId="52" applyFont="1">
      <alignment vertical="center"/>
    </xf>
    <xf numFmtId="0" fontId="46" fillId="0" borderId="0" xfId="52" applyFont="1">
      <alignment vertical="center"/>
    </xf>
    <xf numFmtId="0" fontId="49" fillId="0" borderId="0" xfId="52" applyFont="1" applyAlignment="1">
      <alignment horizontal="center" vertical="center"/>
    </xf>
    <xf numFmtId="0" fontId="46" fillId="33" borderId="0" xfId="52" applyFont="1" applyFill="1" applyAlignment="1">
      <alignment vertical="center" textRotation="255"/>
    </xf>
    <xf numFmtId="0" fontId="46" fillId="0" borderId="0" xfId="52" applyFont="1" applyAlignment="1">
      <alignment horizontal="center" vertical="center"/>
    </xf>
    <xf numFmtId="0" fontId="46" fillId="0" borderId="0" xfId="52" applyFont="1" applyAlignment="1">
      <alignment vertical="center" wrapText="1"/>
    </xf>
    <xf numFmtId="0" fontId="46" fillId="33" borderId="0" xfId="52" applyFont="1" applyFill="1">
      <alignment vertical="center"/>
    </xf>
    <xf numFmtId="0" fontId="20" fillId="0" borderId="0" xfId="52" applyFont="1" applyAlignment="1">
      <alignment vertical="center" wrapText="1"/>
    </xf>
    <xf numFmtId="0" fontId="46" fillId="33" borderId="0" xfId="52" applyFont="1" applyFill="1" applyAlignment="1">
      <alignment vertical="center" shrinkToFit="1"/>
    </xf>
    <xf numFmtId="0" fontId="46" fillId="33" borderId="0" xfId="52" applyFont="1" applyFill="1" applyAlignment="1">
      <alignment vertical="center" wrapText="1"/>
    </xf>
    <xf numFmtId="0" fontId="52" fillId="33" borderId="0" xfId="52" applyFont="1" applyFill="1" applyAlignment="1">
      <alignment vertical="center" wrapText="1"/>
    </xf>
    <xf numFmtId="0" fontId="41" fillId="33" borderId="0" xfId="52" applyFont="1" applyFill="1" applyAlignment="1">
      <alignment vertical="center" shrinkToFit="1"/>
    </xf>
    <xf numFmtId="0" fontId="41" fillId="33" borderId="0" xfId="52" applyFont="1" applyFill="1" applyAlignment="1">
      <alignment horizontal="center" vertical="center" shrinkToFit="1"/>
    </xf>
    <xf numFmtId="0" fontId="43" fillId="33" borderId="0" xfId="49" applyFont="1" applyFill="1" applyAlignment="1">
      <alignment horizontal="left" vertical="center"/>
    </xf>
    <xf numFmtId="0" fontId="43" fillId="0" borderId="0" xfId="49" applyFont="1" applyAlignment="1">
      <alignment horizontal="left" vertical="center"/>
    </xf>
    <xf numFmtId="0" fontId="14" fillId="0" borderId="0" xfId="59">
      <alignment vertical="center"/>
    </xf>
    <xf numFmtId="0" fontId="46" fillId="33" borderId="0" xfId="52" applyFont="1" applyFill="1" applyAlignment="1">
      <alignment horizontal="center" vertical="center"/>
    </xf>
    <xf numFmtId="0" fontId="38" fillId="0" borderId="0" xfId="52" applyFont="1" applyAlignment="1">
      <alignment vertical="top" wrapText="1"/>
    </xf>
    <xf numFmtId="176" fontId="57" fillId="37" borderId="0" xfId="70" applyNumberFormat="1" applyFont="1" applyFill="1" applyAlignment="1" applyProtection="1">
      <alignment horizontal="right" vertical="center"/>
      <protection locked="0"/>
    </xf>
    <xf numFmtId="0" fontId="46" fillId="0" borderId="0" xfId="48" applyFont="1" applyAlignment="1">
      <alignment vertical="center"/>
    </xf>
    <xf numFmtId="178" fontId="33" fillId="0" borderId="10" xfId="74" applyNumberFormat="1" applyFont="1" applyBorder="1" applyAlignment="1">
      <alignment horizontal="center" vertical="center" wrapText="1"/>
    </xf>
    <xf numFmtId="176" fontId="33" fillId="0" borderId="10" xfId="74" applyNumberFormat="1" applyFont="1" applyBorder="1" applyAlignment="1">
      <alignment horizontal="center" vertical="center" wrapText="1"/>
    </xf>
    <xf numFmtId="176" fontId="33" fillId="36" borderId="10" xfId="74" applyNumberFormat="1" applyFont="1" applyFill="1" applyBorder="1" applyAlignment="1">
      <alignment horizontal="center" vertical="center" wrapText="1"/>
    </xf>
    <xf numFmtId="177" fontId="33" fillId="36" borderId="10" xfId="74" applyNumberFormat="1" applyFont="1" applyFill="1" applyBorder="1" applyAlignment="1">
      <alignment horizontal="center" vertical="center" wrapText="1"/>
    </xf>
    <xf numFmtId="0" fontId="46" fillId="33" borderId="0" xfId="52" applyFont="1" applyFill="1" applyBorder="1">
      <alignment vertical="center"/>
    </xf>
    <xf numFmtId="0" fontId="51" fillId="33" borderId="0" xfId="52" applyFont="1" applyFill="1" applyBorder="1" applyAlignment="1">
      <alignment vertical="center" shrinkToFit="1"/>
    </xf>
    <xf numFmtId="0" fontId="41" fillId="33" borderId="0" xfId="52" applyFont="1" applyFill="1" applyBorder="1" applyAlignment="1">
      <alignment horizontal="right" vertical="center" shrinkToFit="1"/>
    </xf>
    <xf numFmtId="0" fontId="58" fillId="0" borderId="0" xfId="52" applyFont="1" applyFill="1" applyAlignment="1">
      <alignment vertical="center"/>
    </xf>
    <xf numFmtId="0" fontId="46" fillId="33" borderId="0" xfId="52" applyFont="1" applyFill="1" applyAlignment="1">
      <alignment vertical="center"/>
    </xf>
    <xf numFmtId="0" fontId="46" fillId="0" borderId="0" xfId="52" applyFont="1" applyFill="1" applyBorder="1" applyAlignment="1">
      <alignment vertical="center" wrapText="1"/>
    </xf>
    <xf numFmtId="0" fontId="0" fillId="0" borderId="10" xfId="0" applyBorder="1">
      <alignment vertical="center"/>
    </xf>
    <xf numFmtId="0" fontId="0" fillId="40" borderId="10" xfId="0" applyFill="1" applyBorder="1">
      <alignment vertical="center"/>
    </xf>
    <xf numFmtId="0" fontId="0" fillId="0" borderId="10" xfId="0" applyBorder="1" applyAlignment="1">
      <alignment horizontal="center" vertical="center" wrapText="1"/>
    </xf>
    <xf numFmtId="38" fontId="0" fillId="0" borderId="10" xfId="70" applyFont="1" applyBorder="1">
      <alignment vertical="center"/>
    </xf>
    <xf numFmtId="0" fontId="0" fillId="41" borderId="10" xfId="0" applyFill="1" applyBorder="1" applyAlignment="1">
      <alignment horizontal="center" vertical="center"/>
    </xf>
    <xf numFmtId="38" fontId="0" fillId="0" borderId="10" xfId="0" applyNumberFormat="1" applyBorder="1">
      <alignment vertical="center"/>
    </xf>
    <xf numFmtId="38" fontId="0" fillId="0" borderId="36" xfId="0" applyNumberFormat="1" applyBorder="1">
      <alignment vertical="center"/>
    </xf>
    <xf numFmtId="38" fontId="0" fillId="0" borderId="40" xfId="0" applyNumberFormat="1" applyBorder="1">
      <alignment vertical="center"/>
    </xf>
    <xf numFmtId="0" fontId="61" fillId="0" borderId="0" xfId="0" applyFont="1">
      <alignment vertical="center"/>
    </xf>
    <xf numFmtId="0" fontId="46" fillId="33" borderId="0" xfId="52" applyFont="1" applyFill="1" applyBorder="1" applyAlignment="1">
      <alignment horizontal="left" vertical="center"/>
    </xf>
    <xf numFmtId="0" fontId="38" fillId="0" borderId="0" xfId="52" applyFont="1" applyAlignment="1">
      <alignment horizontal="left" vertical="top" wrapText="1"/>
    </xf>
    <xf numFmtId="0" fontId="0" fillId="0" borderId="0" xfId="0" applyAlignment="1">
      <alignment horizontal="center" vertical="center"/>
    </xf>
    <xf numFmtId="0" fontId="0" fillId="40" borderId="10" xfId="0" applyFill="1" applyBorder="1" applyAlignment="1">
      <alignment horizontal="center" vertical="center"/>
    </xf>
    <xf numFmtId="0" fontId="46" fillId="41" borderId="0" xfId="54" applyFill="1" applyBorder="1" applyAlignment="1">
      <alignment horizontal="center" vertical="center"/>
    </xf>
    <xf numFmtId="0" fontId="46" fillId="0" borderId="0" xfId="52" applyFont="1" applyFill="1">
      <alignment vertical="center"/>
    </xf>
    <xf numFmtId="180" fontId="0" fillId="41" borderId="30" xfId="0" applyNumberFormat="1" applyFill="1" applyBorder="1" applyAlignment="1">
      <alignment horizontal="center" vertical="center"/>
    </xf>
    <xf numFmtId="0" fontId="60" fillId="0" borderId="0" xfId="52" applyFont="1" applyFill="1" applyBorder="1" applyAlignment="1">
      <alignment vertical="center"/>
    </xf>
    <xf numFmtId="0" fontId="50" fillId="0" borderId="0" xfId="52" applyFont="1" applyFill="1" applyBorder="1" applyAlignment="1" applyProtection="1">
      <alignment horizontal="center" vertical="center" shrinkToFit="1"/>
      <protection locked="0"/>
    </xf>
    <xf numFmtId="0" fontId="50" fillId="0" borderId="0" xfId="52" applyFont="1" applyFill="1" applyBorder="1" applyAlignment="1">
      <alignment horizontal="center" vertical="center" shrinkToFit="1"/>
    </xf>
    <xf numFmtId="0" fontId="50" fillId="0" borderId="0" xfId="52" applyFont="1" applyFill="1" applyBorder="1" applyAlignment="1">
      <alignment horizontal="center" vertical="center" wrapText="1"/>
    </xf>
    <xf numFmtId="0" fontId="50" fillId="0" borderId="0" xfId="52" applyFont="1" applyFill="1" applyBorder="1" applyAlignment="1" applyProtection="1">
      <alignment horizontal="center" vertical="center" wrapText="1"/>
      <protection locked="0"/>
    </xf>
    <xf numFmtId="0" fontId="50" fillId="0" borderId="0" xfId="52" applyFont="1" applyFill="1" applyBorder="1" applyAlignment="1">
      <alignment horizontal="center" vertical="center"/>
    </xf>
    <xf numFmtId="0" fontId="50" fillId="0" borderId="0" xfId="52" applyFont="1" applyFill="1" applyBorder="1" applyAlignment="1" applyProtection="1">
      <alignment horizontal="center" vertical="center"/>
      <protection locked="0"/>
    </xf>
    <xf numFmtId="0" fontId="43" fillId="0" borderId="0" xfId="52" applyFont="1" applyFill="1" applyBorder="1" applyAlignment="1">
      <alignment horizontal="left" vertical="center"/>
    </xf>
    <xf numFmtId="0" fontId="38" fillId="0" borderId="0" xfId="52" applyFont="1" applyFill="1" applyBorder="1" applyAlignment="1">
      <alignment vertical="top" wrapText="1"/>
    </xf>
    <xf numFmtId="0" fontId="46" fillId="33" borderId="24" xfId="52" applyFont="1" applyFill="1" applyBorder="1" applyAlignment="1">
      <alignment vertical="center" textRotation="255"/>
    </xf>
    <xf numFmtId="0" fontId="46" fillId="33" borderId="8" xfId="52" applyFont="1" applyFill="1" applyBorder="1" applyAlignment="1">
      <alignment vertical="center" textRotation="255"/>
    </xf>
    <xf numFmtId="0" fontId="38" fillId="0" borderId="0" xfId="52" applyFont="1" applyAlignment="1">
      <alignment horizontal="left" vertical="top" wrapText="1"/>
    </xf>
    <xf numFmtId="0" fontId="46" fillId="0" borderId="24" xfId="52" applyFont="1" applyFill="1" applyBorder="1" applyAlignment="1" applyProtection="1">
      <alignment vertical="center" shrinkToFit="1"/>
      <protection locked="0"/>
    </xf>
    <xf numFmtId="0" fontId="46" fillId="0" borderId="8" xfId="52" applyFont="1" applyFill="1" applyBorder="1" applyAlignment="1" applyProtection="1">
      <alignment vertical="center" shrinkToFit="1"/>
      <protection locked="0"/>
    </xf>
    <xf numFmtId="176" fontId="57" fillId="0" borderId="0" xfId="70" applyNumberFormat="1" applyFont="1" applyFill="1" applyAlignment="1" applyProtection="1">
      <alignment horizontal="right" vertical="center"/>
      <protection locked="0"/>
    </xf>
    <xf numFmtId="0" fontId="46" fillId="41" borderId="0" xfId="54" applyFill="1" applyBorder="1" applyAlignment="1">
      <alignment horizontal="center" vertical="center"/>
    </xf>
    <xf numFmtId="0" fontId="46" fillId="0" borderId="0" xfId="48" applyFont="1" applyAlignment="1">
      <alignment vertical="center"/>
    </xf>
    <xf numFmtId="0" fontId="46" fillId="33" borderId="24" xfId="52" applyFont="1" applyFill="1" applyBorder="1" applyAlignment="1">
      <alignment vertical="top" wrapText="1"/>
    </xf>
    <xf numFmtId="0" fontId="46" fillId="33" borderId="24" xfId="52" applyFont="1" applyFill="1" applyBorder="1" applyAlignment="1">
      <alignment vertical="top"/>
    </xf>
    <xf numFmtId="0" fontId="46" fillId="41" borderId="24" xfId="52" applyFont="1" applyFill="1" applyBorder="1" applyAlignment="1">
      <alignment vertical="top" wrapText="1"/>
    </xf>
    <xf numFmtId="0" fontId="46" fillId="33" borderId="0" xfId="52" applyFont="1" applyFill="1" applyBorder="1" applyAlignment="1">
      <alignment vertical="top" wrapText="1"/>
    </xf>
    <xf numFmtId="0" fontId="46" fillId="33" borderId="2" xfId="52" applyFont="1" applyFill="1" applyBorder="1" applyAlignment="1">
      <alignment vertical="top" wrapText="1"/>
    </xf>
    <xf numFmtId="0" fontId="46" fillId="33" borderId="0" xfId="52" applyFont="1" applyFill="1" applyBorder="1" applyAlignment="1">
      <alignment vertical="top"/>
    </xf>
    <xf numFmtId="0" fontId="46" fillId="41" borderId="0" xfId="52" applyFont="1" applyFill="1" applyBorder="1" applyAlignment="1">
      <alignment vertical="top" wrapText="1"/>
    </xf>
    <xf numFmtId="0" fontId="46" fillId="33" borderId="11" xfId="52" applyFont="1" applyFill="1" applyBorder="1" applyAlignment="1">
      <alignment vertical="center"/>
    </xf>
    <xf numFmtId="0" fontId="46" fillId="33" borderId="6" xfId="52" applyFont="1" applyFill="1" applyBorder="1" applyAlignment="1">
      <alignment vertical="center"/>
    </xf>
    <xf numFmtId="0" fontId="46" fillId="41" borderId="7" xfId="52" applyFont="1" applyFill="1" applyBorder="1" applyAlignment="1">
      <alignment vertical="top" wrapText="1"/>
    </xf>
    <xf numFmtId="0" fontId="46" fillId="0" borderId="8" xfId="52" applyFont="1" applyBorder="1">
      <alignment vertical="center"/>
    </xf>
    <xf numFmtId="0" fontId="46" fillId="41" borderId="1" xfId="52" applyFont="1" applyFill="1" applyBorder="1" applyAlignment="1">
      <alignment vertical="top" wrapText="1"/>
    </xf>
    <xf numFmtId="0" fontId="46" fillId="41" borderId="3" xfId="52" applyFont="1" applyFill="1" applyBorder="1" applyAlignment="1">
      <alignment vertical="top" wrapText="1"/>
    </xf>
    <xf numFmtId="0" fontId="46" fillId="41" borderId="11" xfId="52" applyFont="1" applyFill="1" applyBorder="1" applyAlignment="1">
      <alignment vertical="top" wrapText="1"/>
    </xf>
    <xf numFmtId="38" fontId="0" fillId="0" borderId="32" xfId="0" applyNumberFormat="1" applyBorder="1">
      <alignment vertical="center"/>
    </xf>
    <xf numFmtId="38" fontId="0" fillId="0" borderId="62" xfId="0" applyNumberFormat="1" applyBorder="1">
      <alignment vertical="center"/>
    </xf>
    <xf numFmtId="38" fontId="0" fillId="0" borderId="33" xfId="0" applyNumberFormat="1" applyBorder="1">
      <alignment vertical="center"/>
    </xf>
    <xf numFmtId="38" fontId="0" fillId="0" borderId="34" xfId="0" applyNumberFormat="1" applyBorder="1">
      <alignment vertical="center"/>
    </xf>
    <xf numFmtId="38" fontId="0" fillId="0" borderId="39" xfId="70" applyFont="1" applyBorder="1">
      <alignment vertical="center"/>
    </xf>
    <xf numFmtId="38" fontId="0" fillId="0" borderId="38" xfId="0" applyNumberFormat="1" applyBorder="1">
      <alignment vertical="center"/>
    </xf>
    <xf numFmtId="181" fontId="33" fillId="36" borderId="10" xfId="74" applyNumberFormat="1" applyFont="1" applyFill="1" applyBorder="1" applyAlignment="1">
      <alignment horizontal="center" vertical="center" wrapText="1"/>
    </xf>
    <xf numFmtId="49" fontId="0" fillId="41" borderId="31" xfId="0" applyNumberFormat="1" applyFill="1" applyBorder="1" applyAlignment="1">
      <alignment horizontal="center" vertical="center"/>
    </xf>
    <xf numFmtId="0" fontId="0" fillId="0" borderId="10" xfId="0" applyBorder="1" applyAlignment="1">
      <alignment horizontal="center" vertical="center"/>
    </xf>
    <xf numFmtId="38" fontId="0" fillId="0" borderId="0" xfId="0" applyNumberFormat="1">
      <alignment vertical="center"/>
    </xf>
    <xf numFmtId="38" fontId="33" fillId="0" borderId="0" xfId="0" applyNumberFormat="1" applyFont="1">
      <alignment vertical="center"/>
    </xf>
    <xf numFmtId="0" fontId="0" fillId="0" borderId="0" xfId="0" applyAlignment="1">
      <alignment horizontal="left" vertical="center"/>
    </xf>
    <xf numFmtId="0" fontId="56" fillId="0" borderId="0" xfId="79" applyFont="1">
      <alignment vertical="center"/>
    </xf>
    <xf numFmtId="0" fontId="3" fillId="0" borderId="0" xfId="79" applyAlignment="1">
      <alignment vertical="center" wrapText="1"/>
    </xf>
    <xf numFmtId="0" fontId="3" fillId="0" borderId="0" xfId="79">
      <alignment vertical="center"/>
    </xf>
    <xf numFmtId="0" fontId="57" fillId="0" borderId="0" xfId="79" applyFont="1" applyAlignment="1" applyProtection="1">
      <alignment horizontal="center" vertical="center"/>
      <protection locked="0"/>
    </xf>
    <xf numFmtId="0" fontId="57" fillId="0" borderId="0" xfId="79" applyFont="1" applyProtection="1">
      <alignment vertical="center"/>
      <protection locked="0"/>
    </xf>
    <xf numFmtId="0" fontId="55" fillId="0" borderId="0" xfId="79" applyFont="1" applyAlignment="1">
      <alignment horizontal="center" vertical="center"/>
    </xf>
    <xf numFmtId="0" fontId="21" fillId="0" borderId="0" xfId="79" applyFont="1" applyAlignment="1">
      <alignment vertical="center" wrapText="1"/>
    </xf>
    <xf numFmtId="0" fontId="33" fillId="38" borderId="37" xfId="80" applyFont="1" applyFill="1" applyBorder="1" applyAlignment="1">
      <alignment vertical="center" wrapText="1"/>
    </xf>
    <xf numFmtId="0" fontId="33" fillId="38" borderId="10" xfId="80" applyFont="1" applyFill="1" applyBorder="1" applyAlignment="1">
      <alignment horizontal="center" vertical="center" wrapText="1"/>
    </xf>
    <xf numFmtId="0" fontId="33" fillId="38" borderId="10" xfId="80" applyFont="1" applyFill="1" applyBorder="1" applyAlignment="1">
      <alignment vertical="center" wrapText="1"/>
    </xf>
    <xf numFmtId="0" fontId="33" fillId="38" borderId="43" xfId="80" applyFont="1" applyFill="1" applyBorder="1" applyAlignment="1">
      <alignment horizontal="center" vertical="center" wrapText="1"/>
    </xf>
    <xf numFmtId="0" fontId="0" fillId="0" borderId="0" xfId="79" applyFont="1" applyAlignment="1">
      <alignment vertical="center" wrapText="1"/>
    </xf>
    <xf numFmtId="0" fontId="33" fillId="0" borderId="37" xfId="80" applyFont="1" applyBorder="1" applyAlignment="1">
      <alignment vertical="center" wrapText="1"/>
    </xf>
    <xf numFmtId="177" fontId="33" fillId="36" borderId="10" xfId="80" applyNumberFormat="1" applyFont="1" applyFill="1" applyBorder="1" applyAlignment="1">
      <alignment horizontal="center" vertical="center" wrapText="1"/>
    </xf>
    <xf numFmtId="176" fontId="33" fillId="36" borderId="10" xfId="80" applyNumberFormat="1" applyFont="1" applyFill="1" applyBorder="1" applyAlignment="1">
      <alignment horizontal="center" vertical="center" wrapText="1"/>
    </xf>
    <xf numFmtId="181" fontId="33" fillId="36" borderId="10" xfId="80" applyNumberFormat="1" applyFont="1" applyFill="1" applyBorder="1" applyAlignment="1">
      <alignment horizontal="center" vertical="center" wrapText="1"/>
    </xf>
    <xf numFmtId="176" fontId="33" fillId="0" borderId="10" xfId="80" applyNumberFormat="1" applyFont="1" applyBorder="1" applyAlignment="1">
      <alignment horizontal="center" vertical="center" wrapText="1"/>
    </xf>
    <xf numFmtId="0" fontId="33" fillId="0" borderId="10" xfId="80" applyFont="1" applyBorder="1" applyAlignment="1">
      <alignment vertical="center" wrapText="1"/>
    </xf>
    <xf numFmtId="177" fontId="33" fillId="0" borderId="10" xfId="80" applyNumberFormat="1" applyFont="1" applyBorder="1" applyAlignment="1">
      <alignment horizontal="center" vertical="center" wrapText="1"/>
    </xf>
    <xf numFmtId="181" fontId="33" fillId="0" borderId="10" xfId="80" applyNumberFormat="1" applyFont="1" applyBorder="1" applyAlignment="1">
      <alignment horizontal="center" vertical="center" wrapText="1"/>
    </xf>
    <xf numFmtId="176" fontId="33" fillId="0" borderId="43" xfId="80" applyNumberFormat="1" applyFont="1" applyBorder="1" applyAlignment="1">
      <alignment horizontal="center" vertical="center" wrapText="1"/>
    </xf>
    <xf numFmtId="0" fontId="3" fillId="0" borderId="0" xfId="80">
      <alignment vertical="center"/>
    </xf>
    <xf numFmtId="0" fontId="33" fillId="0" borderId="63" xfId="80" applyFont="1" applyBorder="1" applyAlignment="1">
      <alignment vertical="center" wrapText="1"/>
    </xf>
    <xf numFmtId="0" fontId="0" fillId="0" borderId="0" xfId="80" applyFont="1" applyAlignment="1">
      <alignment vertical="center" wrapText="1"/>
    </xf>
    <xf numFmtId="176" fontId="33" fillId="0" borderId="64" xfId="80" applyNumberFormat="1" applyFont="1" applyBorder="1" applyAlignment="1">
      <alignment horizontal="center" vertical="center" wrapText="1"/>
    </xf>
    <xf numFmtId="176" fontId="33" fillId="0" borderId="40" xfId="80" applyNumberFormat="1" applyFont="1" applyBorder="1" applyAlignment="1">
      <alignment horizontal="center" vertical="center" wrapText="1"/>
    </xf>
    <xf numFmtId="0" fontId="33" fillId="0" borderId="0" xfId="79" applyFont="1" applyAlignment="1">
      <alignment vertical="center" wrapText="1"/>
    </xf>
    <xf numFmtId="176" fontId="33" fillId="0" borderId="0" xfId="79" applyNumberFormat="1" applyFont="1" applyAlignment="1">
      <alignment horizontal="center" vertical="center" wrapText="1"/>
    </xf>
    <xf numFmtId="0" fontId="33" fillId="0" borderId="0" xfId="79" applyFont="1" applyAlignment="1">
      <alignment horizontal="center" vertical="center" wrapText="1"/>
    </xf>
    <xf numFmtId="0" fontId="33" fillId="0" borderId="0" xfId="79" applyFont="1" applyAlignment="1">
      <alignment horizontal="left" vertical="center" wrapText="1"/>
    </xf>
    <xf numFmtId="0" fontId="33" fillId="38" borderId="66" xfId="79" applyFont="1" applyFill="1" applyBorder="1" applyAlignment="1">
      <alignment horizontal="center" vertical="center" wrapText="1"/>
    </xf>
    <xf numFmtId="0" fontId="3" fillId="0" borderId="0" xfId="79" applyAlignment="1">
      <alignment horizontal="center" vertical="center"/>
    </xf>
    <xf numFmtId="0" fontId="29" fillId="0" borderId="0" xfId="79" applyFont="1">
      <alignment vertical="center"/>
    </xf>
    <xf numFmtId="0" fontId="43" fillId="0" borderId="0" xfId="79" applyFont="1">
      <alignment vertical="center"/>
    </xf>
    <xf numFmtId="0" fontId="68" fillId="0" borderId="0" xfId="81" applyFont="1" applyAlignment="1">
      <alignment vertical="top"/>
    </xf>
    <xf numFmtId="0" fontId="65" fillId="0" borderId="0" xfId="81" applyFont="1" applyAlignment="1">
      <alignment vertical="center" wrapText="1"/>
    </xf>
    <xf numFmtId="0" fontId="54" fillId="0" borderId="0" xfId="81" applyFont="1" applyAlignment="1" applyProtection="1">
      <alignment horizontal="right" vertical="center"/>
      <protection locked="0"/>
    </xf>
    <xf numFmtId="0" fontId="3" fillId="0" borderId="0" xfId="81" applyAlignment="1">
      <alignment vertical="center" wrapText="1"/>
    </xf>
    <xf numFmtId="0" fontId="3" fillId="0" borderId="0" xfId="81">
      <alignment vertical="center"/>
    </xf>
    <xf numFmtId="0" fontId="21" fillId="0" borderId="0" xfId="81" applyFont="1" applyAlignment="1">
      <alignment vertical="center" wrapText="1"/>
    </xf>
    <xf numFmtId="0" fontId="0" fillId="0" borderId="0" xfId="81" applyFont="1" applyAlignment="1">
      <alignment vertical="center" wrapText="1"/>
    </xf>
    <xf numFmtId="0" fontId="3" fillId="0" borderId="0" xfId="81" applyAlignment="1">
      <alignment horizontal="center" vertical="center"/>
    </xf>
    <xf numFmtId="38" fontId="0" fillId="40" borderId="10" xfId="70" applyFont="1" applyFill="1" applyBorder="1">
      <alignment vertical="center"/>
    </xf>
    <xf numFmtId="0" fontId="1" fillId="0" borderId="0" xfId="83">
      <alignment vertical="center"/>
    </xf>
    <xf numFmtId="0" fontId="72" fillId="33" borderId="0" xfId="83" applyFont="1" applyFill="1">
      <alignment vertical="center"/>
    </xf>
    <xf numFmtId="0" fontId="72" fillId="0" borderId="0" xfId="83" applyFont="1">
      <alignment vertical="center"/>
    </xf>
    <xf numFmtId="0" fontId="74" fillId="0" borderId="37" xfId="83" applyFont="1" applyBorder="1" applyAlignment="1">
      <alignment horizontal="center" vertical="center"/>
    </xf>
    <xf numFmtId="0" fontId="74" fillId="0" borderId="10" xfId="83" applyFont="1" applyBorder="1" applyAlignment="1">
      <alignment horizontal="center" vertical="center"/>
    </xf>
    <xf numFmtId="0" fontId="74" fillId="0" borderId="43" xfId="83" applyFont="1" applyBorder="1" applyAlignment="1">
      <alignment horizontal="center" vertical="center"/>
    </xf>
    <xf numFmtId="0" fontId="72" fillId="0" borderId="80" xfId="83" applyFont="1" applyBorder="1" applyAlignment="1">
      <alignment horizontal="center" vertical="center"/>
    </xf>
    <xf numFmtId="182" fontId="72" fillId="0" borderId="81" xfId="83" applyNumberFormat="1" applyFont="1" applyBorder="1" applyAlignment="1">
      <alignment horizontal="center" vertical="center"/>
    </xf>
    <xf numFmtId="0" fontId="72" fillId="0" borderId="86" xfId="83" applyFont="1" applyBorder="1" applyAlignment="1">
      <alignment horizontal="left" vertical="center"/>
    </xf>
    <xf numFmtId="0" fontId="72" fillId="0" borderId="81" xfId="83" applyFont="1" applyBorder="1" applyAlignment="1">
      <alignment horizontal="center" vertical="center"/>
    </xf>
    <xf numFmtId="38" fontId="72" fillId="0" borderId="81" xfId="84" applyFont="1" applyFill="1" applyBorder="1" applyAlignment="1">
      <alignment horizontal="right" vertical="center"/>
    </xf>
    <xf numFmtId="38" fontId="72" fillId="44" borderId="87" xfId="84" applyFont="1" applyFill="1" applyBorder="1" applyAlignment="1">
      <alignment horizontal="right" vertical="center"/>
    </xf>
    <xf numFmtId="38" fontId="72" fillId="44" borderId="88" xfId="84" applyFont="1" applyFill="1" applyBorder="1" applyAlignment="1">
      <alignment horizontal="right" vertical="center"/>
    </xf>
    <xf numFmtId="38" fontId="72" fillId="45" borderId="88" xfId="84" applyFont="1" applyFill="1" applyBorder="1" applyAlignment="1">
      <alignment horizontal="right" vertical="center"/>
    </xf>
    <xf numFmtId="38" fontId="72" fillId="45" borderId="89" xfId="84" applyFont="1" applyFill="1" applyBorder="1" applyAlignment="1">
      <alignment horizontal="right" vertical="center"/>
    </xf>
    <xf numFmtId="0" fontId="72" fillId="0" borderId="90" xfId="83" applyFont="1" applyBorder="1" applyAlignment="1">
      <alignment horizontal="center" vertical="center"/>
    </xf>
    <xf numFmtId="182" fontId="72" fillId="0" borderId="86" xfId="83" applyNumberFormat="1" applyFont="1" applyBorder="1" applyAlignment="1">
      <alignment horizontal="center" vertical="center"/>
    </xf>
    <xf numFmtId="0" fontId="72" fillId="0" borderId="86" xfId="83" applyFont="1" applyBorder="1" applyAlignment="1">
      <alignment horizontal="center" vertical="center"/>
    </xf>
    <xf numFmtId="38" fontId="72" fillId="0" borderId="86" xfId="84" applyFont="1" applyFill="1" applyBorder="1" applyAlignment="1">
      <alignment horizontal="right" vertical="center"/>
    </xf>
    <xf numFmtId="38" fontId="72" fillId="44" borderId="91" xfId="84" applyFont="1" applyFill="1" applyBorder="1" applyAlignment="1">
      <alignment horizontal="right" vertical="center"/>
    </xf>
    <xf numFmtId="38" fontId="72" fillId="44" borderId="92" xfId="84" applyFont="1" applyFill="1" applyBorder="1" applyAlignment="1">
      <alignment horizontal="right" vertical="center"/>
    </xf>
    <xf numFmtId="38" fontId="72" fillId="45" borderId="92" xfId="84" applyFont="1" applyFill="1" applyBorder="1" applyAlignment="1">
      <alignment horizontal="right" vertical="center"/>
    </xf>
    <xf numFmtId="38" fontId="72" fillId="45" borderId="93" xfId="84" applyFont="1" applyFill="1" applyBorder="1" applyAlignment="1">
      <alignment horizontal="right" vertical="center"/>
    </xf>
    <xf numFmtId="0" fontId="72" fillId="0" borderId="94" xfId="83" applyFont="1" applyBorder="1" applyAlignment="1">
      <alignment horizontal="left" vertical="center"/>
    </xf>
    <xf numFmtId="0" fontId="72" fillId="0" borderId="95" xfId="83" applyFont="1" applyBorder="1" applyAlignment="1">
      <alignment horizontal="center" vertical="center"/>
    </xf>
    <xf numFmtId="182" fontId="72" fillId="0" borderId="96" xfId="83" applyNumberFormat="1" applyFont="1" applyBorder="1" applyAlignment="1">
      <alignment horizontal="center" vertical="center"/>
    </xf>
    <xf numFmtId="0" fontId="72" fillId="0" borderId="97" xfId="83" applyFont="1" applyBorder="1" applyAlignment="1">
      <alignment horizontal="left" vertical="center"/>
    </xf>
    <xf numFmtId="0" fontId="72" fillId="0" borderId="96" xfId="83" applyFont="1" applyBorder="1" applyAlignment="1">
      <alignment horizontal="center" vertical="center"/>
    </xf>
    <xf numFmtId="38" fontId="72" fillId="0" borderId="96" xfId="84" applyFont="1" applyFill="1" applyBorder="1" applyAlignment="1">
      <alignment horizontal="right" vertical="center"/>
    </xf>
    <xf numFmtId="38" fontId="72" fillId="44" borderId="68" xfId="84" applyFont="1" applyFill="1" applyBorder="1" applyAlignment="1">
      <alignment horizontal="right" vertical="center"/>
    </xf>
    <xf numFmtId="38" fontId="72" fillId="44" borderId="98" xfId="84" applyFont="1" applyFill="1" applyBorder="1" applyAlignment="1">
      <alignment horizontal="right" vertical="center"/>
    </xf>
    <xf numFmtId="38" fontId="72" fillId="45" borderId="98" xfId="84" applyFont="1" applyFill="1" applyBorder="1" applyAlignment="1">
      <alignment horizontal="right" vertical="center"/>
    </xf>
    <xf numFmtId="38" fontId="72" fillId="45" borderId="99" xfId="84" applyFont="1" applyFill="1" applyBorder="1" applyAlignment="1">
      <alignment horizontal="right" vertical="center"/>
    </xf>
    <xf numFmtId="0" fontId="76" fillId="0" borderId="80" xfId="83" applyFont="1" applyBorder="1" applyAlignment="1">
      <alignment horizontal="center" vertical="center"/>
    </xf>
    <xf numFmtId="182" fontId="76" fillId="0" borderId="81" xfId="83" applyNumberFormat="1" applyFont="1" applyBorder="1" applyAlignment="1">
      <alignment horizontal="center" vertical="center"/>
    </xf>
    <xf numFmtId="0" fontId="76" fillId="0" borderId="86" xfId="83" applyFont="1" applyBorder="1" applyAlignment="1">
      <alignment horizontal="left" vertical="center"/>
    </xf>
    <xf numFmtId="0" fontId="76" fillId="0" borderId="81" xfId="83" applyFont="1" applyBorder="1" applyAlignment="1">
      <alignment horizontal="center" vertical="center"/>
    </xf>
    <xf numFmtId="38" fontId="76" fillId="0" borderId="81" xfId="84" applyFont="1" applyFill="1" applyBorder="1" applyAlignment="1">
      <alignment horizontal="right" vertical="center"/>
    </xf>
    <xf numFmtId="0" fontId="76" fillId="0" borderId="90" xfId="83" applyFont="1" applyBorder="1" applyAlignment="1">
      <alignment horizontal="center" vertical="center"/>
    </xf>
    <xf numFmtId="182" fontId="76" fillId="0" borderId="86" xfId="83" applyNumberFormat="1" applyFont="1" applyBorder="1" applyAlignment="1">
      <alignment horizontal="center" vertical="center"/>
    </xf>
    <xf numFmtId="0" fontId="76" fillId="0" borderId="86" xfId="83" applyFont="1" applyBorder="1" applyAlignment="1">
      <alignment horizontal="center" vertical="center"/>
    </xf>
    <xf numFmtId="38" fontId="76" fillId="0" borderId="86" xfId="84" applyFont="1" applyFill="1" applyBorder="1" applyAlignment="1">
      <alignment horizontal="right" vertical="center"/>
    </xf>
    <xf numFmtId="0" fontId="76" fillId="0" borderId="94" xfId="83" applyFont="1" applyBorder="1" applyAlignment="1">
      <alignment horizontal="left" vertical="center"/>
    </xf>
    <xf numFmtId="0" fontId="76" fillId="0" borderId="95" xfId="83" applyFont="1" applyBorder="1" applyAlignment="1">
      <alignment horizontal="center" vertical="center"/>
    </xf>
    <xf numFmtId="182" fontId="76" fillId="0" borderId="96" xfId="83" applyNumberFormat="1" applyFont="1" applyBorder="1" applyAlignment="1">
      <alignment horizontal="center" vertical="center"/>
    </xf>
    <xf numFmtId="0" fontId="76" fillId="0" borderId="97" xfId="83" applyFont="1" applyBorder="1" applyAlignment="1">
      <alignment horizontal="left" vertical="center"/>
    </xf>
    <xf numFmtId="0" fontId="76" fillId="0" borderId="96" xfId="83" applyFont="1" applyBorder="1" applyAlignment="1">
      <alignment horizontal="center" vertical="center"/>
    </xf>
    <xf numFmtId="38" fontId="76" fillId="0" borderId="96" xfId="84" applyFont="1" applyFill="1" applyBorder="1" applyAlignment="1">
      <alignment horizontal="right" vertical="center"/>
    </xf>
    <xf numFmtId="0" fontId="1" fillId="33" borderId="0" xfId="83" applyFill="1">
      <alignment vertical="center"/>
    </xf>
    <xf numFmtId="38" fontId="72" fillId="46" borderId="77" xfId="84" applyFont="1" applyFill="1" applyBorder="1">
      <alignment vertical="center"/>
    </xf>
    <xf numFmtId="38" fontId="72" fillId="44" borderId="105" xfId="84" applyFont="1" applyFill="1" applyBorder="1">
      <alignment vertical="center"/>
    </xf>
    <xf numFmtId="38" fontId="72" fillId="0" borderId="0" xfId="83" applyNumberFormat="1" applyFont="1">
      <alignment vertical="center"/>
    </xf>
    <xf numFmtId="0" fontId="33" fillId="38" borderId="5" xfId="80" applyFont="1" applyFill="1" applyBorder="1" applyAlignment="1">
      <alignment horizontal="center" vertical="center" wrapText="1"/>
    </xf>
    <xf numFmtId="176" fontId="33" fillId="0" borderId="5" xfId="80" applyNumberFormat="1" applyFont="1" applyBorder="1" applyAlignment="1">
      <alignment horizontal="center" vertical="center" wrapText="1"/>
    </xf>
    <xf numFmtId="0" fontId="33" fillId="38" borderId="34" xfId="80" applyFont="1" applyFill="1" applyBorder="1" applyAlignment="1">
      <alignment vertical="center" wrapText="1"/>
    </xf>
    <xf numFmtId="0" fontId="33" fillId="38" borderId="35" xfId="80" applyFont="1" applyFill="1" applyBorder="1" applyAlignment="1">
      <alignment horizontal="center" vertical="center" wrapText="1"/>
    </xf>
    <xf numFmtId="0" fontId="33" fillId="38" borderId="35" xfId="80" applyFont="1" applyFill="1" applyBorder="1" applyAlignment="1">
      <alignment vertical="center" wrapText="1"/>
    </xf>
    <xf numFmtId="0" fontId="33" fillId="38" borderId="36" xfId="80" applyFont="1" applyFill="1" applyBorder="1" applyAlignment="1">
      <alignment horizontal="center" vertical="center" wrapText="1"/>
    </xf>
    <xf numFmtId="177" fontId="33" fillId="0" borderId="43" xfId="80" applyNumberFormat="1" applyFont="1" applyBorder="1" applyAlignment="1">
      <alignment horizontal="center" vertical="center" wrapText="1"/>
    </xf>
    <xf numFmtId="0" fontId="33" fillId="0" borderId="38" xfId="80" applyFont="1" applyBorder="1" applyAlignment="1">
      <alignment vertical="center" wrapText="1"/>
    </xf>
    <xf numFmtId="177" fontId="33" fillId="36" borderId="39" xfId="80" applyNumberFormat="1" applyFont="1" applyFill="1" applyBorder="1" applyAlignment="1">
      <alignment horizontal="center" vertical="center" wrapText="1"/>
    </xf>
    <xf numFmtId="176" fontId="33" fillId="36" borderId="39" xfId="80" applyNumberFormat="1" applyFont="1" applyFill="1" applyBorder="1" applyAlignment="1">
      <alignment horizontal="center" vertical="center" wrapText="1"/>
    </xf>
    <xf numFmtId="181" fontId="33" fillId="36" borderId="39" xfId="80" applyNumberFormat="1" applyFont="1" applyFill="1" applyBorder="1" applyAlignment="1">
      <alignment horizontal="center" vertical="center" wrapText="1"/>
    </xf>
    <xf numFmtId="176" fontId="33" fillId="0" borderId="106" xfId="80" applyNumberFormat="1" applyFont="1" applyBorder="1" applyAlignment="1">
      <alignment horizontal="center" vertical="center" wrapText="1"/>
    </xf>
    <xf numFmtId="176" fontId="33" fillId="0" borderId="39" xfId="80" applyNumberFormat="1" applyFont="1" applyBorder="1" applyAlignment="1">
      <alignment horizontal="center" vertical="center" wrapText="1"/>
    </xf>
    <xf numFmtId="0" fontId="33" fillId="0" borderId="107" xfId="80" applyFont="1" applyBorder="1" applyAlignment="1">
      <alignment vertical="center" wrapText="1"/>
    </xf>
    <xf numFmtId="177" fontId="33" fillId="36" borderId="31" xfId="80" applyNumberFormat="1" applyFont="1" applyFill="1" applyBorder="1" applyAlignment="1">
      <alignment horizontal="center" vertical="center" wrapText="1"/>
    </xf>
    <xf numFmtId="176" fontId="33" fillId="36" borderId="31" xfId="80" applyNumberFormat="1" applyFont="1" applyFill="1" applyBorder="1" applyAlignment="1">
      <alignment horizontal="center" vertical="center" wrapText="1"/>
    </xf>
    <xf numFmtId="181" fontId="33" fillId="36" borderId="31" xfId="80" applyNumberFormat="1" applyFont="1" applyFill="1" applyBorder="1" applyAlignment="1">
      <alignment horizontal="center" vertical="center" wrapText="1"/>
    </xf>
    <xf numFmtId="176" fontId="33" fillId="0" borderId="108" xfId="80" applyNumberFormat="1" applyFont="1" applyBorder="1" applyAlignment="1">
      <alignment horizontal="center" vertical="center" wrapText="1"/>
    </xf>
    <xf numFmtId="176" fontId="33" fillId="0" borderId="31" xfId="80" applyNumberFormat="1" applyFont="1" applyBorder="1" applyAlignment="1">
      <alignment horizontal="center" vertical="center" wrapText="1"/>
    </xf>
    <xf numFmtId="177" fontId="33" fillId="0" borderId="109" xfId="80" applyNumberFormat="1" applyFont="1" applyBorder="1" applyAlignment="1">
      <alignment horizontal="center" vertical="center" wrapText="1"/>
    </xf>
    <xf numFmtId="176" fontId="33" fillId="0" borderId="8" xfId="80" applyNumberFormat="1" applyFont="1" applyBorder="1" applyAlignment="1">
      <alignment horizontal="center" vertical="center" wrapText="1"/>
    </xf>
    <xf numFmtId="181" fontId="33" fillId="0" borderId="31" xfId="80" applyNumberFormat="1" applyFont="1" applyBorder="1" applyAlignment="1">
      <alignment horizontal="center" vertical="center" wrapText="1"/>
    </xf>
    <xf numFmtId="176" fontId="33" fillId="0" borderId="109" xfId="80" applyNumberFormat="1" applyFont="1" applyBorder="1" applyAlignment="1">
      <alignment horizontal="center" vertical="center" wrapText="1"/>
    </xf>
    <xf numFmtId="0" fontId="33" fillId="0" borderId="34" xfId="80" applyFont="1" applyBorder="1" applyAlignment="1">
      <alignment vertical="center" wrapText="1"/>
    </xf>
    <xf numFmtId="177" fontId="33" fillId="36" borderId="35" xfId="80" applyNumberFormat="1" applyFont="1" applyFill="1" applyBorder="1" applyAlignment="1">
      <alignment horizontal="center" vertical="center" wrapText="1"/>
    </xf>
    <xf numFmtId="176" fontId="33" fillId="36" borderId="35" xfId="80" applyNumberFormat="1" applyFont="1" applyFill="1" applyBorder="1" applyAlignment="1">
      <alignment horizontal="center" vertical="center" wrapText="1"/>
    </xf>
    <xf numFmtId="181" fontId="33" fillId="36" borderId="35" xfId="80" applyNumberFormat="1" applyFont="1" applyFill="1" applyBorder="1" applyAlignment="1">
      <alignment horizontal="center" vertical="center" wrapText="1"/>
    </xf>
    <xf numFmtId="176" fontId="33" fillId="0" borderId="35" xfId="80" applyNumberFormat="1" applyFont="1" applyBorder="1" applyAlignment="1">
      <alignment horizontal="center" vertical="center" wrapText="1"/>
    </xf>
    <xf numFmtId="177" fontId="33" fillId="0" borderId="35" xfId="80" applyNumberFormat="1" applyFont="1" applyBorder="1" applyAlignment="1">
      <alignment horizontal="center" vertical="center" wrapText="1"/>
    </xf>
    <xf numFmtId="181" fontId="33" fillId="0" borderId="35" xfId="80" applyNumberFormat="1" applyFont="1" applyBorder="1" applyAlignment="1">
      <alignment horizontal="center" vertical="center" wrapText="1"/>
    </xf>
    <xf numFmtId="176" fontId="33" fillId="0" borderId="36" xfId="80" applyNumberFormat="1" applyFont="1" applyBorder="1" applyAlignment="1">
      <alignment horizontal="center" vertical="center" wrapText="1"/>
    </xf>
    <xf numFmtId="177" fontId="33" fillId="0" borderId="39" xfId="80" applyNumberFormat="1" applyFont="1" applyBorder="1" applyAlignment="1">
      <alignment horizontal="center" vertical="center" wrapText="1"/>
    </xf>
    <xf numFmtId="181" fontId="33" fillId="0" borderId="39" xfId="80" applyNumberFormat="1" applyFont="1" applyBorder="1" applyAlignment="1">
      <alignment horizontal="center" vertical="center" wrapText="1"/>
    </xf>
    <xf numFmtId="0" fontId="46" fillId="0" borderId="0" xfId="52" applyFont="1" applyAlignment="1">
      <alignment horizontal="left" vertical="top" wrapText="1"/>
    </xf>
    <xf numFmtId="0" fontId="38" fillId="0" borderId="0" xfId="52" applyFont="1" applyAlignment="1">
      <alignment horizontal="left" vertical="top" wrapText="1"/>
    </xf>
    <xf numFmtId="0" fontId="51" fillId="35" borderId="10" xfId="52" applyFont="1" applyFill="1" applyBorder="1" applyAlignment="1">
      <alignment horizontal="center" vertical="center" wrapText="1"/>
    </xf>
    <xf numFmtId="49" fontId="41" fillId="39" borderId="10" xfId="52" applyNumberFormat="1" applyFont="1" applyFill="1" applyBorder="1" applyAlignment="1">
      <alignment horizontal="left" vertical="center"/>
    </xf>
    <xf numFmtId="0" fontId="46" fillId="35" borderId="1" xfId="52" applyFont="1" applyFill="1" applyBorder="1" applyAlignment="1">
      <alignment horizontal="center" vertical="center" wrapText="1"/>
    </xf>
    <xf numFmtId="0" fontId="46" fillId="35" borderId="0" xfId="52" applyFont="1" applyFill="1" applyBorder="1" applyAlignment="1">
      <alignment horizontal="center" vertical="center" wrapText="1"/>
    </xf>
    <xf numFmtId="0" fontId="46" fillId="35" borderId="2" xfId="52" applyFont="1" applyFill="1" applyBorder="1" applyAlignment="1">
      <alignment horizontal="center" vertical="center" wrapText="1"/>
    </xf>
    <xf numFmtId="0" fontId="46" fillId="35" borderId="3" xfId="52" applyFont="1" applyFill="1" applyBorder="1" applyAlignment="1">
      <alignment horizontal="center" vertical="center" wrapText="1"/>
    </xf>
    <xf numFmtId="0" fontId="46" fillId="35" borderId="11" xfId="52" applyFont="1" applyFill="1" applyBorder="1" applyAlignment="1">
      <alignment horizontal="center" vertical="center" wrapText="1"/>
    </xf>
    <xf numFmtId="0" fontId="46" fillId="35" borderId="6" xfId="52" applyFont="1" applyFill="1" applyBorder="1" applyAlignment="1">
      <alignment horizontal="center" vertical="center" wrapText="1"/>
    </xf>
    <xf numFmtId="0" fontId="46" fillId="39" borderId="1" xfId="52" applyFont="1" applyFill="1" applyBorder="1" applyAlignment="1" applyProtection="1">
      <alignment horizontal="left" vertical="center" shrinkToFit="1"/>
      <protection locked="0"/>
    </xf>
    <xf numFmtId="0" fontId="46" fillId="39" borderId="0" xfId="52" applyFont="1" applyFill="1" applyBorder="1" applyAlignment="1" applyProtection="1">
      <alignment horizontal="left" vertical="center" shrinkToFit="1"/>
      <protection locked="0"/>
    </xf>
    <xf numFmtId="0" fontId="46" fillId="39" borderId="2" xfId="52" applyFont="1" applyFill="1" applyBorder="1" applyAlignment="1" applyProtection="1">
      <alignment horizontal="left" vertical="center" shrinkToFit="1"/>
      <protection locked="0"/>
    </xf>
    <xf numFmtId="0" fontId="46" fillId="39" borderId="3" xfId="52" applyFont="1" applyFill="1" applyBorder="1" applyAlignment="1" applyProtection="1">
      <alignment horizontal="left" vertical="center" shrinkToFit="1"/>
      <protection locked="0"/>
    </xf>
    <xf numFmtId="0" fontId="46" fillId="39" borderId="11" xfId="52" applyFont="1" applyFill="1" applyBorder="1" applyAlignment="1" applyProtection="1">
      <alignment horizontal="left" vertical="center" shrinkToFit="1"/>
      <protection locked="0"/>
    </xf>
    <xf numFmtId="0" fontId="46" fillId="39" borderId="6" xfId="52" applyFont="1" applyFill="1" applyBorder="1" applyAlignment="1" applyProtection="1">
      <alignment horizontal="left" vertical="center" shrinkToFit="1"/>
      <protection locked="0"/>
    </xf>
    <xf numFmtId="0" fontId="46" fillId="39" borderId="24" xfId="52" applyFont="1" applyFill="1" applyBorder="1" applyAlignment="1" applyProtection="1">
      <alignment horizontal="center" vertical="center"/>
      <protection locked="0"/>
    </xf>
    <xf numFmtId="0" fontId="41" fillId="0" borderId="31" xfId="52" applyFont="1" applyFill="1" applyBorder="1" applyAlignment="1" applyProtection="1">
      <alignment horizontal="center" vertical="center"/>
    </xf>
    <xf numFmtId="0" fontId="46" fillId="39" borderId="57" xfId="52" applyFont="1" applyFill="1" applyBorder="1" applyAlignment="1">
      <alignment horizontal="center" vertical="center" shrinkToFit="1"/>
    </xf>
    <xf numFmtId="0" fontId="46" fillId="39" borderId="57" xfId="52" applyFont="1" applyFill="1" applyBorder="1" applyAlignment="1" applyProtection="1">
      <alignment horizontal="center" vertical="center" shrinkToFit="1"/>
      <protection locked="0"/>
    </xf>
    <xf numFmtId="0" fontId="41" fillId="0" borderId="7" xfId="52" applyFont="1" applyFill="1" applyBorder="1" applyAlignment="1" applyProtection="1">
      <alignment horizontal="center" vertical="center"/>
    </xf>
    <xf numFmtId="0" fontId="41" fillId="0" borderId="24" xfId="52" applyFont="1" applyFill="1" applyBorder="1" applyAlignment="1" applyProtection="1">
      <alignment horizontal="center" vertical="center"/>
    </xf>
    <xf numFmtId="0" fontId="41" fillId="0" borderId="8" xfId="52" applyFont="1" applyFill="1" applyBorder="1" applyAlignment="1" applyProtection="1">
      <alignment horizontal="center" vertical="center"/>
    </xf>
    <xf numFmtId="0" fontId="41" fillId="0" borderId="48" xfId="52" applyFont="1" applyFill="1" applyBorder="1" applyAlignment="1" applyProtection="1">
      <alignment horizontal="center" vertical="center"/>
    </xf>
    <xf numFmtId="0" fontId="41" fillId="0" borderId="47" xfId="52" applyFont="1" applyFill="1" applyBorder="1" applyAlignment="1" applyProtection="1">
      <alignment horizontal="center" vertical="center"/>
    </xf>
    <xf numFmtId="0" fontId="41" fillId="0" borderId="46" xfId="52" applyFont="1" applyFill="1" applyBorder="1" applyAlignment="1" applyProtection="1">
      <alignment horizontal="center" vertical="center"/>
    </xf>
    <xf numFmtId="49" fontId="46" fillId="39" borderId="49" xfId="52" applyNumberFormat="1" applyFont="1" applyFill="1" applyBorder="1" applyAlignment="1">
      <alignment horizontal="center" vertical="center" shrinkToFit="1"/>
    </xf>
    <xf numFmtId="49" fontId="46" fillId="39" borderId="50" xfId="52" applyNumberFormat="1" applyFont="1" applyFill="1" applyBorder="1" applyAlignment="1">
      <alignment horizontal="center" vertical="center" shrinkToFit="1"/>
    </xf>
    <xf numFmtId="49" fontId="46" fillId="39" borderId="58" xfId="52" applyNumberFormat="1" applyFont="1" applyFill="1" applyBorder="1" applyAlignment="1">
      <alignment horizontal="center" vertical="center" shrinkToFit="1"/>
    </xf>
    <xf numFmtId="0" fontId="46" fillId="39" borderId="3" xfId="52" applyFont="1" applyFill="1" applyBorder="1" applyAlignment="1" applyProtection="1">
      <alignment horizontal="center" vertical="center" shrinkToFit="1"/>
      <protection locked="0"/>
    </xf>
    <xf numFmtId="0" fontId="46" fillId="39" borderId="11" xfId="52" applyFont="1" applyFill="1" applyBorder="1" applyAlignment="1" applyProtection="1">
      <alignment horizontal="center" vertical="center" shrinkToFit="1"/>
      <protection locked="0"/>
    </xf>
    <xf numFmtId="0" fontId="46" fillId="39" borderId="6" xfId="52" applyFont="1" applyFill="1" applyBorder="1" applyAlignment="1" applyProtection="1">
      <alignment horizontal="center" vertical="center" shrinkToFit="1"/>
      <protection locked="0"/>
    </xf>
    <xf numFmtId="0" fontId="51" fillId="39" borderId="24" xfId="52" applyFont="1" applyFill="1" applyBorder="1" applyAlignment="1" applyProtection="1">
      <alignment horizontal="center" vertical="center"/>
      <protection locked="0"/>
    </xf>
    <xf numFmtId="0" fontId="46" fillId="35" borderId="7" xfId="52" applyFont="1" applyFill="1" applyBorder="1" applyAlignment="1">
      <alignment horizontal="center" vertical="center" wrapText="1"/>
    </xf>
    <xf numFmtId="0" fontId="46" fillId="35" borderId="24" xfId="52" applyFont="1" applyFill="1" applyBorder="1" applyAlignment="1">
      <alignment horizontal="center" vertical="center"/>
    </xf>
    <xf numFmtId="0" fontId="46" fillId="35" borderId="8" xfId="52" applyFont="1" applyFill="1" applyBorder="1" applyAlignment="1">
      <alignment horizontal="center" vertical="center"/>
    </xf>
    <xf numFmtId="0" fontId="46" fillId="35" borderId="1" xfId="52" applyFont="1" applyFill="1" applyBorder="1" applyAlignment="1">
      <alignment horizontal="center" vertical="center"/>
    </xf>
    <xf numFmtId="0" fontId="46" fillId="35" borderId="0" xfId="52" applyFont="1" applyFill="1" applyBorder="1" applyAlignment="1">
      <alignment horizontal="center" vertical="center"/>
    </xf>
    <xf numFmtId="0" fontId="46" fillId="35" borderId="1" xfId="52" applyFont="1" applyFill="1" applyBorder="1" applyAlignment="1">
      <alignment horizontal="left" vertical="center" wrapText="1"/>
    </xf>
    <xf numFmtId="0" fontId="46" fillId="35" borderId="0" xfId="52" applyFont="1" applyFill="1" applyBorder="1" applyAlignment="1">
      <alignment horizontal="left" vertical="center" wrapText="1"/>
    </xf>
    <xf numFmtId="0" fontId="46" fillId="35" borderId="2" xfId="52" applyFont="1" applyFill="1" applyBorder="1" applyAlignment="1">
      <alignment horizontal="left" vertical="center" wrapText="1"/>
    </xf>
    <xf numFmtId="0" fontId="46" fillId="35" borderId="3" xfId="52" applyFont="1" applyFill="1" applyBorder="1" applyAlignment="1">
      <alignment horizontal="left" vertical="center" wrapText="1"/>
    </xf>
    <xf numFmtId="0" fontId="46" fillId="35" borderId="11" xfId="52" applyFont="1" applyFill="1" applyBorder="1" applyAlignment="1">
      <alignment horizontal="left" vertical="center" wrapText="1"/>
    </xf>
    <xf numFmtId="0" fontId="46" fillId="35" borderId="6" xfId="52" applyFont="1" applyFill="1" applyBorder="1" applyAlignment="1">
      <alignment horizontal="left" vertical="center" wrapText="1"/>
    </xf>
    <xf numFmtId="0" fontId="51" fillId="35" borderId="9" xfId="52" applyFont="1" applyFill="1" applyBorder="1" applyAlignment="1">
      <alignment horizontal="center" vertical="center"/>
    </xf>
    <xf numFmtId="0" fontId="51" fillId="35" borderId="4" xfId="52" applyFont="1" applyFill="1" applyBorder="1" applyAlignment="1">
      <alignment horizontal="center" vertical="center"/>
    </xf>
    <xf numFmtId="0" fontId="50" fillId="35" borderId="7" xfId="52" applyFont="1" applyFill="1" applyBorder="1" applyAlignment="1">
      <alignment horizontal="center" vertical="center" shrinkToFit="1"/>
    </xf>
    <xf numFmtId="0" fontId="50" fillId="35" borderId="24" xfId="52" applyFont="1" applyFill="1" applyBorder="1" applyAlignment="1">
      <alignment horizontal="center" vertical="center" shrinkToFit="1"/>
    </xf>
    <xf numFmtId="0" fontId="50" fillId="35" borderId="8" xfId="52" applyFont="1" applyFill="1" applyBorder="1" applyAlignment="1">
      <alignment horizontal="center" vertical="center" shrinkToFit="1"/>
    </xf>
    <xf numFmtId="0" fontId="50" fillId="35" borderId="3" xfId="52" applyFont="1" applyFill="1" applyBorder="1" applyAlignment="1">
      <alignment horizontal="center" vertical="center" shrinkToFit="1"/>
    </xf>
    <xf numFmtId="0" fontId="50" fillId="35" borderId="11" xfId="52" applyFont="1" applyFill="1" applyBorder="1" applyAlignment="1">
      <alignment horizontal="center" vertical="center" shrinkToFit="1"/>
    </xf>
    <xf numFmtId="0" fontId="50" fillId="35" borderId="6" xfId="52" applyFont="1" applyFill="1" applyBorder="1" applyAlignment="1">
      <alignment horizontal="center" vertical="center" shrinkToFit="1"/>
    </xf>
    <xf numFmtId="0" fontId="50" fillId="0" borderId="7" xfId="52" applyFont="1" applyFill="1" applyBorder="1" applyAlignment="1" applyProtection="1">
      <alignment horizontal="center" vertical="center" shrinkToFit="1"/>
      <protection locked="0"/>
    </xf>
    <xf numFmtId="0" fontId="50" fillId="0" borderId="24" xfId="52" applyFont="1" applyFill="1" applyBorder="1" applyAlignment="1" applyProtection="1">
      <alignment horizontal="center" vertical="center" shrinkToFit="1"/>
      <protection locked="0"/>
    </xf>
    <xf numFmtId="0" fontId="50" fillId="0" borderId="3" xfId="52" applyFont="1" applyFill="1" applyBorder="1" applyAlignment="1" applyProtection="1">
      <alignment horizontal="center" vertical="center" shrinkToFit="1"/>
      <protection locked="0"/>
    </xf>
    <xf numFmtId="0" fontId="50" fillId="0" borderId="11" xfId="52" applyFont="1" applyFill="1" applyBorder="1" applyAlignment="1" applyProtection="1">
      <alignment horizontal="center" vertical="center" shrinkToFit="1"/>
      <protection locked="0"/>
    </xf>
    <xf numFmtId="0" fontId="50" fillId="33" borderId="24" xfId="52" applyFont="1" applyFill="1" applyBorder="1" applyAlignment="1">
      <alignment horizontal="center" vertical="center" wrapText="1"/>
    </xf>
    <xf numFmtId="0" fontId="50" fillId="33" borderId="11" xfId="52" applyFont="1" applyFill="1" applyBorder="1" applyAlignment="1">
      <alignment horizontal="center" vertical="center" wrapText="1"/>
    </xf>
    <xf numFmtId="0" fontId="50" fillId="33" borderId="0" xfId="52" applyFont="1" applyFill="1" applyAlignment="1">
      <alignment horizontal="left" vertical="center" wrapText="1"/>
    </xf>
    <xf numFmtId="0" fontId="46" fillId="33" borderId="0" xfId="52" applyFont="1" applyFill="1" applyBorder="1" applyAlignment="1">
      <alignment horizontal="center" vertical="top" wrapText="1"/>
    </xf>
    <xf numFmtId="0" fontId="46" fillId="35" borderId="24" xfId="52" applyFont="1" applyFill="1" applyBorder="1" applyAlignment="1">
      <alignment horizontal="center" vertical="center" wrapText="1"/>
    </xf>
    <xf numFmtId="0" fontId="46" fillId="35" borderId="8" xfId="52" applyFont="1" applyFill="1" applyBorder="1" applyAlignment="1">
      <alignment horizontal="center" vertical="center" wrapText="1"/>
    </xf>
    <xf numFmtId="0" fontId="46" fillId="39" borderId="23" xfId="52" applyFont="1" applyFill="1" applyBorder="1" applyAlignment="1" applyProtection="1">
      <alignment horizontal="center" vertical="center" wrapText="1"/>
      <protection locked="0"/>
    </xf>
    <xf numFmtId="0" fontId="46" fillId="39" borderId="25" xfId="52" applyFont="1" applyFill="1" applyBorder="1" applyAlignment="1" applyProtection="1">
      <alignment horizontal="center" vertical="center" wrapText="1"/>
      <protection locked="0"/>
    </xf>
    <xf numFmtId="0" fontId="46" fillId="0" borderId="24" xfId="54" applyFill="1" applyBorder="1" applyAlignment="1">
      <alignment horizontal="left" vertical="center"/>
    </xf>
    <xf numFmtId="0" fontId="46" fillId="0" borderId="24" xfId="54" applyFill="1" applyBorder="1" applyAlignment="1">
      <alignment horizontal="center" vertical="center"/>
    </xf>
    <xf numFmtId="0" fontId="46" fillId="0" borderId="0" xfId="54" applyFill="1" applyBorder="1" applyAlignment="1">
      <alignment horizontal="center" vertical="center"/>
    </xf>
    <xf numFmtId="0" fontId="46" fillId="33" borderId="0" xfId="54" applyFill="1" applyBorder="1" applyAlignment="1">
      <alignment horizontal="left" vertical="center"/>
    </xf>
    <xf numFmtId="0" fontId="20" fillId="39" borderId="41" xfId="52" applyFont="1" applyFill="1" applyBorder="1" applyAlignment="1" applyProtection="1">
      <alignment horizontal="center" vertical="center"/>
      <protection locked="0"/>
    </xf>
    <xf numFmtId="0" fontId="20" fillId="39" borderId="42" xfId="52" applyFont="1" applyFill="1" applyBorder="1" applyAlignment="1" applyProtection="1">
      <alignment horizontal="center" vertical="center"/>
      <protection locked="0"/>
    </xf>
    <xf numFmtId="0" fontId="41" fillId="33" borderId="24" xfId="52" applyFont="1" applyFill="1" applyBorder="1" applyAlignment="1">
      <alignment horizontal="center" vertical="top" wrapText="1"/>
    </xf>
    <xf numFmtId="0" fontId="53" fillId="36" borderId="24" xfId="52" applyFont="1" applyFill="1" applyBorder="1" applyAlignment="1">
      <alignment horizontal="center" vertical="top" wrapText="1"/>
    </xf>
    <xf numFmtId="0" fontId="46" fillId="33" borderId="1" xfId="52" applyFont="1" applyFill="1" applyBorder="1" applyAlignment="1">
      <alignment horizontal="left" vertical="top" wrapText="1"/>
    </xf>
    <xf numFmtId="0" fontId="46" fillId="33" borderId="0" xfId="52" applyFont="1" applyFill="1" applyBorder="1" applyAlignment="1">
      <alignment horizontal="left" vertical="top" wrapText="1"/>
    </xf>
    <xf numFmtId="0" fontId="46" fillId="33" borderId="2" xfId="52" applyFont="1" applyFill="1" applyBorder="1" applyAlignment="1">
      <alignment horizontal="left" vertical="top" wrapText="1"/>
    </xf>
    <xf numFmtId="0" fontId="46" fillId="35" borderId="7" xfId="52" applyFont="1" applyFill="1" applyBorder="1" applyAlignment="1">
      <alignment horizontal="center" vertical="center"/>
    </xf>
    <xf numFmtId="0" fontId="50" fillId="39" borderId="7" xfId="52" applyFont="1" applyFill="1" applyBorder="1" applyAlignment="1" applyProtection="1">
      <alignment horizontal="center" vertical="center"/>
      <protection locked="0"/>
    </xf>
    <xf numFmtId="0" fontId="50" fillId="39" borderId="24" xfId="52" applyFont="1" applyFill="1" applyBorder="1" applyAlignment="1" applyProtection="1">
      <alignment horizontal="center" vertical="center"/>
      <protection locked="0"/>
    </xf>
    <xf numFmtId="0" fontId="46" fillId="39" borderId="51" xfId="52" applyFont="1" applyFill="1" applyBorder="1" applyAlignment="1" applyProtection="1">
      <alignment horizontal="left" vertical="center" shrinkToFit="1"/>
      <protection locked="0"/>
    </xf>
    <xf numFmtId="0" fontId="46" fillId="39" borderId="52" xfId="52" applyFont="1" applyFill="1" applyBorder="1" applyAlignment="1" applyProtection="1">
      <alignment horizontal="left" vertical="center" shrinkToFit="1"/>
      <protection locked="0"/>
    </xf>
    <xf numFmtId="0" fontId="46" fillId="39" borderId="53" xfId="52" applyFont="1" applyFill="1" applyBorder="1" applyAlignment="1" applyProtection="1">
      <alignment horizontal="left" vertical="center" shrinkToFit="1"/>
      <protection locked="0"/>
    </xf>
    <xf numFmtId="0" fontId="51" fillId="35" borderId="7" xfId="52" applyFont="1" applyFill="1" applyBorder="1" applyAlignment="1">
      <alignment horizontal="center" vertical="center" wrapText="1"/>
    </xf>
    <xf numFmtId="0" fontId="51" fillId="35" borderId="24" xfId="52" applyFont="1" applyFill="1" applyBorder="1" applyAlignment="1">
      <alignment horizontal="center" vertical="center" wrapText="1"/>
    </xf>
    <xf numFmtId="0" fontId="51" fillId="35" borderId="1" xfId="52" applyFont="1" applyFill="1" applyBorder="1" applyAlignment="1">
      <alignment horizontal="center" vertical="center" wrapText="1"/>
    </xf>
    <xf numFmtId="0" fontId="51" fillId="35" borderId="0" xfId="52" applyFont="1" applyFill="1" applyBorder="1" applyAlignment="1">
      <alignment horizontal="center" vertical="center" wrapText="1"/>
    </xf>
    <xf numFmtId="0" fontId="51" fillId="35" borderId="3" xfId="52" applyFont="1" applyFill="1" applyBorder="1" applyAlignment="1">
      <alignment horizontal="center" vertical="center" wrapText="1"/>
    </xf>
    <xf numFmtId="0" fontId="51" fillId="35" borderId="11" xfId="52" applyFont="1" applyFill="1" applyBorder="1" applyAlignment="1">
      <alignment horizontal="center" vertical="center" wrapText="1"/>
    </xf>
    <xf numFmtId="0" fontId="41" fillId="35" borderId="9" xfId="52" applyFont="1" applyFill="1" applyBorder="1" applyAlignment="1">
      <alignment horizontal="center" vertical="center"/>
    </xf>
    <xf numFmtId="0" fontId="41" fillId="35" borderId="4" xfId="52" applyFont="1" applyFill="1" applyBorder="1" applyAlignment="1">
      <alignment horizontal="center" vertical="center"/>
    </xf>
    <xf numFmtId="0" fontId="48" fillId="0" borderId="0" xfId="48" applyFont="1" applyAlignment="1">
      <alignment horizontal="center" vertical="center" shrinkToFit="1"/>
    </xf>
    <xf numFmtId="0" fontId="46" fillId="0" borderId="0" xfId="48" applyFont="1" applyAlignment="1">
      <alignment vertical="center"/>
    </xf>
    <xf numFmtId="0" fontId="46" fillId="0" borderId="0" xfId="52" applyFont="1" applyFill="1" applyAlignment="1">
      <alignment horizontal="left" vertical="top" wrapText="1"/>
    </xf>
    <xf numFmtId="0" fontId="43" fillId="0" borderId="0" xfId="52" applyFont="1" applyAlignment="1">
      <alignment horizontal="left" vertical="center"/>
    </xf>
    <xf numFmtId="38" fontId="59" fillId="0" borderId="29" xfId="52" applyNumberFormat="1" applyFont="1" applyFill="1" applyBorder="1" applyAlignment="1">
      <alignment horizontal="right" vertical="center"/>
    </xf>
    <xf numFmtId="38" fontId="59" fillId="0" borderId="12" xfId="52" applyNumberFormat="1" applyFont="1" applyFill="1" applyBorder="1" applyAlignment="1">
      <alignment horizontal="right" vertical="center"/>
    </xf>
    <xf numFmtId="38" fontId="59" fillId="0" borderId="13" xfId="52" applyNumberFormat="1" applyFont="1" applyFill="1" applyBorder="1" applyAlignment="1">
      <alignment horizontal="right" vertical="center"/>
    </xf>
    <xf numFmtId="38" fontId="59" fillId="33" borderId="29" xfId="52" applyNumberFormat="1" applyFont="1" applyFill="1" applyBorder="1" applyAlignment="1">
      <alignment horizontal="right" vertical="center"/>
    </xf>
    <xf numFmtId="38" fontId="59" fillId="33" borderId="12" xfId="52" applyNumberFormat="1" applyFont="1" applyFill="1" applyBorder="1" applyAlignment="1">
      <alignment horizontal="right" vertical="center"/>
    </xf>
    <xf numFmtId="38" fontId="59" fillId="33" borderId="13" xfId="52" applyNumberFormat="1" applyFont="1" applyFill="1" applyBorder="1" applyAlignment="1">
      <alignment horizontal="right" vertical="center"/>
    </xf>
    <xf numFmtId="0" fontId="50" fillId="39" borderId="23" xfId="52" applyFont="1" applyFill="1" applyBorder="1" applyAlignment="1" applyProtection="1">
      <alignment horizontal="center" vertical="center"/>
      <protection locked="0"/>
    </xf>
    <xf numFmtId="0" fontId="50" fillId="39" borderId="25" xfId="52" applyFont="1" applyFill="1" applyBorder="1" applyAlignment="1" applyProtection="1">
      <alignment horizontal="center" vertical="center"/>
      <protection locked="0"/>
    </xf>
    <xf numFmtId="0" fontId="58" fillId="0" borderId="11" xfId="52" applyFont="1" applyFill="1" applyBorder="1" applyAlignment="1">
      <alignment horizontal="left" vertical="center"/>
    </xf>
    <xf numFmtId="0" fontId="46" fillId="35" borderId="48" xfId="52" applyFont="1" applyFill="1" applyBorder="1" applyAlignment="1">
      <alignment horizontal="center" vertical="center"/>
    </xf>
    <xf numFmtId="0" fontId="46" fillId="35" borderId="47" xfId="52" applyFont="1" applyFill="1" applyBorder="1" applyAlignment="1">
      <alignment horizontal="center" vertical="center"/>
    </xf>
    <xf numFmtId="0" fontId="46" fillId="35" borderId="46" xfId="52" applyFont="1" applyFill="1" applyBorder="1" applyAlignment="1">
      <alignment horizontal="center" vertical="center"/>
    </xf>
    <xf numFmtId="0" fontId="46" fillId="39" borderId="48" xfId="52" applyFont="1" applyFill="1" applyBorder="1" applyAlignment="1" applyProtection="1">
      <alignment horizontal="left" vertical="center" shrinkToFit="1"/>
      <protection locked="0"/>
    </xf>
    <xf numFmtId="0" fontId="46" fillId="39" borderId="47" xfId="52" applyFont="1" applyFill="1" applyBorder="1" applyAlignment="1" applyProtection="1">
      <alignment horizontal="left" vertical="center" shrinkToFit="1"/>
      <protection locked="0"/>
    </xf>
    <xf numFmtId="0" fontId="46" fillId="39" borderId="46" xfId="52" applyFont="1" applyFill="1" applyBorder="1" applyAlignment="1" applyProtection="1">
      <alignment horizontal="left" vertical="center" shrinkToFit="1"/>
      <protection locked="0"/>
    </xf>
    <xf numFmtId="0" fontId="46" fillId="33" borderId="7" xfId="52" applyFont="1" applyFill="1" applyBorder="1" applyAlignment="1" applyProtection="1">
      <alignment horizontal="center" vertical="center" textRotation="255"/>
    </xf>
    <xf numFmtId="0" fontId="46" fillId="33" borderId="24" xfId="52" applyFont="1" applyFill="1" applyBorder="1" applyAlignment="1" applyProtection="1">
      <alignment horizontal="center" vertical="center" textRotation="255"/>
    </xf>
    <xf numFmtId="0" fontId="50" fillId="35" borderId="7" xfId="52" applyFont="1" applyFill="1" applyBorder="1" applyAlignment="1">
      <alignment horizontal="center" vertical="center" wrapText="1"/>
    </xf>
    <xf numFmtId="0" fontId="50" fillId="35" borderId="24" xfId="52" applyFont="1" applyFill="1" applyBorder="1" applyAlignment="1">
      <alignment horizontal="center" vertical="center"/>
    </xf>
    <xf numFmtId="0" fontId="50" fillId="35" borderId="8" xfId="52" applyFont="1" applyFill="1" applyBorder="1" applyAlignment="1">
      <alignment horizontal="center" vertical="center"/>
    </xf>
    <xf numFmtId="0" fontId="46" fillId="35" borderId="59" xfId="52" applyFont="1" applyFill="1" applyBorder="1" applyAlignment="1">
      <alignment horizontal="center" vertical="center" wrapText="1"/>
    </xf>
    <xf numFmtId="0" fontId="46" fillId="35" borderId="10" xfId="52" applyFont="1" applyFill="1" applyBorder="1" applyAlignment="1">
      <alignment horizontal="center" vertical="center"/>
    </xf>
    <xf numFmtId="0" fontId="41" fillId="39" borderId="10" xfId="52" applyFont="1" applyFill="1" applyBorder="1" applyAlignment="1">
      <alignment horizontal="left" vertical="center"/>
    </xf>
    <xf numFmtId="0" fontId="46" fillId="39" borderId="7" xfId="52" applyFont="1" applyFill="1" applyBorder="1" applyAlignment="1" applyProtection="1">
      <alignment horizontal="left" vertical="center" shrinkToFit="1"/>
      <protection locked="0"/>
    </xf>
    <xf numFmtId="0" fontId="46" fillId="39" borderId="24" xfId="52" applyFont="1" applyFill="1" applyBorder="1" applyAlignment="1" applyProtection="1">
      <alignment horizontal="left" vertical="center" shrinkToFit="1"/>
      <protection locked="0"/>
    </xf>
    <xf numFmtId="0" fontId="46" fillId="39" borderId="8" xfId="52" applyFont="1" applyFill="1" applyBorder="1" applyAlignment="1" applyProtection="1">
      <alignment horizontal="left" vertical="center" shrinkToFit="1"/>
      <protection locked="0"/>
    </xf>
    <xf numFmtId="0" fontId="46" fillId="39" borderId="48" xfId="52" applyFont="1" applyFill="1" applyBorder="1" applyAlignment="1" applyProtection="1">
      <alignment horizontal="center" vertical="center" shrinkToFit="1"/>
      <protection locked="0"/>
    </xf>
    <xf numFmtId="0" fontId="46" fillId="39" borderId="47" xfId="52" applyFont="1" applyFill="1" applyBorder="1" applyAlignment="1" applyProtection="1">
      <alignment horizontal="center" vertical="center" shrinkToFit="1"/>
      <protection locked="0"/>
    </xf>
    <xf numFmtId="0" fontId="46" fillId="39" borderId="46" xfId="52" applyFont="1" applyFill="1" applyBorder="1" applyAlignment="1" applyProtection="1">
      <alignment horizontal="center" vertical="center" shrinkToFit="1"/>
      <protection locked="0"/>
    </xf>
    <xf numFmtId="0" fontId="46" fillId="39" borderId="2" xfId="52" applyNumberFormat="1" applyFont="1" applyFill="1" applyBorder="1" applyAlignment="1" applyProtection="1">
      <alignment horizontal="center" vertical="center"/>
      <protection locked="0"/>
    </xf>
    <xf numFmtId="0" fontId="46" fillId="39" borderId="6" xfId="52" applyNumberFormat="1" applyFont="1" applyFill="1" applyBorder="1" applyAlignment="1" applyProtection="1">
      <alignment horizontal="center" vertical="center"/>
      <protection locked="0"/>
    </xf>
    <xf numFmtId="0" fontId="46" fillId="39" borderId="0" xfId="52" applyNumberFormat="1" applyFont="1" applyFill="1" applyBorder="1" applyAlignment="1" applyProtection="1">
      <alignment horizontal="center" vertical="center"/>
      <protection locked="0"/>
    </xf>
    <xf numFmtId="0" fontId="46" fillId="39" borderId="11" xfId="52" applyNumberFormat="1" applyFont="1" applyFill="1" applyBorder="1" applyAlignment="1" applyProtection="1">
      <alignment horizontal="center" vertical="center"/>
      <protection locked="0"/>
    </xf>
    <xf numFmtId="0" fontId="41" fillId="33" borderId="31" xfId="52" applyFont="1" applyFill="1" applyBorder="1" applyAlignment="1">
      <alignment horizontal="center" vertical="center" textRotation="255"/>
    </xf>
    <xf numFmtId="0" fontId="41" fillId="33" borderId="7" xfId="52" applyFont="1" applyFill="1" applyBorder="1" applyAlignment="1">
      <alignment horizontal="center" vertical="center" textRotation="255"/>
    </xf>
    <xf numFmtId="0" fontId="46" fillId="39" borderId="30" xfId="52" applyFont="1" applyFill="1" applyBorder="1" applyAlignment="1" applyProtection="1">
      <alignment horizontal="left" vertical="center" shrinkToFit="1"/>
      <protection locked="0"/>
    </xf>
    <xf numFmtId="0" fontId="46" fillId="39" borderId="10" xfId="52" applyFont="1" applyFill="1" applyBorder="1" applyAlignment="1" applyProtection="1">
      <alignment horizontal="left" vertical="center" shrinkToFit="1"/>
      <protection locked="0"/>
    </xf>
    <xf numFmtId="0" fontId="70" fillId="39" borderId="10" xfId="82" applyFill="1" applyBorder="1" applyAlignment="1" applyProtection="1">
      <alignment horizontal="center" vertical="center"/>
      <protection locked="0"/>
    </xf>
    <xf numFmtId="0" fontId="46" fillId="39" borderId="10" xfId="52" applyFont="1" applyFill="1" applyBorder="1" applyAlignment="1" applyProtection="1">
      <alignment horizontal="center" vertical="center"/>
      <protection locked="0"/>
    </xf>
    <xf numFmtId="49" fontId="46" fillId="39" borderId="10" xfId="52" applyNumberFormat="1" applyFont="1" applyFill="1" applyBorder="1" applyAlignment="1" applyProtection="1">
      <alignment horizontal="center" vertical="center"/>
      <protection locked="0"/>
    </xf>
    <xf numFmtId="0" fontId="41" fillId="0" borderId="54" xfId="52" applyFont="1" applyFill="1" applyBorder="1" applyAlignment="1" applyProtection="1">
      <alignment horizontal="center" vertical="center"/>
      <protection locked="0"/>
    </xf>
    <xf numFmtId="0" fontId="41" fillId="0" borderId="55" xfId="52" applyFont="1" applyFill="1" applyBorder="1" applyAlignment="1" applyProtection="1">
      <alignment horizontal="center" vertical="center"/>
      <protection locked="0"/>
    </xf>
    <xf numFmtId="0" fontId="41" fillId="0" borderId="56" xfId="52" applyFont="1" applyFill="1" applyBorder="1" applyAlignment="1" applyProtection="1">
      <alignment horizontal="center" vertical="center"/>
      <protection locked="0"/>
    </xf>
    <xf numFmtId="0" fontId="50" fillId="39" borderId="27" xfId="52" applyFont="1" applyFill="1" applyBorder="1" applyAlignment="1" applyProtection="1">
      <alignment horizontal="center" vertical="center"/>
      <protection locked="0"/>
    </xf>
    <xf numFmtId="0" fontId="50" fillId="39" borderId="28" xfId="52" applyFont="1" applyFill="1" applyBorder="1" applyAlignment="1" applyProtection="1">
      <alignment horizontal="center" vertical="center"/>
      <protection locked="0"/>
    </xf>
    <xf numFmtId="0" fontId="50" fillId="39" borderId="8" xfId="52" applyFont="1" applyFill="1" applyBorder="1" applyAlignment="1" applyProtection="1">
      <alignment horizontal="center" vertical="center"/>
      <protection locked="0"/>
    </xf>
    <xf numFmtId="0" fontId="46" fillId="39" borderId="26" xfId="52" applyFont="1" applyFill="1" applyBorder="1" applyAlignment="1" applyProtection="1">
      <alignment horizontal="center" vertical="center" wrapText="1"/>
      <protection locked="0"/>
    </xf>
    <xf numFmtId="0" fontId="50" fillId="35" borderId="24" xfId="52" applyFont="1" applyFill="1" applyBorder="1" applyAlignment="1">
      <alignment horizontal="center" vertical="center" wrapText="1"/>
    </xf>
    <xf numFmtId="0" fontId="46" fillId="39" borderId="9" xfId="52" applyFont="1" applyFill="1" applyBorder="1" applyAlignment="1" applyProtection="1">
      <alignment horizontal="center" vertical="center" wrapText="1"/>
      <protection locked="0"/>
    </xf>
    <xf numFmtId="0" fontId="46" fillId="39" borderId="4" xfId="52" applyFont="1" applyFill="1" applyBorder="1" applyAlignment="1" applyProtection="1">
      <alignment horizontal="center" vertical="center" wrapText="1"/>
      <protection locked="0"/>
    </xf>
    <xf numFmtId="0" fontId="46" fillId="39" borderId="5" xfId="52" applyFont="1" applyFill="1" applyBorder="1" applyAlignment="1" applyProtection="1">
      <alignment horizontal="center" vertical="center" wrapText="1"/>
      <protection locked="0"/>
    </xf>
    <xf numFmtId="0" fontId="46" fillId="33" borderId="0" xfId="52" applyFont="1" applyFill="1" applyAlignment="1">
      <alignment horizontal="left" vertical="center" shrinkToFit="1"/>
    </xf>
    <xf numFmtId="0" fontId="46" fillId="33" borderId="1" xfId="52" applyFont="1" applyFill="1" applyBorder="1" applyAlignment="1">
      <alignment horizontal="left" vertical="center"/>
    </xf>
    <xf numFmtId="0" fontId="46" fillId="33" borderId="0" xfId="52" applyFont="1" applyFill="1" applyBorder="1" applyAlignment="1">
      <alignment horizontal="left" vertical="center"/>
    </xf>
    <xf numFmtId="0" fontId="46" fillId="33" borderId="2" xfId="52" applyFont="1" applyFill="1" applyBorder="1" applyAlignment="1">
      <alignment horizontal="left" vertical="center"/>
    </xf>
    <xf numFmtId="0" fontId="46" fillId="0" borderId="1" xfId="52" applyFont="1" applyFill="1" applyBorder="1" applyAlignment="1">
      <alignment horizontal="left" vertical="top" wrapText="1"/>
    </xf>
    <xf numFmtId="0" fontId="46" fillId="0" borderId="0" xfId="52" applyFont="1" applyFill="1" applyBorder="1" applyAlignment="1">
      <alignment horizontal="left" vertical="top" wrapText="1"/>
    </xf>
    <xf numFmtId="0" fontId="46" fillId="0" borderId="2" xfId="52" applyFont="1" applyFill="1" applyBorder="1" applyAlignment="1">
      <alignment horizontal="left" vertical="top" wrapText="1"/>
    </xf>
    <xf numFmtId="0" fontId="46" fillId="33" borderId="0" xfId="52" applyFont="1" applyFill="1" applyBorder="1" applyAlignment="1">
      <alignment horizontal="left" vertical="center" wrapText="1"/>
    </xf>
    <xf numFmtId="0" fontId="46" fillId="33" borderId="0" xfId="52" applyFont="1" applyFill="1" applyAlignment="1">
      <alignment horizontal="left" vertical="top" shrinkToFit="1"/>
    </xf>
    <xf numFmtId="0" fontId="46" fillId="33" borderId="0" xfId="52" applyFont="1" applyFill="1" applyAlignment="1">
      <alignment horizontal="left" vertical="center" wrapText="1"/>
    </xf>
    <xf numFmtId="0" fontId="46" fillId="33" borderId="0" xfId="52" applyFont="1" applyFill="1" applyAlignment="1">
      <alignment horizontal="left" vertical="center"/>
    </xf>
    <xf numFmtId="0" fontId="46" fillId="33" borderId="11" xfId="52" applyFont="1" applyFill="1" applyBorder="1" applyAlignment="1">
      <alignment horizontal="left" vertical="center" wrapText="1"/>
    </xf>
    <xf numFmtId="0" fontId="20" fillId="39" borderId="7" xfId="52" applyFont="1" applyFill="1" applyBorder="1" applyAlignment="1" applyProtection="1">
      <alignment horizontal="center" vertical="center"/>
      <protection locked="0"/>
    </xf>
    <xf numFmtId="0" fontId="20" fillId="39" borderId="24" xfId="52" applyFont="1" applyFill="1" applyBorder="1" applyAlignment="1" applyProtection="1">
      <alignment horizontal="center" vertical="center"/>
      <protection locked="0"/>
    </xf>
    <xf numFmtId="0" fontId="20" fillId="39" borderId="8" xfId="52" applyFont="1" applyFill="1" applyBorder="1" applyAlignment="1" applyProtection="1">
      <alignment horizontal="center" vertical="center"/>
      <protection locked="0"/>
    </xf>
    <xf numFmtId="0" fontId="50" fillId="39" borderId="41" xfId="52" applyFont="1" applyFill="1" applyBorder="1" applyAlignment="1" applyProtection="1">
      <alignment horizontal="center" vertical="center"/>
      <protection locked="0"/>
    </xf>
    <xf numFmtId="0" fontId="50" fillId="39" borderId="26" xfId="52" applyFont="1" applyFill="1" applyBorder="1" applyAlignment="1" applyProtection="1">
      <alignment horizontal="center" vertical="center"/>
      <protection locked="0"/>
    </xf>
    <xf numFmtId="0" fontId="50" fillId="39" borderId="24" xfId="52" applyFont="1" applyFill="1" applyBorder="1" applyAlignment="1" applyProtection="1">
      <alignment horizontal="center" vertical="center" wrapText="1"/>
      <protection locked="0"/>
    </xf>
    <xf numFmtId="0" fontId="50" fillId="39" borderId="11" xfId="52" applyFont="1" applyFill="1" applyBorder="1" applyAlignment="1" applyProtection="1">
      <alignment horizontal="center" vertical="center" wrapText="1"/>
      <protection locked="0"/>
    </xf>
    <xf numFmtId="0" fontId="50" fillId="33" borderId="24" xfId="52" applyFont="1" applyFill="1" applyBorder="1" applyAlignment="1">
      <alignment horizontal="center" vertical="center"/>
    </xf>
    <xf numFmtId="0" fontId="50" fillId="33" borderId="11" xfId="52" applyFont="1" applyFill="1" applyBorder="1" applyAlignment="1">
      <alignment horizontal="center" vertical="center"/>
    </xf>
    <xf numFmtId="0" fontId="50" fillId="39" borderId="11" xfId="52" applyFont="1" applyFill="1" applyBorder="1" applyAlignment="1" applyProtection="1">
      <alignment horizontal="center" vertical="center"/>
      <protection locked="0"/>
    </xf>
    <xf numFmtId="0" fontId="50" fillId="33" borderId="8" xfId="52" applyFont="1" applyFill="1" applyBorder="1" applyAlignment="1">
      <alignment horizontal="center" vertical="center"/>
    </xf>
    <xf numFmtId="0" fontId="50" fillId="33" borderId="6" xfId="52" applyFont="1" applyFill="1" applyBorder="1" applyAlignment="1">
      <alignment horizontal="center" vertical="center"/>
    </xf>
    <xf numFmtId="0" fontId="46" fillId="33" borderId="9" xfId="52" applyFont="1" applyFill="1" applyBorder="1" applyAlignment="1">
      <alignment horizontal="center" vertical="center"/>
    </xf>
    <xf numFmtId="0" fontId="46" fillId="33" borderId="4" xfId="52" applyFont="1" applyFill="1" applyBorder="1" applyAlignment="1">
      <alignment horizontal="center" vertical="center"/>
    </xf>
    <xf numFmtId="0" fontId="46" fillId="33" borderId="5" xfId="52" applyFont="1" applyFill="1" applyBorder="1" applyAlignment="1">
      <alignment horizontal="center" vertical="center"/>
    </xf>
    <xf numFmtId="0" fontId="46" fillId="33" borderId="11" xfId="52" applyFont="1" applyFill="1" applyBorder="1" applyAlignment="1" applyProtection="1">
      <alignment horizontal="left" vertical="center" wrapText="1"/>
      <protection locked="0"/>
    </xf>
    <xf numFmtId="0" fontId="50" fillId="33" borderId="10" xfId="52" applyFont="1" applyFill="1" applyBorder="1" applyAlignment="1">
      <alignment horizontal="center" vertical="center" wrapText="1"/>
    </xf>
    <xf numFmtId="0" fontId="46" fillId="39" borderId="10" xfId="52" applyFont="1" applyFill="1" applyBorder="1" applyAlignment="1">
      <alignment horizontal="right" vertical="center" wrapText="1"/>
    </xf>
    <xf numFmtId="0" fontId="46" fillId="33" borderId="10" xfId="52" applyFont="1" applyFill="1" applyBorder="1" applyAlignment="1">
      <alignment horizontal="center" vertical="center"/>
    </xf>
    <xf numFmtId="0" fontId="46" fillId="0" borderId="10" xfId="52" applyFont="1" applyFill="1" applyBorder="1" applyAlignment="1">
      <alignment horizontal="right" vertical="center" wrapText="1"/>
    </xf>
    <xf numFmtId="0" fontId="46" fillId="39" borderId="9" xfId="52" applyFont="1" applyFill="1" applyBorder="1" applyAlignment="1" applyProtection="1">
      <alignment horizontal="center" vertical="center" shrinkToFit="1"/>
      <protection locked="0"/>
    </xf>
    <xf numFmtId="0" fontId="46" fillId="39" borderId="4" xfId="52" applyFont="1" applyFill="1" applyBorder="1" applyAlignment="1" applyProtection="1">
      <alignment horizontal="center" vertical="center" shrinkToFit="1"/>
      <protection locked="0"/>
    </xf>
    <xf numFmtId="0" fontId="46" fillId="39" borderId="5" xfId="52" applyFont="1" applyFill="1" applyBorder="1" applyAlignment="1" applyProtection="1">
      <alignment horizontal="center" vertical="center" shrinkToFit="1"/>
      <protection locked="0"/>
    </xf>
    <xf numFmtId="0" fontId="51" fillId="39" borderId="1" xfId="52" applyFont="1" applyFill="1" applyBorder="1" applyAlignment="1" applyProtection="1">
      <alignment horizontal="center" vertical="center"/>
      <protection locked="0"/>
    </xf>
    <xf numFmtId="0" fontId="51" fillId="39" borderId="0" xfId="52" applyFont="1" applyFill="1" applyBorder="1" applyAlignment="1" applyProtection="1">
      <alignment horizontal="center" vertical="center"/>
      <protection locked="0"/>
    </xf>
    <xf numFmtId="0" fontId="51" fillId="39" borderId="3" xfId="52" applyFont="1" applyFill="1" applyBorder="1" applyAlignment="1" applyProtection="1">
      <alignment horizontal="center" vertical="center"/>
      <protection locked="0"/>
    </xf>
    <xf numFmtId="0" fontId="51" fillId="39" borderId="11" xfId="52" applyFont="1" applyFill="1" applyBorder="1" applyAlignment="1" applyProtection="1">
      <alignment horizontal="center" vertical="center"/>
      <protection locked="0"/>
    </xf>
    <xf numFmtId="0" fontId="51" fillId="35" borderId="6" xfId="52" applyFont="1" applyFill="1" applyBorder="1" applyAlignment="1">
      <alignment horizontal="center" vertical="center" wrapText="1"/>
    </xf>
    <xf numFmtId="0" fontId="46" fillId="0" borderId="3" xfId="52" applyFont="1" applyFill="1" applyBorder="1" applyAlignment="1">
      <alignment horizontal="center" vertical="center"/>
    </xf>
    <xf numFmtId="0" fontId="46" fillId="0" borderId="11" xfId="52" applyFont="1" applyFill="1" applyBorder="1" applyAlignment="1">
      <alignment horizontal="center" vertical="center"/>
    </xf>
    <xf numFmtId="0" fontId="46" fillId="0" borderId="6" xfId="52" applyFont="1" applyFill="1" applyBorder="1" applyAlignment="1">
      <alignment horizontal="center" vertical="center"/>
    </xf>
    <xf numFmtId="0" fontId="43" fillId="0" borderId="11" xfId="52" applyFont="1" applyBorder="1" applyAlignment="1">
      <alignment horizontal="left" vertical="center"/>
    </xf>
    <xf numFmtId="0" fontId="46" fillId="33" borderId="7" xfId="52" applyFont="1" applyFill="1" applyBorder="1" applyAlignment="1">
      <alignment horizontal="left" vertical="center" wrapText="1"/>
    </xf>
    <xf numFmtId="0" fontId="46" fillId="33" borderId="24" xfId="52" applyFont="1" applyFill="1" applyBorder="1" applyAlignment="1">
      <alignment horizontal="left" vertical="center" wrapText="1"/>
    </xf>
    <xf numFmtId="0" fontId="46" fillId="33" borderId="8" xfId="52" applyFont="1" applyFill="1" applyBorder="1" applyAlignment="1">
      <alignment horizontal="left" vertical="center" wrapText="1"/>
    </xf>
    <xf numFmtId="0" fontId="46" fillId="33" borderId="1" xfId="52" applyFont="1" applyFill="1" applyBorder="1" applyAlignment="1">
      <alignment horizontal="left" vertical="center" wrapText="1"/>
    </xf>
    <xf numFmtId="0" fontId="46" fillId="33" borderId="2" xfId="52" applyFont="1" applyFill="1" applyBorder="1" applyAlignment="1">
      <alignment horizontal="left" vertical="center" wrapText="1"/>
    </xf>
    <xf numFmtId="0" fontId="46" fillId="33" borderId="3" xfId="52" applyFont="1" applyFill="1" applyBorder="1" applyAlignment="1">
      <alignment horizontal="left" vertical="center" wrapText="1"/>
    </xf>
    <xf numFmtId="0" fontId="46" fillId="33" borderId="6" xfId="52" applyFont="1" applyFill="1" applyBorder="1" applyAlignment="1">
      <alignment horizontal="left" vertical="center" wrapText="1"/>
    </xf>
    <xf numFmtId="0" fontId="46" fillId="35" borderId="9" xfId="52" applyFont="1" applyFill="1" applyBorder="1" applyAlignment="1">
      <alignment horizontal="center" vertical="center" shrinkToFit="1"/>
    </xf>
    <xf numFmtId="0" fontId="46" fillId="35" borderId="4" xfId="52" applyFont="1" applyFill="1" applyBorder="1" applyAlignment="1">
      <alignment horizontal="center" vertical="center" shrinkToFit="1"/>
    </xf>
    <xf numFmtId="0" fontId="46" fillId="35" borderId="5" xfId="52" applyFont="1" applyFill="1" applyBorder="1" applyAlignment="1">
      <alignment horizontal="center" vertical="center" shrinkToFit="1"/>
    </xf>
    <xf numFmtId="0" fontId="46" fillId="35" borderId="60" xfId="52" applyFont="1" applyFill="1" applyBorder="1" applyAlignment="1">
      <alignment horizontal="center" vertical="center" shrinkToFit="1"/>
    </xf>
    <xf numFmtId="0" fontId="46" fillId="35" borderId="9" xfId="52" applyFont="1" applyFill="1" applyBorder="1" applyAlignment="1">
      <alignment horizontal="center" vertical="center"/>
    </xf>
    <xf numFmtId="0" fontId="46" fillId="35" borderId="4" xfId="52" applyFont="1" applyFill="1" applyBorder="1" applyAlignment="1">
      <alignment horizontal="center" vertical="center"/>
    </xf>
    <xf numFmtId="0" fontId="0" fillId="0" borderId="10" xfId="0" applyBorder="1" applyAlignment="1">
      <alignment horizontal="center" vertical="center"/>
    </xf>
    <xf numFmtId="49" fontId="0" fillId="41" borderId="31" xfId="0" applyNumberFormat="1" applyFill="1" applyBorder="1" applyAlignment="1">
      <alignment horizontal="center" vertical="center"/>
    </xf>
    <xf numFmtId="49" fontId="0" fillId="41" borderId="30" xfId="0" applyNumberFormat="1" applyFill="1" applyBorder="1" applyAlignment="1">
      <alignment horizontal="center" vertical="center"/>
    </xf>
    <xf numFmtId="0" fontId="0" fillId="41" borderId="31" xfId="0" applyFill="1" applyBorder="1" applyAlignment="1">
      <alignment horizontal="center" vertical="center" wrapText="1"/>
    </xf>
    <xf numFmtId="0" fontId="0" fillId="41" borderId="30" xfId="0" applyFill="1" applyBorder="1" applyAlignment="1">
      <alignment horizontal="center" vertical="center" wrapText="1"/>
    </xf>
    <xf numFmtId="179" fontId="0" fillId="41" borderId="31" xfId="0" applyNumberFormat="1" applyFill="1" applyBorder="1" applyAlignment="1">
      <alignment horizontal="center" vertical="center"/>
    </xf>
    <xf numFmtId="179" fontId="0" fillId="41" borderId="30" xfId="0" applyNumberFormat="1" applyFill="1" applyBorder="1" applyAlignment="1">
      <alignment horizontal="center" vertical="center"/>
    </xf>
    <xf numFmtId="0" fontId="0" fillId="0" borderId="0" xfId="0" applyAlignment="1">
      <alignment horizontal="center" vertical="center"/>
    </xf>
    <xf numFmtId="0" fontId="63" fillId="0" borderId="11" xfId="0" applyFont="1" applyBorder="1" applyAlignment="1">
      <alignment horizontal="center" vertical="center"/>
    </xf>
    <xf numFmtId="0" fontId="63" fillId="0" borderId="0" xfId="0" applyFont="1" applyAlignment="1">
      <alignment horizontal="center" vertical="center"/>
    </xf>
    <xf numFmtId="0" fontId="0" fillId="0" borderId="9" xfId="0" applyBorder="1" applyAlignment="1">
      <alignment horizontal="center" vertical="center" shrinkToFit="1"/>
    </xf>
    <xf numFmtId="0" fontId="0" fillId="0" borderId="4" xfId="0" applyBorder="1" applyAlignment="1">
      <alignment horizontal="center" vertical="center" shrinkToFit="1"/>
    </xf>
    <xf numFmtId="0" fontId="0" fillId="0" borderId="34" xfId="0" applyBorder="1" applyAlignment="1">
      <alignment horizontal="left" vertical="center"/>
    </xf>
    <xf numFmtId="0" fontId="0" fillId="0" borderId="61" xfId="0" applyBorder="1" applyAlignment="1">
      <alignment horizontal="left" vertical="center"/>
    </xf>
    <xf numFmtId="0" fontId="0" fillId="0" borderId="37" xfId="0" applyBorder="1" applyAlignment="1">
      <alignment horizontal="left" vertical="center"/>
    </xf>
    <xf numFmtId="0" fontId="0" fillId="0" borderId="9" xfId="0" applyBorder="1" applyAlignment="1">
      <alignment horizontal="left" vertical="center"/>
    </xf>
    <xf numFmtId="0" fontId="0" fillId="0" borderId="38" xfId="0" applyBorder="1" applyAlignment="1">
      <alignment horizontal="left" vertical="center"/>
    </xf>
    <xf numFmtId="0" fontId="0" fillId="0" borderId="44" xfId="0" applyBorder="1" applyAlignment="1">
      <alignment horizontal="left" vertical="center"/>
    </xf>
    <xf numFmtId="0" fontId="56" fillId="0" borderId="0" xfId="79" applyFont="1" applyAlignment="1">
      <alignment horizontal="center" vertical="center"/>
    </xf>
    <xf numFmtId="0" fontId="57" fillId="0" borderId="0" xfId="79" applyFont="1" applyAlignment="1" applyProtection="1">
      <alignment horizontal="left" vertical="center" wrapText="1"/>
      <protection locked="0"/>
    </xf>
    <xf numFmtId="0" fontId="57" fillId="34" borderId="0" xfId="79" applyFont="1" applyFill="1" applyAlignment="1" applyProtection="1">
      <alignment horizontal="left" vertical="center"/>
      <protection locked="0"/>
    </xf>
    <xf numFmtId="0" fontId="33" fillId="0" borderId="34" xfId="80" applyFont="1" applyBorder="1" applyAlignment="1">
      <alignment horizontal="center" vertical="center" wrapText="1"/>
    </xf>
    <xf numFmtId="0" fontId="33" fillId="0" borderId="35" xfId="80" applyFont="1" applyBorder="1" applyAlignment="1">
      <alignment horizontal="center" vertical="center" wrapText="1"/>
    </xf>
    <xf numFmtId="0" fontId="33" fillId="0" borderId="36" xfId="80" applyFont="1" applyBorder="1" applyAlignment="1">
      <alignment horizontal="center" vertical="center" wrapText="1"/>
    </xf>
    <xf numFmtId="0" fontId="3" fillId="36" borderId="66" xfId="79" applyFill="1" applyBorder="1" applyAlignment="1">
      <alignment horizontal="center" vertical="center" wrapText="1"/>
    </xf>
    <xf numFmtId="0" fontId="3" fillId="36" borderId="67" xfId="79" applyFill="1" applyBorder="1" applyAlignment="1">
      <alignment horizontal="center" vertical="center" wrapText="1"/>
    </xf>
    <xf numFmtId="0" fontId="3" fillId="36" borderId="68" xfId="79" applyFill="1" applyBorder="1" applyAlignment="1">
      <alignment horizontal="center" vertical="center" wrapText="1"/>
    </xf>
    <xf numFmtId="0" fontId="33" fillId="0" borderId="69" xfId="80" applyFont="1" applyBorder="1" applyAlignment="1">
      <alignment horizontal="center" vertical="center" wrapText="1"/>
    </xf>
    <xf numFmtId="0" fontId="33" fillId="0" borderId="70" xfId="80" applyFont="1" applyBorder="1" applyAlignment="1">
      <alignment horizontal="center" vertical="center" wrapText="1"/>
    </xf>
    <xf numFmtId="0" fontId="33" fillId="0" borderId="71" xfId="80" applyFont="1" applyBorder="1" applyAlignment="1">
      <alignment horizontal="center" vertical="center" wrapText="1"/>
    </xf>
    <xf numFmtId="0" fontId="33" fillId="0" borderId="44" xfId="80" applyFont="1" applyBorder="1" applyAlignment="1">
      <alignment horizontal="left" vertical="center" wrapText="1"/>
    </xf>
    <xf numFmtId="0" fontId="33" fillId="0" borderId="45" xfId="80" applyFont="1" applyBorder="1" applyAlignment="1">
      <alignment horizontal="left" vertical="center" wrapText="1"/>
    </xf>
    <xf numFmtId="0" fontId="66" fillId="0" borderId="0" xfId="80" applyFont="1" applyAlignment="1">
      <alignment horizontal="center" vertical="center" wrapText="1"/>
    </xf>
    <xf numFmtId="0" fontId="33" fillId="0" borderId="0" xfId="79" applyFont="1" applyAlignment="1">
      <alignment horizontal="left" vertical="center" wrapText="1"/>
    </xf>
    <xf numFmtId="0" fontId="2" fillId="36" borderId="66" xfId="79" applyFont="1" applyFill="1" applyBorder="1" applyAlignment="1">
      <alignment horizontal="center" vertical="center" wrapText="1"/>
    </xf>
    <xf numFmtId="0" fontId="65" fillId="0" borderId="11" xfId="81" applyFont="1" applyBorder="1" applyAlignment="1">
      <alignment horizontal="left" vertical="center" wrapText="1"/>
    </xf>
    <xf numFmtId="0" fontId="33" fillId="0" borderId="9" xfId="80" applyFont="1" applyBorder="1" applyAlignment="1">
      <alignment horizontal="center" vertical="center" wrapText="1"/>
    </xf>
    <xf numFmtId="0" fontId="33" fillId="0" borderId="4" xfId="80" applyFont="1" applyBorder="1" applyAlignment="1">
      <alignment horizontal="center" vertical="center" wrapText="1"/>
    </xf>
    <xf numFmtId="0" fontId="33" fillId="38" borderId="31" xfId="80" applyFont="1" applyFill="1" applyBorder="1" applyAlignment="1">
      <alignment horizontal="center" vertical="center" wrapText="1"/>
    </xf>
    <xf numFmtId="0" fontId="33" fillId="38" borderId="30" xfId="80" applyFont="1" applyFill="1" applyBorder="1" applyAlignment="1">
      <alignment horizontal="center" vertical="center" wrapText="1"/>
    </xf>
    <xf numFmtId="178" fontId="33" fillId="0" borderId="65" xfId="74" applyNumberFormat="1" applyFont="1" applyBorder="1" applyAlignment="1">
      <alignment horizontal="center" vertical="center" wrapText="1"/>
    </xf>
    <xf numFmtId="178" fontId="33" fillId="0" borderId="63" xfId="74" applyNumberFormat="1" applyFont="1" applyBorder="1" applyAlignment="1">
      <alignment horizontal="center" vertical="center" wrapText="1"/>
    </xf>
    <xf numFmtId="0" fontId="2" fillId="0" borderId="24" xfId="80" applyFont="1" applyBorder="1" applyAlignment="1">
      <alignment horizontal="left" vertical="center" wrapText="1"/>
    </xf>
    <xf numFmtId="0" fontId="3" fillId="0" borderId="24" xfId="80" applyBorder="1" applyAlignment="1">
      <alignment horizontal="left" vertical="center"/>
    </xf>
    <xf numFmtId="0" fontId="71" fillId="33" borderId="0" xfId="83" applyFont="1" applyFill="1" applyAlignment="1">
      <alignment horizontal="left" vertical="center"/>
    </xf>
    <xf numFmtId="0" fontId="73" fillId="33" borderId="0" xfId="83" applyFont="1" applyFill="1" applyAlignment="1">
      <alignment horizontal="left" vertical="center"/>
    </xf>
    <xf numFmtId="0" fontId="74" fillId="0" borderId="72" xfId="83" applyFont="1" applyBorder="1" applyAlignment="1">
      <alignment horizontal="center" vertical="center"/>
    </xf>
    <xf numFmtId="0" fontId="74" fillId="0" borderId="78" xfId="83" applyFont="1" applyBorder="1" applyAlignment="1">
      <alignment horizontal="center" vertical="center"/>
    </xf>
    <xf numFmtId="0" fontId="74" fillId="0" borderId="80" xfId="83" applyFont="1" applyBorder="1" applyAlignment="1">
      <alignment horizontal="center" vertical="center"/>
    </xf>
    <xf numFmtId="0" fontId="74" fillId="0" borderId="73" xfId="83" applyFont="1" applyBorder="1" applyAlignment="1">
      <alignment horizontal="center" vertical="center"/>
    </xf>
    <xf numFmtId="0" fontId="74" fillId="0" borderId="79" xfId="83" applyFont="1" applyBorder="1" applyAlignment="1">
      <alignment horizontal="center" vertical="center"/>
    </xf>
    <xf numFmtId="0" fontId="74" fillId="0" borderId="81" xfId="83" applyFont="1" applyBorder="1" applyAlignment="1">
      <alignment horizontal="center" vertical="center"/>
    </xf>
    <xf numFmtId="0" fontId="74" fillId="0" borderId="74" xfId="83" applyFont="1" applyBorder="1" applyAlignment="1">
      <alignment horizontal="center" vertical="center"/>
    </xf>
    <xf numFmtId="0" fontId="74" fillId="0" borderId="0" xfId="83" applyFont="1" applyAlignment="1">
      <alignment horizontal="center" vertical="center"/>
    </xf>
    <xf numFmtId="0" fontId="74" fillId="0" borderId="82" xfId="83" applyFont="1" applyBorder="1" applyAlignment="1">
      <alignment horizontal="center" vertical="center"/>
    </xf>
    <xf numFmtId="0" fontId="74" fillId="0" borderId="73" xfId="83" applyFont="1" applyBorder="1" applyAlignment="1">
      <alignment horizontal="center" vertical="center" wrapText="1"/>
    </xf>
    <xf numFmtId="0" fontId="74" fillId="0" borderId="79" xfId="83" applyFont="1" applyBorder="1" applyAlignment="1">
      <alignment horizontal="center" vertical="center" wrapText="1"/>
    </xf>
    <xf numFmtId="0" fontId="74" fillId="0" borderId="81" xfId="83" applyFont="1" applyBorder="1" applyAlignment="1">
      <alignment horizontal="center" vertical="center" wrapText="1"/>
    </xf>
    <xf numFmtId="0" fontId="74" fillId="0" borderId="75" xfId="83" applyFont="1" applyBorder="1" applyAlignment="1">
      <alignment horizontal="center" vertical="center"/>
    </xf>
    <xf numFmtId="0" fontId="74" fillId="0" borderId="76" xfId="83" applyFont="1" applyBorder="1" applyAlignment="1">
      <alignment horizontal="center" vertical="center"/>
    </xf>
    <xf numFmtId="0" fontId="74" fillId="0" borderId="77" xfId="83" applyFont="1" applyBorder="1" applyAlignment="1">
      <alignment horizontal="center" vertical="center"/>
    </xf>
    <xf numFmtId="38" fontId="75" fillId="42" borderId="83" xfId="84" applyFont="1" applyFill="1" applyBorder="1" applyAlignment="1">
      <alignment horizontal="center" vertical="center"/>
    </xf>
    <xf numFmtId="38" fontId="75" fillId="42" borderId="84" xfId="84" applyFont="1" applyFill="1" applyBorder="1" applyAlignment="1">
      <alignment horizontal="center" vertical="center"/>
    </xf>
    <xf numFmtId="38" fontId="75" fillId="43" borderId="84" xfId="84" applyFont="1" applyFill="1" applyBorder="1" applyAlignment="1">
      <alignment horizontal="center" vertical="center"/>
    </xf>
    <xf numFmtId="38" fontId="75" fillId="43" borderId="85" xfId="84" applyFont="1" applyFill="1" applyBorder="1" applyAlignment="1">
      <alignment horizontal="center" vertical="center"/>
    </xf>
    <xf numFmtId="0" fontId="77" fillId="43" borderId="102" xfId="83" applyFont="1" applyFill="1" applyBorder="1" applyAlignment="1">
      <alignment horizontal="center" vertical="center"/>
    </xf>
    <xf numFmtId="0" fontId="77" fillId="43" borderId="103" xfId="83" applyFont="1" applyFill="1" applyBorder="1" applyAlignment="1">
      <alignment horizontal="center" vertical="center"/>
    </xf>
    <xf numFmtId="0" fontId="77" fillId="43" borderId="104" xfId="83" applyFont="1" applyFill="1" applyBorder="1" applyAlignment="1">
      <alignment horizontal="center" vertical="center"/>
    </xf>
    <xf numFmtId="0" fontId="77" fillId="42" borderId="102" xfId="83" applyFont="1" applyFill="1" applyBorder="1" applyAlignment="1">
      <alignment horizontal="center" vertical="center"/>
    </xf>
    <xf numFmtId="0" fontId="77" fillId="42" borderId="103" xfId="83" applyFont="1" applyFill="1" applyBorder="1" applyAlignment="1">
      <alignment horizontal="center" vertical="center"/>
    </xf>
    <xf numFmtId="0" fontId="77" fillId="42" borderId="104" xfId="83" applyFont="1" applyFill="1" applyBorder="1" applyAlignment="1">
      <alignment horizontal="center" vertical="center"/>
    </xf>
    <xf numFmtId="0" fontId="73" fillId="0" borderId="0" xfId="83" applyFont="1" applyAlignment="1">
      <alignment horizontal="left" vertical="center"/>
    </xf>
    <xf numFmtId="38" fontId="75" fillId="42" borderId="100" xfId="84" applyFont="1" applyFill="1" applyBorder="1" applyAlignment="1">
      <alignment horizontal="center" vertical="center"/>
    </xf>
    <xf numFmtId="38" fontId="75" fillId="43" borderId="101" xfId="84" applyFont="1" applyFill="1" applyBorder="1" applyAlignment="1">
      <alignment horizontal="center" vertical="center"/>
    </xf>
  </cellXfs>
  <cellStyles count="85">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パーセント" xfId="74" builtinId="5"/>
    <cellStyle name="ハイパーリンク" xfId="82" builtinId="8"/>
    <cellStyle name="メモ" xfId="28" builtinId="10" customBuiltin="1"/>
    <cellStyle name="リンク セル" xfId="29" builtinId="24" customBuiltin="1"/>
    <cellStyle name="悪い" xfId="30" builtinId="27" customBuiltin="1"/>
    <cellStyle name="計算" xfId="31" builtinId="22" customBuiltin="1"/>
    <cellStyle name="警告文" xfId="32" builtinId="11" customBuiltin="1"/>
    <cellStyle name="桁区切り" xfId="70" builtinId="6"/>
    <cellStyle name="桁区切り 2" xfId="45" xr:uid="{CD67EFBF-400C-4B07-BCEB-A0027327DCF5}"/>
    <cellStyle name="桁区切り 3" xfId="47" xr:uid="{AB5505B8-8A62-4FD5-B31F-9DC22426A9F8}"/>
    <cellStyle name="桁区切り 4" xfId="56" xr:uid="{5F309A36-140D-47EB-8105-0C495539606A}"/>
    <cellStyle name="桁区切り 5" xfId="67" xr:uid="{26EC84EE-47B8-4233-9DC2-4CC5B212C87D}"/>
    <cellStyle name="桁区切り 6" xfId="53" xr:uid="{BF22C893-E31D-441E-9A64-2C018E6D3029}"/>
    <cellStyle name="桁区切り 7" xfId="69" xr:uid="{BBB8770A-6783-48A2-AF25-F156A6F99E36}"/>
    <cellStyle name="桁区切り 8" xfId="72" xr:uid="{0E3CC748-5DBC-4525-98D1-5B1A0D6B0CE5}"/>
    <cellStyle name="桁区切り 9" xfId="84" xr:uid="{254B40AD-6F9E-425A-B2F0-2754867D1D3A}"/>
    <cellStyle name="見出し 1" xfId="33" builtinId="16" customBuiltin="1"/>
    <cellStyle name="見出し 2" xfId="34" builtinId="17" customBuiltin="1"/>
    <cellStyle name="見出し 3" xfId="35" builtinId="18" customBuiltin="1"/>
    <cellStyle name="見出し 4" xfId="36" builtinId="19" customBuiltin="1"/>
    <cellStyle name="集計" xfId="37" builtinId="25" customBuiltin="1"/>
    <cellStyle name="出力" xfId="38" builtinId="21" customBuiltin="1"/>
    <cellStyle name="説明文" xfId="39" builtinId="53" customBuiltin="1"/>
    <cellStyle name="入力" xfId="40" builtinId="20" customBuiltin="1"/>
    <cellStyle name="標準" xfId="0" builtinId="0"/>
    <cellStyle name="標準 10" xfId="62" xr:uid="{B07A3CCD-FC68-43F9-B328-D95140D277AB}"/>
    <cellStyle name="標準 11" xfId="63" xr:uid="{9B601C58-85E3-4454-8654-D24BB2FD36CE}"/>
    <cellStyle name="標準 12" xfId="66" xr:uid="{38805D8A-BFD2-45FA-82BE-7B2EDE6BE6FF}"/>
    <cellStyle name="標準 13" xfId="68" xr:uid="{1409C473-0305-43BB-83A7-EA5AE49044E4}"/>
    <cellStyle name="標準 14" xfId="71" xr:uid="{58426D68-38F5-4374-B60E-F77002238811}"/>
    <cellStyle name="標準 14 2" xfId="73" xr:uid="{7BABEBB7-081E-4A5F-904C-84BF7357BA49}"/>
    <cellStyle name="標準 14 3" xfId="75" xr:uid="{DF8CE15C-1BF5-4672-A288-B53C0B9C5CEB}"/>
    <cellStyle name="標準 14 3 2" xfId="76" xr:uid="{8F551D1B-759D-419C-A6E9-8CE95343CE5D}"/>
    <cellStyle name="標準 14 3 2 2" xfId="81" xr:uid="{2D096D8A-0DAA-4B19-BFE9-CABC4B41882E}"/>
    <cellStyle name="標準 14 3 3" xfId="78" xr:uid="{17EDB3A9-27FD-4CD9-814D-BA5F11A04446}"/>
    <cellStyle name="標準 14 3 3 2" xfId="80" xr:uid="{ECF2EFDE-6913-4478-B9D2-1D259B0B741A}"/>
    <cellStyle name="標準 14 3 4" xfId="79" xr:uid="{9BF1037B-6BA3-427E-9E7D-A1798E8CA821}"/>
    <cellStyle name="標準 14 4" xfId="77" xr:uid="{7B83B2EC-2F81-48C3-9A40-B04FA182145C}"/>
    <cellStyle name="標準 15" xfId="83" xr:uid="{DB3E78DE-D10B-4DFE-B262-F8A9F2A5D980}"/>
    <cellStyle name="標準 2" xfId="42" xr:uid="{00000000-0005-0000-0000-000029000000}"/>
    <cellStyle name="標準 2 2" xfId="43" xr:uid="{00000000-0005-0000-0000-00002A000000}"/>
    <cellStyle name="標準 2 2 2" xfId="49" xr:uid="{2FEA9425-DA98-44E8-A6AB-F838DA123D05}"/>
    <cellStyle name="標準 2 2 2 2" xfId="51" xr:uid="{2B253781-2D09-489B-9B11-55E4BD8027A3}"/>
    <cellStyle name="標準 2 2 2 5" xfId="54" xr:uid="{02B551D9-CF4B-44A2-B6B1-517B14302B58}"/>
    <cellStyle name="標準 2 2_交付金交付申請書（一般）H25配布用 20130122 2" xfId="52" xr:uid="{75264522-0B32-4E2D-BED6-0A3E1A19120D}"/>
    <cellStyle name="標準 2 2_交付金交付申請書H27 改修前後比較資料 20150109" xfId="48" xr:uid="{B86A0388-6ED1-440E-BA45-2F4434287ADB}"/>
    <cellStyle name="標準 2 2_交付金交付申請書H27 改修前後比較資料 20150109 2" xfId="50" xr:uid="{25CF4AAA-5678-4955-9F9A-0FF139DF571B}"/>
    <cellStyle name="標準 2 3" xfId="61" xr:uid="{685918BA-EFA6-48D4-9612-B28B72E5A513}"/>
    <cellStyle name="標準 2 4" xfId="65" xr:uid="{3D0DE8B6-2E69-466B-B9A5-18AB22BE0E39}"/>
    <cellStyle name="標準 3" xfId="44" xr:uid="{688EC529-7D23-40FF-88E6-83B164BE8918}"/>
    <cellStyle name="標準 4" xfId="46" xr:uid="{83513287-A120-41F2-8A09-E56F12D5E9F9}"/>
    <cellStyle name="標準 5" xfId="55" xr:uid="{0DE01FB5-51F4-4D14-85B5-6993EE0BDCA9}"/>
    <cellStyle name="標準 6" xfId="57" xr:uid="{62FD77E9-1762-4209-8D87-55F3227D2E07}"/>
    <cellStyle name="標準 7" xfId="58" xr:uid="{76717828-E033-46D3-A01F-C02C470F20DB}"/>
    <cellStyle name="標準 8" xfId="59" xr:uid="{5BA54FC9-DB59-4ACD-9004-CEFFA82D6F3C}"/>
    <cellStyle name="標準 8 2" xfId="64" xr:uid="{749B5BDE-ACE5-4528-89E8-F2CA188B66BB}"/>
    <cellStyle name="標準 9" xfId="60" xr:uid="{8E7B87B0-7D66-4021-AE0D-89B7A646A052}"/>
    <cellStyle name="良い" xfId="41" builtinId="26" customBuiltin="1"/>
  </cellStyles>
  <dxfs count="44">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s>
  <tableStyles count="0" defaultTableStyle="TableStyleMedium2" defaultPivotStyle="PivotStyleLight16"/>
  <colors>
    <mruColors>
      <color rgb="FFFF99FF"/>
      <color rgb="FFFF66FF"/>
      <color rgb="FFFFCCFF"/>
      <color rgb="FFFFFF99"/>
      <color rgb="FFFFFF66"/>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ctrlProps/ctrlProp1.xml><?xml version="1.0" encoding="utf-8"?>
<formControlPr xmlns="http://schemas.microsoft.com/office/spreadsheetml/2009/9/main" objectType="CheckBox" checked="Checked" lockText="1" noThreeD="1"/>
</file>

<file path=xl/ctrlProps/ctrlProp10.xml><?xml version="1.0" encoding="utf-8"?>
<formControlPr xmlns="http://schemas.microsoft.com/office/spreadsheetml/2009/9/main" objectType="CheckBox" checked="Checked" lockText="1" noThreeD="1"/>
</file>

<file path=xl/ctrlProps/ctrlProp2.xml><?xml version="1.0" encoding="utf-8"?>
<formControlPr xmlns="http://schemas.microsoft.com/office/spreadsheetml/2009/9/main" objectType="CheckBox" checked="Checked"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checked="Checked"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checked="Checked" lockText="1" noThreeD="1"/>
</file>

<file path=xl/ctrlProps/ctrlProp7.xml><?xml version="1.0" encoding="utf-8"?>
<formControlPr xmlns="http://schemas.microsoft.com/office/spreadsheetml/2009/9/main" objectType="CheckBox" checked="Checked" lockText="1" noThreeD="1"/>
</file>

<file path=xl/ctrlProps/ctrlProp8.xml><?xml version="1.0" encoding="utf-8"?>
<formControlPr xmlns="http://schemas.microsoft.com/office/spreadsheetml/2009/9/main" objectType="CheckBox" checked="Checked" lockText="1" noThreeD="1"/>
</file>

<file path=xl/ctrlProps/ctrlProp9.xml><?xml version="1.0" encoding="utf-8"?>
<formControlPr xmlns="http://schemas.microsoft.com/office/spreadsheetml/2009/9/main" objectType="CheckBox" checked="Checked"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137160</xdr:colOff>
          <xdr:row>54</xdr:row>
          <xdr:rowOff>30480</xdr:rowOff>
        </xdr:from>
        <xdr:to>
          <xdr:col>1</xdr:col>
          <xdr:colOff>175260</xdr:colOff>
          <xdr:row>56</xdr:row>
          <xdr:rowOff>68580</xdr:rowOff>
        </xdr:to>
        <xdr:sp macro="" textlink="">
          <xdr:nvSpPr>
            <xdr:cNvPr id="3074" name="Check Box 2" hidden="1">
              <a:extLst>
                <a:ext uri="{63B3BB69-23CF-44E3-9099-C40C66FF867C}">
                  <a14:compatExt spid="_x0000_s3074"/>
                </a:ext>
                <a:ext uri="{FF2B5EF4-FFF2-40B4-BE49-F238E27FC236}">
                  <a16:creationId xmlns:a16="http://schemas.microsoft.com/office/drawing/2014/main" id="{00000000-0008-0000-0000-000002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57</xdr:row>
          <xdr:rowOff>129540</xdr:rowOff>
        </xdr:from>
        <xdr:to>
          <xdr:col>1</xdr:col>
          <xdr:colOff>175260</xdr:colOff>
          <xdr:row>59</xdr:row>
          <xdr:rowOff>38100</xdr:rowOff>
        </xdr:to>
        <xdr:sp macro="" textlink="">
          <xdr:nvSpPr>
            <xdr:cNvPr id="3093" name="Check Box 21" hidden="1">
              <a:extLst>
                <a:ext uri="{63B3BB69-23CF-44E3-9099-C40C66FF867C}">
                  <a14:compatExt spid="_x0000_s3093"/>
                </a:ext>
                <a:ext uri="{FF2B5EF4-FFF2-40B4-BE49-F238E27FC236}">
                  <a16:creationId xmlns:a16="http://schemas.microsoft.com/office/drawing/2014/main" id="{00000000-0008-0000-0000-000015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58</xdr:row>
          <xdr:rowOff>144780</xdr:rowOff>
        </xdr:from>
        <xdr:to>
          <xdr:col>1</xdr:col>
          <xdr:colOff>175260</xdr:colOff>
          <xdr:row>60</xdr:row>
          <xdr:rowOff>53340</xdr:rowOff>
        </xdr:to>
        <xdr:sp macro="" textlink="">
          <xdr:nvSpPr>
            <xdr:cNvPr id="3096" name="Check Box 24" hidden="1">
              <a:extLst>
                <a:ext uri="{63B3BB69-23CF-44E3-9099-C40C66FF867C}">
                  <a14:compatExt spid="_x0000_s3096"/>
                </a:ext>
                <a:ext uri="{FF2B5EF4-FFF2-40B4-BE49-F238E27FC236}">
                  <a16:creationId xmlns:a16="http://schemas.microsoft.com/office/drawing/2014/main" id="{00000000-0008-0000-0000-000018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58</xdr:row>
          <xdr:rowOff>144780</xdr:rowOff>
        </xdr:from>
        <xdr:to>
          <xdr:col>1</xdr:col>
          <xdr:colOff>175260</xdr:colOff>
          <xdr:row>60</xdr:row>
          <xdr:rowOff>53340</xdr:rowOff>
        </xdr:to>
        <xdr:sp macro="" textlink="">
          <xdr:nvSpPr>
            <xdr:cNvPr id="3097" name="Check Box 25" hidden="1">
              <a:extLst>
                <a:ext uri="{63B3BB69-23CF-44E3-9099-C40C66FF867C}">
                  <a14:compatExt spid="_x0000_s3097"/>
                </a:ext>
                <a:ext uri="{FF2B5EF4-FFF2-40B4-BE49-F238E27FC236}">
                  <a16:creationId xmlns:a16="http://schemas.microsoft.com/office/drawing/2014/main" id="{00000000-0008-0000-0000-000019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60</xdr:row>
          <xdr:rowOff>121920</xdr:rowOff>
        </xdr:from>
        <xdr:to>
          <xdr:col>1</xdr:col>
          <xdr:colOff>175260</xdr:colOff>
          <xdr:row>62</xdr:row>
          <xdr:rowOff>30480</xdr:rowOff>
        </xdr:to>
        <xdr:sp macro="" textlink="">
          <xdr:nvSpPr>
            <xdr:cNvPr id="3098" name="Check Box 26" hidden="1">
              <a:extLst>
                <a:ext uri="{63B3BB69-23CF-44E3-9099-C40C66FF867C}">
                  <a14:compatExt spid="_x0000_s3098"/>
                </a:ext>
                <a:ext uri="{FF2B5EF4-FFF2-40B4-BE49-F238E27FC236}">
                  <a16:creationId xmlns:a16="http://schemas.microsoft.com/office/drawing/2014/main" id="{00000000-0008-0000-0000-00001A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62</xdr:row>
          <xdr:rowOff>121920</xdr:rowOff>
        </xdr:from>
        <xdr:to>
          <xdr:col>1</xdr:col>
          <xdr:colOff>175260</xdr:colOff>
          <xdr:row>64</xdr:row>
          <xdr:rowOff>60960</xdr:rowOff>
        </xdr:to>
        <xdr:sp macro="" textlink="">
          <xdr:nvSpPr>
            <xdr:cNvPr id="3100" name="Check Box 28" hidden="1">
              <a:extLst>
                <a:ext uri="{63B3BB69-23CF-44E3-9099-C40C66FF867C}">
                  <a14:compatExt spid="_x0000_s3100"/>
                </a:ext>
                <a:ext uri="{FF2B5EF4-FFF2-40B4-BE49-F238E27FC236}">
                  <a16:creationId xmlns:a16="http://schemas.microsoft.com/office/drawing/2014/main" id="{00000000-0008-0000-0000-00001C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63</xdr:row>
          <xdr:rowOff>121920</xdr:rowOff>
        </xdr:from>
        <xdr:to>
          <xdr:col>1</xdr:col>
          <xdr:colOff>175260</xdr:colOff>
          <xdr:row>65</xdr:row>
          <xdr:rowOff>60960</xdr:rowOff>
        </xdr:to>
        <xdr:sp macro="" textlink="">
          <xdr:nvSpPr>
            <xdr:cNvPr id="3101" name="Check Box 29" hidden="1">
              <a:extLst>
                <a:ext uri="{63B3BB69-23CF-44E3-9099-C40C66FF867C}">
                  <a14:compatExt spid="_x0000_s3101"/>
                </a:ext>
                <a:ext uri="{FF2B5EF4-FFF2-40B4-BE49-F238E27FC236}">
                  <a16:creationId xmlns:a16="http://schemas.microsoft.com/office/drawing/2014/main" id="{00000000-0008-0000-0000-00001D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66</xdr:row>
          <xdr:rowOff>121920</xdr:rowOff>
        </xdr:from>
        <xdr:to>
          <xdr:col>1</xdr:col>
          <xdr:colOff>175260</xdr:colOff>
          <xdr:row>68</xdr:row>
          <xdr:rowOff>60960</xdr:rowOff>
        </xdr:to>
        <xdr:sp macro="" textlink="">
          <xdr:nvSpPr>
            <xdr:cNvPr id="3103" name="Check Box 31" hidden="1">
              <a:extLst>
                <a:ext uri="{63B3BB69-23CF-44E3-9099-C40C66FF867C}">
                  <a14:compatExt spid="_x0000_s3103"/>
                </a:ext>
                <a:ext uri="{FF2B5EF4-FFF2-40B4-BE49-F238E27FC236}">
                  <a16:creationId xmlns:a16="http://schemas.microsoft.com/office/drawing/2014/main" id="{00000000-0008-0000-0000-00001F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68</xdr:row>
          <xdr:rowOff>121920</xdr:rowOff>
        </xdr:from>
        <xdr:to>
          <xdr:col>1</xdr:col>
          <xdr:colOff>175260</xdr:colOff>
          <xdr:row>70</xdr:row>
          <xdr:rowOff>60960</xdr:rowOff>
        </xdr:to>
        <xdr:sp macro="" textlink="">
          <xdr:nvSpPr>
            <xdr:cNvPr id="3104" name="Check Box 32" hidden="1">
              <a:extLst>
                <a:ext uri="{63B3BB69-23CF-44E3-9099-C40C66FF867C}">
                  <a14:compatExt spid="_x0000_s3104"/>
                </a:ext>
                <a:ext uri="{FF2B5EF4-FFF2-40B4-BE49-F238E27FC236}">
                  <a16:creationId xmlns:a16="http://schemas.microsoft.com/office/drawing/2014/main" id="{00000000-0008-0000-0000-000020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65</xdr:row>
          <xdr:rowOff>121920</xdr:rowOff>
        </xdr:from>
        <xdr:to>
          <xdr:col>1</xdr:col>
          <xdr:colOff>175260</xdr:colOff>
          <xdr:row>67</xdr:row>
          <xdr:rowOff>60960</xdr:rowOff>
        </xdr:to>
        <xdr:sp macro="" textlink="">
          <xdr:nvSpPr>
            <xdr:cNvPr id="3105" name="Check Box 33" hidden="1">
              <a:extLst>
                <a:ext uri="{63B3BB69-23CF-44E3-9099-C40C66FF867C}">
                  <a14:compatExt spid="_x0000_s3105"/>
                </a:ext>
                <a:ext uri="{FF2B5EF4-FFF2-40B4-BE49-F238E27FC236}">
                  <a16:creationId xmlns:a16="http://schemas.microsoft.com/office/drawing/2014/main" id="{00000000-0008-0000-0000-000021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0</xdr:col>
      <xdr:colOff>160020</xdr:colOff>
      <xdr:row>0</xdr:row>
      <xdr:rowOff>198120</xdr:rowOff>
    </xdr:from>
    <xdr:to>
      <xdr:col>18</xdr:col>
      <xdr:colOff>38100</xdr:colOff>
      <xdr:row>1</xdr:row>
      <xdr:rowOff>274320</xdr:rowOff>
    </xdr:to>
    <xdr:sp macro="" textlink="">
      <xdr:nvSpPr>
        <xdr:cNvPr id="2" name="テキスト ボックス 1">
          <a:extLst>
            <a:ext uri="{FF2B5EF4-FFF2-40B4-BE49-F238E27FC236}">
              <a16:creationId xmlns:a16="http://schemas.microsoft.com/office/drawing/2014/main" id="{E3AE512A-3D4B-265D-9F2B-0D4BBE04304B}"/>
            </a:ext>
          </a:extLst>
        </xdr:cNvPr>
        <xdr:cNvSpPr txBox="1"/>
      </xdr:nvSpPr>
      <xdr:spPr>
        <a:xfrm>
          <a:off x="160020" y="198120"/>
          <a:ext cx="3169920" cy="594360"/>
        </a:xfrm>
        <a:prstGeom prst="rect">
          <a:avLst/>
        </a:prstGeom>
        <a:solidFill>
          <a:srgbClr val="FF99FF"/>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b="1" kern="1200">
              <a:solidFill>
                <a:srgbClr val="FF0000"/>
              </a:solidFill>
            </a:rPr>
            <a:t>（記入例）オンラインフォーム申請を行わない場合は、提出必須の書類です。</a:t>
          </a:r>
        </a:p>
      </xdr:txBody>
    </xdr:sp>
    <xdr:clientData/>
  </xdr:twoCellAnchor>
  <xdr:twoCellAnchor>
    <xdr:from>
      <xdr:col>30</xdr:col>
      <xdr:colOff>30480</xdr:colOff>
      <xdr:row>0</xdr:row>
      <xdr:rowOff>30480</xdr:rowOff>
    </xdr:from>
    <xdr:to>
      <xdr:col>76</xdr:col>
      <xdr:colOff>76200</xdr:colOff>
      <xdr:row>3</xdr:row>
      <xdr:rowOff>114300</xdr:rowOff>
    </xdr:to>
    <xdr:sp macro="" textlink="">
      <xdr:nvSpPr>
        <xdr:cNvPr id="3" name="テキスト ボックス 2">
          <a:extLst>
            <a:ext uri="{FF2B5EF4-FFF2-40B4-BE49-F238E27FC236}">
              <a16:creationId xmlns:a16="http://schemas.microsoft.com/office/drawing/2014/main" id="{1FF64D91-9EF6-01AE-59A3-876100AACE4B}"/>
            </a:ext>
          </a:extLst>
        </xdr:cNvPr>
        <xdr:cNvSpPr txBox="1"/>
      </xdr:nvSpPr>
      <xdr:spPr>
        <a:xfrm>
          <a:off x="4419600" y="30480"/>
          <a:ext cx="4251960" cy="1653540"/>
        </a:xfrm>
        <a:prstGeom prst="rect">
          <a:avLst/>
        </a:prstGeom>
        <a:solidFill>
          <a:srgbClr val="FF99FF"/>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kern="1200">
              <a:solidFill>
                <a:srgbClr val="FF0000"/>
              </a:solidFill>
            </a:rPr>
            <a:t>〇医療機関コードとは</a:t>
          </a:r>
          <a:endParaRPr kumimoji="1" lang="en-US" altLang="ja-JP" sz="1100" b="1" kern="1200">
            <a:solidFill>
              <a:srgbClr val="FF0000"/>
            </a:solidFill>
          </a:endParaRPr>
        </a:p>
        <a:p>
          <a:r>
            <a:rPr kumimoji="1" lang="ja-JP" altLang="en-US" sz="1100" b="1" kern="1200">
              <a:solidFill>
                <a:srgbClr val="FF0000"/>
              </a:solidFill>
            </a:rPr>
            <a:t>都道府県番号（２１）＋点数表の番号（下記）＋医療機関番号（７桁）</a:t>
          </a:r>
          <a:endParaRPr kumimoji="1" lang="en-US" altLang="ja-JP" sz="1100" b="1" kern="1200">
            <a:solidFill>
              <a:srgbClr val="FF0000"/>
            </a:solidFill>
          </a:endParaRPr>
        </a:p>
        <a:p>
          <a:r>
            <a:rPr kumimoji="1" lang="ja-JP" altLang="en-US" sz="1100" b="1" kern="1200">
              <a:solidFill>
                <a:srgbClr val="FF0000"/>
              </a:solidFill>
            </a:rPr>
            <a:t>１</a:t>
          </a:r>
          <a:r>
            <a:rPr kumimoji="1" lang="ja-JP" altLang="en-US" sz="1100" b="1" kern="1200" baseline="0">
              <a:solidFill>
                <a:srgbClr val="FF0000"/>
              </a:solidFill>
            </a:rPr>
            <a:t> </a:t>
          </a:r>
          <a:r>
            <a:rPr kumimoji="1" lang="ja-JP" altLang="en-US" sz="1100" b="1" kern="1200">
              <a:solidFill>
                <a:srgbClr val="FF0000"/>
              </a:solidFill>
            </a:rPr>
            <a:t>医科　３ 歯科　４ 薬局　６ 訪問看護ステーション</a:t>
          </a:r>
          <a:endParaRPr kumimoji="1" lang="en-US" altLang="ja-JP" sz="1100" b="1" kern="1200">
            <a:solidFill>
              <a:srgbClr val="FF0000"/>
            </a:solidFill>
          </a:endParaRPr>
        </a:p>
        <a:p>
          <a:endParaRPr kumimoji="1" lang="en-US" altLang="ja-JP" sz="1100" b="1" kern="1200">
            <a:solidFill>
              <a:srgbClr val="FF0000"/>
            </a:solidFill>
          </a:endParaRPr>
        </a:p>
        <a:p>
          <a:r>
            <a:rPr kumimoji="1" lang="ja-JP" altLang="en-US" sz="1100" b="1" kern="1200">
              <a:solidFill>
                <a:srgbClr val="FF0000"/>
              </a:solidFill>
            </a:rPr>
            <a:t>例）診療所　　　　　　　　　　　２１１〇</a:t>
          </a:r>
          <a:r>
            <a:rPr kumimoji="1" lang="ja-JP" altLang="ja-JP" sz="1100" b="1">
              <a:solidFill>
                <a:srgbClr val="FF0000"/>
              </a:solidFill>
              <a:effectLst/>
              <a:latin typeface="+mn-lt"/>
              <a:ea typeface="+mn-ea"/>
              <a:cs typeface="+mn-cs"/>
            </a:rPr>
            <a:t>〇〇〇〇〇〇</a:t>
          </a:r>
          <a:endParaRPr kumimoji="1" lang="en-US" altLang="ja-JP" sz="1100" b="1">
            <a:solidFill>
              <a:srgbClr val="FF0000"/>
            </a:solidFill>
            <a:effectLst/>
            <a:latin typeface="+mn-lt"/>
            <a:ea typeface="+mn-ea"/>
            <a:cs typeface="+mn-cs"/>
          </a:endParaRPr>
        </a:p>
        <a:p>
          <a:r>
            <a:rPr kumimoji="1" lang="ja-JP" altLang="en-US" sz="1100" b="1" kern="1200">
              <a:solidFill>
                <a:srgbClr val="FF0000"/>
              </a:solidFill>
              <a:effectLst/>
              <a:latin typeface="+mn-lt"/>
              <a:ea typeface="+mn-ea"/>
              <a:cs typeface="+mn-cs"/>
            </a:rPr>
            <a:t>　　歯科診療所　　　　　　　　２１３</a:t>
          </a:r>
          <a:r>
            <a:rPr kumimoji="1" lang="ja-JP" altLang="ja-JP" sz="1100" b="1">
              <a:solidFill>
                <a:srgbClr val="FF0000"/>
              </a:solidFill>
              <a:effectLst/>
              <a:latin typeface="+mn-lt"/>
              <a:ea typeface="+mn-ea"/>
              <a:cs typeface="+mn-cs"/>
            </a:rPr>
            <a:t>〇〇〇〇〇〇〇</a:t>
          </a:r>
          <a:endParaRPr kumimoji="1" lang="en-US" altLang="ja-JP" sz="1100" b="1">
            <a:solidFill>
              <a:srgbClr val="FF0000"/>
            </a:solidFill>
            <a:effectLst/>
            <a:latin typeface="+mn-lt"/>
            <a:ea typeface="+mn-ea"/>
            <a:cs typeface="+mn-cs"/>
          </a:endParaRPr>
        </a:p>
        <a:p>
          <a:r>
            <a:rPr kumimoji="1" lang="ja-JP" altLang="en-US" sz="1100" b="1" kern="1200">
              <a:solidFill>
                <a:srgbClr val="FF0000"/>
              </a:solidFill>
              <a:effectLst/>
              <a:latin typeface="+mn-lt"/>
              <a:ea typeface="+mn-ea"/>
              <a:cs typeface="+mn-cs"/>
            </a:rPr>
            <a:t>　　薬局　　　　　　　　　　　</a:t>
          </a:r>
          <a:r>
            <a:rPr kumimoji="1" lang="ja-JP" altLang="en-US" sz="1100" b="1" kern="1200" baseline="0">
              <a:solidFill>
                <a:srgbClr val="FF0000"/>
              </a:solidFill>
              <a:effectLst/>
              <a:latin typeface="+mn-lt"/>
              <a:ea typeface="+mn-ea"/>
              <a:cs typeface="+mn-cs"/>
            </a:rPr>
            <a:t>  </a:t>
          </a:r>
          <a:r>
            <a:rPr kumimoji="1" lang="ja-JP" altLang="en-US" sz="1100" b="1" kern="1200">
              <a:solidFill>
                <a:srgbClr val="FF0000"/>
              </a:solidFill>
              <a:effectLst/>
              <a:latin typeface="+mn-lt"/>
              <a:ea typeface="+mn-ea"/>
              <a:cs typeface="+mn-cs"/>
            </a:rPr>
            <a:t>　２１４</a:t>
          </a:r>
          <a:r>
            <a:rPr kumimoji="1" lang="ja-JP" altLang="ja-JP" sz="1100" b="1">
              <a:solidFill>
                <a:srgbClr val="FF0000"/>
              </a:solidFill>
              <a:effectLst/>
              <a:latin typeface="+mn-lt"/>
              <a:ea typeface="+mn-ea"/>
              <a:cs typeface="+mn-cs"/>
            </a:rPr>
            <a:t>〇〇〇〇〇〇〇</a:t>
          </a:r>
          <a:endParaRPr kumimoji="1" lang="en-US" altLang="ja-JP" sz="1100" b="1">
            <a:solidFill>
              <a:srgbClr val="FF0000"/>
            </a:solidFill>
            <a:effectLst/>
            <a:latin typeface="+mn-lt"/>
            <a:ea typeface="+mn-ea"/>
            <a:cs typeface="+mn-cs"/>
          </a:endParaRPr>
        </a:p>
        <a:p>
          <a:r>
            <a:rPr kumimoji="1" lang="ja-JP" altLang="en-US" sz="1100" b="1" kern="1200">
              <a:solidFill>
                <a:srgbClr val="FF0000"/>
              </a:solidFill>
              <a:effectLst/>
              <a:latin typeface="+mn-lt"/>
              <a:ea typeface="+mn-ea"/>
              <a:cs typeface="+mn-cs"/>
            </a:rPr>
            <a:t>　　訪問看護ステーション　   ２１６</a:t>
          </a:r>
          <a:r>
            <a:rPr kumimoji="1" lang="ja-JP" altLang="ja-JP" sz="1100" b="1">
              <a:solidFill>
                <a:srgbClr val="FF0000"/>
              </a:solidFill>
              <a:effectLst/>
              <a:latin typeface="+mn-lt"/>
              <a:ea typeface="+mn-ea"/>
              <a:cs typeface="+mn-cs"/>
            </a:rPr>
            <a:t>〇〇〇〇〇〇〇</a:t>
          </a:r>
          <a:endParaRPr kumimoji="1" lang="en-US" altLang="ja-JP" sz="1100" b="1" kern="1200">
            <a:solidFill>
              <a:srgbClr val="FF0000"/>
            </a:solidFill>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200025</xdr:colOff>
      <xdr:row>0</xdr:row>
      <xdr:rowOff>238125</xdr:rowOff>
    </xdr:from>
    <xdr:to>
      <xdr:col>2</xdr:col>
      <xdr:colOff>161926</xdr:colOff>
      <xdr:row>0</xdr:row>
      <xdr:rowOff>1104900</xdr:rowOff>
    </xdr:to>
    <xdr:sp macro="" textlink="">
      <xdr:nvSpPr>
        <xdr:cNvPr id="2" name="テキスト ボックス 1">
          <a:extLst>
            <a:ext uri="{FF2B5EF4-FFF2-40B4-BE49-F238E27FC236}">
              <a16:creationId xmlns:a16="http://schemas.microsoft.com/office/drawing/2014/main" id="{E2965C35-3213-46D9-AA9E-82A88965FD6A}"/>
            </a:ext>
          </a:extLst>
        </xdr:cNvPr>
        <xdr:cNvSpPr txBox="1"/>
      </xdr:nvSpPr>
      <xdr:spPr>
        <a:xfrm>
          <a:off x="200025" y="238125"/>
          <a:ext cx="2447926" cy="866775"/>
        </a:xfrm>
        <a:prstGeom prst="rect">
          <a:avLst/>
        </a:prstGeom>
        <a:solidFill>
          <a:srgbClr val="FF99FF"/>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800" b="1" kern="1200">
              <a:solidFill>
                <a:srgbClr val="FF0000"/>
              </a:solidFill>
            </a:rPr>
            <a:t>（記入例）</a:t>
          </a:r>
          <a:endParaRPr kumimoji="1" lang="en-US" altLang="ja-JP" sz="1800" b="1" kern="1200">
            <a:solidFill>
              <a:srgbClr val="FF0000"/>
            </a:solidFill>
          </a:endParaRPr>
        </a:p>
        <a:p>
          <a:r>
            <a:rPr kumimoji="1" lang="ja-JP" altLang="en-US" sz="1800" b="1" kern="1200">
              <a:solidFill>
                <a:srgbClr val="FF0000"/>
              </a:solidFill>
            </a:rPr>
            <a:t>提出必須の書類です</a:t>
          </a:r>
          <a:r>
            <a:rPr kumimoji="1" lang="ja-JP" altLang="en-US" sz="1400" b="1" kern="1200">
              <a:solidFill>
                <a:srgbClr val="FF0000"/>
              </a:solidFill>
            </a:rPr>
            <a:t>。</a:t>
          </a:r>
          <a:endParaRPr kumimoji="1" lang="en-US" altLang="ja-JP" sz="1400" b="1" kern="1200">
            <a:solidFill>
              <a:srgbClr val="FF0000"/>
            </a:solidFill>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260194</xdr:colOff>
      <xdr:row>0</xdr:row>
      <xdr:rowOff>37171</xdr:rowOff>
    </xdr:from>
    <xdr:to>
      <xdr:col>3</xdr:col>
      <xdr:colOff>1003608</xdr:colOff>
      <xdr:row>0</xdr:row>
      <xdr:rowOff>1551878</xdr:rowOff>
    </xdr:to>
    <xdr:sp macro="" textlink="">
      <xdr:nvSpPr>
        <xdr:cNvPr id="2" name="テキスト ボックス 1">
          <a:extLst>
            <a:ext uri="{FF2B5EF4-FFF2-40B4-BE49-F238E27FC236}">
              <a16:creationId xmlns:a16="http://schemas.microsoft.com/office/drawing/2014/main" id="{1D1C28F0-F845-4B80-BCEE-9B5A94A02B87}"/>
            </a:ext>
          </a:extLst>
        </xdr:cNvPr>
        <xdr:cNvSpPr txBox="1"/>
      </xdr:nvSpPr>
      <xdr:spPr>
        <a:xfrm>
          <a:off x="260194" y="37171"/>
          <a:ext cx="6467707" cy="1514707"/>
        </a:xfrm>
        <a:prstGeom prst="rect">
          <a:avLst/>
        </a:prstGeom>
        <a:solidFill>
          <a:srgbClr val="FF99FF"/>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800" b="1" kern="1200">
              <a:solidFill>
                <a:srgbClr val="FF0000"/>
              </a:solidFill>
            </a:rPr>
            <a:t>（記入例）</a:t>
          </a:r>
          <a:endParaRPr kumimoji="1" lang="en-US" altLang="ja-JP" sz="1800" b="1" kern="1200">
            <a:solidFill>
              <a:srgbClr val="FF0000"/>
            </a:solidFill>
          </a:endParaRPr>
        </a:p>
        <a:p>
          <a:r>
            <a:rPr kumimoji="1" lang="ja-JP" altLang="en-US" sz="1800" b="1" kern="1200">
              <a:solidFill>
                <a:srgbClr val="FF0000"/>
              </a:solidFill>
            </a:rPr>
            <a:t>賃上げ支援事業に申請する場合は、提出必須の書類です。</a:t>
          </a:r>
          <a:endParaRPr kumimoji="1" lang="en-US" altLang="ja-JP" sz="1800" b="1" kern="1200">
            <a:solidFill>
              <a:srgbClr val="FF0000"/>
            </a:solidFill>
          </a:endParaRPr>
        </a:p>
        <a:p>
          <a:r>
            <a:rPr kumimoji="1" lang="en-US" altLang="ja-JP" sz="1800" b="1" kern="1200">
              <a:solidFill>
                <a:srgbClr val="FF0000"/>
              </a:solidFill>
            </a:rPr>
            <a:t>※</a:t>
          </a:r>
          <a:r>
            <a:rPr kumimoji="1" lang="ja-JP" altLang="en-US" sz="1800" b="1" kern="1200">
              <a:solidFill>
                <a:srgbClr val="FF0000"/>
              </a:solidFill>
            </a:rPr>
            <a:t>複数の対象施設を有する法人の場合は、法人全体で積算して</a:t>
          </a:r>
          <a:endParaRPr kumimoji="1" lang="en-US" altLang="ja-JP" sz="1800" b="1" kern="1200">
            <a:solidFill>
              <a:srgbClr val="FF0000"/>
            </a:solidFill>
          </a:endParaRPr>
        </a:p>
        <a:p>
          <a:r>
            <a:rPr kumimoji="1" lang="ja-JP" altLang="en-US" sz="1800" b="1" kern="1200">
              <a:solidFill>
                <a:srgbClr val="FF0000"/>
              </a:solidFill>
            </a:rPr>
            <a:t>　提出してください。</a:t>
          </a:r>
        </a:p>
        <a:p>
          <a:endParaRPr kumimoji="1" lang="en-US" altLang="ja-JP" sz="1400" b="1" kern="1200">
            <a:solidFill>
              <a:srgbClr val="FF0000"/>
            </a:solidFill>
          </a:endParaRPr>
        </a:p>
      </xdr:txBody>
    </xdr:sp>
    <xdr:clientData/>
  </xdr:twoCellAnchor>
  <xdr:twoCellAnchor>
    <xdr:from>
      <xdr:col>5</xdr:col>
      <xdr:colOff>1700559</xdr:colOff>
      <xdr:row>0</xdr:row>
      <xdr:rowOff>27875</xdr:rowOff>
    </xdr:from>
    <xdr:to>
      <xdr:col>10</xdr:col>
      <xdr:colOff>1486829</xdr:colOff>
      <xdr:row>4</xdr:row>
      <xdr:rowOff>241610</xdr:rowOff>
    </xdr:to>
    <xdr:sp macro="" textlink="">
      <xdr:nvSpPr>
        <xdr:cNvPr id="3" name="テキスト ボックス 2">
          <a:extLst>
            <a:ext uri="{FF2B5EF4-FFF2-40B4-BE49-F238E27FC236}">
              <a16:creationId xmlns:a16="http://schemas.microsoft.com/office/drawing/2014/main" id="{22BEDF8B-AD73-4585-9AB9-D87E92559208}"/>
            </a:ext>
          </a:extLst>
        </xdr:cNvPr>
        <xdr:cNvSpPr txBox="1"/>
      </xdr:nvSpPr>
      <xdr:spPr>
        <a:xfrm>
          <a:off x="10054681" y="27875"/>
          <a:ext cx="10519319" cy="3930808"/>
        </a:xfrm>
        <a:prstGeom prst="rect">
          <a:avLst/>
        </a:prstGeom>
        <a:solidFill>
          <a:srgbClr val="FF99FF"/>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600" b="0" kern="1200">
              <a:solidFill>
                <a:srgbClr val="FF0000"/>
              </a:solidFill>
            </a:rPr>
            <a:t>＜賃金改善の記入方法＞　</a:t>
          </a:r>
          <a:endParaRPr kumimoji="1" lang="en-US" altLang="ja-JP" sz="1600" b="0" kern="1200">
            <a:solidFill>
              <a:srgbClr val="FF0000"/>
            </a:solidFill>
          </a:endParaRPr>
        </a:p>
        <a:p>
          <a:r>
            <a:rPr kumimoji="1" lang="ja-JP" altLang="en-US" sz="1600" b="0" kern="1200">
              <a:solidFill>
                <a:srgbClr val="FF0000"/>
              </a:solidFill>
            </a:rPr>
            <a:t>①対象人数（常勤換算数）</a:t>
          </a:r>
          <a:endParaRPr kumimoji="1" lang="en-US" altLang="ja-JP" sz="1600" b="0" kern="1200">
            <a:solidFill>
              <a:srgbClr val="FF0000"/>
            </a:solidFill>
          </a:endParaRPr>
        </a:p>
        <a:p>
          <a:r>
            <a:rPr kumimoji="1" lang="ja-JP" altLang="en-US" sz="1600" b="0" kern="1200">
              <a:solidFill>
                <a:srgbClr val="FF0000"/>
              </a:solidFill>
            </a:rPr>
            <a:t>賃上げを行った職員数を常勤換算数として記入してください。</a:t>
          </a:r>
          <a:endParaRPr kumimoji="1" lang="en-US" altLang="ja-JP" sz="1600" b="0" kern="1200">
            <a:solidFill>
              <a:srgbClr val="FF0000"/>
            </a:solidFill>
          </a:endParaRPr>
        </a:p>
        <a:p>
          <a:endParaRPr kumimoji="1" lang="en-US" altLang="ja-JP" sz="1600" b="0" kern="1200">
            <a:solidFill>
              <a:srgbClr val="FF0000"/>
            </a:solidFill>
          </a:endParaRPr>
        </a:p>
        <a:p>
          <a:r>
            <a:rPr kumimoji="1" lang="ja-JP" altLang="en-US" sz="1600" b="0" kern="1200">
              <a:solidFill>
                <a:srgbClr val="FF0000"/>
              </a:solidFill>
            </a:rPr>
            <a:t>②月額または月額換算数（小数点以下切捨て）</a:t>
          </a:r>
          <a:endParaRPr kumimoji="1" lang="en-US" altLang="ja-JP" sz="1600" b="0" kern="1200">
            <a:solidFill>
              <a:srgbClr val="FF0000"/>
            </a:solidFill>
          </a:endParaRPr>
        </a:p>
        <a:p>
          <a:r>
            <a:rPr kumimoji="1" lang="ja-JP" altLang="en-US" sz="1600" b="0" kern="1200">
              <a:solidFill>
                <a:srgbClr val="FF0000"/>
              </a:solidFill>
            </a:rPr>
            <a:t>「支払った賃上げ額の合計（対象の全職員分）</a:t>
          </a:r>
          <a:r>
            <a:rPr kumimoji="1" lang="en-US" altLang="ja-JP" sz="1600" b="0" kern="1200">
              <a:solidFill>
                <a:srgbClr val="FF0000"/>
              </a:solidFill>
            </a:rPr>
            <a:t>÷</a:t>
          </a:r>
          <a:r>
            <a:rPr kumimoji="1" lang="ja-JP" altLang="en-US" sz="1600" b="0" kern="1200">
              <a:solidFill>
                <a:srgbClr val="FF0000"/>
              </a:solidFill>
            </a:rPr>
            <a:t>賃上げを行った対象月数の合計</a:t>
          </a:r>
          <a:r>
            <a:rPr kumimoji="1" lang="ja-JP" altLang="en-US" sz="1600" b="0" kern="1200" baseline="30000">
              <a:solidFill>
                <a:srgbClr val="FF0000"/>
              </a:solidFill>
            </a:rPr>
            <a:t> </a:t>
          </a:r>
          <a:r>
            <a:rPr kumimoji="1" lang="en-US" altLang="ja-JP" sz="1600" b="0" kern="1200" baseline="30000">
              <a:solidFill>
                <a:srgbClr val="FF0000"/>
              </a:solidFill>
            </a:rPr>
            <a:t>※</a:t>
          </a:r>
          <a:r>
            <a:rPr kumimoji="1" lang="ja-JP" altLang="en-US" sz="1600" b="0" kern="1200" baseline="0">
              <a:solidFill>
                <a:srgbClr val="FF0000"/>
              </a:solidFill>
            </a:rPr>
            <a:t>」</a:t>
          </a:r>
          <a:r>
            <a:rPr kumimoji="1" lang="ja-JP" altLang="en-US" sz="1600" b="0" kern="1200">
              <a:solidFill>
                <a:srgbClr val="FF0000"/>
              </a:solidFill>
            </a:rPr>
            <a:t>で算出し、記入してください。</a:t>
          </a:r>
          <a:endParaRPr kumimoji="1" lang="en-US" altLang="ja-JP" sz="1600" b="0" kern="1200">
            <a:solidFill>
              <a:srgbClr val="FF0000"/>
            </a:solidFill>
          </a:endParaRPr>
        </a:p>
        <a:p>
          <a:r>
            <a:rPr kumimoji="1" lang="ja-JP" altLang="en-US" sz="1600" b="0" kern="1200">
              <a:solidFill>
                <a:srgbClr val="FF0000"/>
              </a:solidFill>
            </a:rPr>
            <a:t>（１名あたりの１か月分の加重平均賃上げ額）</a:t>
          </a:r>
          <a:endParaRPr kumimoji="1" lang="en-US" altLang="ja-JP" sz="1600" b="0" kern="1200">
            <a:solidFill>
              <a:srgbClr val="FF0000"/>
            </a:solidFill>
          </a:endParaRPr>
        </a:p>
        <a:p>
          <a:r>
            <a:rPr kumimoji="1" lang="en-US" altLang="ja-JP" sz="1600" b="0" i="0" u="none" strike="noStrike" kern="1200" cap="none" spc="0" normalizeH="0" baseline="0" noProof="0">
              <a:ln>
                <a:noFill/>
              </a:ln>
              <a:solidFill>
                <a:srgbClr val="FF0000"/>
              </a:solidFill>
              <a:effectLst/>
              <a:uLnTx/>
              <a:uFillTx/>
              <a:latin typeface="+mn-lt"/>
              <a:ea typeface="+mn-ea"/>
              <a:cs typeface="+mn-cs"/>
            </a:rPr>
            <a:t>※</a:t>
          </a:r>
          <a:r>
            <a:rPr kumimoji="1" lang="ja-JP" altLang="en-US" sz="1600" b="0" i="0" u="none" strike="noStrike" kern="1200" cap="none" spc="0" normalizeH="0" baseline="0" noProof="0">
              <a:ln>
                <a:noFill/>
              </a:ln>
              <a:solidFill>
                <a:srgbClr val="FF0000"/>
              </a:solidFill>
              <a:effectLst/>
              <a:uLnTx/>
              <a:uFillTx/>
              <a:latin typeface="+mn-lt"/>
              <a:ea typeface="+mn-ea"/>
              <a:cs typeface="+mn-cs"/>
            </a:rPr>
            <a:t>賃上げを行った対象月数の合計：記入例モデルケース（法人）における「基本給の引き上げの場合」、対象職員１１人で</a:t>
          </a:r>
          <a:endParaRPr kumimoji="1" lang="en-US" altLang="ja-JP" sz="1600" b="0" i="0" u="none" strike="noStrike" kern="1200" cap="none" spc="0" normalizeH="0" baseline="0" noProof="0">
            <a:ln>
              <a:noFill/>
            </a:ln>
            <a:solidFill>
              <a:srgbClr val="FF0000"/>
            </a:solidFill>
            <a:effectLst/>
            <a:uLnTx/>
            <a:uFillTx/>
            <a:latin typeface="+mn-lt"/>
            <a:ea typeface="+mn-ea"/>
            <a:cs typeface="+mn-cs"/>
          </a:endParaRPr>
        </a:p>
        <a:p>
          <a:r>
            <a:rPr kumimoji="1" lang="ja-JP" altLang="en-US" sz="1600" b="0" i="0" u="none" strike="noStrike" kern="1200" cap="none" spc="0" normalizeH="0" baseline="0" noProof="0">
              <a:ln>
                <a:noFill/>
              </a:ln>
              <a:solidFill>
                <a:srgbClr val="FF0000"/>
              </a:solidFill>
              <a:effectLst/>
              <a:uLnTx/>
              <a:uFillTx/>
              <a:latin typeface="+mn-lt"/>
              <a:ea typeface="+mn-ea"/>
              <a:cs typeface="+mn-cs"/>
            </a:rPr>
            <a:t>　それぞれに２か月間賃上げを行っているので２２か月となります。</a:t>
          </a:r>
          <a:endParaRPr kumimoji="1" lang="en-US" altLang="ja-JP" sz="1600" b="0" kern="1200">
            <a:solidFill>
              <a:srgbClr val="FF0000"/>
            </a:solidFill>
          </a:endParaRPr>
        </a:p>
        <a:p>
          <a:endParaRPr kumimoji="1" lang="en-US" altLang="ja-JP" sz="1600" b="0" kern="1200">
            <a:solidFill>
              <a:srgbClr val="FF0000"/>
            </a:solidFill>
          </a:endParaRPr>
        </a:p>
        <a:p>
          <a:r>
            <a:rPr kumimoji="1" lang="ja-JP" altLang="en-US" sz="1600" b="0" kern="1200">
              <a:solidFill>
                <a:srgbClr val="FF0000"/>
              </a:solidFill>
            </a:rPr>
            <a:t>③月数（対象月の合計）</a:t>
          </a:r>
          <a:endParaRPr kumimoji="1" lang="en-US" altLang="ja-JP" sz="1600" b="0" kern="1200">
            <a:solidFill>
              <a:srgbClr val="FF0000"/>
            </a:solidFill>
          </a:endParaRPr>
        </a:p>
        <a:p>
          <a:r>
            <a:rPr kumimoji="1" lang="ja-JP" altLang="en-US" sz="1600" b="0" kern="1200">
              <a:solidFill>
                <a:srgbClr val="FF0000"/>
              </a:solidFill>
            </a:rPr>
            <a:t>賃上げを行った対象月数の合計</a:t>
          </a:r>
          <a:r>
            <a:rPr kumimoji="1" lang="en-US" altLang="ja-JP" sz="1600" b="0" kern="1200" baseline="30000">
              <a:solidFill>
                <a:srgbClr val="FF0000"/>
              </a:solidFill>
            </a:rPr>
            <a:t>※</a:t>
          </a:r>
          <a:r>
            <a:rPr kumimoji="1" lang="ja-JP" altLang="en-US" sz="1600" b="0" kern="1200">
              <a:solidFill>
                <a:srgbClr val="FF0000"/>
              </a:solidFill>
            </a:rPr>
            <a:t>を記入してください。</a:t>
          </a:r>
          <a:endParaRPr kumimoji="1" lang="en-US" altLang="ja-JP" sz="1600" b="0" kern="1200">
            <a:solidFill>
              <a:srgbClr val="FF0000"/>
            </a:solidFill>
          </a:endParaRPr>
        </a:p>
        <a:p>
          <a:r>
            <a:rPr kumimoji="1" lang="en-US" altLang="ja-JP" sz="1600" b="0" kern="1200">
              <a:solidFill>
                <a:srgbClr val="FF0000"/>
              </a:solidFill>
            </a:rPr>
            <a:t>※</a:t>
          </a:r>
          <a:r>
            <a:rPr kumimoji="1" lang="ja-JP" altLang="en-US" sz="1600" b="0" kern="1200">
              <a:solidFill>
                <a:srgbClr val="FF0000"/>
              </a:solidFill>
            </a:rPr>
            <a:t>記入例モデルケース（法人）における「基本給の引き上げの場合」、２２か月となります。</a:t>
          </a:r>
          <a:endParaRPr kumimoji="1" lang="ja-JP" altLang="en-US" sz="1600" b="1" kern="1200">
            <a:solidFill>
              <a:srgbClr val="FF0000"/>
            </a:solidFill>
          </a:endParaRPr>
        </a:p>
        <a:p>
          <a:endParaRPr kumimoji="1" lang="en-US" altLang="ja-JP" sz="1400" b="1" kern="1200">
            <a:solidFill>
              <a:srgbClr val="FF0000"/>
            </a:solidFill>
          </a:endParaRP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117230</xdr:colOff>
      <xdr:row>0</xdr:row>
      <xdr:rowOff>363415</xdr:rowOff>
    </xdr:from>
    <xdr:to>
      <xdr:col>1</xdr:col>
      <xdr:colOff>902675</xdr:colOff>
      <xdr:row>0</xdr:row>
      <xdr:rowOff>1477109</xdr:rowOff>
    </xdr:to>
    <xdr:sp macro="" textlink="">
      <xdr:nvSpPr>
        <xdr:cNvPr id="2" name="テキスト ボックス 1">
          <a:extLst>
            <a:ext uri="{FF2B5EF4-FFF2-40B4-BE49-F238E27FC236}">
              <a16:creationId xmlns:a16="http://schemas.microsoft.com/office/drawing/2014/main" id="{5B4D71C3-8CD2-464F-921D-9335ED1712C3}"/>
            </a:ext>
          </a:extLst>
        </xdr:cNvPr>
        <xdr:cNvSpPr txBox="1"/>
      </xdr:nvSpPr>
      <xdr:spPr>
        <a:xfrm>
          <a:off x="117230" y="363415"/>
          <a:ext cx="4372707" cy="1113694"/>
        </a:xfrm>
        <a:prstGeom prst="rect">
          <a:avLst/>
        </a:prstGeom>
        <a:solidFill>
          <a:srgbClr val="FF99FF"/>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800" b="1" kern="1200">
              <a:solidFill>
                <a:srgbClr val="FF0000"/>
              </a:solidFill>
            </a:rPr>
            <a:t>（記入例）</a:t>
          </a:r>
          <a:endParaRPr kumimoji="1" lang="en-US" altLang="ja-JP" sz="1800" b="1" kern="1200">
            <a:solidFill>
              <a:srgbClr val="FF0000"/>
            </a:solidFill>
          </a:endParaRPr>
        </a:p>
        <a:p>
          <a:r>
            <a:rPr kumimoji="1" lang="ja-JP" altLang="en-US" sz="1800" b="1" kern="1200">
              <a:solidFill>
                <a:srgbClr val="FF0000"/>
              </a:solidFill>
            </a:rPr>
            <a:t>賃上げ支援事業に申請する場合かつ（注）に該当する場合に提出する書類です。</a:t>
          </a:r>
          <a:endParaRPr kumimoji="1" lang="en-US" altLang="ja-JP" sz="1400" b="1" kern="1200">
            <a:solidFill>
              <a:srgbClr val="FF0000"/>
            </a:solidFill>
          </a:endParaRPr>
        </a:p>
      </xdr:txBody>
    </xdr:sp>
    <xdr:clientData/>
  </xdr:twoCellAnchor>
  <xdr:twoCellAnchor>
    <xdr:from>
      <xdr:col>0</xdr:col>
      <xdr:colOff>2803407</xdr:colOff>
      <xdr:row>5</xdr:row>
      <xdr:rowOff>893704</xdr:rowOff>
    </xdr:from>
    <xdr:to>
      <xdr:col>2</xdr:col>
      <xdr:colOff>611481</xdr:colOff>
      <xdr:row>6</xdr:row>
      <xdr:rowOff>526815</xdr:rowOff>
    </xdr:to>
    <xdr:sp macro="" textlink="">
      <xdr:nvSpPr>
        <xdr:cNvPr id="4" name="テキスト ボックス 3">
          <a:extLst>
            <a:ext uri="{FF2B5EF4-FFF2-40B4-BE49-F238E27FC236}">
              <a16:creationId xmlns:a16="http://schemas.microsoft.com/office/drawing/2014/main" id="{5AF3D855-081F-459B-9EF1-837A96B032A7}"/>
            </a:ext>
          </a:extLst>
        </xdr:cNvPr>
        <xdr:cNvSpPr txBox="1"/>
      </xdr:nvSpPr>
      <xdr:spPr>
        <a:xfrm>
          <a:off x="2803407" y="6321778"/>
          <a:ext cx="3367852" cy="714963"/>
        </a:xfrm>
        <a:prstGeom prst="rect">
          <a:avLst/>
        </a:prstGeom>
        <a:solidFill>
          <a:srgbClr val="FF99FF"/>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b="1" kern="1200">
              <a:solidFill>
                <a:srgbClr val="FF0000"/>
              </a:solidFill>
            </a:rPr>
            <a:t>令和７年３月３１日時点の賃金水準（月額）からの上昇額（差額）を記入してください。</a:t>
          </a:r>
          <a:endParaRPr kumimoji="1" lang="en-US" altLang="ja-JP" sz="1400" b="1" kern="1200">
            <a:solidFill>
              <a:srgbClr val="FF0000"/>
            </a:solidFill>
          </a:endParaRPr>
        </a:p>
      </xdr:txBody>
    </xdr:sp>
    <xdr:clientData/>
  </xdr:twoCellAnchor>
  <xdr:twoCellAnchor>
    <xdr:from>
      <xdr:col>1</xdr:col>
      <xdr:colOff>903111</xdr:colOff>
      <xdr:row>4</xdr:row>
      <xdr:rowOff>733777</xdr:rowOff>
    </xdr:from>
    <xdr:to>
      <xdr:col>2</xdr:col>
      <xdr:colOff>244592</xdr:colOff>
      <xdr:row>5</xdr:row>
      <xdr:rowOff>893704</xdr:rowOff>
    </xdr:to>
    <xdr:cxnSp macro="">
      <xdr:nvCxnSpPr>
        <xdr:cNvPr id="6" name="直線コネクタ 5">
          <a:extLst>
            <a:ext uri="{FF2B5EF4-FFF2-40B4-BE49-F238E27FC236}">
              <a16:creationId xmlns:a16="http://schemas.microsoft.com/office/drawing/2014/main" id="{1F070B28-03DF-4525-A726-0400E4545A76}"/>
            </a:ext>
          </a:extLst>
        </xdr:cNvPr>
        <xdr:cNvCxnSpPr>
          <a:stCxn id="4" idx="0"/>
        </xdr:cNvCxnSpPr>
      </xdr:nvCxnSpPr>
      <xdr:spPr bwMode="auto">
        <a:xfrm flipV="1">
          <a:off x="4487333" y="5089407"/>
          <a:ext cx="1317037" cy="1232371"/>
        </a:xfrm>
        <a:prstGeom prst="line">
          <a:avLst/>
        </a:pr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cxnSp>
    <xdr:clientData/>
  </xdr:twoCellAnchor>
  <xdr:twoCellAnchor>
    <xdr:from>
      <xdr:col>1</xdr:col>
      <xdr:colOff>903111</xdr:colOff>
      <xdr:row>5</xdr:row>
      <xdr:rowOff>714963</xdr:rowOff>
    </xdr:from>
    <xdr:to>
      <xdr:col>2</xdr:col>
      <xdr:colOff>338666</xdr:colOff>
      <xdr:row>5</xdr:row>
      <xdr:rowOff>893704</xdr:rowOff>
    </xdr:to>
    <xdr:cxnSp macro="">
      <xdr:nvCxnSpPr>
        <xdr:cNvPr id="7" name="直線コネクタ 6">
          <a:extLst>
            <a:ext uri="{FF2B5EF4-FFF2-40B4-BE49-F238E27FC236}">
              <a16:creationId xmlns:a16="http://schemas.microsoft.com/office/drawing/2014/main" id="{6A805272-7E04-4EAD-B103-5891C16C2AB7}"/>
            </a:ext>
          </a:extLst>
        </xdr:cNvPr>
        <xdr:cNvCxnSpPr>
          <a:stCxn id="4" idx="0"/>
        </xdr:cNvCxnSpPr>
      </xdr:nvCxnSpPr>
      <xdr:spPr bwMode="auto">
        <a:xfrm flipV="1">
          <a:off x="4487333" y="6143037"/>
          <a:ext cx="1411111" cy="178741"/>
        </a:xfrm>
        <a:prstGeom prst="line">
          <a:avLst/>
        </a:pr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cxnSp>
    <xdr:clientData/>
  </xdr:twoCellAnchor>
  <xdr:twoCellAnchor>
    <xdr:from>
      <xdr:col>3</xdr:col>
      <xdr:colOff>301037</xdr:colOff>
      <xdr:row>6</xdr:row>
      <xdr:rowOff>159926</xdr:rowOff>
    </xdr:from>
    <xdr:to>
      <xdr:col>5</xdr:col>
      <xdr:colOff>301037</xdr:colOff>
      <xdr:row>6</xdr:row>
      <xdr:rowOff>790222</xdr:rowOff>
    </xdr:to>
    <xdr:sp macro="" textlink="">
      <xdr:nvSpPr>
        <xdr:cNvPr id="32" name="テキスト ボックス 31">
          <a:extLst>
            <a:ext uri="{FF2B5EF4-FFF2-40B4-BE49-F238E27FC236}">
              <a16:creationId xmlns:a16="http://schemas.microsoft.com/office/drawing/2014/main" id="{F0011385-BFDD-400E-9586-CCE08522B234}"/>
            </a:ext>
          </a:extLst>
        </xdr:cNvPr>
        <xdr:cNvSpPr txBox="1"/>
      </xdr:nvSpPr>
      <xdr:spPr>
        <a:xfrm>
          <a:off x="7234296" y="6669852"/>
          <a:ext cx="2069630" cy="630296"/>
        </a:xfrm>
        <a:prstGeom prst="rect">
          <a:avLst/>
        </a:prstGeom>
        <a:solidFill>
          <a:srgbClr val="FF99FF"/>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b="1" kern="1200">
              <a:solidFill>
                <a:srgbClr val="FF0000"/>
              </a:solidFill>
            </a:rPr>
            <a:t>２．０％を上回っているか確認してください。</a:t>
          </a:r>
          <a:endParaRPr kumimoji="1" lang="en-US" altLang="ja-JP" sz="1400" b="1" kern="1200">
            <a:solidFill>
              <a:srgbClr val="FF0000"/>
            </a:solidFill>
          </a:endParaRPr>
        </a:p>
      </xdr:txBody>
    </xdr:sp>
    <xdr:clientData/>
  </xdr:twoCellAnchor>
  <xdr:twoCellAnchor>
    <xdr:from>
      <xdr:col>3</xdr:col>
      <xdr:colOff>564445</xdr:colOff>
      <xdr:row>4</xdr:row>
      <xdr:rowOff>762000</xdr:rowOff>
    </xdr:from>
    <xdr:to>
      <xdr:col>4</xdr:col>
      <xdr:colOff>301037</xdr:colOff>
      <xdr:row>6</xdr:row>
      <xdr:rowOff>159926</xdr:rowOff>
    </xdr:to>
    <xdr:cxnSp macro="">
      <xdr:nvCxnSpPr>
        <xdr:cNvPr id="33" name="直線コネクタ 32">
          <a:extLst>
            <a:ext uri="{FF2B5EF4-FFF2-40B4-BE49-F238E27FC236}">
              <a16:creationId xmlns:a16="http://schemas.microsoft.com/office/drawing/2014/main" id="{4547673C-9DA9-4586-9E0D-19042C0E7F48}"/>
            </a:ext>
          </a:extLst>
        </xdr:cNvPr>
        <xdr:cNvCxnSpPr>
          <a:stCxn id="32" idx="0"/>
        </xdr:cNvCxnSpPr>
      </xdr:nvCxnSpPr>
      <xdr:spPr bwMode="auto">
        <a:xfrm flipH="1" flipV="1">
          <a:off x="7497704" y="5117630"/>
          <a:ext cx="771407" cy="1552222"/>
        </a:xfrm>
        <a:prstGeom prst="line">
          <a:avLst/>
        </a:pr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cxnSp>
    <xdr:clientData/>
  </xdr:twoCellAnchor>
  <xdr:twoCellAnchor>
    <xdr:from>
      <xdr:col>3</xdr:col>
      <xdr:colOff>545630</xdr:colOff>
      <xdr:row>5</xdr:row>
      <xdr:rowOff>714964</xdr:rowOff>
    </xdr:from>
    <xdr:to>
      <xdr:col>4</xdr:col>
      <xdr:colOff>301037</xdr:colOff>
      <xdr:row>6</xdr:row>
      <xdr:rowOff>159926</xdr:rowOff>
    </xdr:to>
    <xdr:cxnSp macro="">
      <xdr:nvCxnSpPr>
        <xdr:cNvPr id="38" name="直線コネクタ 37">
          <a:extLst>
            <a:ext uri="{FF2B5EF4-FFF2-40B4-BE49-F238E27FC236}">
              <a16:creationId xmlns:a16="http://schemas.microsoft.com/office/drawing/2014/main" id="{8965EE51-8BF0-4CD0-B933-8E270647D31E}"/>
            </a:ext>
          </a:extLst>
        </xdr:cNvPr>
        <xdr:cNvCxnSpPr>
          <a:stCxn id="32" idx="0"/>
        </xdr:cNvCxnSpPr>
      </xdr:nvCxnSpPr>
      <xdr:spPr bwMode="auto">
        <a:xfrm flipH="1" flipV="1">
          <a:off x="7478889" y="6143038"/>
          <a:ext cx="790222" cy="526814"/>
        </a:xfrm>
        <a:prstGeom prst="line">
          <a:avLst/>
        </a:pr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cxnSp>
    <xdr:clientData/>
  </xdr:twoCellAnchor>
  <xdr:twoCellAnchor>
    <xdr:from>
      <xdr:col>6</xdr:col>
      <xdr:colOff>216370</xdr:colOff>
      <xdr:row>6</xdr:row>
      <xdr:rowOff>141111</xdr:rowOff>
    </xdr:from>
    <xdr:to>
      <xdr:col>7</xdr:col>
      <xdr:colOff>385704</xdr:colOff>
      <xdr:row>6</xdr:row>
      <xdr:rowOff>743185</xdr:rowOff>
    </xdr:to>
    <xdr:sp macro="" textlink="">
      <xdr:nvSpPr>
        <xdr:cNvPr id="40" name="テキスト ボックス 39">
          <a:extLst>
            <a:ext uri="{FF2B5EF4-FFF2-40B4-BE49-F238E27FC236}">
              <a16:creationId xmlns:a16="http://schemas.microsoft.com/office/drawing/2014/main" id="{C530BB65-21A1-4454-A1B4-C8A945188BB4}"/>
            </a:ext>
          </a:extLst>
        </xdr:cNvPr>
        <xdr:cNvSpPr txBox="1"/>
      </xdr:nvSpPr>
      <xdr:spPr>
        <a:xfrm>
          <a:off x="10254074" y="6651037"/>
          <a:ext cx="1505186" cy="602074"/>
        </a:xfrm>
        <a:prstGeom prst="rect">
          <a:avLst/>
        </a:prstGeom>
        <a:solidFill>
          <a:srgbClr val="FF99FF"/>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b="1" kern="1200">
              <a:solidFill>
                <a:srgbClr val="FF0000"/>
              </a:solidFill>
            </a:rPr>
            <a:t>Ⅳ</a:t>
          </a:r>
          <a:r>
            <a:rPr kumimoji="1" lang="ja-JP" altLang="en-US" sz="1400" b="1" kern="1200">
              <a:solidFill>
                <a:srgbClr val="FF0000"/>
              </a:solidFill>
            </a:rPr>
            <a:t>以下の金額にしてください。</a:t>
          </a:r>
          <a:endParaRPr kumimoji="1" lang="en-US" altLang="ja-JP" sz="1400" b="1" kern="1200">
            <a:solidFill>
              <a:srgbClr val="FF0000"/>
            </a:solidFill>
          </a:endParaRPr>
        </a:p>
      </xdr:txBody>
    </xdr:sp>
    <xdr:clientData/>
  </xdr:twoCellAnchor>
  <xdr:twoCellAnchor>
    <xdr:from>
      <xdr:col>5</xdr:col>
      <xdr:colOff>762000</xdr:colOff>
      <xdr:row>4</xdr:row>
      <xdr:rowOff>733777</xdr:rowOff>
    </xdr:from>
    <xdr:to>
      <xdr:col>6</xdr:col>
      <xdr:colOff>968963</xdr:colOff>
      <xdr:row>6</xdr:row>
      <xdr:rowOff>141111</xdr:rowOff>
    </xdr:to>
    <xdr:cxnSp macro="">
      <xdr:nvCxnSpPr>
        <xdr:cNvPr id="41" name="直線コネクタ 40">
          <a:extLst>
            <a:ext uri="{FF2B5EF4-FFF2-40B4-BE49-F238E27FC236}">
              <a16:creationId xmlns:a16="http://schemas.microsoft.com/office/drawing/2014/main" id="{2F74A8E3-2CA2-4083-9E5E-C5ED7F988B36}"/>
            </a:ext>
          </a:extLst>
        </xdr:cNvPr>
        <xdr:cNvCxnSpPr>
          <a:stCxn id="40" idx="0"/>
        </xdr:cNvCxnSpPr>
      </xdr:nvCxnSpPr>
      <xdr:spPr bwMode="auto">
        <a:xfrm flipH="1" flipV="1">
          <a:off x="9764889" y="5089407"/>
          <a:ext cx="1241778" cy="1561630"/>
        </a:xfrm>
        <a:prstGeom prst="line">
          <a:avLst/>
        </a:pr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cxnSp>
    <xdr:clientData/>
  </xdr:twoCellAnchor>
  <xdr:twoCellAnchor>
    <xdr:from>
      <xdr:col>5</xdr:col>
      <xdr:colOff>508001</xdr:colOff>
      <xdr:row>5</xdr:row>
      <xdr:rowOff>639704</xdr:rowOff>
    </xdr:from>
    <xdr:to>
      <xdr:col>6</xdr:col>
      <xdr:colOff>968963</xdr:colOff>
      <xdr:row>6</xdr:row>
      <xdr:rowOff>141111</xdr:rowOff>
    </xdr:to>
    <xdr:cxnSp macro="">
      <xdr:nvCxnSpPr>
        <xdr:cNvPr id="43" name="直線コネクタ 42">
          <a:extLst>
            <a:ext uri="{FF2B5EF4-FFF2-40B4-BE49-F238E27FC236}">
              <a16:creationId xmlns:a16="http://schemas.microsoft.com/office/drawing/2014/main" id="{878CAA5F-B3BB-4EB6-98E6-3C4A80FD791C}"/>
            </a:ext>
          </a:extLst>
        </xdr:cNvPr>
        <xdr:cNvCxnSpPr>
          <a:stCxn id="40" idx="0"/>
        </xdr:cNvCxnSpPr>
      </xdr:nvCxnSpPr>
      <xdr:spPr bwMode="auto">
        <a:xfrm flipH="1" flipV="1">
          <a:off x="9510890" y="6067778"/>
          <a:ext cx="1495777" cy="583259"/>
        </a:xfrm>
        <a:prstGeom prst="line">
          <a:avLst/>
        </a:pr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cxnSp>
    <xdr:clientData/>
  </xdr:twoCellAnchor>
</xdr:wsDr>
</file>

<file path=xl/drawings/drawing5.xml><?xml version="1.0" encoding="utf-8"?>
<xdr:wsDr xmlns:xdr="http://schemas.openxmlformats.org/drawingml/2006/spreadsheetDrawing" xmlns:a="http://schemas.openxmlformats.org/drawingml/2006/main">
  <xdr:twoCellAnchor>
    <xdr:from>
      <xdr:col>3</xdr:col>
      <xdr:colOff>806822</xdr:colOff>
      <xdr:row>35</xdr:row>
      <xdr:rowOff>36309</xdr:rowOff>
    </xdr:from>
    <xdr:to>
      <xdr:col>11</xdr:col>
      <xdr:colOff>528918</xdr:colOff>
      <xdr:row>40</xdr:row>
      <xdr:rowOff>84662</xdr:rowOff>
    </xdr:to>
    <xdr:sp macro="" textlink="">
      <xdr:nvSpPr>
        <xdr:cNvPr id="2" name="テキスト ボックス 1">
          <a:extLst>
            <a:ext uri="{FF2B5EF4-FFF2-40B4-BE49-F238E27FC236}">
              <a16:creationId xmlns:a16="http://schemas.microsoft.com/office/drawing/2014/main" id="{2FB139F5-FAFF-43EA-A748-1D3480AC1F6A}"/>
            </a:ext>
          </a:extLst>
        </xdr:cNvPr>
        <xdr:cNvSpPr txBox="1"/>
      </xdr:nvSpPr>
      <xdr:spPr>
        <a:xfrm>
          <a:off x="3532093" y="5540638"/>
          <a:ext cx="5334001" cy="900000"/>
        </a:xfrm>
        <a:prstGeom prst="rect">
          <a:avLst/>
        </a:prstGeom>
        <a:solidFill>
          <a:schemeClr val="bg1"/>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支払った賃上げ額の合計（対象の全職員分）</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賃上げを行った対象月数の合計</a:t>
          </a:r>
          <a:r>
            <a:rPr kumimoji="1" lang="en-US" altLang="ja-JP" sz="1100" b="1">
              <a:solidFill>
                <a:schemeClr val="dk1"/>
              </a:solidFill>
              <a:effectLst/>
              <a:latin typeface="+mn-lt"/>
              <a:ea typeface="+mn-ea"/>
              <a:cs typeface="+mn-cs"/>
            </a:rPr>
            <a:t> </a:t>
          </a:r>
          <a:r>
            <a:rPr kumimoji="1" lang="en-US" altLang="ja-JP" sz="1100" b="1" baseline="30000">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endParaRPr kumimoji="1" lang="en-US" altLang="ja-JP" sz="1100" kern="1200"/>
        </a:p>
        <a:p>
          <a:r>
            <a:rPr kumimoji="1" lang="en-US" altLang="ja-JP" sz="1100" kern="1200"/>
            <a:t>※</a:t>
          </a:r>
          <a:r>
            <a:rPr kumimoji="1" lang="ja-JP" altLang="en-US" sz="1100" kern="1200"/>
            <a:t>本ケースにおける「基本給の引き上げの場合」、対象職員１１人でそれぞれに２か月間賃上げを行っているので２２か月となります。</a:t>
          </a:r>
        </a:p>
        <a:p>
          <a:endParaRPr kumimoji="1" lang="en-US" altLang="ja-JP" sz="1100" kern="1200"/>
        </a:p>
        <a:p>
          <a:endParaRPr kumimoji="1" lang="en-US" altLang="ja-JP" sz="1100" kern="1200"/>
        </a:p>
      </xdr:txBody>
    </xdr:sp>
    <xdr:clientData/>
  </xdr:twoCellAnchor>
  <xdr:twoCellAnchor>
    <xdr:from>
      <xdr:col>5</xdr:col>
      <xdr:colOff>8965</xdr:colOff>
      <xdr:row>31</xdr:row>
      <xdr:rowOff>0</xdr:rowOff>
    </xdr:from>
    <xdr:to>
      <xdr:col>7</xdr:col>
      <xdr:colOff>515470</xdr:colOff>
      <xdr:row>35</xdr:row>
      <xdr:rowOff>36309</xdr:rowOff>
    </xdr:to>
    <xdr:cxnSp macro="">
      <xdr:nvCxnSpPr>
        <xdr:cNvPr id="3" name="直線コネクタ 2">
          <a:extLst>
            <a:ext uri="{FF2B5EF4-FFF2-40B4-BE49-F238E27FC236}">
              <a16:creationId xmlns:a16="http://schemas.microsoft.com/office/drawing/2014/main" id="{B7985B25-48AB-497E-A678-AFB347179829}"/>
            </a:ext>
          </a:extLst>
        </xdr:cNvPr>
        <xdr:cNvCxnSpPr>
          <a:endCxn id="2" idx="0"/>
        </xdr:cNvCxnSpPr>
      </xdr:nvCxnSpPr>
      <xdr:spPr>
        <a:xfrm>
          <a:off x="4365812" y="4814047"/>
          <a:ext cx="1833282" cy="726591"/>
        </a:xfrm>
        <a:prstGeom prst="line">
          <a:avLst/>
        </a:prstGeom>
        <a:ln w="9525">
          <a:prstDash val="solid"/>
        </a:ln>
      </xdr:spPr>
      <xdr:style>
        <a:lnRef idx="2">
          <a:schemeClr val="dk1"/>
        </a:lnRef>
        <a:fillRef idx="0">
          <a:schemeClr val="dk1"/>
        </a:fillRef>
        <a:effectRef idx="1">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4.xml"/><Relationship Id="rId13" Type="http://schemas.openxmlformats.org/officeDocument/2006/relationships/ctrlProp" Target="../ctrlProps/ctrlProp9.xml"/><Relationship Id="rId3" Type="http://schemas.openxmlformats.org/officeDocument/2006/relationships/drawing" Target="../drawings/drawing1.xml"/><Relationship Id="rId7" Type="http://schemas.openxmlformats.org/officeDocument/2006/relationships/ctrlProp" Target="../ctrlProps/ctrlProp3.xml"/><Relationship Id="rId12" Type="http://schemas.openxmlformats.org/officeDocument/2006/relationships/ctrlProp" Target="../ctrlProps/ctrlProp8.xml"/><Relationship Id="rId2" Type="http://schemas.openxmlformats.org/officeDocument/2006/relationships/printerSettings" Target="../printerSettings/printerSettings1.bin"/><Relationship Id="rId1" Type="http://schemas.openxmlformats.org/officeDocument/2006/relationships/hyperlink" Target="mailto:gihuken@pref.gifu.lg.jp" TargetMode="External"/><Relationship Id="rId6" Type="http://schemas.openxmlformats.org/officeDocument/2006/relationships/ctrlProp" Target="../ctrlProps/ctrlProp2.xml"/><Relationship Id="rId11" Type="http://schemas.openxmlformats.org/officeDocument/2006/relationships/ctrlProp" Target="../ctrlProps/ctrlProp7.xml"/><Relationship Id="rId5" Type="http://schemas.openxmlformats.org/officeDocument/2006/relationships/ctrlProp" Target="../ctrlProps/ctrlProp1.xml"/><Relationship Id="rId10" Type="http://schemas.openxmlformats.org/officeDocument/2006/relationships/ctrlProp" Target="../ctrlProps/ctrlProp6.xml"/><Relationship Id="rId4" Type="http://schemas.openxmlformats.org/officeDocument/2006/relationships/vmlDrawing" Target="../drawings/vmlDrawing1.vml"/><Relationship Id="rId9" Type="http://schemas.openxmlformats.org/officeDocument/2006/relationships/ctrlProp" Target="../ctrlProps/ctrlProp5.xml"/><Relationship Id="rId14" Type="http://schemas.openxmlformats.org/officeDocument/2006/relationships/ctrlProp" Target="../ctrlProps/ctrlProp10.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F5F34C-A609-484C-978D-7C95148635C1}">
  <sheetPr codeName="Sheet1">
    <tabColor theme="1"/>
  </sheetPr>
  <dimension ref="A1:EP82"/>
  <sheetViews>
    <sheetView showGridLines="0" tabSelected="1" view="pageBreakPreview" zoomScaleNormal="100" zoomScaleSheetLayoutView="100" workbookViewId="0">
      <selection activeCell="AS31" sqref="AS31:BD31"/>
    </sheetView>
  </sheetViews>
  <sheetFormatPr defaultColWidth="1.33203125" defaultRowHeight="6.75" customHeight="1"/>
  <cols>
    <col min="1" max="5" width="3.33203125" style="10" customWidth="1"/>
    <col min="6" max="6" width="5.33203125" style="10" customWidth="1"/>
    <col min="7" max="12" width="1.33203125" style="10"/>
    <col min="13" max="13" width="11.33203125" style="10" customWidth="1"/>
    <col min="14" max="31" width="1.33203125" style="10"/>
    <col min="32" max="32" width="1.33203125" style="10" customWidth="1"/>
    <col min="33" max="61" width="1.33203125" style="10"/>
    <col min="62" max="62" width="1.33203125" style="10" customWidth="1"/>
    <col min="63" max="65" width="1.33203125" style="10"/>
    <col min="66" max="66" width="1.33203125" style="10" customWidth="1"/>
    <col min="67" max="76" width="1.33203125" style="10"/>
    <col min="77" max="77" width="2.33203125" style="10" customWidth="1"/>
    <col min="78" max="125" width="1.33203125" style="10"/>
    <col min="126" max="128" width="1.33203125" style="10" customWidth="1"/>
    <col min="129" max="16384" width="1.33203125" style="10"/>
  </cols>
  <sheetData>
    <row r="1" spans="1:78" ht="40.799999999999997" customHeight="1"/>
    <row r="2" spans="1:78" ht="67.2" customHeight="1"/>
    <row r="3" spans="1:78" ht="15.75" customHeight="1">
      <c r="A3" s="28" t="s">
        <v>157</v>
      </c>
      <c r="B3" s="28"/>
      <c r="C3" s="4"/>
      <c r="D3" s="4"/>
      <c r="E3" s="4"/>
      <c r="F3" s="4"/>
      <c r="G3" s="1"/>
      <c r="H3" s="1"/>
      <c r="I3" s="1"/>
      <c r="J3" s="2"/>
      <c r="K3" s="2"/>
      <c r="L3" s="2"/>
      <c r="M3" s="2"/>
      <c r="N3" s="2"/>
      <c r="O3" s="2"/>
      <c r="P3" s="2"/>
      <c r="Q3" s="2"/>
      <c r="R3" s="3"/>
      <c r="S3" s="3"/>
      <c r="T3" s="3"/>
      <c r="U3" s="3"/>
      <c r="V3" s="4"/>
      <c r="W3" s="4"/>
      <c r="X3" s="4"/>
      <c r="Y3" s="4"/>
      <c r="Z3" s="4"/>
      <c r="AA3" s="4"/>
      <c r="AB3" s="4"/>
      <c r="AC3" s="4"/>
      <c r="AD3" s="4"/>
      <c r="AE3" s="4"/>
      <c r="AF3" s="4"/>
      <c r="AG3" s="4"/>
      <c r="AH3" s="4"/>
      <c r="AI3" s="4"/>
      <c r="AJ3" s="4"/>
      <c r="AK3" s="4"/>
      <c r="AL3" s="4"/>
      <c r="AM3" s="4"/>
      <c r="AN3" s="4"/>
      <c r="AO3" s="4"/>
      <c r="AP3" s="4"/>
      <c r="AQ3" s="4"/>
      <c r="AR3" s="4"/>
      <c r="AS3" s="4"/>
      <c r="AT3" s="4"/>
      <c r="AU3" s="4"/>
      <c r="AV3" s="4"/>
      <c r="AW3" s="4"/>
      <c r="AX3" s="4"/>
      <c r="AY3" s="4"/>
      <c r="AZ3" s="4"/>
      <c r="BA3" s="4"/>
      <c r="BB3" s="4"/>
      <c r="BC3" s="4"/>
      <c r="BD3" s="4"/>
      <c r="BE3" s="4"/>
      <c r="BF3" s="4"/>
      <c r="BG3" s="4"/>
      <c r="BH3" s="4"/>
      <c r="BI3" s="4"/>
      <c r="BJ3" s="5"/>
      <c r="BK3" s="6"/>
      <c r="BL3" s="7"/>
      <c r="BM3" s="7"/>
      <c r="BN3" s="7"/>
      <c r="BO3" s="7"/>
      <c r="BP3" s="7"/>
      <c r="BQ3" s="8"/>
      <c r="BR3" s="8"/>
      <c r="BS3" s="9"/>
      <c r="BT3" s="9"/>
      <c r="BU3" s="9"/>
      <c r="BV3" s="9"/>
      <c r="BW3" s="9"/>
      <c r="BX3" s="9"/>
      <c r="BY3" s="9"/>
    </row>
    <row r="4" spans="1:78" ht="32.4" customHeight="1">
      <c r="A4" s="28"/>
      <c r="B4" s="28"/>
      <c r="C4" s="315" t="s">
        <v>191</v>
      </c>
      <c r="D4" s="315"/>
      <c r="E4" s="315"/>
      <c r="F4" s="315"/>
      <c r="G4" s="315"/>
      <c r="H4" s="315"/>
      <c r="I4" s="315"/>
      <c r="J4" s="315"/>
      <c r="K4" s="315"/>
      <c r="L4" s="315"/>
      <c r="M4" s="315"/>
      <c r="N4" s="315"/>
      <c r="O4" s="315"/>
      <c r="P4" s="315"/>
      <c r="Q4" s="315"/>
      <c r="R4" s="315"/>
      <c r="S4" s="315"/>
      <c r="T4" s="315"/>
      <c r="U4" s="315"/>
      <c r="V4" s="315"/>
      <c r="W4" s="315"/>
      <c r="X4" s="315"/>
      <c r="Y4" s="315"/>
      <c r="Z4" s="315"/>
      <c r="AA4" s="315"/>
      <c r="AB4" s="315"/>
      <c r="AC4" s="315"/>
      <c r="AD4" s="315"/>
      <c r="AE4" s="315"/>
      <c r="AF4" s="315"/>
      <c r="AG4" s="315"/>
      <c r="AH4" s="315"/>
      <c r="AI4" s="315"/>
      <c r="AJ4" s="315"/>
      <c r="AK4" s="315"/>
      <c r="AL4" s="315"/>
      <c r="AM4" s="315"/>
      <c r="AN4" s="315"/>
      <c r="AO4" s="315"/>
      <c r="AP4" s="315"/>
      <c r="AQ4" s="315"/>
      <c r="AR4" s="315"/>
      <c r="AS4" s="315"/>
      <c r="AT4" s="315"/>
      <c r="AU4" s="315"/>
      <c r="AV4" s="315"/>
      <c r="AW4" s="315"/>
      <c r="AX4" s="315"/>
      <c r="AY4" s="315"/>
      <c r="AZ4" s="315"/>
      <c r="BA4" s="315"/>
      <c r="BB4" s="315"/>
      <c r="BC4" s="315"/>
      <c r="BD4" s="315"/>
      <c r="BE4" s="315"/>
      <c r="BF4" s="315"/>
      <c r="BG4" s="315"/>
      <c r="BH4" s="315"/>
      <c r="BI4" s="315"/>
      <c r="BJ4" s="315"/>
      <c r="BK4" s="315"/>
      <c r="BL4" s="315"/>
      <c r="BM4" s="315"/>
      <c r="BN4" s="315"/>
      <c r="BO4" s="315"/>
      <c r="BP4" s="315"/>
      <c r="BQ4" s="315"/>
      <c r="BR4" s="315"/>
      <c r="BS4" s="315"/>
      <c r="BT4" s="315"/>
      <c r="BU4" s="315"/>
      <c r="BV4" s="315"/>
      <c r="BW4" s="9"/>
      <c r="BX4" s="9"/>
      <c r="BY4" s="9"/>
    </row>
    <row r="5" spans="1:78" ht="15" customHeight="1">
      <c r="A5" s="4"/>
      <c r="B5" s="316" t="s">
        <v>139</v>
      </c>
      <c r="C5" s="316"/>
      <c r="D5" s="316"/>
      <c r="E5" s="316"/>
      <c r="F5" s="316"/>
      <c r="G5" s="316"/>
      <c r="H5" s="316"/>
      <c r="I5" s="316"/>
      <c r="J5" s="316"/>
      <c r="K5" s="316"/>
      <c r="L5" s="316"/>
      <c r="M5" s="316"/>
      <c r="N5" s="316"/>
      <c r="O5" s="316"/>
      <c r="P5" s="316"/>
      <c r="Q5" s="316"/>
      <c r="R5" s="316"/>
      <c r="S5" s="316"/>
      <c r="T5" s="316"/>
      <c r="U5" s="316"/>
      <c r="V5" s="316"/>
      <c r="W5" s="316"/>
      <c r="X5" s="316"/>
      <c r="Y5" s="316"/>
      <c r="Z5" s="316"/>
      <c r="AA5" s="316"/>
      <c r="AB5" s="316"/>
      <c r="AC5" s="316"/>
      <c r="AD5" s="316"/>
      <c r="AE5" s="316"/>
      <c r="AF5" s="316"/>
      <c r="AG5" s="316"/>
      <c r="AH5" s="316"/>
      <c r="AI5" s="316"/>
      <c r="AJ5" s="316"/>
      <c r="AK5" s="316"/>
      <c r="AL5" s="316"/>
      <c r="AM5" s="316"/>
      <c r="AN5" s="316"/>
      <c r="AO5" s="316"/>
      <c r="AP5" s="316"/>
      <c r="AQ5" s="316"/>
      <c r="AR5" s="316"/>
      <c r="AS5" s="316"/>
      <c r="AT5" s="316"/>
      <c r="AU5" s="316"/>
      <c r="AV5" s="316"/>
      <c r="AW5" s="316"/>
      <c r="AX5" s="316"/>
      <c r="AY5" s="316"/>
      <c r="AZ5" s="316"/>
      <c r="BA5" s="316"/>
      <c r="BB5" s="316"/>
      <c r="BC5" s="316"/>
      <c r="BD5" s="316"/>
      <c r="BE5" s="316"/>
      <c r="BF5" s="316"/>
      <c r="BG5" s="316"/>
      <c r="BH5" s="316"/>
      <c r="BI5" s="316"/>
      <c r="BJ5" s="316"/>
      <c r="BK5" s="316"/>
      <c r="BL5" s="316"/>
      <c r="BM5" s="316"/>
      <c r="BN5" s="11"/>
      <c r="BO5" s="11"/>
      <c r="BP5" s="11"/>
      <c r="BQ5" s="11"/>
      <c r="BR5" s="11"/>
      <c r="BS5" s="11"/>
      <c r="BT5" s="11"/>
      <c r="BU5" s="11"/>
      <c r="BV5" s="11"/>
      <c r="BW5" s="11"/>
      <c r="BX5" s="11"/>
      <c r="BY5" s="11"/>
    </row>
    <row r="6" spans="1:78" ht="15" customHeight="1">
      <c r="A6" s="4"/>
      <c r="B6" s="71"/>
      <c r="C6" s="71"/>
      <c r="D6" s="71"/>
      <c r="E6" s="71"/>
      <c r="F6" s="71"/>
      <c r="G6" s="71"/>
      <c r="H6" s="71"/>
      <c r="I6" s="71"/>
      <c r="J6" s="71"/>
      <c r="K6" s="71"/>
      <c r="L6" s="71"/>
      <c r="M6" s="71"/>
      <c r="N6" s="71"/>
      <c r="O6" s="71"/>
      <c r="P6" s="71"/>
      <c r="Q6" s="71"/>
      <c r="R6" s="71"/>
      <c r="S6" s="71"/>
      <c r="T6" s="71"/>
      <c r="U6" s="71"/>
      <c r="V6" s="71"/>
      <c r="W6" s="71"/>
      <c r="X6" s="71"/>
      <c r="Y6" s="71"/>
      <c r="Z6" s="71"/>
      <c r="AA6" s="71"/>
      <c r="AB6" s="71"/>
      <c r="AC6" s="71"/>
      <c r="AD6" s="71"/>
      <c r="AE6" s="71"/>
      <c r="AF6" s="71"/>
      <c r="AG6" s="71"/>
      <c r="AH6" s="71"/>
      <c r="AI6" s="71"/>
      <c r="AJ6" s="71"/>
      <c r="AK6" s="71"/>
      <c r="AL6" s="71"/>
      <c r="AM6" s="71"/>
      <c r="AN6" s="71"/>
      <c r="AO6" s="71"/>
      <c r="AP6" s="71"/>
      <c r="AQ6" s="71"/>
      <c r="AR6" s="71"/>
      <c r="AS6" s="71"/>
      <c r="AT6" s="71"/>
      <c r="AU6" s="71"/>
      <c r="AV6" s="71"/>
      <c r="AW6" s="71"/>
      <c r="AX6" s="71"/>
      <c r="AY6" s="71"/>
      <c r="AZ6" s="71"/>
      <c r="BA6" s="71"/>
      <c r="BB6" s="71"/>
      <c r="BC6" s="71"/>
      <c r="BD6" s="71"/>
      <c r="BE6" s="71"/>
      <c r="BF6" s="71"/>
      <c r="BG6" s="71"/>
      <c r="BH6" s="71"/>
      <c r="BI6" s="71"/>
      <c r="BJ6" s="71"/>
      <c r="BK6" s="71"/>
      <c r="BL6" s="71"/>
      <c r="BM6" s="71"/>
      <c r="BN6" s="11"/>
      <c r="BO6" s="11"/>
      <c r="BP6" s="11"/>
      <c r="BQ6" s="11"/>
      <c r="BR6" s="11"/>
      <c r="BS6" s="11"/>
      <c r="BT6" s="11"/>
      <c r="BU6" s="11"/>
      <c r="BV6" s="11"/>
      <c r="BW6" s="11"/>
      <c r="BX6" s="11"/>
      <c r="BY6" s="11"/>
    </row>
    <row r="7" spans="1:78" ht="29.4" customHeight="1">
      <c r="B7" s="226" t="s">
        <v>180</v>
      </c>
      <c r="C7" s="226"/>
      <c r="D7" s="226"/>
      <c r="E7" s="226"/>
      <c r="F7" s="226"/>
      <c r="G7" s="226"/>
      <c r="H7" s="317"/>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6"/>
      <c r="AY7" s="226"/>
      <c r="AZ7" s="226"/>
      <c r="BA7" s="226"/>
      <c r="BB7" s="226"/>
      <c r="BC7" s="226"/>
      <c r="BD7" s="226"/>
      <c r="BE7" s="226"/>
      <c r="BF7" s="226"/>
      <c r="BG7" s="226"/>
      <c r="BH7" s="226"/>
      <c r="BI7" s="226"/>
      <c r="BJ7" s="226"/>
      <c r="BK7" s="226"/>
      <c r="BL7" s="226"/>
      <c r="BM7" s="226"/>
      <c r="BN7" s="226"/>
      <c r="BO7" s="226"/>
      <c r="BP7" s="226"/>
      <c r="BQ7" s="226"/>
      <c r="BR7" s="226"/>
      <c r="BS7" s="226"/>
      <c r="BT7" s="226"/>
      <c r="BU7" s="226"/>
      <c r="BV7" s="226"/>
      <c r="BW7" s="226"/>
      <c r="BX7" s="226"/>
      <c r="BY7" s="226"/>
    </row>
    <row r="8" spans="1:78" ht="15" customHeight="1">
      <c r="B8" s="226" t="s">
        <v>181</v>
      </c>
      <c r="C8" s="226"/>
      <c r="D8" s="226"/>
      <c r="E8" s="226"/>
      <c r="F8" s="226"/>
      <c r="G8" s="226"/>
      <c r="H8" s="226"/>
      <c r="I8" s="226"/>
      <c r="J8" s="226"/>
      <c r="K8" s="226"/>
      <c r="L8" s="226"/>
      <c r="M8" s="226"/>
      <c r="N8" s="226"/>
      <c r="O8" s="226"/>
      <c r="P8" s="226"/>
      <c r="Q8" s="226"/>
      <c r="R8" s="226"/>
      <c r="S8" s="226"/>
      <c r="T8" s="226"/>
      <c r="U8" s="226"/>
      <c r="V8" s="226"/>
      <c r="W8" s="226"/>
      <c r="X8" s="226"/>
      <c r="Y8" s="226"/>
      <c r="Z8" s="226"/>
      <c r="AA8" s="226"/>
      <c r="AB8" s="226"/>
      <c r="AC8" s="226"/>
      <c r="AD8" s="226"/>
      <c r="AE8" s="226"/>
      <c r="AF8" s="226"/>
      <c r="AG8" s="226"/>
      <c r="AH8" s="226"/>
      <c r="AI8" s="226"/>
      <c r="AJ8" s="226"/>
      <c r="AK8" s="226"/>
      <c r="AL8" s="226"/>
      <c r="AM8" s="226"/>
      <c r="AN8" s="226"/>
      <c r="AO8" s="226"/>
      <c r="AP8" s="226"/>
      <c r="AQ8" s="226"/>
      <c r="AR8" s="226"/>
      <c r="AS8" s="226"/>
      <c r="AT8" s="226"/>
      <c r="AU8" s="226"/>
      <c r="AV8" s="226"/>
      <c r="AW8" s="226"/>
      <c r="AX8" s="226"/>
      <c r="AY8" s="226"/>
      <c r="AZ8" s="226"/>
      <c r="BA8" s="226"/>
      <c r="BB8" s="226"/>
      <c r="BC8" s="226"/>
      <c r="BD8" s="226"/>
      <c r="BE8" s="226"/>
      <c r="BF8" s="226"/>
      <c r="BG8" s="226"/>
      <c r="BH8" s="226"/>
      <c r="BI8" s="226"/>
      <c r="BJ8" s="226"/>
      <c r="BK8" s="226"/>
      <c r="BL8" s="226"/>
      <c r="BM8" s="226"/>
      <c r="BN8" s="226"/>
      <c r="BO8" s="226"/>
      <c r="BP8" s="226"/>
      <c r="BQ8" s="226"/>
      <c r="BR8" s="226"/>
      <c r="BS8" s="226"/>
      <c r="BT8" s="226"/>
      <c r="BU8" s="226"/>
      <c r="BV8" s="226"/>
      <c r="BW8" s="226"/>
      <c r="BX8" s="226"/>
      <c r="BY8" s="226"/>
    </row>
    <row r="9" spans="1:78" ht="15" customHeight="1">
      <c r="B9" s="227" t="s">
        <v>152</v>
      </c>
      <c r="C9" s="227"/>
      <c r="D9" s="227"/>
      <c r="E9" s="227"/>
      <c r="F9" s="227"/>
      <c r="G9" s="227"/>
      <c r="H9" s="227"/>
      <c r="I9" s="227"/>
      <c r="J9" s="227"/>
      <c r="K9" s="227"/>
      <c r="L9" s="227"/>
      <c r="M9" s="227"/>
      <c r="N9" s="227"/>
      <c r="O9" s="227"/>
      <c r="P9" s="227"/>
      <c r="Q9" s="227"/>
      <c r="R9" s="227"/>
      <c r="S9" s="227"/>
      <c r="T9" s="227"/>
      <c r="U9" s="227"/>
      <c r="V9" s="227"/>
      <c r="W9" s="227"/>
      <c r="X9" s="227"/>
      <c r="Y9" s="227"/>
      <c r="Z9" s="227"/>
      <c r="AA9" s="227"/>
      <c r="AB9" s="227"/>
      <c r="AC9" s="227"/>
      <c r="AD9" s="227"/>
      <c r="AE9" s="227"/>
      <c r="AF9" s="227"/>
      <c r="AG9" s="227"/>
      <c r="AH9" s="227"/>
      <c r="AI9" s="227"/>
      <c r="AJ9" s="227"/>
      <c r="AK9" s="227"/>
      <c r="AL9" s="227"/>
      <c r="AM9" s="227"/>
      <c r="AN9" s="227"/>
      <c r="AO9" s="227"/>
      <c r="AP9" s="227"/>
      <c r="AQ9" s="227"/>
      <c r="AR9" s="227"/>
      <c r="AS9" s="227"/>
      <c r="AT9" s="227"/>
      <c r="AU9" s="227"/>
      <c r="AV9" s="227"/>
      <c r="AW9" s="227"/>
      <c r="AX9" s="227"/>
      <c r="AY9" s="227"/>
      <c r="AZ9" s="227"/>
      <c r="BA9" s="227"/>
      <c r="BB9" s="227"/>
      <c r="BC9" s="227"/>
      <c r="BD9" s="227"/>
      <c r="BE9" s="227"/>
      <c r="BF9" s="227"/>
      <c r="BG9" s="227"/>
      <c r="BH9" s="227"/>
      <c r="BI9" s="227"/>
      <c r="BJ9" s="227"/>
      <c r="BK9" s="227"/>
      <c r="BL9" s="227"/>
      <c r="BM9" s="227"/>
      <c r="BN9" s="227"/>
      <c r="BO9" s="227"/>
      <c r="BP9" s="227"/>
      <c r="BQ9" s="227"/>
      <c r="BR9" s="227"/>
      <c r="BS9" s="227"/>
      <c r="BT9" s="227"/>
      <c r="BU9" s="227"/>
      <c r="BV9" s="227"/>
      <c r="BW9" s="227"/>
      <c r="BX9" s="227"/>
      <c r="BY9" s="227"/>
    </row>
    <row r="10" spans="1:78" ht="6" customHeight="1">
      <c r="B10" s="66"/>
      <c r="C10" s="66"/>
      <c r="D10" s="66"/>
      <c r="E10" s="66"/>
      <c r="F10" s="66"/>
      <c r="G10" s="66"/>
      <c r="H10" s="66"/>
      <c r="I10" s="66"/>
      <c r="J10" s="66"/>
      <c r="K10" s="66"/>
      <c r="L10" s="66"/>
      <c r="M10" s="66"/>
      <c r="N10" s="66"/>
      <c r="O10" s="66"/>
      <c r="P10" s="66"/>
      <c r="Q10" s="66"/>
      <c r="R10" s="66"/>
      <c r="S10" s="66"/>
      <c r="T10" s="66"/>
      <c r="U10" s="66"/>
      <c r="V10" s="66"/>
      <c r="W10" s="66"/>
      <c r="X10" s="66"/>
      <c r="Y10" s="66"/>
      <c r="Z10" s="66"/>
      <c r="AA10" s="66"/>
      <c r="AB10" s="66"/>
      <c r="AC10" s="66"/>
      <c r="AD10" s="66"/>
      <c r="AE10" s="66"/>
      <c r="AF10" s="66"/>
      <c r="AG10" s="66"/>
      <c r="AH10" s="66"/>
      <c r="AI10" s="66"/>
      <c r="AJ10" s="66"/>
      <c r="AK10" s="66"/>
      <c r="AL10" s="66"/>
      <c r="AM10" s="66"/>
      <c r="AN10" s="66"/>
      <c r="AO10" s="66"/>
      <c r="AP10" s="66"/>
      <c r="AQ10" s="66"/>
      <c r="AR10" s="66"/>
      <c r="AS10" s="66"/>
      <c r="AT10" s="66"/>
      <c r="AU10" s="66"/>
      <c r="AV10" s="66"/>
      <c r="AW10" s="66"/>
      <c r="AX10" s="66"/>
      <c r="AY10" s="66"/>
      <c r="AZ10" s="66"/>
      <c r="BA10" s="66"/>
      <c r="BB10" s="66"/>
      <c r="BC10" s="66"/>
      <c r="BD10" s="66"/>
      <c r="BE10" s="66"/>
      <c r="BF10" s="66"/>
      <c r="BG10" s="66"/>
      <c r="BH10" s="66"/>
      <c r="BI10" s="66"/>
      <c r="BJ10" s="66"/>
      <c r="BK10" s="66"/>
      <c r="BL10" s="66"/>
      <c r="BM10" s="66"/>
      <c r="BN10" s="66"/>
      <c r="BO10" s="66"/>
      <c r="BP10" s="66"/>
      <c r="BQ10" s="66"/>
      <c r="BR10" s="66"/>
      <c r="BS10" s="66"/>
      <c r="BT10" s="66"/>
      <c r="BU10" s="66"/>
      <c r="BV10" s="66"/>
      <c r="BW10" s="66"/>
      <c r="BX10" s="66"/>
      <c r="BY10" s="66"/>
    </row>
    <row r="11" spans="1:78" ht="7.5" customHeight="1">
      <c r="B11" s="49"/>
      <c r="C11" s="49"/>
      <c r="D11" s="49"/>
      <c r="E11" s="49"/>
      <c r="F11" s="49"/>
      <c r="G11" s="49"/>
      <c r="H11" s="49"/>
      <c r="I11" s="49"/>
      <c r="J11" s="49"/>
      <c r="K11" s="49"/>
      <c r="L11" s="49"/>
      <c r="M11" s="49"/>
      <c r="N11" s="49"/>
      <c r="O11" s="49"/>
      <c r="P11" s="49"/>
      <c r="Q11" s="49"/>
      <c r="R11" s="49"/>
      <c r="S11" s="49"/>
      <c r="T11" s="49"/>
      <c r="U11" s="49"/>
      <c r="V11" s="49"/>
      <c r="W11" s="49"/>
      <c r="X11" s="49"/>
      <c r="Y11" s="49"/>
      <c r="Z11" s="49"/>
      <c r="AA11" s="49"/>
      <c r="AB11" s="49"/>
      <c r="AC11" s="49"/>
      <c r="AD11" s="49"/>
      <c r="AE11" s="49"/>
      <c r="AF11" s="49"/>
      <c r="AG11" s="49"/>
      <c r="AH11" s="49"/>
      <c r="AI11" s="49"/>
      <c r="AJ11" s="49"/>
      <c r="AK11" s="49"/>
      <c r="AL11" s="49"/>
      <c r="AM11" s="49"/>
      <c r="AN11" s="272" t="s">
        <v>1</v>
      </c>
      <c r="AO11" s="273"/>
      <c r="AP11" s="273"/>
      <c r="AQ11" s="273"/>
      <c r="AR11" s="273"/>
      <c r="AS11" s="273"/>
      <c r="AT11" s="273"/>
      <c r="AU11" s="273"/>
      <c r="AV11" s="273"/>
      <c r="AW11" s="273"/>
      <c r="AX11" s="273"/>
      <c r="AY11" s="274"/>
      <c r="AZ11" s="278">
        <v>2026</v>
      </c>
      <c r="BA11" s="279"/>
      <c r="BB11" s="279"/>
      <c r="BC11" s="279"/>
      <c r="BD11" s="279"/>
      <c r="BE11" s="279"/>
      <c r="BF11" s="279"/>
      <c r="BG11" s="279"/>
      <c r="BH11" s="282" t="s">
        <v>2</v>
      </c>
      <c r="BI11" s="282"/>
      <c r="BJ11" s="387">
        <v>6</v>
      </c>
      <c r="BK11" s="387"/>
      <c r="BL11" s="387"/>
      <c r="BM11" s="387"/>
      <c r="BN11" s="387"/>
      <c r="BO11" s="387"/>
      <c r="BP11" s="389" t="s">
        <v>3</v>
      </c>
      <c r="BQ11" s="389"/>
      <c r="BR11" s="303">
        <v>1</v>
      </c>
      <c r="BS11" s="303"/>
      <c r="BT11" s="303"/>
      <c r="BU11" s="303"/>
      <c r="BV11" s="303"/>
      <c r="BW11" s="303"/>
      <c r="BX11" s="389" t="s">
        <v>4</v>
      </c>
      <c r="BY11" s="392"/>
    </row>
    <row r="12" spans="1:78" ht="15" customHeight="1">
      <c r="A12" s="318"/>
      <c r="B12" s="318"/>
      <c r="C12" s="318"/>
      <c r="D12" s="318"/>
      <c r="E12" s="318"/>
      <c r="F12" s="318"/>
      <c r="G12" s="318"/>
      <c r="H12" s="318"/>
      <c r="I12" s="318"/>
      <c r="J12" s="318"/>
      <c r="K12" s="318"/>
      <c r="L12" s="318"/>
      <c r="M12" s="318"/>
      <c r="N12" s="318"/>
      <c r="O12" s="318"/>
      <c r="P12" s="318"/>
      <c r="Q12" s="26"/>
      <c r="R12" s="26"/>
      <c r="S12" s="26"/>
      <c r="T12" s="26"/>
      <c r="U12" s="26"/>
      <c r="V12" s="26"/>
      <c r="W12" s="26"/>
      <c r="X12" s="26"/>
      <c r="Y12" s="26"/>
      <c r="Z12" s="26"/>
      <c r="AA12" s="26"/>
      <c r="AB12" s="26"/>
      <c r="AC12" s="26"/>
      <c r="AD12" s="26"/>
      <c r="AE12" s="26"/>
      <c r="AF12" s="26"/>
      <c r="AG12" s="26"/>
      <c r="AH12" s="26"/>
      <c r="AI12" s="26"/>
      <c r="AJ12" s="26"/>
      <c r="AK12" s="26"/>
      <c r="AL12" s="26"/>
      <c r="AM12" s="26"/>
      <c r="AN12" s="275"/>
      <c r="AO12" s="276"/>
      <c r="AP12" s="276"/>
      <c r="AQ12" s="276"/>
      <c r="AR12" s="276"/>
      <c r="AS12" s="276"/>
      <c r="AT12" s="276"/>
      <c r="AU12" s="276"/>
      <c r="AV12" s="276"/>
      <c r="AW12" s="276"/>
      <c r="AX12" s="276"/>
      <c r="AY12" s="277"/>
      <c r="AZ12" s="280"/>
      <c r="BA12" s="281"/>
      <c r="BB12" s="281"/>
      <c r="BC12" s="281"/>
      <c r="BD12" s="281"/>
      <c r="BE12" s="281"/>
      <c r="BF12" s="281"/>
      <c r="BG12" s="281"/>
      <c r="BH12" s="283"/>
      <c r="BI12" s="283"/>
      <c r="BJ12" s="388"/>
      <c r="BK12" s="388"/>
      <c r="BL12" s="388"/>
      <c r="BM12" s="388"/>
      <c r="BN12" s="388"/>
      <c r="BO12" s="388"/>
      <c r="BP12" s="390"/>
      <c r="BQ12" s="390"/>
      <c r="BR12" s="391"/>
      <c r="BS12" s="391"/>
      <c r="BT12" s="391"/>
      <c r="BU12" s="391"/>
      <c r="BV12" s="391"/>
      <c r="BW12" s="391"/>
      <c r="BX12" s="390"/>
      <c r="BY12" s="393"/>
    </row>
    <row r="13" spans="1:78" ht="15" customHeight="1">
      <c r="A13" s="413" t="s">
        <v>0</v>
      </c>
      <c r="B13" s="413"/>
      <c r="C13" s="413"/>
      <c r="D13" s="413"/>
      <c r="E13" s="413"/>
      <c r="F13" s="413"/>
      <c r="G13" s="413"/>
      <c r="H13" s="413"/>
      <c r="I13" s="413"/>
      <c r="J13" s="413"/>
      <c r="K13" s="413"/>
      <c r="L13" s="413"/>
      <c r="M13" s="413"/>
      <c r="N13" s="62"/>
      <c r="O13" s="62"/>
      <c r="P13" s="62"/>
      <c r="Q13" s="63"/>
      <c r="R13" s="63"/>
      <c r="S13" s="63"/>
      <c r="T13" s="63"/>
      <c r="U13" s="63"/>
      <c r="V13" s="63"/>
      <c r="W13" s="63"/>
      <c r="X13" s="63"/>
      <c r="Y13" s="63"/>
      <c r="Z13" s="63"/>
      <c r="AA13" s="63"/>
      <c r="AB13" s="63"/>
      <c r="AC13" s="63"/>
      <c r="AD13" s="63"/>
      <c r="AE13" s="63"/>
      <c r="AF13" s="63"/>
      <c r="AG13" s="63"/>
      <c r="AH13" s="63"/>
      <c r="AI13" s="63"/>
      <c r="AJ13" s="63"/>
      <c r="AK13" s="63"/>
      <c r="AL13" s="63"/>
      <c r="AM13" s="63"/>
      <c r="AN13" s="57"/>
      <c r="AO13" s="57"/>
      <c r="AP13" s="57"/>
      <c r="AQ13" s="57"/>
      <c r="AR13" s="57"/>
      <c r="AS13" s="57"/>
      <c r="AT13" s="57"/>
      <c r="AU13" s="57"/>
      <c r="AV13" s="57"/>
      <c r="AW13" s="57"/>
      <c r="AX13" s="57"/>
      <c r="AY13" s="57"/>
      <c r="AZ13" s="56"/>
      <c r="BA13" s="56"/>
      <c r="BB13" s="56"/>
      <c r="BC13" s="56"/>
      <c r="BD13" s="56"/>
      <c r="BE13" s="56"/>
      <c r="BF13" s="56"/>
      <c r="BG13" s="56"/>
      <c r="BH13" s="58"/>
      <c r="BI13" s="58"/>
      <c r="BJ13" s="59"/>
      <c r="BK13" s="59"/>
      <c r="BL13" s="59"/>
      <c r="BM13" s="59"/>
      <c r="BN13" s="59"/>
      <c r="BO13" s="59"/>
      <c r="BP13" s="60"/>
      <c r="BQ13" s="60"/>
      <c r="BR13" s="61"/>
      <c r="BS13" s="61"/>
      <c r="BT13" s="61"/>
      <c r="BU13" s="61"/>
      <c r="BV13" s="61"/>
      <c r="BW13" s="61"/>
      <c r="BX13" s="60"/>
      <c r="BY13" s="60"/>
    </row>
    <row r="14" spans="1:78" ht="13.2" customHeight="1">
      <c r="A14" s="328" t="s">
        <v>5</v>
      </c>
      <c r="B14" s="329"/>
      <c r="C14" s="329"/>
      <c r="D14" s="329"/>
      <c r="E14" s="329"/>
      <c r="F14" s="329"/>
      <c r="G14" s="329"/>
      <c r="H14" s="329"/>
      <c r="I14" s="329"/>
      <c r="J14" s="329"/>
      <c r="K14" s="329"/>
      <c r="L14" s="329"/>
      <c r="M14" s="330"/>
      <c r="N14" s="331" t="s">
        <v>240</v>
      </c>
      <c r="O14" s="332"/>
      <c r="P14" s="332"/>
      <c r="Q14" s="332"/>
      <c r="R14" s="332"/>
      <c r="S14" s="332"/>
      <c r="T14" s="332"/>
      <c r="U14" s="332"/>
      <c r="V14" s="332"/>
      <c r="W14" s="332"/>
      <c r="X14" s="332"/>
      <c r="Y14" s="332"/>
      <c r="Z14" s="332"/>
      <c r="AA14" s="332"/>
      <c r="AB14" s="332"/>
      <c r="AC14" s="332"/>
      <c r="AD14" s="332"/>
      <c r="AE14" s="332"/>
      <c r="AF14" s="332"/>
      <c r="AG14" s="332"/>
      <c r="AH14" s="332"/>
      <c r="AI14" s="332"/>
      <c r="AJ14" s="332"/>
      <c r="AK14" s="332"/>
      <c r="AL14" s="332"/>
      <c r="AM14" s="333"/>
      <c r="AN14" s="259" t="s">
        <v>182</v>
      </c>
      <c r="AO14" s="260"/>
      <c r="AP14" s="260"/>
      <c r="AQ14" s="260"/>
      <c r="AR14" s="260"/>
      <c r="AS14" s="260"/>
      <c r="AT14" s="260"/>
      <c r="AU14" s="260"/>
      <c r="AV14" s="260"/>
      <c r="AW14" s="260"/>
      <c r="AX14" s="260"/>
      <c r="AY14" s="261"/>
      <c r="AZ14" s="334" t="s">
        <v>6</v>
      </c>
      <c r="BA14" s="335"/>
      <c r="BB14" s="242">
        <v>5008570</v>
      </c>
      <c r="BC14" s="242"/>
      <c r="BD14" s="242"/>
      <c r="BE14" s="242"/>
      <c r="BF14" s="242"/>
      <c r="BG14" s="242"/>
      <c r="BH14" s="242"/>
      <c r="BI14" s="242"/>
      <c r="BJ14" s="242"/>
      <c r="BK14" s="242"/>
      <c r="BL14" s="242"/>
      <c r="BM14" s="242"/>
      <c r="BN14" s="242"/>
      <c r="BO14" s="242"/>
      <c r="BP14" s="242"/>
      <c r="BQ14" s="242"/>
      <c r="BR14" s="242"/>
      <c r="BS14" s="64"/>
      <c r="BT14" s="64"/>
      <c r="BU14" s="64"/>
      <c r="BV14" s="64"/>
      <c r="BW14" s="64"/>
      <c r="BX14" s="64"/>
      <c r="BY14" s="65"/>
      <c r="BZ14" s="13"/>
    </row>
    <row r="15" spans="1:78" ht="14.4" customHeight="1">
      <c r="A15" s="230" t="s">
        <v>141</v>
      </c>
      <c r="B15" s="231"/>
      <c r="C15" s="231"/>
      <c r="D15" s="231"/>
      <c r="E15" s="231"/>
      <c r="F15" s="231"/>
      <c r="G15" s="231"/>
      <c r="H15" s="231"/>
      <c r="I15" s="231"/>
      <c r="J15" s="231"/>
      <c r="K15" s="231"/>
      <c r="L15" s="231"/>
      <c r="M15" s="232"/>
      <c r="N15" s="236" t="s">
        <v>239</v>
      </c>
      <c r="O15" s="237"/>
      <c r="P15" s="237"/>
      <c r="Q15" s="237"/>
      <c r="R15" s="237"/>
      <c r="S15" s="237"/>
      <c r="T15" s="237"/>
      <c r="U15" s="237"/>
      <c r="V15" s="237"/>
      <c r="W15" s="237"/>
      <c r="X15" s="237"/>
      <c r="Y15" s="237"/>
      <c r="Z15" s="237"/>
      <c r="AA15" s="237"/>
      <c r="AB15" s="237"/>
      <c r="AC15" s="237"/>
      <c r="AD15" s="237"/>
      <c r="AE15" s="237"/>
      <c r="AF15" s="237"/>
      <c r="AG15" s="237"/>
      <c r="AH15" s="237"/>
      <c r="AI15" s="237"/>
      <c r="AJ15" s="237"/>
      <c r="AK15" s="237"/>
      <c r="AL15" s="237"/>
      <c r="AM15" s="238"/>
      <c r="AN15" s="262"/>
      <c r="AO15" s="263"/>
      <c r="AP15" s="263"/>
      <c r="AQ15" s="263"/>
      <c r="AR15" s="263"/>
      <c r="AS15" s="263"/>
      <c r="AT15" s="263"/>
      <c r="AU15" s="263"/>
      <c r="AV15" s="263"/>
      <c r="AW15" s="263"/>
      <c r="AX15" s="263"/>
      <c r="AY15" s="263"/>
      <c r="AZ15" s="243" t="s">
        <v>145</v>
      </c>
      <c r="BA15" s="243"/>
      <c r="BB15" s="243"/>
      <c r="BC15" s="243"/>
      <c r="BD15" s="243"/>
      <c r="BE15" s="243"/>
      <c r="BF15" s="243"/>
      <c r="BG15" s="243"/>
      <c r="BH15" s="243"/>
      <c r="BI15" s="243" t="s">
        <v>146</v>
      </c>
      <c r="BJ15" s="243"/>
      <c r="BK15" s="243"/>
      <c r="BL15" s="243"/>
      <c r="BM15" s="243"/>
      <c r="BN15" s="243"/>
      <c r="BO15" s="243"/>
      <c r="BP15" s="243"/>
      <c r="BQ15" s="243"/>
      <c r="BR15" s="243" t="s">
        <v>147</v>
      </c>
      <c r="BS15" s="243"/>
      <c r="BT15" s="243"/>
      <c r="BU15" s="243"/>
      <c r="BV15" s="243"/>
      <c r="BW15" s="243"/>
      <c r="BX15" s="243"/>
      <c r="BY15" s="243"/>
      <c r="BZ15" s="13"/>
    </row>
    <row r="16" spans="1:78" ht="14.4" customHeight="1">
      <c r="A16" s="230"/>
      <c r="B16" s="231"/>
      <c r="C16" s="231"/>
      <c r="D16" s="231"/>
      <c r="E16" s="231"/>
      <c r="F16" s="231"/>
      <c r="G16" s="231"/>
      <c r="H16" s="231"/>
      <c r="I16" s="231"/>
      <c r="J16" s="231"/>
      <c r="K16" s="231"/>
      <c r="L16" s="231"/>
      <c r="M16" s="232"/>
      <c r="N16" s="236"/>
      <c r="O16" s="237"/>
      <c r="P16" s="237"/>
      <c r="Q16" s="237"/>
      <c r="R16" s="237"/>
      <c r="S16" s="237"/>
      <c r="T16" s="237"/>
      <c r="U16" s="237"/>
      <c r="V16" s="237"/>
      <c r="W16" s="237"/>
      <c r="X16" s="237"/>
      <c r="Y16" s="237"/>
      <c r="Z16" s="237"/>
      <c r="AA16" s="237"/>
      <c r="AB16" s="237"/>
      <c r="AC16" s="237"/>
      <c r="AD16" s="237"/>
      <c r="AE16" s="237"/>
      <c r="AF16" s="237"/>
      <c r="AG16" s="237"/>
      <c r="AH16" s="237"/>
      <c r="AI16" s="237"/>
      <c r="AJ16" s="237"/>
      <c r="AK16" s="237"/>
      <c r="AL16" s="237"/>
      <c r="AM16" s="238"/>
      <c r="AN16" s="262"/>
      <c r="AO16" s="263"/>
      <c r="AP16" s="263"/>
      <c r="AQ16" s="263"/>
      <c r="AR16" s="263"/>
      <c r="AS16" s="263"/>
      <c r="AT16" s="263"/>
      <c r="AU16" s="263"/>
      <c r="AV16" s="263"/>
      <c r="AW16" s="263"/>
      <c r="AX16" s="263"/>
      <c r="AY16" s="263"/>
      <c r="AZ16" s="244" t="s">
        <v>230</v>
      </c>
      <c r="BA16" s="244"/>
      <c r="BB16" s="244"/>
      <c r="BC16" s="244"/>
      <c r="BD16" s="244"/>
      <c r="BE16" s="244"/>
      <c r="BF16" s="244"/>
      <c r="BG16" s="244"/>
      <c r="BH16" s="244"/>
      <c r="BI16" s="245" t="s">
        <v>228</v>
      </c>
      <c r="BJ16" s="245"/>
      <c r="BK16" s="245"/>
      <c r="BL16" s="245"/>
      <c r="BM16" s="245"/>
      <c r="BN16" s="245"/>
      <c r="BO16" s="245"/>
      <c r="BP16" s="245"/>
      <c r="BQ16" s="245"/>
      <c r="BR16" s="245" t="s">
        <v>229</v>
      </c>
      <c r="BS16" s="245"/>
      <c r="BT16" s="245"/>
      <c r="BU16" s="245"/>
      <c r="BV16" s="245"/>
      <c r="BW16" s="245"/>
      <c r="BX16" s="245"/>
      <c r="BY16" s="245"/>
      <c r="BZ16" s="13"/>
    </row>
    <row r="17" spans="1:146" ht="14.4" customHeight="1">
      <c r="A17" s="233"/>
      <c r="B17" s="234"/>
      <c r="C17" s="234"/>
      <c r="D17" s="234"/>
      <c r="E17" s="234"/>
      <c r="F17" s="234"/>
      <c r="G17" s="234"/>
      <c r="H17" s="234"/>
      <c r="I17" s="234"/>
      <c r="J17" s="234"/>
      <c r="K17" s="234"/>
      <c r="L17" s="234"/>
      <c r="M17" s="235"/>
      <c r="N17" s="239"/>
      <c r="O17" s="240"/>
      <c r="P17" s="240"/>
      <c r="Q17" s="240"/>
      <c r="R17" s="240"/>
      <c r="S17" s="240"/>
      <c r="T17" s="240"/>
      <c r="U17" s="240"/>
      <c r="V17" s="240"/>
      <c r="W17" s="240"/>
      <c r="X17" s="240"/>
      <c r="Y17" s="240"/>
      <c r="Z17" s="240"/>
      <c r="AA17" s="240"/>
      <c r="AB17" s="240"/>
      <c r="AC17" s="240"/>
      <c r="AD17" s="240"/>
      <c r="AE17" s="240"/>
      <c r="AF17" s="240"/>
      <c r="AG17" s="240"/>
      <c r="AH17" s="240"/>
      <c r="AI17" s="240"/>
      <c r="AJ17" s="240"/>
      <c r="AK17" s="240"/>
      <c r="AL17" s="240"/>
      <c r="AM17" s="241"/>
      <c r="AN17" s="262"/>
      <c r="AO17" s="263"/>
      <c r="AP17" s="263"/>
      <c r="AQ17" s="263"/>
      <c r="AR17" s="263"/>
      <c r="AS17" s="263"/>
      <c r="AT17" s="263"/>
      <c r="AU17" s="263"/>
      <c r="AV17" s="263"/>
      <c r="AW17" s="263"/>
      <c r="AX17" s="263"/>
      <c r="AY17" s="263"/>
      <c r="AZ17" s="246" t="s">
        <v>148</v>
      </c>
      <c r="BA17" s="247"/>
      <c r="BB17" s="247"/>
      <c r="BC17" s="247"/>
      <c r="BD17" s="247"/>
      <c r="BE17" s="247"/>
      <c r="BF17" s="247"/>
      <c r="BG17" s="247"/>
      <c r="BH17" s="247"/>
      <c r="BI17" s="247"/>
      <c r="BJ17" s="247"/>
      <c r="BK17" s="247"/>
      <c r="BL17" s="247"/>
      <c r="BM17" s="248"/>
      <c r="BN17" s="249" t="s">
        <v>164</v>
      </c>
      <c r="BO17" s="250"/>
      <c r="BP17" s="250"/>
      <c r="BQ17" s="250"/>
      <c r="BR17" s="250"/>
      <c r="BS17" s="250"/>
      <c r="BT17" s="250"/>
      <c r="BU17" s="250"/>
      <c r="BV17" s="250"/>
      <c r="BW17" s="250"/>
      <c r="BX17" s="250"/>
      <c r="BY17" s="251"/>
      <c r="BZ17" s="13"/>
    </row>
    <row r="18" spans="1:146" ht="13.2" customHeight="1">
      <c r="A18" s="339" t="s">
        <v>5</v>
      </c>
      <c r="B18" s="339"/>
      <c r="C18" s="339"/>
      <c r="D18" s="339"/>
      <c r="E18" s="339"/>
      <c r="F18" s="339"/>
      <c r="G18" s="339"/>
      <c r="H18" s="339"/>
      <c r="I18" s="339"/>
      <c r="J18" s="339"/>
      <c r="K18" s="339"/>
      <c r="L18" s="339"/>
      <c r="M18" s="339"/>
      <c r="N18" s="345" t="s">
        <v>224</v>
      </c>
      <c r="O18" s="346"/>
      <c r="P18" s="346"/>
      <c r="Q18" s="346"/>
      <c r="R18" s="346"/>
      <c r="S18" s="346"/>
      <c r="T18" s="346"/>
      <c r="U18" s="346"/>
      <c r="V18" s="346"/>
      <c r="W18" s="346"/>
      <c r="X18" s="346"/>
      <c r="Y18" s="346"/>
      <c r="Z18" s="347"/>
      <c r="AA18" s="346" t="s">
        <v>225</v>
      </c>
      <c r="AB18" s="346"/>
      <c r="AC18" s="346"/>
      <c r="AD18" s="346"/>
      <c r="AE18" s="346"/>
      <c r="AF18" s="346"/>
      <c r="AG18" s="346"/>
      <c r="AH18" s="346"/>
      <c r="AI18" s="346"/>
      <c r="AJ18" s="346"/>
      <c r="AK18" s="346"/>
      <c r="AL18" s="346"/>
      <c r="AM18" s="347"/>
      <c r="AN18" s="262"/>
      <c r="AO18" s="263"/>
      <c r="AP18" s="263"/>
      <c r="AQ18" s="263"/>
      <c r="AR18" s="263"/>
      <c r="AS18" s="263"/>
      <c r="AT18" s="263"/>
      <c r="AU18" s="263"/>
      <c r="AV18" s="263"/>
      <c r="AW18" s="263"/>
      <c r="AX18" s="263"/>
      <c r="AY18" s="263"/>
      <c r="AZ18" s="252" t="s">
        <v>234</v>
      </c>
      <c r="BA18" s="253"/>
      <c r="BB18" s="253"/>
      <c r="BC18" s="253"/>
      <c r="BD18" s="253"/>
      <c r="BE18" s="253"/>
      <c r="BF18" s="253"/>
      <c r="BG18" s="253"/>
      <c r="BH18" s="253"/>
      <c r="BI18" s="253"/>
      <c r="BJ18" s="253"/>
      <c r="BK18" s="253"/>
      <c r="BL18" s="253"/>
      <c r="BM18" s="254"/>
      <c r="BN18" s="255" t="s">
        <v>235</v>
      </c>
      <c r="BO18" s="256"/>
      <c r="BP18" s="256"/>
      <c r="BQ18" s="256"/>
      <c r="BR18" s="256"/>
      <c r="BS18" s="256"/>
      <c r="BT18" s="256"/>
      <c r="BU18" s="256"/>
      <c r="BV18" s="256"/>
      <c r="BW18" s="256"/>
      <c r="BX18" s="256"/>
      <c r="BY18" s="257"/>
      <c r="BZ18" s="13"/>
    </row>
    <row r="19" spans="1:146" ht="19.8" customHeight="1">
      <c r="A19" s="264" t="s">
        <v>179</v>
      </c>
      <c r="B19" s="265"/>
      <c r="C19" s="265"/>
      <c r="D19" s="265"/>
      <c r="E19" s="265"/>
      <c r="F19" s="265"/>
      <c r="G19" s="265"/>
      <c r="H19" s="265"/>
      <c r="I19" s="265"/>
      <c r="J19" s="265"/>
      <c r="K19" s="265"/>
      <c r="L19" s="265"/>
      <c r="M19" s="266"/>
      <c r="N19" s="359" t="s">
        <v>142</v>
      </c>
      <c r="O19" s="360"/>
      <c r="P19" s="360"/>
      <c r="Q19" s="360"/>
      <c r="R19" s="360"/>
      <c r="S19" s="360"/>
      <c r="T19" s="360"/>
      <c r="U19" s="360"/>
      <c r="V19" s="360"/>
      <c r="W19" s="360"/>
      <c r="X19" s="360"/>
      <c r="Y19" s="360"/>
      <c r="Z19" s="361"/>
      <c r="AA19" s="360" t="s">
        <v>143</v>
      </c>
      <c r="AB19" s="360"/>
      <c r="AC19" s="360"/>
      <c r="AD19" s="360"/>
      <c r="AE19" s="360"/>
      <c r="AF19" s="360"/>
      <c r="AG19" s="360"/>
      <c r="AH19" s="360"/>
      <c r="AI19" s="360"/>
      <c r="AJ19" s="360"/>
      <c r="AK19" s="360"/>
      <c r="AL19" s="360"/>
      <c r="AM19" s="361"/>
      <c r="AN19" s="340" t="s">
        <v>7</v>
      </c>
      <c r="AO19" s="340"/>
      <c r="AP19" s="340"/>
      <c r="AQ19" s="340"/>
      <c r="AR19" s="340"/>
      <c r="AS19" s="340"/>
      <c r="AT19" s="340"/>
      <c r="AU19" s="340"/>
      <c r="AV19" s="340"/>
      <c r="AW19" s="340"/>
      <c r="AX19" s="340"/>
      <c r="AY19" s="340"/>
      <c r="AZ19" s="313" t="s">
        <v>8</v>
      </c>
      <c r="BA19" s="314"/>
      <c r="BB19" s="314"/>
      <c r="BC19" s="314"/>
      <c r="BD19" s="314"/>
      <c r="BE19" s="314"/>
      <c r="BF19" s="357" t="s">
        <v>231</v>
      </c>
      <c r="BG19" s="357"/>
      <c r="BH19" s="357"/>
      <c r="BI19" s="357"/>
      <c r="BJ19" s="357"/>
      <c r="BK19" s="357"/>
      <c r="BL19" s="357"/>
      <c r="BM19" s="357"/>
      <c r="BN19" s="357"/>
      <c r="BO19" s="357"/>
      <c r="BP19" s="357"/>
      <c r="BQ19" s="357"/>
      <c r="BR19" s="357"/>
      <c r="BS19" s="357"/>
      <c r="BT19" s="357"/>
      <c r="BU19" s="357"/>
      <c r="BV19" s="357"/>
      <c r="BW19" s="357"/>
      <c r="BX19" s="357"/>
      <c r="BY19" s="357"/>
      <c r="BZ19" s="13"/>
    </row>
    <row r="20" spans="1:146" ht="16.8" customHeight="1">
      <c r="A20" s="264"/>
      <c r="B20" s="265"/>
      <c r="C20" s="265"/>
      <c r="D20" s="265"/>
      <c r="E20" s="265"/>
      <c r="F20" s="265"/>
      <c r="G20" s="265"/>
      <c r="H20" s="265"/>
      <c r="I20" s="265"/>
      <c r="J20" s="265"/>
      <c r="K20" s="265"/>
      <c r="L20" s="265"/>
      <c r="M20" s="266"/>
      <c r="N20" s="304" t="s">
        <v>222</v>
      </c>
      <c r="O20" s="305"/>
      <c r="P20" s="305"/>
      <c r="Q20" s="305"/>
      <c r="R20" s="305"/>
      <c r="S20" s="305"/>
      <c r="T20" s="305"/>
      <c r="U20" s="305"/>
      <c r="V20" s="305"/>
      <c r="W20" s="305"/>
      <c r="X20" s="305"/>
      <c r="Y20" s="305"/>
      <c r="Z20" s="306"/>
      <c r="AA20" s="305" t="s">
        <v>223</v>
      </c>
      <c r="AB20" s="305"/>
      <c r="AC20" s="305"/>
      <c r="AD20" s="305"/>
      <c r="AE20" s="305"/>
      <c r="AF20" s="305"/>
      <c r="AG20" s="305"/>
      <c r="AH20" s="305"/>
      <c r="AI20" s="305"/>
      <c r="AJ20" s="305"/>
      <c r="AK20" s="305"/>
      <c r="AL20" s="305"/>
      <c r="AM20" s="306"/>
      <c r="AN20" s="340"/>
      <c r="AO20" s="340"/>
      <c r="AP20" s="340"/>
      <c r="AQ20" s="340"/>
      <c r="AR20" s="340"/>
      <c r="AS20" s="340"/>
      <c r="AT20" s="340"/>
      <c r="AU20" s="340"/>
      <c r="AV20" s="340"/>
      <c r="AW20" s="340"/>
      <c r="AX20" s="340"/>
      <c r="AY20" s="340"/>
      <c r="AZ20" s="270" t="s">
        <v>9</v>
      </c>
      <c r="BA20" s="271"/>
      <c r="BB20" s="271"/>
      <c r="BC20" s="271"/>
      <c r="BD20" s="271"/>
      <c r="BE20" s="271"/>
      <c r="BF20" s="358" t="s">
        <v>232</v>
      </c>
      <c r="BG20" s="358"/>
      <c r="BH20" s="358"/>
      <c r="BI20" s="358"/>
      <c r="BJ20" s="358"/>
      <c r="BK20" s="358"/>
      <c r="BL20" s="358"/>
      <c r="BM20" s="358"/>
      <c r="BN20" s="358"/>
      <c r="BO20" s="358"/>
      <c r="BP20" s="358"/>
      <c r="BQ20" s="358"/>
      <c r="BR20" s="358"/>
      <c r="BS20" s="358"/>
      <c r="BT20" s="358"/>
      <c r="BU20" s="358"/>
      <c r="BV20" s="358"/>
      <c r="BW20" s="358"/>
      <c r="BX20" s="358"/>
      <c r="BY20" s="358"/>
    </row>
    <row r="21" spans="1:146" ht="13.2" customHeight="1">
      <c r="A21" s="267"/>
      <c r="B21" s="268"/>
      <c r="C21" s="268"/>
      <c r="D21" s="268"/>
      <c r="E21" s="268"/>
      <c r="F21" s="268"/>
      <c r="G21" s="268"/>
      <c r="H21" s="268"/>
      <c r="I21" s="268"/>
      <c r="J21" s="268"/>
      <c r="K21" s="268"/>
      <c r="L21" s="268"/>
      <c r="M21" s="269"/>
      <c r="N21" s="239"/>
      <c r="O21" s="240"/>
      <c r="P21" s="240"/>
      <c r="Q21" s="240"/>
      <c r="R21" s="240"/>
      <c r="S21" s="240"/>
      <c r="T21" s="240"/>
      <c r="U21" s="240"/>
      <c r="V21" s="240"/>
      <c r="W21" s="240"/>
      <c r="X21" s="240"/>
      <c r="Y21" s="240"/>
      <c r="Z21" s="241"/>
      <c r="AA21" s="240"/>
      <c r="AB21" s="240"/>
      <c r="AC21" s="240"/>
      <c r="AD21" s="240"/>
      <c r="AE21" s="240"/>
      <c r="AF21" s="240"/>
      <c r="AG21" s="240"/>
      <c r="AH21" s="240"/>
      <c r="AI21" s="240"/>
      <c r="AJ21" s="240"/>
      <c r="AK21" s="240"/>
      <c r="AL21" s="240"/>
      <c r="AM21" s="241"/>
      <c r="AN21" s="340"/>
      <c r="AO21" s="340"/>
      <c r="AP21" s="340"/>
      <c r="AQ21" s="340"/>
      <c r="AR21" s="340"/>
      <c r="AS21" s="340"/>
      <c r="AT21" s="340"/>
      <c r="AU21" s="340"/>
      <c r="AV21" s="340"/>
      <c r="AW21" s="340"/>
      <c r="AX21" s="340"/>
      <c r="AY21" s="340"/>
      <c r="AZ21" s="270" t="s">
        <v>10</v>
      </c>
      <c r="BA21" s="271"/>
      <c r="BB21" s="271"/>
      <c r="BC21" s="271"/>
      <c r="BD21" s="271"/>
      <c r="BE21" s="271"/>
      <c r="BF21" s="356" t="s">
        <v>233</v>
      </c>
      <c r="BG21" s="357"/>
      <c r="BH21" s="357"/>
      <c r="BI21" s="357"/>
      <c r="BJ21" s="357"/>
      <c r="BK21" s="357"/>
      <c r="BL21" s="357"/>
      <c r="BM21" s="357"/>
      <c r="BN21" s="357"/>
      <c r="BO21" s="357"/>
      <c r="BP21" s="357"/>
      <c r="BQ21" s="357"/>
      <c r="BR21" s="357"/>
      <c r="BS21" s="357"/>
      <c r="BT21" s="357"/>
      <c r="BU21" s="357"/>
      <c r="BV21" s="357"/>
      <c r="BW21" s="357"/>
      <c r="BX21" s="357"/>
      <c r="BY21" s="357"/>
    </row>
    <row r="22" spans="1:146" ht="13.2" customHeight="1">
      <c r="A22" s="328" t="s">
        <v>5</v>
      </c>
      <c r="B22" s="329"/>
      <c r="C22" s="329"/>
      <c r="D22" s="329"/>
      <c r="E22" s="329"/>
      <c r="F22" s="329"/>
      <c r="G22" s="329"/>
      <c r="H22" s="329"/>
      <c r="I22" s="329"/>
      <c r="J22" s="329"/>
      <c r="K22" s="329"/>
      <c r="L22" s="329"/>
      <c r="M22" s="330"/>
      <c r="N22" s="342" t="s">
        <v>227</v>
      </c>
      <c r="O22" s="343"/>
      <c r="P22" s="343"/>
      <c r="Q22" s="343"/>
      <c r="R22" s="343"/>
      <c r="S22" s="343"/>
      <c r="T22" s="343"/>
      <c r="U22" s="343"/>
      <c r="V22" s="343"/>
      <c r="W22" s="343"/>
      <c r="X22" s="343"/>
      <c r="Y22" s="343"/>
      <c r="Z22" s="343"/>
      <c r="AA22" s="343"/>
      <c r="AB22" s="343"/>
      <c r="AC22" s="343"/>
      <c r="AD22" s="343"/>
      <c r="AE22" s="343"/>
      <c r="AF22" s="343"/>
      <c r="AG22" s="343"/>
      <c r="AH22" s="343"/>
      <c r="AI22" s="343"/>
      <c r="AJ22" s="343"/>
      <c r="AK22" s="343"/>
      <c r="AL22" s="343"/>
      <c r="AM22" s="344"/>
      <c r="AN22" s="340"/>
      <c r="AO22" s="340"/>
      <c r="AP22" s="340"/>
      <c r="AQ22" s="340"/>
      <c r="AR22" s="340"/>
      <c r="AS22" s="340"/>
      <c r="AT22" s="340"/>
      <c r="AU22" s="340"/>
      <c r="AV22" s="340"/>
      <c r="AW22" s="340"/>
      <c r="AX22" s="340"/>
      <c r="AY22" s="340"/>
      <c r="AZ22" s="307" t="s">
        <v>114</v>
      </c>
      <c r="BA22" s="308"/>
      <c r="BB22" s="308"/>
      <c r="BC22" s="308"/>
      <c r="BD22" s="308"/>
      <c r="BE22" s="308"/>
      <c r="BF22" s="352" t="s">
        <v>6</v>
      </c>
      <c r="BG22" s="353"/>
      <c r="BH22" s="258"/>
      <c r="BI22" s="258"/>
      <c r="BJ22" s="258"/>
      <c r="BK22" s="258"/>
      <c r="BL22" s="258"/>
      <c r="BM22" s="258"/>
      <c r="BN22" s="258"/>
      <c r="BO22" s="258"/>
      <c r="BP22" s="258"/>
      <c r="BQ22" s="258"/>
      <c r="BR22" s="258"/>
      <c r="BS22" s="258"/>
      <c r="BT22" s="258"/>
      <c r="BU22" s="67"/>
      <c r="BV22" s="67"/>
      <c r="BW22" s="67"/>
      <c r="BX22" s="67"/>
      <c r="BY22" s="68"/>
    </row>
    <row r="23" spans="1:146" ht="13.2" customHeight="1">
      <c r="A23" s="230" t="s">
        <v>127</v>
      </c>
      <c r="B23" s="231"/>
      <c r="C23" s="231"/>
      <c r="D23" s="231"/>
      <c r="E23" s="231"/>
      <c r="F23" s="231"/>
      <c r="G23" s="231"/>
      <c r="H23" s="231"/>
      <c r="I23" s="231"/>
      <c r="J23" s="231"/>
      <c r="K23" s="231"/>
      <c r="L23" s="231"/>
      <c r="M23" s="232"/>
      <c r="N23" s="304" t="s">
        <v>226</v>
      </c>
      <c r="O23" s="305"/>
      <c r="P23" s="305"/>
      <c r="Q23" s="305"/>
      <c r="R23" s="305"/>
      <c r="S23" s="305"/>
      <c r="T23" s="305"/>
      <c r="U23" s="305"/>
      <c r="V23" s="305"/>
      <c r="W23" s="305"/>
      <c r="X23" s="305"/>
      <c r="Y23" s="305"/>
      <c r="Z23" s="305"/>
      <c r="AA23" s="305"/>
      <c r="AB23" s="305"/>
      <c r="AC23" s="305"/>
      <c r="AD23" s="305"/>
      <c r="AE23" s="305"/>
      <c r="AF23" s="305"/>
      <c r="AG23" s="305"/>
      <c r="AH23" s="305"/>
      <c r="AI23" s="305"/>
      <c r="AJ23" s="305"/>
      <c r="AK23" s="305"/>
      <c r="AL23" s="305"/>
      <c r="AM23" s="306"/>
      <c r="AN23" s="340"/>
      <c r="AO23" s="340"/>
      <c r="AP23" s="340"/>
      <c r="AQ23" s="340"/>
      <c r="AR23" s="340"/>
      <c r="AS23" s="340"/>
      <c r="AT23" s="340"/>
      <c r="AU23" s="340"/>
      <c r="AV23" s="340"/>
      <c r="AW23" s="340"/>
      <c r="AX23" s="340"/>
      <c r="AY23" s="340"/>
      <c r="AZ23" s="309"/>
      <c r="BA23" s="310"/>
      <c r="BB23" s="310"/>
      <c r="BC23" s="310"/>
      <c r="BD23" s="310"/>
      <c r="BE23" s="310"/>
      <c r="BF23" s="354"/>
      <c r="BG23" s="354"/>
      <c r="BH23" s="354"/>
      <c r="BI23" s="354"/>
      <c r="BJ23" s="354"/>
      <c r="BK23" s="354"/>
      <c r="BL23" s="354"/>
      <c r="BM23" s="354"/>
      <c r="BN23" s="354"/>
      <c r="BO23" s="354"/>
      <c r="BP23" s="354"/>
      <c r="BQ23" s="354"/>
      <c r="BR23" s="354"/>
      <c r="BS23" s="354"/>
      <c r="BT23" s="354"/>
      <c r="BU23" s="354"/>
      <c r="BV23" s="354"/>
      <c r="BW23" s="354"/>
      <c r="BX23" s="354"/>
      <c r="BY23" s="354"/>
    </row>
    <row r="24" spans="1:146" ht="13.2" customHeight="1">
      <c r="A24" s="230"/>
      <c r="B24" s="231"/>
      <c r="C24" s="231"/>
      <c r="D24" s="231"/>
      <c r="E24" s="231"/>
      <c r="F24" s="231"/>
      <c r="G24" s="231"/>
      <c r="H24" s="231"/>
      <c r="I24" s="231"/>
      <c r="J24" s="231"/>
      <c r="K24" s="231"/>
      <c r="L24" s="231"/>
      <c r="M24" s="232"/>
      <c r="N24" s="236"/>
      <c r="O24" s="237"/>
      <c r="P24" s="237"/>
      <c r="Q24" s="237"/>
      <c r="R24" s="237"/>
      <c r="S24" s="237"/>
      <c r="T24" s="237"/>
      <c r="U24" s="237"/>
      <c r="V24" s="237"/>
      <c r="W24" s="237"/>
      <c r="X24" s="237"/>
      <c r="Y24" s="237"/>
      <c r="Z24" s="237"/>
      <c r="AA24" s="237"/>
      <c r="AB24" s="237"/>
      <c r="AC24" s="237"/>
      <c r="AD24" s="237"/>
      <c r="AE24" s="237"/>
      <c r="AF24" s="237"/>
      <c r="AG24" s="237"/>
      <c r="AH24" s="237"/>
      <c r="AI24" s="237"/>
      <c r="AJ24" s="237"/>
      <c r="AK24" s="237"/>
      <c r="AL24" s="237"/>
      <c r="AM24" s="238"/>
      <c r="AN24" s="340"/>
      <c r="AO24" s="340"/>
      <c r="AP24" s="340"/>
      <c r="AQ24" s="340"/>
      <c r="AR24" s="340"/>
      <c r="AS24" s="340"/>
      <c r="AT24" s="340"/>
      <c r="AU24" s="340"/>
      <c r="AV24" s="340"/>
      <c r="AW24" s="340"/>
      <c r="AX24" s="340"/>
      <c r="AY24" s="340"/>
      <c r="AZ24" s="311"/>
      <c r="BA24" s="312"/>
      <c r="BB24" s="312"/>
      <c r="BC24" s="312"/>
      <c r="BD24" s="312"/>
      <c r="BE24" s="312"/>
      <c r="BF24" s="355"/>
      <c r="BG24" s="355"/>
      <c r="BH24" s="355"/>
      <c r="BI24" s="355"/>
      <c r="BJ24" s="355"/>
      <c r="BK24" s="355"/>
      <c r="BL24" s="355"/>
      <c r="BM24" s="355"/>
      <c r="BN24" s="355"/>
      <c r="BO24" s="355"/>
      <c r="BP24" s="355"/>
      <c r="BQ24" s="355"/>
      <c r="BR24" s="355"/>
      <c r="BS24" s="355"/>
      <c r="BT24" s="355"/>
      <c r="BU24" s="355"/>
      <c r="BV24" s="355"/>
      <c r="BW24" s="355"/>
      <c r="BX24" s="355"/>
      <c r="BY24" s="355"/>
    </row>
    <row r="25" spans="1:146" ht="13.2" customHeight="1">
      <c r="A25" s="230"/>
      <c r="B25" s="231"/>
      <c r="C25" s="231"/>
      <c r="D25" s="231"/>
      <c r="E25" s="231"/>
      <c r="F25" s="231"/>
      <c r="G25" s="231"/>
      <c r="H25" s="231"/>
      <c r="I25" s="231"/>
      <c r="J25" s="231"/>
      <c r="K25" s="231"/>
      <c r="L25" s="231"/>
      <c r="M25" s="232"/>
      <c r="N25" s="405" t="s">
        <v>128</v>
      </c>
      <c r="O25" s="406"/>
      <c r="P25" s="406"/>
      <c r="Q25" s="406"/>
      <c r="R25" s="406"/>
      <c r="S25" s="406"/>
      <c r="T25" s="406"/>
      <c r="U25" s="406"/>
      <c r="V25" s="406"/>
      <c r="W25" s="350" t="s">
        <v>129</v>
      </c>
      <c r="X25" s="350">
        <v>2111234567</v>
      </c>
      <c r="Y25" s="350"/>
      <c r="Z25" s="350"/>
      <c r="AA25" s="350"/>
      <c r="AB25" s="350"/>
      <c r="AC25" s="350"/>
      <c r="AD25" s="350"/>
      <c r="AE25" s="350"/>
      <c r="AF25" s="350"/>
      <c r="AG25" s="350"/>
      <c r="AH25" s="350"/>
      <c r="AI25" s="350"/>
      <c r="AJ25" s="350"/>
      <c r="AK25" s="350"/>
      <c r="AL25" s="350"/>
      <c r="AM25" s="348" t="s">
        <v>130</v>
      </c>
      <c r="AN25" s="340" t="s">
        <v>144</v>
      </c>
      <c r="AO25" s="340"/>
      <c r="AP25" s="340"/>
      <c r="AQ25" s="340"/>
      <c r="AR25" s="340"/>
      <c r="AS25" s="340"/>
      <c r="AT25" s="340"/>
      <c r="AU25" s="340"/>
      <c r="AV25" s="340"/>
      <c r="AW25" s="340"/>
      <c r="AX25" s="340"/>
      <c r="AY25" s="340"/>
      <c r="AZ25" s="228" t="s">
        <v>143</v>
      </c>
      <c r="BA25" s="228"/>
      <c r="BB25" s="228"/>
      <c r="BC25" s="228"/>
      <c r="BD25" s="228"/>
      <c r="BE25" s="228"/>
      <c r="BF25" s="341" t="s">
        <v>223</v>
      </c>
      <c r="BG25" s="341"/>
      <c r="BH25" s="341"/>
      <c r="BI25" s="341"/>
      <c r="BJ25" s="341"/>
      <c r="BK25" s="341"/>
      <c r="BL25" s="341"/>
      <c r="BM25" s="341"/>
      <c r="BN25" s="341"/>
      <c r="BO25" s="341"/>
      <c r="BP25" s="341"/>
      <c r="BQ25" s="341"/>
      <c r="BR25" s="341"/>
      <c r="BS25" s="341"/>
      <c r="BT25" s="341"/>
      <c r="BU25" s="341"/>
      <c r="BV25" s="341"/>
      <c r="BW25" s="341"/>
      <c r="BX25" s="341"/>
      <c r="BY25" s="341"/>
    </row>
    <row r="26" spans="1:146" ht="13.2" customHeight="1">
      <c r="A26" s="233"/>
      <c r="B26" s="234"/>
      <c r="C26" s="234"/>
      <c r="D26" s="234"/>
      <c r="E26" s="234"/>
      <c r="F26" s="234"/>
      <c r="G26" s="234"/>
      <c r="H26" s="234"/>
      <c r="I26" s="234"/>
      <c r="J26" s="234"/>
      <c r="K26" s="234"/>
      <c r="L26" s="234"/>
      <c r="M26" s="235"/>
      <c r="N26" s="407"/>
      <c r="O26" s="408"/>
      <c r="P26" s="408"/>
      <c r="Q26" s="408"/>
      <c r="R26" s="408"/>
      <c r="S26" s="408"/>
      <c r="T26" s="408"/>
      <c r="U26" s="408"/>
      <c r="V26" s="408"/>
      <c r="W26" s="351"/>
      <c r="X26" s="351"/>
      <c r="Y26" s="351"/>
      <c r="Z26" s="351"/>
      <c r="AA26" s="351"/>
      <c r="AB26" s="351"/>
      <c r="AC26" s="351"/>
      <c r="AD26" s="351"/>
      <c r="AE26" s="351"/>
      <c r="AF26" s="351"/>
      <c r="AG26" s="351"/>
      <c r="AH26" s="351"/>
      <c r="AI26" s="351"/>
      <c r="AJ26" s="351"/>
      <c r="AK26" s="351"/>
      <c r="AL26" s="351"/>
      <c r="AM26" s="349"/>
      <c r="AN26" s="340"/>
      <c r="AO26" s="340"/>
      <c r="AP26" s="340"/>
      <c r="AQ26" s="340"/>
      <c r="AR26" s="340"/>
      <c r="AS26" s="340"/>
      <c r="AT26" s="340"/>
      <c r="AU26" s="340"/>
      <c r="AV26" s="340"/>
      <c r="AW26" s="340"/>
      <c r="AX26" s="340"/>
      <c r="AY26" s="340"/>
      <c r="AZ26" s="228" t="s">
        <v>9</v>
      </c>
      <c r="BA26" s="228"/>
      <c r="BB26" s="228"/>
      <c r="BC26" s="228"/>
      <c r="BD26" s="228"/>
      <c r="BE26" s="228"/>
      <c r="BF26" s="229" t="s">
        <v>232</v>
      </c>
      <c r="BG26" s="229"/>
      <c r="BH26" s="229"/>
      <c r="BI26" s="229"/>
      <c r="BJ26" s="229"/>
      <c r="BK26" s="229"/>
      <c r="BL26" s="229"/>
      <c r="BM26" s="229"/>
      <c r="BN26" s="229"/>
      <c r="BO26" s="229"/>
      <c r="BP26" s="229"/>
      <c r="BQ26" s="229"/>
      <c r="BR26" s="229"/>
      <c r="BS26" s="229"/>
      <c r="BT26" s="229"/>
      <c r="BU26" s="229"/>
      <c r="BV26" s="229"/>
      <c r="BW26" s="229"/>
      <c r="BX26" s="229"/>
      <c r="BY26" s="229"/>
    </row>
    <row r="27" spans="1:146" ht="19.8" customHeight="1">
      <c r="A27" s="425" t="s">
        <v>131</v>
      </c>
      <c r="B27" s="426"/>
      <c r="C27" s="426"/>
      <c r="D27" s="426"/>
      <c r="E27" s="426"/>
      <c r="F27" s="426"/>
      <c r="G27" s="426"/>
      <c r="H27" s="426"/>
      <c r="I27" s="426"/>
      <c r="J27" s="426"/>
      <c r="K27" s="426"/>
      <c r="L27" s="426"/>
      <c r="M27" s="426"/>
      <c r="N27" s="402" t="s">
        <v>68</v>
      </c>
      <c r="O27" s="403"/>
      <c r="P27" s="403"/>
      <c r="Q27" s="403"/>
      <c r="R27" s="403"/>
      <c r="S27" s="403"/>
      <c r="T27" s="403"/>
      <c r="U27" s="403"/>
      <c r="V27" s="403"/>
      <c r="W27" s="403"/>
      <c r="X27" s="403"/>
      <c r="Y27" s="403"/>
      <c r="Z27" s="403"/>
      <c r="AA27" s="403"/>
      <c r="AB27" s="403"/>
      <c r="AC27" s="403"/>
      <c r="AD27" s="403"/>
      <c r="AE27" s="403"/>
      <c r="AF27" s="403"/>
      <c r="AG27" s="403"/>
      <c r="AH27" s="403"/>
      <c r="AI27" s="403"/>
      <c r="AJ27" s="403"/>
      <c r="AK27" s="403"/>
      <c r="AL27" s="403"/>
      <c r="AM27" s="404"/>
      <c r="AN27" s="340"/>
      <c r="AO27" s="340"/>
      <c r="AP27" s="340"/>
      <c r="AQ27" s="340"/>
      <c r="AR27" s="340"/>
      <c r="AS27" s="340"/>
      <c r="AT27" s="340"/>
      <c r="AU27" s="340"/>
      <c r="AV27" s="340"/>
      <c r="AW27" s="340"/>
      <c r="AX27" s="340"/>
      <c r="AY27" s="340"/>
      <c r="AZ27" s="311"/>
      <c r="BA27" s="312"/>
      <c r="BB27" s="312"/>
      <c r="BC27" s="312"/>
      <c r="BD27" s="312"/>
      <c r="BE27" s="409"/>
      <c r="BF27" s="410"/>
      <c r="BG27" s="411"/>
      <c r="BH27" s="411"/>
      <c r="BI27" s="411"/>
      <c r="BJ27" s="411"/>
      <c r="BK27" s="411"/>
      <c r="BL27" s="411"/>
      <c r="BM27" s="411"/>
      <c r="BN27" s="411"/>
      <c r="BO27" s="411"/>
      <c r="BP27" s="411"/>
      <c r="BQ27" s="411"/>
      <c r="BR27" s="411"/>
      <c r="BS27" s="411"/>
      <c r="BT27" s="411"/>
      <c r="BU27" s="411"/>
      <c r="BV27" s="411"/>
      <c r="BW27" s="411"/>
      <c r="BX27" s="411"/>
      <c r="BY27" s="412"/>
      <c r="CB27" s="10" t="s">
        <v>67</v>
      </c>
      <c r="CC27" s="10" t="s">
        <v>68</v>
      </c>
    </row>
    <row r="28" spans="1:146" ht="7.5" customHeight="1">
      <c r="A28" s="37"/>
      <c r="B28" s="37"/>
      <c r="C28" s="37"/>
      <c r="D28" s="37"/>
      <c r="E28" s="37"/>
      <c r="F28" s="37"/>
      <c r="G28" s="37"/>
      <c r="H28" s="37"/>
      <c r="I28" s="37"/>
      <c r="J28" s="37"/>
      <c r="K28" s="37"/>
      <c r="L28" s="37"/>
      <c r="M28" s="37"/>
      <c r="N28" s="37"/>
      <c r="O28" s="37"/>
      <c r="P28" s="37"/>
      <c r="Q28" s="25"/>
      <c r="R28" s="12"/>
      <c r="S28" s="12"/>
      <c r="T28" s="12"/>
      <c r="U28" s="12"/>
      <c r="V28" s="12"/>
      <c r="W28" s="12"/>
      <c r="X28" s="12"/>
      <c r="Y28" s="12"/>
      <c r="Z28" s="12"/>
      <c r="AA28" s="12"/>
      <c r="AB28" s="12"/>
      <c r="AC28" s="12"/>
      <c r="AD28" s="12"/>
      <c r="AE28" s="12"/>
      <c r="AF28" s="38"/>
      <c r="AG28" s="38"/>
      <c r="AH28" s="38"/>
      <c r="AI28" s="38"/>
      <c r="AJ28" s="38"/>
      <c r="AK28" s="38"/>
      <c r="AL28" s="38"/>
      <c r="AM28" s="38"/>
      <c r="AN28" s="38"/>
      <c r="AO28" s="38"/>
      <c r="AP28" s="38"/>
      <c r="AQ28" s="38"/>
      <c r="AR28" s="38"/>
      <c r="AS28" s="38"/>
      <c r="AT28" s="38"/>
      <c r="AU28" s="38"/>
      <c r="AV28" s="38"/>
      <c r="AW28" s="38"/>
      <c r="AX28" s="38"/>
      <c r="AY28" s="38"/>
      <c r="AZ28" s="38"/>
      <c r="BA28" s="38"/>
      <c r="BB28" s="38"/>
      <c r="BC28" s="38"/>
      <c r="BD28" s="38"/>
      <c r="BE28" s="38"/>
      <c r="BF28" s="38"/>
      <c r="BG28" s="38"/>
      <c r="BH28" s="38"/>
      <c r="BI28" s="38"/>
      <c r="BJ28" s="38"/>
      <c r="BK28" s="38"/>
      <c r="BL28" s="38"/>
      <c r="BM28" s="38"/>
      <c r="BN28" s="38"/>
      <c r="BO28" s="38"/>
      <c r="BP28" s="38"/>
      <c r="BQ28" s="38"/>
      <c r="BR28" s="38"/>
      <c r="BS28" s="38"/>
      <c r="BT28" s="38"/>
      <c r="BU28" s="38"/>
      <c r="BV28" s="38"/>
      <c r="BW28" s="38"/>
      <c r="BX28" s="38"/>
      <c r="BY28" s="38"/>
      <c r="BZ28" s="14"/>
    </row>
    <row r="29" spans="1:146" ht="15" customHeight="1" thickBot="1">
      <c r="A29" s="372" t="s">
        <v>153</v>
      </c>
      <c r="B29" s="372"/>
      <c r="C29" s="372"/>
      <c r="D29" s="372"/>
      <c r="E29" s="372"/>
      <c r="F29" s="372"/>
      <c r="G29" s="372"/>
      <c r="H29" s="372"/>
      <c r="I29" s="372"/>
      <c r="J29" s="372"/>
      <c r="K29" s="372"/>
      <c r="L29" s="372"/>
      <c r="M29" s="372"/>
      <c r="N29" s="37"/>
      <c r="O29" s="37"/>
      <c r="P29" s="37"/>
      <c r="Q29" s="25"/>
      <c r="R29" s="12"/>
      <c r="S29" s="12"/>
      <c r="T29" s="12"/>
      <c r="U29" s="12"/>
      <c r="V29" s="12"/>
      <c r="W29" s="12"/>
      <c r="X29" s="12"/>
      <c r="Y29" s="12"/>
      <c r="Z29" s="12"/>
      <c r="AA29" s="12"/>
      <c r="AB29" s="12"/>
      <c r="AC29" s="12"/>
      <c r="AD29" s="12"/>
      <c r="AE29" s="12"/>
      <c r="AF29" s="12"/>
      <c r="AG29" s="12"/>
      <c r="AH29" s="12"/>
      <c r="AI29" s="12"/>
      <c r="AJ29" s="397" t="s">
        <v>119</v>
      </c>
      <c r="AK29" s="397"/>
      <c r="AL29" s="397"/>
      <c r="AM29" s="397"/>
      <c r="AN29" s="397"/>
      <c r="AO29" s="397"/>
      <c r="AP29" s="397"/>
      <c r="AQ29" s="397"/>
      <c r="AR29" s="397"/>
      <c r="AS29" s="397"/>
      <c r="AT29" s="397"/>
      <c r="AU29" s="397"/>
      <c r="AV29" s="38"/>
      <c r="AW29" s="38"/>
      <c r="AX29" s="38"/>
      <c r="AY29" s="38"/>
      <c r="AZ29" s="38"/>
      <c r="BA29" s="38"/>
      <c r="BB29" s="38"/>
      <c r="BC29" s="38"/>
      <c r="BD29" s="38"/>
      <c r="BE29" s="12"/>
      <c r="BF29" s="12"/>
      <c r="BG29" s="12"/>
      <c r="BH29" s="38"/>
      <c r="BI29" s="38"/>
      <c r="BJ29" s="38"/>
      <c r="BK29" s="38"/>
      <c r="BL29" s="38"/>
      <c r="BM29" s="38"/>
      <c r="BN29" s="38"/>
      <c r="BO29" s="38"/>
      <c r="BP29" s="38"/>
      <c r="BQ29" s="38"/>
      <c r="BR29" s="38"/>
      <c r="BS29" s="38"/>
      <c r="BT29" s="38"/>
      <c r="BU29" s="38"/>
      <c r="BV29" s="38"/>
      <c r="BW29" s="38"/>
      <c r="BX29" s="38"/>
      <c r="BY29" s="38"/>
      <c r="BZ29" s="38"/>
      <c r="CA29" s="38"/>
      <c r="CB29" s="12"/>
      <c r="CC29" s="12"/>
      <c r="CD29" s="12"/>
      <c r="CE29" s="14"/>
    </row>
    <row r="30" spans="1:146" ht="25.05" customHeight="1" thickBot="1">
      <c r="A30" s="421" t="s">
        <v>115</v>
      </c>
      <c r="B30" s="422"/>
      <c r="C30" s="422"/>
      <c r="D30" s="422"/>
      <c r="E30" s="423"/>
      <c r="F30" s="421" t="s">
        <v>154</v>
      </c>
      <c r="G30" s="422"/>
      <c r="H30" s="422"/>
      <c r="I30" s="422"/>
      <c r="J30" s="422"/>
      <c r="K30" s="422"/>
      <c r="L30" s="422"/>
      <c r="M30" s="424"/>
      <c r="N30" s="319">
        <f>'申請施設内訳（別紙１）'!P30</f>
        <v>366000</v>
      </c>
      <c r="O30" s="320"/>
      <c r="P30" s="320"/>
      <c r="Q30" s="320"/>
      <c r="R30" s="320"/>
      <c r="S30" s="320"/>
      <c r="T30" s="320"/>
      <c r="U30" s="320"/>
      <c r="V30" s="320"/>
      <c r="W30" s="320"/>
      <c r="X30" s="320"/>
      <c r="Y30" s="320"/>
      <c r="Z30" s="320"/>
      <c r="AA30" s="321"/>
      <c r="AB30" s="15"/>
      <c r="AC30" s="15"/>
      <c r="AD30" s="15"/>
      <c r="AE30" s="15"/>
      <c r="AF30" s="15"/>
      <c r="AG30" s="15"/>
      <c r="AH30" s="15"/>
      <c r="AI30" s="15"/>
      <c r="AJ30" s="394" t="s">
        <v>120</v>
      </c>
      <c r="AK30" s="395"/>
      <c r="AL30" s="395"/>
      <c r="AM30" s="395"/>
      <c r="AN30" s="395"/>
      <c r="AO30" s="395"/>
      <c r="AP30" s="395"/>
      <c r="AQ30" s="395"/>
      <c r="AR30" s="396"/>
      <c r="AS30" s="399">
        <f>COUNTIF('申請施設内訳（別紙１）'!D5:D24,"*有床診療所（医科）*")</f>
        <v>1</v>
      </c>
      <c r="AT30" s="399"/>
      <c r="AU30" s="399"/>
      <c r="AV30" s="399"/>
      <c r="AW30" s="399"/>
      <c r="AX30" s="399"/>
      <c r="AY30" s="399"/>
      <c r="AZ30" s="399"/>
      <c r="BA30" s="399"/>
      <c r="BB30" s="399"/>
      <c r="BC30" s="399"/>
      <c r="BD30" s="399"/>
      <c r="BE30" s="398" t="s">
        <v>124</v>
      </c>
      <c r="BF30" s="398"/>
      <c r="BG30" s="398"/>
      <c r="BH30" s="398"/>
      <c r="BI30" s="398"/>
      <c r="BJ30" s="398"/>
      <c r="BK30" s="398"/>
      <c r="BL30" s="398"/>
      <c r="BM30" s="398"/>
      <c r="BN30" s="399">
        <f>COUNTIF('申請施設内訳（別紙１）'!D5:D24,"*訪問看護ステーション*")</f>
        <v>0</v>
      </c>
      <c r="BO30" s="399"/>
      <c r="BP30" s="399"/>
      <c r="BQ30" s="399"/>
      <c r="BR30" s="399"/>
      <c r="BS30" s="399"/>
      <c r="BT30" s="399"/>
      <c r="BU30" s="399"/>
      <c r="BV30" s="399"/>
      <c r="BW30" s="399"/>
      <c r="BX30" s="399"/>
      <c r="BY30" s="399"/>
      <c r="BZ30" s="38"/>
      <c r="CA30" s="38"/>
      <c r="CB30" s="38"/>
      <c r="CC30" s="38"/>
      <c r="CD30" s="38"/>
      <c r="CE30" s="15"/>
      <c r="CF30" s="15"/>
      <c r="CG30" s="15"/>
      <c r="CH30" s="15"/>
      <c r="CI30" s="16"/>
    </row>
    <row r="31" spans="1:146" ht="25.05" customHeight="1" thickBot="1">
      <c r="A31" s="421" t="s">
        <v>184</v>
      </c>
      <c r="B31" s="422"/>
      <c r="C31" s="422"/>
      <c r="D31" s="422"/>
      <c r="E31" s="423"/>
      <c r="F31" s="421" t="s">
        <v>154</v>
      </c>
      <c r="G31" s="422"/>
      <c r="H31" s="422"/>
      <c r="I31" s="422"/>
      <c r="J31" s="422"/>
      <c r="K31" s="422"/>
      <c r="L31" s="422"/>
      <c r="M31" s="424"/>
      <c r="N31" s="319">
        <f>'申請施設内訳（別紙１）'!P31</f>
        <v>340000</v>
      </c>
      <c r="O31" s="320"/>
      <c r="P31" s="320"/>
      <c r="Q31" s="320"/>
      <c r="R31" s="320"/>
      <c r="S31" s="320"/>
      <c r="T31" s="320"/>
      <c r="U31" s="320"/>
      <c r="V31" s="320"/>
      <c r="W31" s="320"/>
      <c r="X31" s="320"/>
      <c r="Y31" s="320"/>
      <c r="Z31" s="320"/>
      <c r="AA31" s="321"/>
      <c r="AB31" s="15"/>
      <c r="AC31" s="15"/>
      <c r="AD31" s="15"/>
      <c r="AE31" s="15"/>
      <c r="AF31" s="15"/>
      <c r="AG31" s="15"/>
      <c r="AH31" s="15"/>
      <c r="AI31" s="15"/>
      <c r="AJ31" s="394" t="s">
        <v>121</v>
      </c>
      <c r="AK31" s="395"/>
      <c r="AL31" s="395"/>
      <c r="AM31" s="395"/>
      <c r="AN31" s="395"/>
      <c r="AO31" s="395"/>
      <c r="AP31" s="395"/>
      <c r="AQ31" s="395"/>
      <c r="AR31" s="396"/>
      <c r="AS31" s="399">
        <f>COUNTIF('申請施設内訳（別紙１）'!D5:D24,("*無床診療所（医科）*"))</f>
        <v>1</v>
      </c>
      <c r="AT31" s="399"/>
      <c r="AU31" s="399"/>
      <c r="AV31" s="399"/>
      <c r="AW31" s="399"/>
      <c r="AX31" s="399"/>
      <c r="AY31" s="399"/>
      <c r="AZ31" s="399"/>
      <c r="BA31" s="399"/>
      <c r="BB31" s="399"/>
      <c r="BC31" s="399"/>
      <c r="BD31" s="399"/>
      <c r="BE31" s="400" t="s">
        <v>123</v>
      </c>
      <c r="BF31" s="400"/>
      <c r="BG31" s="400"/>
      <c r="BH31" s="400"/>
      <c r="BI31" s="400"/>
      <c r="BJ31" s="400"/>
      <c r="BK31" s="400"/>
      <c r="BL31" s="400"/>
      <c r="BM31" s="400"/>
      <c r="BN31" s="399">
        <f>COUNTIF('申請施設内訳（別紙１）'!D5:D24,"*保険薬局*")</f>
        <v>0</v>
      </c>
      <c r="BO31" s="399"/>
      <c r="BP31" s="399"/>
      <c r="BQ31" s="399"/>
      <c r="BR31" s="399"/>
      <c r="BS31" s="399"/>
      <c r="BT31" s="399"/>
      <c r="BU31" s="399"/>
      <c r="BV31" s="399"/>
      <c r="BW31" s="399"/>
      <c r="BX31" s="399"/>
      <c r="BY31" s="399"/>
      <c r="BZ31" s="38"/>
      <c r="CA31" s="38"/>
      <c r="CB31" s="38"/>
      <c r="CC31" s="38"/>
      <c r="CD31" s="38"/>
      <c r="CE31" s="15"/>
      <c r="CF31" s="15"/>
      <c r="CG31" s="15"/>
      <c r="CH31" s="15"/>
      <c r="CI31" s="16"/>
      <c r="CS31" s="380"/>
      <c r="CT31" s="380"/>
      <c r="CU31" s="380"/>
      <c r="CV31" s="380"/>
      <c r="CW31" s="380"/>
      <c r="CX31" s="380"/>
      <c r="CY31" s="380"/>
      <c r="CZ31" s="380"/>
      <c r="DA31" s="380"/>
      <c r="DB31" s="380"/>
      <c r="DC31" s="380"/>
      <c r="DD31" s="380"/>
      <c r="DE31" s="380"/>
      <c r="DF31" s="380"/>
      <c r="DG31" s="380"/>
      <c r="DH31" s="380"/>
      <c r="DI31" s="380"/>
      <c r="DJ31" s="380"/>
      <c r="DK31" s="380"/>
      <c r="DL31" s="380"/>
      <c r="DM31" s="380"/>
      <c r="DN31" s="380"/>
      <c r="DO31" s="380"/>
      <c r="DP31" s="380"/>
      <c r="DQ31" s="380"/>
      <c r="DR31" s="380"/>
      <c r="DS31" s="380"/>
      <c r="DT31" s="380"/>
      <c r="DU31" s="380"/>
      <c r="DV31" s="380"/>
      <c r="DW31" s="380"/>
      <c r="DX31" s="380"/>
      <c r="DY31" s="380"/>
      <c r="DZ31" s="380"/>
      <c r="EA31" s="380"/>
      <c r="EB31" s="380"/>
      <c r="EC31" s="380"/>
      <c r="ED31" s="380"/>
      <c r="EE31" s="380"/>
      <c r="EF31" s="380"/>
      <c r="EG31" s="380"/>
      <c r="EH31" s="380"/>
      <c r="EI31" s="380"/>
      <c r="EJ31" s="380"/>
      <c r="EK31" s="380"/>
      <c r="EL31" s="380"/>
      <c r="EM31" s="380"/>
      <c r="EN31" s="380"/>
      <c r="EO31" s="380"/>
      <c r="EP31" s="380"/>
    </row>
    <row r="32" spans="1:146" ht="25.05" customHeight="1" thickBot="1">
      <c r="A32" s="421" t="s">
        <v>11</v>
      </c>
      <c r="B32" s="422"/>
      <c r="C32" s="422"/>
      <c r="D32" s="422"/>
      <c r="E32" s="423"/>
      <c r="F32" s="421" t="s">
        <v>154</v>
      </c>
      <c r="G32" s="422"/>
      <c r="H32" s="422"/>
      <c r="I32" s="422"/>
      <c r="J32" s="422"/>
      <c r="K32" s="422"/>
      <c r="L32" s="422"/>
      <c r="M32" s="424"/>
      <c r="N32" s="322" cm="1">
        <f t="array" ref="N32">SUM(IFERROR(N30:W31,0))</f>
        <v>706000</v>
      </c>
      <c r="O32" s="323"/>
      <c r="P32" s="323"/>
      <c r="Q32" s="323"/>
      <c r="R32" s="323"/>
      <c r="S32" s="323"/>
      <c r="T32" s="323"/>
      <c r="U32" s="323"/>
      <c r="V32" s="323"/>
      <c r="W32" s="323"/>
      <c r="X32" s="323"/>
      <c r="Y32" s="323"/>
      <c r="Z32" s="323"/>
      <c r="AA32" s="324"/>
      <c r="AB32" s="15"/>
      <c r="AC32" s="15"/>
      <c r="AD32" s="15"/>
      <c r="AE32" s="15"/>
      <c r="AF32" s="15"/>
      <c r="AG32" s="15"/>
      <c r="AH32" s="15"/>
      <c r="AI32" s="15"/>
      <c r="AJ32" s="394" t="s">
        <v>122</v>
      </c>
      <c r="AK32" s="395"/>
      <c r="AL32" s="395"/>
      <c r="AM32" s="395"/>
      <c r="AN32" s="395"/>
      <c r="AO32" s="395"/>
      <c r="AP32" s="395"/>
      <c r="AQ32" s="395"/>
      <c r="AR32" s="396"/>
      <c r="AS32" s="399">
        <f>COUNTIF('申請施設内訳（別紙１）'!D5:D24,("*有床診療所（歯科）*"))+COUNTIF('申請施設内訳（別紙１）'!D5:D24,("*無床診療所（歯科）*"))</f>
        <v>0</v>
      </c>
      <c r="AT32" s="399"/>
      <c r="AU32" s="399"/>
      <c r="AV32" s="399"/>
      <c r="AW32" s="399"/>
      <c r="AX32" s="399"/>
      <c r="AY32" s="399"/>
      <c r="AZ32" s="399"/>
      <c r="BA32" s="399"/>
      <c r="BB32" s="399"/>
      <c r="BC32" s="399"/>
      <c r="BD32" s="399"/>
      <c r="BE32" s="400" t="s">
        <v>125</v>
      </c>
      <c r="BF32" s="400"/>
      <c r="BG32" s="400"/>
      <c r="BH32" s="400"/>
      <c r="BI32" s="400"/>
      <c r="BJ32" s="400"/>
      <c r="BK32" s="400"/>
      <c r="BL32" s="400"/>
      <c r="BM32" s="400"/>
      <c r="BN32" s="401">
        <f>AS30+AS31+AS32+BN30+BN31</f>
        <v>2</v>
      </c>
      <c r="BO32" s="401"/>
      <c r="BP32" s="401"/>
      <c r="BQ32" s="401"/>
      <c r="BR32" s="401"/>
      <c r="BS32" s="401"/>
      <c r="BT32" s="401"/>
      <c r="BU32" s="401"/>
      <c r="BV32" s="401"/>
      <c r="BW32" s="401"/>
      <c r="BX32" s="401"/>
      <c r="BY32" s="401"/>
      <c r="BZ32" s="38"/>
      <c r="CA32" s="38"/>
      <c r="CB32" s="38"/>
      <c r="CC32" s="38"/>
      <c r="CD32" s="38"/>
      <c r="CE32" s="37"/>
      <c r="CF32" s="37"/>
      <c r="CG32" s="37"/>
      <c r="CH32" s="37"/>
      <c r="CI32" s="16"/>
    </row>
    <row r="33" spans="1:81" ht="7.5" customHeight="1">
      <c r="A33" s="18"/>
      <c r="B33" s="18"/>
      <c r="C33" s="18"/>
      <c r="D33" s="18"/>
      <c r="E33" s="18"/>
      <c r="F33" s="18"/>
      <c r="G33" s="18"/>
      <c r="H33" s="18"/>
      <c r="I33" s="18"/>
      <c r="J33" s="18"/>
      <c r="K33" s="18"/>
      <c r="L33" s="18"/>
      <c r="M33" s="18"/>
      <c r="N33" s="18"/>
      <c r="O33" s="18"/>
      <c r="P33" s="18"/>
      <c r="Q33" s="18"/>
      <c r="R33" s="18"/>
      <c r="S33" s="18"/>
      <c r="T33" s="18"/>
      <c r="U33" s="18"/>
      <c r="V33" s="18"/>
      <c r="W33" s="18"/>
      <c r="X33" s="18"/>
      <c r="Y33" s="18"/>
      <c r="Z33" s="18"/>
      <c r="AA33" s="18"/>
      <c r="AB33" s="18"/>
      <c r="AC33" s="18"/>
      <c r="AD33" s="18"/>
      <c r="AE33" s="18"/>
      <c r="AF33" s="55"/>
      <c r="AG33" s="55"/>
      <c r="AH33" s="55"/>
      <c r="AI33" s="55"/>
      <c r="AJ33" s="55"/>
      <c r="AK33" s="55"/>
      <c r="AL33" s="55"/>
      <c r="AM33" s="55"/>
      <c r="AN33" s="55"/>
      <c r="AO33" s="55"/>
      <c r="AP33" s="55"/>
      <c r="AQ33" s="55"/>
      <c r="AR33" s="55"/>
      <c r="AS33" s="55"/>
      <c r="AT33" s="55"/>
      <c r="AU33" s="55"/>
      <c r="AV33" s="55"/>
      <c r="AW33" s="55"/>
      <c r="AX33" s="55"/>
      <c r="AY33" s="55"/>
      <c r="AZ33" s="55"/>
      <c r="BA33" s="55"/>
      <c r="BB33" s="55"/>
      <c r="BC33" s="55"/>
      <c r="BD33" s="55"/>
      <c r="BE33" s="55"/>
      <c r="BF33" s="55"/>
      <c r="BG33" s="55"/>
      <c r="BH33" s="55"/>
      <c r="BI33" s="55"/>
      <c r="BJ33" s="55"/>
      <c r="BK33" s="55"/>
      <c r="BL33" s="55"/>
      <c r="BM33" s="55"/>
      <c r="BN33" s="55"/>
      <c r="BO33" s="55"/>
      <c r="BP33" s="55"/>
      <c r="BQ33" s="55"/>
      <c r="BR33" s="55"/>
      <c r="BS33" s="55"/>
      <c r="BT33" s="55"/>
      <c r="BU33" s="55"/>
      <c r="BV33" s="55"/>
      <c r="BW33" s="36"/>
      <c r="BX33" s="36"/>
      <c r="BY33" s="36"/>
    </row>
    <row r="34" spans="1:81" ht="14.4" customHeight="1">
      <c r="A34" s="379" t="s">
        <v>155</v>
      </c>
      <c r="B34" s="379"/>
      <c r="C34" s="379"/>
      <c r="D34" s="379"/>
      <c r="E34" s="379"/>
      <c r="F34" s="379"/>
      <c r="G34" s="379"/>
      <c r="H34" s="379"/>
      <c r="I34" s="379"/>
      <c r="J34" s="379"/>
      <c r="K34" s="379"/>
      <c r="L34" s="379"/>
      <c r="M34" s="379"/>
      <c r="N34" s="379"/>
      <c r="O34" s="379"/>
      <c r="P34" s="379"/>
      <c r="Q34" s="379"/>
      <c r="R34" s="379"/>
      <c r="S34" s="379"/>
      <c r="T34" s="379"/>
      <c r="U34" s="379"/>
      <c r="V34" s="379"/>
      <c r="W34" s="379"/>
      <c r="X34" s="379"/>
      <c r="Y34" s="379"/>
      <c r="Z34" s="379"/>
      <c r="AA34" s="379"/>
      <c r="AB34" s="379"/>
      <c r="AC34" s="379"/>
      <c r="AD34" s="379"/>
      <c r="AE34" s="379"/>
      <c r="AF34" s="379"/>
      <c r="AG34" s="379"/>
      <c r="AH34" s="379"/>
      <c r="AI34" s="379"/>
      <c r="AJ34" s="379"/>
      <c r="AK34" s="379"/>
      <c r="AL34" s="379"/>
      <c r="AM34" s="379"/>
      <c r="AN34" s="379"/>
      <c r="AO34" s="379"/>
      <c r="AP34" s="379"/>
      <c r="AQ34" s="379"/>
      <c r="AR34" s="379"/>
      <c r="AS34" s="379"/>
      <c r="AT34" s="379"/>
      <c r="AU34" s="379"/>
      <c r="AV34" s="379"/>
      <c r="AW34" s="379"/>
      <c r="AX34" s="379"/>
      <c r="AY34" s="379"/>
      <c r="AZ34" s="379"/>
      <c r="BA34" s="379"/>
      <c r="BB34" s="379"/>
      <c r="BC34" s="379"/>
      <c r="BD34" s="379"/>
      <c r="BE34" s="379"/>
      <c r="BF34" s="379"/>
      <c r="BG34" s="379"/>
      <c r="BH34" s="379"/>
      <c r="BI34" s="379"/>
      <c r="BJ34" s="379"/>
      <c r="BK34" s="379"/>
      <c r="BL34" s="379"/>
      <c r="BM34" s="379"/>
      <c r="BN34" s="379"/>
      <c r="BO34" s="379"/>
      <c r="BP34" s="379"/>
      <c r="BQ34" s="379"/>
      <c r="BR34" s="379"/>
      <c r="BS34" s="379"/>
      <c r="BT34" s="379"/>
      <c r="BU34" s="379"/>
      <c r="BV34" s="55"/>
      <c r="BW34" s="36"/>
      <c r="BX34" s="36"/>
      <c r="BY34" s="36"/>
    </row>
    <row r="35" spans="1:81" ht="14.4" customHeight="1">
      <c r="A35" s="379" t="s">
        <v>185</v>
      </c>
      <c r="B35" s="379"/>
      <c r="C35" s="379"/>
      <c r="D35" s="379"/>
      <c r="E35" s="379"/>
      <c r="F35" s="379"/>
      <c r="G35" s="379"/>
      <c r="H35" s="379"/>
      <c r="I35" s="379"/>
      <c r="J35" s="379"/>
      <c r="K35" s="379"/>
      <c r="L35" s="379"/>
      <c r="M35" s="379"/>
      <c r="N35" s="379"/>
      <c r="O35" s="379"/>
      <c r="P35" s="379"/>
      <c r="Q35" s="379"/>
      <c r="R35" s="379"/>
      <c r="S35" s="379"/>
      <c r="T35" s="379"/>
      <c r="U35" s="379"/>
      <c r="V35" s="379"/>
      <c r="W35" s="379"/>
      <c r="X35" s="379"/>
      <c r="Y35" s="379"/>
      <c r="Z35" s="379"/>
      <c r="AA35" s="379"/>
      <c r="AB35" s="379"/>
      <c r="AC35" s="379"/>
      <c r="AD35" s="379"/>
      <c r="AE35" s="379"/>
      <c r="AF35" s="379"/>
      <c r="AG35" s="379"/>
      <c r="AH35" s="379"/>
      <c r="AI35" s="379"/>
      <c r="AJ35" s="379"/>
      <c r="AK35" s="379"/>
      <c r="AL35" s="379"/>
      <c r="AM35" s="379"/>
      <c r="AN35" s="379"/>
      <c r="AO35" s="379"/>
      <c r="AP35" s="379"/>
      <c r="AQ35" s="379"/>
      <c r="AR35" s="379"/>
      <c r="AS35" s="379"/>
      <c r="AT35" s="379"/>
      <c r="AU35" s="379"/>
      <c r="AV35" s="379"/>
      <c r="AW35" s="379"/>
      <c r="AX35" s="379"/>
      <c r="AY35" s="379"/>
      <c r="AZ35" s="379"/>
      <c r="BA35" s="379"/>
      <c r="BB35" s="379"/>
      <c r="BC35" s="379"/>
      <c r="BD35" s="379"/>
      <c r="BE35" s="379"/>
      <c r="BF35" s="379"/>
      <c r="BG35" s="379"/>
      <c r="BH35" s="379"/>
      <c r="BI35" s="379"/>
      <c r="BJ35" s="379"/>
      <c r="BK35" s="379"/>
      <c r="BL35" s="379"/>
      <c r="BM35" s="379"/>
      <c r="BN35" s="379"/>
      <c r="BO35" s="379"/>
      <c r="BP35" s="379"/>
      <c r="BQ35" s="379"/>
      <c r="BR35" s="379"/>
      <c r="BS35" s="379"/>
      <c r="BT35" s="379"/>
      <c r="BU35" s="379"/>
      <c r="BV35" s="55"/>
      <c r="BW35" s="36"/>
      <c r="BX35" s="36"/>
      <c r="BY35" s="36"/>
    </row>
    <row r="36" spans="1:81" ht="14.4" customHeight="1">
      <c r="A36" s="18"/>
      <c r="B36" s="18"/>
      <c r="C36" s="18"/>
      <c r="D36" s="18"/>
      <c r="E36" s="18"/>
      <c r="F36" s="18"/>
      <c r="G36" s="18"/>
      <c r="H36" s="18"/>
      <c r="I36" s="18"/>
      <c r="J36" s="18"/>
      <c r="K36" s="18"/>
      <c r="L36" s="18"/>
      <c r="M36" s="18"/>
      <c r="N36" s="18"/>
      <c r="O36" s="18"/>
      <c r="P36" s="18"/>
      <c r="Q36" s="18"/>
      <c r="R36" s="18"/>
      <c r="S36" s="18"/>
      <c r="T36" s="18"/>
      <c r="U36" s="18"/>
      <c r="V36" s="18"/>
      <c r="W36" s="18"/>
      <c r="X36" s="18"/>
      <c r="Y36" s="18"/>
      <c r="Z36" s="18"/>
      <c r="AA36" s="18"/>
      <c r="AB36" s="18"/>
      <c r="AC36" s="18"/>
      <c r="AD36" s="18"/>
      <c r="AE36" s="18"/>
      <c r="AF36" s="55"/>
      <c r="AG36" s="55"/>
      <c r="AH36" s="55"/>
      <c r="AI36" s="55"/>
      <c r="AJ36" s="55"/>
      <c r="AK36" s="55"/>
      <c r="AL36" s="55"/>
      <c r="AM36" s="55"/>
      <c r="AN36" s="55"/>
      <c r="AO36" s="55"/>
      <c r="AP36" s="55"/>
      <c r="AQ36" s="55"/>
      <c r="AR36" s="55"/>
      <c r="AS36" s="55"/>
      <c r="AT36" s="55"/>
      <c r="AU36" s="55"/>
      <c r="AV36" s="55"/>
      <c r="AW36" s="55"/>
      <c r="AX36" s="55"/>
      <c r="AY36" s="55"/>
      <c r="AZ36" s="55"/>
      <c r="BA36" s="55"/>
      <c r="BB36" s="55"/>
      <c r="BC36" s="55"/>
      <c r="BD36" s="55"/>
      <c r="BE36" s="55"/>
      <c r="BF36" s="55"/>
      <c r="BG36" s="55"/>
      <c r="BH36" s="55"/>
      <c r="BI36" s="55"/>
      <c r="BJ36" s="55"/>
      <c r="BK36" s="55"/>
      <c r="BL36" s="55"/>
      <c r="BM36" s="55"/>
      <c r="BN36" s="55"/>
      <c r="BO36" s="55"/>
      <c r="BP36" s="55"/>
      <c r="BQ36" s="55"/>
      <c r="BR36" s="55"/>
      <c r="BS36" s="55"/>
      <c r="BT36" s="55"/>
      <c r="BU36" s="55"/>
      <c r="BV36" s="55"/>
      <c r="BW36" s="36"/>
      <c r="BX36" s="36"/>
      <c r="BY36" s="36"/>
    </row>
    <row r="37" spans="1:81" ht="15" customHeight="1">
      <c r="A37" s="381" t="s">
        <v>126</v>
      </c>
      <c r="B37" s="381"/>
      <c r="C37" s="381"/>
      <c r="D37" s="381"/>
      <c r="E37" s="381"/>
      <c r="F37" s="381"/>
      <c r="G37" s="381"/>
      <c r="H37" s="381"/>
      <c r="I37" s="381"/>
      <c r="J37" s="381"/>
      <c r="K37" s="381"/>
      <c r="L37" s="381"/>
      <c r="M37" s="381"/>
      <c r="N37" s="18"/>
      <c r="O37" s="18"/>
      <c r="P37" s="18"/>
      <c r="Q37" s="18"/>
      <c r="R37" s="18"/>
      <c r="S37" s="18"/>
      <c r="T37" s="18"/>
      <c r="U37" s="18"/>
      <c r="V37" s="18"/>
      <c r="W37" s="18"/>
      <c r="X37" s="18"/>
      <c r="Y37" s="18"/>
      <c r="Z37" s="18"/>
      <c r="AA37" s="18"/>
      <c r="AB37" s="18"/>
      <c r="AC37" s="18"/>
      <c r="AD37" s="18"/>
      <c r="AE37" s="18"/>
      <c r="AF37" s="327"/>
      <c r="AG37" s="327"/>
      <c r="AH37" s="327"/>
      <c r="AI37" s="327"/>
      <c r="AJ37" s="327"/>
      <c r="AK37" s="327"/>
      <c r="AL37" s="327"/>
      <c r="AM37" s="327"/>
      <c r="AN37" s="327"/>
      <c r="AO37" s="327"/>
      <c r="AP37" s="327"/>
      <c r="AQ37" s="327"/>
      <c r="AR37" s="327"/>
      <c r="AS37" s="327"/>
      <c r="AT37" s="327"/>
      <c r="AU37" s="327"/>
      <c r="AV37" s="327"/>
      <c r="AW37" s="327"/>
      <c r="AX37" s="327"/>
      <c r="AY37" s="327"/>
      <c r="AZ37" s="327"/>
      <c r="BA37" s="327"/>
      <c r="BB37" s="327"/>
      <c r="BC37" s="327"/>
      <c r="BD37" s="327"/>
      <c r="BE37" s="327"/>
      <c r="BF37" s="327"/>
      <c r="BG37" s="327"/>
      <c r="BH37" s="327"/>
      <c r="BI37" s="327"/>
      <c r="BJ37" s="327"/>
      <c r="BK37" s="327"/>
      <c r="BL37" s="327"/>
      <c r="BM37" s="327"/>
      <c r="BN37" s="327"/>
      <c r="BO37" s="327"/>
      <c r="BP37" s="327"/>
      <c r="BQ37" s="327"/>
      <c r="BR37" s="327"/>
      <c r="BS37" s="327"/>
      <c r="BT37" s="327"/>
      <c r="BU37" s="327"/>
      <c r="BV37" s="327"/>
      <c r="BW37" s="327"/>
      <c r="BX37" s="327"/>
      <c r="BY37" s="327"/>
      <c r="CB37" s="10" t="s">
        <v>79</v>
      </c>
      <c r="CC37" s="10" t="s">
        <v>132</v>
      </c>
    </row>
    <row r="38" spans="1:81" ht="30" customHeight="1">
      <c r="A38" s="301" t="s">
        <v>12</v>
      </c>
      <c r="B38" s="260"/>
      <c r="C38" s="260"/>
      <c r="D38" s="260"/>
      <c r="E38" s="260"/>
      <c r="F38" s="260"/>
      <c r="G38" s="260"/>
      <c r="H38" s="260"/>
      <c r="I38" s="260"/>
      <c r="J38" s="260"/>
      <c r="K38" s="260"/>
      <c r="L38" s="260"/>
      <c r="M38" s="261"/>
      <c r="N38" s="302" t="s">
        <v>236</v>
      </c>
      <c r="O38" s="303"/>
      <c r="P38" s="303"/>
      <c r="Q38" s="303"/>
      <c r="R38" s="303"/>
      <c r="S38" s="303"/>
      <c r="T38" s="303"/>
      <c r="U38" s="303"/>
      <c r="V38" s="303"/>
      <c r="W38" s="303"/>
      <c r="X38" s="303"/>
      <c r="Y38" s="303"/>
      <c r="Z38" s="303"/>
      <c r="AA38" s="303"/>
      <c r="AB38" s="336" t="s">
        <v>13</v>
      </c>
      <c r="AC38" s="337"/>
      <c r="AD38" s="337"/>
      <c r="AE38" s="337"/>
      <c r="AF38" s="337"/>
      <c r="AG38" s="337"/>
      <c r="AH38" s="338"/>
      <c r="AI38" s="325">
        <v>9</v>
      </c>
      <c r="AJ38" s="326"/>
      <c r="AK38" s="326">
        <v>9</v>
      </c>
      <c r="AL38" s="326"/>
      <c r="AM38" s="326">
        <v>9</v>
      </c>
      <c r="AN38" s="385"/>
      <c r="AO38" s="362">
        <v>9</v>
      </c>
      <c r="AP38" s="363"/>
      <c r="AQ38" s="301" t="s">
        <v>14</v>
      </c>
      <c r="AR38" s="260"/>
      <c r="AS38" s="260"/>
      <c r="AT38" s="260"/>
      <c r="AU38" s="260"/>
      <c r="AV38" s="260"/>
      <c r="AW38" s="260"/>
      <c r="AX38" s="260"/>
      <c r="AY38" s="260"/>
      <c r="AZ38" s="260"/>
      <c r="BA38" s="261"/>
      <c r="BB38" s="302" t="s">
        <v>237</v>
      </c>
      <c r="BC38" s="303"/>
      <c r="BD38" s="303"/>
      <c r="BE38" s="303"/>
      <c r="BF38" s="303"/>
      <c r="BG38" s="303"/>
      <c r="BH38" s="303"/>
      <c r="BI38" s="303"/>
      <c r="BJ38" s="303"/>
      <c r="BK38" s="303"/>
      <c r="BL38" s="303"/>
      <c r="BM38" s="364"/>
      <c r="BN38" s="336" t="s">
        <v>15</v>
      </c>
      <c r="BO38" s="337"/>
      <c r="BP38" s="337"/>
      <c r="BQ38" s="337"/>
      <c r="BR38" s="337"/>
      <c r="BS38" s="338"/>
      <c r="BT38" s="325">
        <v>1</v>
      </c>
      <c r="BU38" s="326"/>
      <c r="BV38" s="326">
        <v>2</v>
      </c>
      <c r="BW38" s="326"/>
      <c r="BX38" s="326">
        <v>3</v>
      </c>
      <c r="BY38" s="386"/>
    </row>
    <row r="39" spans="1:81" ht="30" customHeight="1">
      <c r="A39" s="259" t="s">
        <v>16</v>
      </c>
      <c r="B39" s="286"/>
      <c r="C39" s="286"/>
      <c r="D39" s="286"/>
      <c r="E39" s="286"/>
      <c r="F39" s="286"/>
      <c r="G39" s="286"/>
      <c r="H39" s="286"/>
      <c r="I39" s="286"/>
      <c r="J39" s="286"/>
      <c r="K39" s="286"/>
      <c r="L39" s="286"/>
      <c r="M39" s="287"/>
      <c r="N39" s="288">
        <v>1</v>
      </c>
      <c r="O39" s="289"/>
      <c r="P39" s="289">
        <v>2</v>
      </c>
      <c r="Q39" s="289"/>
      <c r="R39" s="289">
        <v>3</v>
      </c>
      <c r="S39" s="289"/>
      <c r="T39" s="289">
        <v>4</v>
      </c>
      <c r="U39" s="289"/>
      <c r="V39" s="289">
        <v>5</v>
      </c>
      <c r="W39" s="289"/>
      <c r="X39" s="289">
        <v>6</v>
      </c>
      <c r="Y39" s="289"/>
      <c r="Z39" s="289">
        <v>7</v>
      </c>
      <c r="AA39" s="365"/>
      <c r="AB39" s="336" t="s">
        <v>17</v>
      </c>
      <c r="AC39" s="366"/>
      <c r="AD39" s="366"/>
      <c r="AE39" s="366"/>
      <c r="AF39" s="366"/>
      <c r="AG39" s="366"/>
      <c r="AH39" s="366"/>
      <c r="AI39" s="367" t="s">
        <v>238</v>
      </c>
      <c r="AJ39" s="368"/>
      <c r="AK39" s="368"/>
      <c r="AL39" s="368"/>
      <c r="AM39" s="368"/>
      <c r="AN39" s="368"/>
      <c r="AO39" s="368"/>
      <c r="AP39" s="369"/>
      <c r="AQ39" s="259" t="s">
        <v>133</v>
      </c>
      <c r="AR39" s="286"/>
      <c r="AS39" s="286"/>
      <c r="AT39" s="286"/>
      <c r="AU39" s="286"/>
      <c r="AV39" s="286"/>
      <c r="AW39" s="286"/>
      <c r="AX39" s="286"/>
      <c r="AY39" s="286"/>
      <c r="AZ39" s="286"/>
      <c r="BA39" s="287"/>
      <c r="BB39" s="367" t="s">
        <v>241</v>
      </c>
      <c r="BC39" s="368"/>
      <c r="BD39" s="368"/>
      <c r="BE39" s="368"/>
      <c r="BF39" s="368"/>
      <c r="BG39" s="368"/>
      <c r="BH39" s="368"/>
      <c r="BI39" s="368"/>
      <c r="BJ39" s="368"/>
      <c r="BK39" s="368"/>
      <c r="BL39" s="368"/>
      <c r="BM39" s="368"/>
      <c r="BN39" s="368"/>
      <c r="BO39" s="368"/>
      <c r="BP39" s="368"/>
      <c r="BQ39" s="368"/>
      <c r="BR39" s="368"/>
      <c r="BS39" s="368"/>
      <c r="BT39" s="368"/>
      <c r="BU39" s="368"/>
      <c r="BV39" s="368"/>
      <c r="BW39" s="368"/>
      <c r="BX39" s="368"/>
      <c r="BY39" s="369"/>
    </row>
    <row r="40" spans="1:81" ht="30" customHeight="1">
      <c r="A40" s="259" t="s">
        <v>116</v>
      </c>
      <c r="B40" s="286"/>
      <c r="C40" s="286"/>
      <c r="D40" s="286"/>
      <c r="E40" s="286"/>
      <c r="F40" s="286"/>
      <c r="G40" s="286"/>
      <c r="H40" s="286"/>
      <c r="I40" s="286"/>
      <c r="J40" s="286"/>
      <c r="K40" s="286"/>
      <c r="L40" s="286"/>
      <c r="M40" s="287"/>
      <c r="N40" s="382" t="s">
        <v>242</v>
      </c>
      <c r="O40" s="383"/>
      <c r="P40" s="294" t="s">
        <v>243</v>
      </c>
      <c r="Q40" s="295"/>
      <c r="R40" s="294" t="s">
        <v>244</v>
      </c>
      <c r="S40" s="295"/>
      <c r="T40" s="294" t="s">
        <v>246</v>
      </c>
      <c r="U40" s="295"/>
      <c r="V40" s="294" t="s">
        <v>247</v>
      </c>
      <c r="W40" s="295"/>
      <c r="X40" s="294" t="s">
        <v>248</v>
      </c>
      <c r="Y40" s="295"/>
      <c r="Z40" s="294" t="s">
        <v>242</v>
      </c>
      <c r="AA40" s="295"/>
      <c r="AB40" s="294"/>
      <c r="AC40" s="295"/>
      <c r="AD40" s="294" t="s">
        <v>249</v>
      </c>
      <c r="AE40" s="295"/>
      <c r="AF40" s="294" t="s">
        <v>250</v>
      </c>
      <c r="AG40" s="295"/>
      <c r="AH40" s="294" t="s">
        <v>251</v>
      </c>
      <c r="AI40" s="295"/>
      <c r="AJ40" s="294" t="s">
        <v>252</v>
      </c>
      <c r="AK40" s="295"/>
      <c r="AL40" s="294" t="s">
        <v>253</v>
      </c>
      <c r="AM40" s="295"/>
      <c r="AN40" s="294"/>
      <c r="AO40" s="295"/>
      <c r="AP40" s="294" t="s">
        <v>244</v>
      </c>
      <c r="AQ40" s="295"/>
      <c r="AR40" s="294" t="s">
        <v>245</v>
      </c>
      <c r="AS40" s="295"/>
      <c r="AT40" s="294" t="s">
        <v>247</v>
      </c>
      <c r="AU40" s="295"/>
      <c r="AV40" s="294"/>
      <c r="AW40" s="295"/>
      <c r="AX40" s="294" t="s">
        <v>254</v>
      </c>
      <c r="AY40" s="295"/>
      <c r="AZ40" s="294" t="s">
        <v>255</v>
      </c>
      <c r="BA40" s="295"/>
      <c r="BB40" s="294" t="s">
        <v>253</v>
      </c>
      <c r="BC40" s="295"/>
      <c r="BD40" s="294"/>
      <c r="BE40" s="295"/>
      <c r="BF40" s="294"/>
      <c r="BG40" s="295"/>
      <c r="BH40" s="294"/>
      <c r="BI40" s="295"/>
      <c r="BJ40" s="294"/>
      <c r="BK40" s="295"/>
      <c r="BL40" s="294"/>
      <c r="BM40" s="295"/>
      <c r="BN40" s="294"/>
      <c r="BO40" s="295"/>
      <c r="BP40" s="294"/>
      <c r="BQ40" s="295"/>
      <c r="BR40" s="294"/>
      <c r="BS40" s="295"/>
      <c r="BT40" s="294"/>
      <c r="BU40" s="295"/>
      <c r="BV40" s="294"/>
      <c r="BW40" s="295"/>
      <c r="BX40" s="294"/>
      <c r="BY40" s="384"/>
    </row>
    <row r="41" spans="1:81" ht="24" customHeight="1">
      <c r="A41" s="296" t="s">
        <v>18</v>
      </c>
      <c r="B41" s="296"/>
      <c r="C41" s="296"/>
      <c r="D41" s="296"/>
      <c r="E41" s="296"/>
      <c r="F41" s="296"/>
      <c r="G41" s="296"/>
      <c r="H41" s="296"/>
      <c r="I41" s="296"/>
      <c r="J41" s="296"/>
      <c r="K41" s="296"/>
      <c r="L41" s="296"/>
      <c r="M41" s="296"/>
      <c r="N41" s="296"/>
      <c r="O41" s="296"/>
      <c r="P41" s="296"/>
      <c r="Q41" s="296"/>
      <c r="R41" s="296"/>
      <c r="S41" s="296"/>
      <c r="T41" s="296"/>
      <c r="U41" s="296"/>
      <c r="V41" s="296"/>
      <c r="W41" s="296"/>
      <c r="X41" s="296"/>
      <c r="Y41" s="296"/>
      <c r="Z41" s="296"/>
      <c r="AA41" s="296"/>
      <c r="AB41" s="296"/>
      <c r="AC41" s="296"/>
      <c r="AD41" s="296"/>
      <c r="AE41" s="296"/>
      <c r="AF41" s="296"/>
      <c r="AG41" s="296"/>
      <c r="AH41" s="296"/>
      <c r="AI41" s="296"/>
      <c r="AJ41" s="296"/>
      <c r="AK41" s="296"/>
      <c r="AL41" s="296"/>
      <c r="AM41" s="296"/>
      <c r="AN41" s="296"/>
      <c r="AO41" s="296"/>
      <c r="AP41" s="296"/>
      <c r="AQ41" s="297" t="str" cm="1">
        <f t="array" ref="AQ41">_xlfn.IFS(N27="有",CB37,N27="無",CC37)</f>
        <v>↑法人又は開設者個人の振込口座を記載してください。</v>
      </c>
      <c r="AR41" s="297"/>
      <c r="AS41" s="297"/>
      <c r="AT41" s="297"/>
      <c r="AU41" s="297"/>
      <c r="AV41" s="297"/>
      <c r="AW41" s="297"/>
      <c r="AX41" s="297"/>
      <c r="AY41" s="297"/>
      <c r="AZ41" s="297"/>
      <c r="BA41" s="297"/>
      <c r="BB41" s="297"/>
      <c r="BC41" s="297"/>
      <c r="BD41" s="297"/>
      <c r="BE41" s="297"/>
      <c r="BF41" s="297"/>
      <c r="BG41" s="297"/>
      <c r="BH41" s="297"/>
      <c r="BI41" s="297"/>
      <c r="BJ41" s="297"/>
      <c r="BK41" s="297"/>
      <c r="BL41" s="297"/>
      <c r="BM41" s="297"/>
      <c r="BN41" s="297"/>
      <c r="BO41" s="297"/>
      <c r="BP41" s="297"/>
      <c r="BQ41" s="297"/>
      <c r="BR41" s="297"/>
      <c r="BS41" s="297"/>
      <c r="BT41" s="297"/>
      <c r="BU41" s="297"/>
      <c r="BV41" s="297"/>
      <c r="BW41" s="297"/>
      <c r="BX41" s="297"/>
      <c r="BY41" s="297"/>
    </row>
    <row r="42" spans="1:81" ht="7.5" customHeight="1">
      <c r="A42" s="17"/>
      <c r="B42" s="17"/>
      <c r="C42" s="17"/>
      <c r="D42" s="17"/>
      <c r="E42" s="17"/>
      <c r="F42" s="17"/>
      <c r="G42" s="17"/>
      <c r="H42" s="17"/>
      <c r="I42" s="17"/>
      <c r="J42" s="17"/>
      <c r="K42" s="17"/>
      <c r="L42" s="20"/>
      <c r="M42" s="20"/>
      <c r="N42" s="20"/>
      <c r="O42" s="20"/>
      <c r="P42" s="20"/>
      <c r="Q42" s="21"/>
      <c r="R42" s="20"/>
      <c r="S42" s="20"/>
      <c r="T42" s="20"/>
      <c r="U42" s="20"/>
      <c r="V42" s="20"/>
      <c r="W42" s="20"/>
      <c r="X42" s="15"/>
      <c r="Y42" s="15"/>
      <c r="Z42" s="15"/>
      <c r="AA42" s="15"/>
      <c r="AB42" s="15"/>
      <c r="AC42" s="15"/>
      <c r="AD42" s="15"/>
      <c r="AE42" s="15"/>
      <c r="AF42" s="15"/>
      <c r="AG42" s="15"/>
      <c r="AH42" s="15"/>
      <c r="AI42" s="15"/>
      <c r="AJ42" s="15"/>
      <c r="AK42" s="15"/>
      <c r="AL42" s="15"/>
      <c r="AM42" s="15"/>
      <c r="AN42" s="15"/>
      <c r="AO42" s="20"/>
      <c r="AP42" s="20"/>
      <c r="AQ42" s="20"/>
      <c r="AR42" s="20"/>
      <c r="AS42" s="20"/>
      <c r="AT42" s="20"/>
      <c r="AU42" s="20"/>
      <c r="AV42" s="20"/>
      <c r="AW42" s="20"/>
      <c r="AX42" s="20"/>
      <c r="AY42" s="20"/>
      <c r="AZ42" s="15"/>
      <c r="BA42" s="15"/>
      <c r="BB42" s="15"/>
      <c r="BC42" s="15"/>
      <c r="BD42" s="15"/>
      <c r="BE42" s="15"/>
      <c r="BF42" s="15"/>
      <c r="BG42" s="15"/>
      <c r="BH42" s="15"/>
      <c r="BI42" s="15"/>
      <c r="BJ42" s="15"/>
      <c r="BK42" s="15"/>
      <c r="BL42" s="15"/>
      <c r="BM42" s="15"/>
      <c r="BN42" s="15"/>
      <c r="BO42" s="15"/>
      <c r="BP42" s="20"/>
      <c r="BQ42" s="20"/>
      <c r="BR42" s="20"/>
      <c r="BS42" s="20"/>
      <c r="BT42" s="20"/>
      <c r="BU42" s="20"/>
      <c r="BV42" s="20"/>
      <c r="BW42" s="20"/>
      <c r="BX42" s="20"/>
      <c r="BY42" s="20"/>
    </row>
    <row r="43" spans="1:81" ht="16.8" customHeight="1">
      <c r="A43" s="370" t="s">
        <v>151</v>
      </c>
      <c r="B43" s="370"/>
      <c r="C43" s="370"/>
      <c r="D43" s="370"/>
      <c r="E43" s="370"/>
      <c r="F43" s="370"/>
      <c r="G43" s="370"/>
      <c r="H43" s="370"/>
      <c r="I43" s="370"/>
      <c r="J43" s="370"/>
      <c r="K43" s="370"/>
      <c r="L43" s="370"/>
      <c r="M43" s="370"/>
      <c r="N43" s="20"/>
      <c r="O43" s="20"/>
      <c r="P43" s="20"/>
      <c r="Q43" s="21"/>
      <c r="R43" s="20"/>
      <c r="S43" s="20"/>
      <c r="T43" s="20"/>
      <c r="U43" s="20"/>
      <c r="V43" s="20"/>
      <c r="W43" s="20"/>
      <c r="X43" s="15"/>
      <c r="Y43" s="15"/>
      <c r="Z43" s="15"/>
      <c r="AA43" s="15"/>
      <c r="AB43" s="15"/>
      <c r="AC43" s="15"/>
      <c r="AD43" s="15"/>
      <c r="AE43" s="15"/>
      <c r="AF43" s="15"/>
      <c r="AG43" s="15"/>
      <c r="AH43" s="15"/>
      <c r="AI43" s="15"/>
      <c r="AJ43" s="15"/>
      <c r="AK43" s="15"/>
      <c r="AL43" s="15"/>
      <c r="AM43" s="15"/>
      <c r="AN43" s="15"/>
      <c r="AO43" s="20"/>
      <c r="AP43" s="20"/>
      <c r="AQ43" s="20"/>
      <c r="AR43" s="20"/>
      <c r="AS43" s="20"/>
      <c r="AT43" s="20"/>
      <c r="AU43" s="20"/>
      <c r="AV43" s="20"/>
      <c r="AW43" s="20"/>
      <c r="AX43" s="20"/>
      <c r="AY43" s="20"/>
      <c r="AZ43" s="15"/>
      <c r="BA43" s="15"/>
      <c r="BB43" s="15"/>
      <c r="BC43" s="15"/>
      <c r="BD43" s="15"/>
      <c r="BE43" s="15"/>
      <c r="BF43" s="15"/>
      <c r="BG43" s="15"/>
      <c r="BH43" s="15"/>
      <c r="BI43" s="15"/>
      <c r="BJ43" s="15"/>
      <c r="BK43" s="15"/>
      <c r="BL43" s="15"/>
      <c r="BM43" s="15"/>
      <c r="BN43" s="15"/>
      <c r="BO43" s="15"/>
      <c r="BP43" s="20"/>
      <c r="BQ43" s="20"/>
      <c r="BR43" s="20"/>
      <c r="BS43" s="20"/>
      <c r="BT43" s="20"/>
      <c r="BU43" s="20"/>
      <c r="BV43" s="20"/>
      <c r="BW43" s="20"/>
      <c r="BX43" s="20"/>
      <c r="BY43" s="20"/>
    </row>
    <row r="44" spans="1:81" ht="18" customHeight="1">
      <c r="A44" s="378" t="s">
        <v>183</v>
      </c>
      <c r="B44" s="378"/>
      <c r="C44" s="378"/>
      <c r="D44" s="378"/>
      <c r="E44" s="378"/>
      <c r="F44" s="378"/>
      <c r="G44" s="378"/>
      <c r="H44" s="378"/>
      <c r="I44" s="378"/>
      <c r="J44" s="378"/>
      <c r="K44" s="378"/>
      <c r="L44" s="378"/>
      <c r="M44" s="378"/>
      <c r="N44" s="378"/>
      <c r="O44" s="378"/>
      <c r="P44" s="378"/>
      <c r="Q44" s="378"/>
      <c r="R44" s="378"/>
      <c r="S44" s="378"/>
      <c r="T44" s="378"/>
      <c r="U44" s="378"/>
      <c r="V44" s="378"/>
      <c r="W44" s="378"/>
      <c r="X44" s="378"/>
      <c r="Y44" s="378"/>
      <c r="Z44" s="378"/>
      <c r="AA44" s="378"/>
      <c r="AB44" s="378"/>
      <c r="AC44" s="378"/>
      <c r="AD44" s="378"/>
      <c r="AE44" s="378"/>
      <c r="AF44" s="378"/>
      <c r="AG44" s="378"/>
      <c r="AH44" s="378"/>
      <c r="AI44" s="378"/>
      <c r="AJ44" s="378"/>
      <c r="AK44" s="378"/>
      <c r="AL44" s="378"/>
      <c r="AM44" s="378"/>
      <c r="AN44" s="378"/>
      <c r="AO44" s="378"/>
      <c r="AP44" s="378"/>
      <c r="AQ44" s="378"/>
      <c r="AR44" s="378"/>
      <c r="AS44" s="378"/>
      <c r="AT44" s="378"/>
      <c r="AU44" s="378"/>
      <c r="AV44" s="378"/>
      <c r="AW44" s="378"/>
      <c r="AX44" s="378"/>
      <c r="AY44" s="378"/>
      <c r="AZ44" s="378"/>
      <c r="BA44" s="378"/>
      <c r="BB44" s="378"/>
      <c r="BC44" s="378"/>
      <c r="BD44" s="378"/>
      <c r="BE44" s="378"/>
      <c r="BF44" s="378"/>
      <c r="BG44" s="378"/>
      <c r="BH44" s="378"/>
      <c r="BI44" s="378"/>
      <c r="BJ44" s="378"/>
      <c r="BK44" s="378"/>
      <c r="BL44" s="378"/>
      <c r="BM44" s="378"/>
      <c r="BN44" s="378"/>
      <c r="BO44" s="378"/>
      <c r="BP44" s="378"/>
      <c r="BQ44" s="378"/>
      <c r="BR44" s="378"/>
      <c r="BS44" s="378"/>
      <c r="BT44" s="378"/>
      <c r="BU44" s="378"/>
      <c r="BV44" s="378"/>
      <c r="BW44" s="378"/>
      <c r="BX44" s="378"/>
      <c r="BY44" s="378"/>
    </row>
    <row r="45" spans="1:81" ht="9.6" customHeight="1">
      <c r="A45" s="17"/>
      <c r="B45" s="17"/>
      <c r="C45" s="17"/>
      <c r="D45" s="17"/>
      <c r="E45" s="17"/>
      <c r="F45" s="17"/>
      <c r="G45" s="17"/>
      <c r="H45" s="17"/>
      <c r="I45" s="17"/>
      <c r="J45" s="17"/>
      <c r="K45" s="17"/>
      <c r="L45" s="20"/>
      <c r="M45" s="20"/>
      <c r="N45" s="20"/>
      <c r="O45" s="20"/>
      <c r="P45" s="20"/>
      <c r="Q45" s="21"/>
      <c r="R45" s="20"/>
      <c r="S45" s="20"/>
      <c r="T45" s="20"/>
      <c r="U45" s="20"/>
      <c r="V45" s="20"/>
      <c r="W45" s="20"/>
      <c r="X45" s="15"/>
      <c r="Y45" s="15"/>
      <c r="Z45" s="15"/>
      <c r="AA45" s="15"/>
      <c r="AB45" s="15"/>
      <c r="AC45" s="15"/>
      <c r="AD45" s="15"/>
      <c r="AE45" s="15"/>
      <c r="AF45" s="15"/>
      <c r="AG45" s="15"/>
      <c r="AH45" s="15"/>
      <c r="AI45" s="15"/>
      <c r="AJ45" s="15"/>
      <c r="AK45" s="15"/>
      <c r="AL45" s="15"/>
      <c r="AM45" s="15"/>
      <c r="AN45" s="15"/>
      <c r="AO45" s="20"/>
      <c r="AP45" s="20"/>
      <c r="AQ45" s="20"/>
      <c r="AR45" s="20"/>
      <c r="AS45" s="20"/>
      <c r="AT45" s="20"/>
      <c r="AU45" s="20"/>
      <c r="AV45" s="20"/>
      <c r="AW45" s="20"/>
      <c r="AX45" s="20"/>
      <c r="AY45" s="20"/>
      <c r="AZ45" s="15"/>
      <c r="BA45" s="15"/>
      <c r="BB45" s="15"/>
      <c r="BC45" s="15"/>
      <c r="BD45" s="15"/>
      <c r="BE45" s="15"/>
      <c r="BF45" s="15"/>
      <c r="BG45" s="15"/>
      <c r="BH45" s="15"/>
      <c r="BI45" s="15"/>
      <c r="BJ45" s="15"/>
      <c r="BK45" s="15"/>
      <c r="BL45" s="15"/>
      <c r="BM45" s="15"/>
      <c r="BN45" s="15"/>
      <c r="BO45" s="15"/>
      <c r="BP45" s="20"/>
      <c r="BQ45" s="20"/>
      <c r="BR45" s="20"/>
      <c r="BS45" s="20"/>
      <c r="BT45" s="20"/>
      <c r="BU45" s="20"/>
      <c r="BV45" s="20"/>
      <c r="BW45" s="20"/>
      <c r="BX45" s="20"/>
      <c r="BY45" s="20"/>
    </row>
    <row r="46" spans="1:81" ht="16.5" customHeight="1">
      <c r="A46" s="379" t="s">
        <v>150</v>
      </c>
      <c r="B46" s="379"/>
      <c r="C46" s="379"/>
      <c r="D46" s="379"/>
      <c r="E46" s="379"/>
      <c r="F46" s="379"/>
      <c r="G46" s="379"/>
      <c r="H46" s="379"/>
      <c r="I46" s="379"/>
      <c r="J46" s="379"/>
      <c r="K46" s="379"/>
      <c r="L46" s="379"/>
      <c r="M46" s="379"/>
      <c r="N46" s="379"/>
      <c r="O46" s="379"/>
      <c r="P46" s="379"/>
      <c r="Q46" s="379"/>
      <c r="R46" s="379"/>
      <c r="S46" s="379"/>
      <c r="T46" s="379"/>
      <c r="U46" s="379"/>
      <c r="V46" s="379"/>
      <c r="W46" s="379"/>
      <c r="X46" s="379"/>
      <c r="Y46" s="379"/>
      <c r="Z46" s="379"/>
      <c r="AA46" s="379"/>
      <c r="AB46" s="379"/>
      <c r="AC46" s="379"/>
      <c r="AD46" s="379"/>
      <c r="AE46" s="379"/>
      <c r="AF46" s="379"/>
      <c r="AG46" s="379"/>
      <c r="AH46" s="379"/>
      <c r="AI46" s="379"/>
      <c r="AJ46" s="379"/>
      <c r="AK46" s="379"/>
      <c r="AL46" s="379"/>
      <c r="AM46" s="379"/>
      <c r="AN46" s="379"/>
      <c r="AO46" s="379"/>
      <c r="AP46" s="379"/>
      <c r="AQ46" s="379"/>
      <c r="AR46" s="379"/>
      <c r="AS46" s="379"/>
      <c r="AT46" s="379"/>
      <c r="AU46" s="379"/>
      <c r="AV46" s="379"/>
      <c r="AW46" s="379"/>
      <c r="AX46" s="379"/>
      <c r="AY46" s="379"/>
      <c r="AZ46" s="379"/>
      <c r="BA46" s="19"/>
      <c r="BB46" s="19"/>
      <c r="BC46" s="19"/>
      <c r="BD46" s="19"/>
      <c r="BE46" s="19"/>
      <c r="BF46" s="19"/>
      <c r="BG46" s="19"/>
      <c r="BH46" s="19"/>
      <c r="BI46" s="15"/>
      <c r="BJ46" s="18"/>
      <c r="BK46" s="18"/>
      <c r="BL46" s="18"/>
      <c r="BM46" s="18"/>
      <c r="BN46" s="18"/>
      <c r="BO46" s="18"/>
      <c r="BP46" s="18"/>
      <c r="BQ46" s="18"/>
      <c r="BR46" s="18"/>
      <c r="BS46" s="18"/>
      <c r="BT46" s="18"/>
      <c r="BU46" s="18"/>
      <c r="BV46" s="18"/>
      <c r="BW46" s="18"/>
      <c r="BX46" s="18"/>
      <c r="BY46" s="18"/>
    </row>
    <row r="47" spans="1:81" ht="15" customHeight="1">
      <c r="A47" s="379" t="s">
        <v>149</v>
      </c>
      <c r="B47" s="379"/>
      <c r="C47" s="379"/>
      <c r="D47" s="379"/>
      <c r="E47" s="379"/>
      <c r="F47" s="379"/>
      <c r="G47" s="379"/>
      <c r="H47" s="379"/>
      <c r="I47" s="379"/>
      <c r="J47" s="379"/>
      <c r="K47" s="379"/>
      <c r="L47" s="379"/>
      <c r="M47" s="379"/>
      <c r="N47" s="379"/>
      <c r="O47" s="379"/>
      <c r="P47" s="379"/>
      <c r="Q47" s="379"/>
      <c r="R47" s="379"/>
      <c r="S47" s="379"/>
      <c r="T47" s="379"/>
      <c r="U47" s="379"/>
      <c r="V47" s="379"/>
      <c r="W47" s="379"/>
      <c r="X47" s="379"/>
      <c r="Y47" s="379"/>
      <c r="Z47" s="379"/>
      <c r="AA47" s="379"/>
      <c r="AB47" s="379"/>
      <c r="AC47" s="379"/>
      <c r="AD47" s="379"/>
      <c r="AE47" s="379"/>
      <c r="AF47" s="379"/>
      <c r="AG47" s="379"/>
      <c r="AH47" s="379"/>
      <c r="AI47" s="379"/>
      <c r="AJ47" s="379"/>
      <c r="AK47" s="379"/>
      <c r="AL47" s="379"/>
      <c r="AM47" s="379"/>
      <c r="AN47" s="379"/>
      <c r="AO47" s="379"/>
      <c r="AP47" s="379"/>
      <c r="AQ47" s="379"/>
      <c r="AR47" s="379"/>
      <c r="AS47" s="379"/>
      <c r="AT47" s="379"/>
      <c r="AU47" s="379"/>
      <c r="AV47" s="379"/>
      <c r="AW47" s="379"/>
      <c r="AX47" s="379"/>
      <c r="AY47" s="379"/>
      <c r="AZ47" s="379"/>
      <c r="BA47" s="379"/>
      <c r="BB47" s="379"/>
      <c r="BC47" s="379"/>
      <c r="BD47" s="379"/>
      <c r="BE47" s="379"/>
      <c r="BF47" s="379"/>
      <c r="BG47" s="379"/>
      <c r="BH47" s="379"/>
      <c r="BI47" s="379"/>
      <c r="BJ47" s="379"/>
      <c r="BK47" s="379"/>
      <c r="BL47" s="379"/>
      <c r="BM47" s="379"/>
      <c r="BN47" s="379"/>
      <c r="BO47" s="379"/>
      <c r="BP47" s="379"/>
      <c r="BQ47" s="379"/>
      <c r="BR47" s="379"/>
      <c r="BS47" s="379"/>
      <c r="BT47" s="379"/>
      <c r="BU47" s="379"/>
      <c r="BV47" s="379"/>
      <c r="BW47" s="379"/>
      <c r="BX47" s="379"/>
      <c r="BY47" s="379"/>
    </row>
    <row r="48" spans="1:81" ht="10.8" customHeight="1">
      <c r="A48" s="17"/>
      <c r="B48" s="17"/>
      <c r="C48" s="17"/>
      <c r="D48" s="17"/>
      <c r="E48" s="17"/>
      <c r="F48" s="17"/>
      <c r="G48" s="17"/>
      <c r="H48" s="17"/>
      <c r="I48" s="17"/>
      <c r="J48" s="17"/>
      <c r="K48" s="17"/>
      <c r="L48" s="20"/>
      <c r="M48" s="20"/>
      <c r="N48" s="20"/>
      <c r="O48" s="20"/>
      <c r="P48" s="20"/>
      <c r="Q48" s="21"/>
      <c r="R48" s="20"/>
      <c r="S48" s="20"/>
      <c r="T48" s="20"/>
      <c r="U48" s="20"/>
      <c r="V48" s="20"/>
      <c r="W48" s="20"/>
      <c r="X48" s="15"/>
      <c r="Y48" s="15"/>
      <c r="Z48" s="15"/>
      <c r="AA48" s="15"/>
      <c r="AB48" s="15"/>
      <c r="AC48" s="15"/>
      <c r="AD48" s="15"/>
      <c r="AE48" s="15"/>
      <c r="AF48" s="15"/>
      <c r="AG48" s="15"/>
      <c r="AH48" s="15"/>
      <c r="AI48" s="15"/>
      <c r="AJ48" s="15"/>
      <c r="AK48" s="15"/>
      <c r="AL48" s="15"/>
      <c r="AM48" s="15"/>
      <c r="AN48" s="15"/>
      <c r="AO48" s="20"/>
      <c r="AP48" s="20"/>
      <c r="AQ48" s="20"/>
      <c r="AR48" s="20"/>
      <c r="AS48" s="20"/>
      <c r="AT48" s="20"/>
      <c r="AU48" s="20"/>
      <c r="AV48" s="20"/>
      <c r="AW48" s="20"/>
      <c r="AX48" s="20"/>
      <c r="AY48" s="20"/>
      <c r="AZ48" s="15"/>
      <c r="BA48" s="15"/>
      <c r="BB48" s="15"/>
      <c r="BC48" s="15"/>
      <c r="BD48" s="15"/>
      <c r="BE48" s="15"/>
      <c r="BF48" s="15"/>
      <c r="BG48" s="15"/>
      <c r="BH48" s="15"/>
      <c r="BI48" s="15"/>
      <c r="BJ48" s="15"/>
      <c r="BK48" s="15"/>
      <c r="BL48" s="15"/>
      <c r="BM48" s="15"/>
      <c r="BN48" s="15"/>
      <c r="BO48" s="15"/>
      <c r="BP48" s="20"/>
      <c r="BQ48" s="20"/>
      <c r="BR48" s="20"/>
      <c r="BS48" s="20"/>
      <c r="BT48" s="20"/>
      <c r="BU48" s="20"/>
      <c r="BV48" s="20"/>
      <c r="BW48" s="20"/>
      <c r="BX48" s="20"/>
      <c r="BY48" s="20"/>
    </row>
    <row r="49" spans="1:77" ht="15" customHeight="1">
      <c r="A49" s="379" t="s">
        <v>156</v>
      </c>
      <c r="B49" s="379"/>
      <c r="C49" s="379"/>
      <c r="D49" s="379"/>
      <c r="E49" s="379"/>
      <c r="F49" s="379"/>
      <c r="G49" s="379"/>
      <c r="H49" s="379"/>
      <c r="I49" s="379"/>
      <c r="J49" s="379"/>
      <c r="K49" s="379"/>
      <c r="L49" s="379"/>
      <c r="M49" s="379"/>
      <c r="N49" s="379"/>
      <c r="O49" s="379"/>
      <c r="P49" s="379"/>
      <c r="Q49" s="379"/>
      <c r="R49" s="379"/>
      <c r="S49" s="379"/>
      <c r="T49" s="379"/>
      <c r="U49" s="379"/>
      <c r="V49" s="379"/>
      <c r="W49" s="379"/>
      <c r="X49" s="379"/>
      <c r="Y49" s="379"/>
      <c r="Z49" s="379"/>
      <c r="AA49" s="379"/>
      <c r="AB49" s="379"/>
      <c r="AC49" s="379"/>
      <c r="AD49" s="379"/>
      <c r="AE49" s="379"/>
      <c r="AF49" s="15"/>
      <c r="AG49" s="18"/>
      <c r="AH49" s="18"/>
      <c r="AI49" s="18"/>
      <c r="AJ49" s="18"/>
      <c r="AK49" s="18"/>
      <c r="AL49" s="18"/>
      <c r="AM49" s="18"/>
      <c r="AN49" s="18"/>
      <c r="AO49" s="18"/>
      <c r="AP49" s="18"/>
      <c r="AQ49" s="18"/>
      <c r="AR49" s="18"/>
      <c r="AS49" s="18"/>
      <c r="AT49" s="18"/>
      <c r="AU49" s="18"/>
      <c r="AV49" s="18"/>
      <c r="AW49" s="18"/>
      <c r="AX49" s="18"/>
      <c r="AY49" s="19"/>
      <c r="AZ49" s="19"/>
      <c r="BA49" s="19"/>
      <c r="BB49" s="19"/>
      <c r="BC49" s="19"/>
      <c r="BD49" s="19"/>
      <c r="BE49" s="19"/>
      <c r="BF49" s="19"/>
      <c r="BG49" s="19"/>
      <c r="BH49" s="19"/>
      <c r="BI49" s="15"/>
      <c r="BJ49" s="18"/>
      <c r="BK49" s="18"/>
      <c r="BL49" s="18"/>
      <c r="BM49" s="18"/>
      <c r="BN49" s="18"/>
      <c r="BO49" s="18"/>
      <c r="BP49" s="18"/>
      <c r="BQ49" s="18"/>
      <c r="BR49" s="18"/>
      <c r="BS49" s="18"/>
      <c r="BT49" s="18"/>
      <c r="BU49" s="18"/>
      <c r="BV49" s="18"/>
      <c r="BW49" s="18"/>
      <c r="BX49" s="18"/>
      <c r="BY49" s="18"/>
    </row>
    <row r="50" spans="1:77" ht="15" customHeight="1">
      <c r="A50" s="414" t="s">
        <v>134</v>
      </c>
      <c r="B50" s="415"/>
      <c r="C50" s="415"/>
      <c r="D50" s="415"/>
      <c r="E50" s="415"/>
      <c r="F50" s="415"/>
      <c r="G50" s="415"/>
      <c r="H50" s="415"/>
      <c r="I50" s="415"/>
      <c r="J50" s="415"/>
      <c r="K50" s="415"/>
      <c r="L50" s="415"/>
      <c r="M50" s="415"/>
      <c r="N50" s="415"/>
      <c r="O50" s="415"/>
      <c r="P50" s="415"/>
      <c r="Q50" s="415"/>
      <c r="R50" s="415"/>
      <c r="S50" s="415"/>
      <c r="T50" s="415"/>
      <c r="U50" s="415"/>
      <c r="V50" s="415"/>
      <c r="W50" s="415"/>
      <c r="X50" s="415"/>
      <c r="Y50" s="415"/>
      <c r="Z50" s="415"/>
      <c r="AA50" s="415"/>
      <c r="AB50" s="415"/>
      <c r="AC50" s="415"/>
      <c r="AD50" s="415"/>
      <c r="AE50" s="415"/>
      <c r="AF50" s="415"/>
      <c r="AG50" s="415"/>
      <c r="AH50" s="415"/>
      <c r="AI50" s="415"/>
      <c r="AJ50" s="415"/>
      <c r="AK50" s="415"/>
      <c r="AL50" s="415"/>
      <c r="AM50" s="415"/>
      <c r="AN50" s="415"/>
      <c r="AO50" s="415"/>
      <c r="AP50" s="415"/>
      <c r="AQ50" s="415"/>
      <c r="AR50" s="415"/>
      <c r="AS50" s="415"/>
      <c r="AT50" s="415"/>
      <c r="AU50" s="415"/>
      <c r="AV50" s="415"/>
      <c r="AW50" s="415"/>
      <c r="AX50" s="415"/>
      <c r="AY50" s="415"/>
      <c r="AZ50" s="415"/>
      <c r="BA50" s="415"/>
      <c r="BB50" s="415"/>
      <c r="BC50" s="415"/>
      <c r="BD50" s="415"/>
      <c r="BE50" s="415"/>
      <c r="BF50" s="415"/>
      <c r="BG50" s="415"/>
      <c r="BH50" s="415"/>
      <c r="BI50" s="415"/>
      <c r="BJ50" s="415"/>
      <c r="BK50" s="415"/>
      <c r="BL50" s="415"/>
      <c r="BM50" s="415"/>
      <c r="BN50" s="415"/>
      <c r="BO50" s="415"/>
      <c r="BP50" s="415"/>
      <c r="BQ50" s="415"/>
      <c r="BR50" s="415"/>
      <c r="BS50" s="415"/>
      <c r="BT50" s="415"/>
      <c r="BU50" s="415"/>
      <c r="BV50" s="415"/>
      <c r="BW50" s="415"/>
      <c r="BX50" s="415"/>
      <c r="BY50" s="416"/>
    </row>
    <row r="51" spans="1:77" ht="15" customHeight="1">
      <c r="A51" s="417"/>
      <c r="B51" s="377"/>
      <c r="C51" s="377"/>
      <c r="D51" s="377"/>
      <c r="E51" s="377"/>
      <c r="F51" s="377"/>
      <c r="G51" s="377"/>
      <c r="H51" s="377"/>
      <c r="I51" s="377"/>
      <c r="J51" s="377"/>
      <c r="K51" s="377"/>
      <c r="L51" s="377"/>
      <c r="M51" s="377"/>
      <c r="N51" s="377"/>
      <c r="O51" s="377"/>
      <c r="P51" s="377"/>
      <c r="Q51" s="377"/>
      <c r="R51" s="377"/>
      <c r="S51" s="377"/>
      <c r="T51" s="377"/>
      <c r="U51" s="377"/>
      <c r="V51" s="377"/>
      <c r="W51" s="377"/>
      <c r="X51" s="377"/>
      <c r="Y51" s="377"/>
      <c r="Z51" s="377"/>
      <c r="AA51" s="377"/>
      <c r="AB51" s="377"/>
      <c r="AC51" s="377"/>
      <c r="AD51" s="377"/>
      <c r="AE51" s="377"/>
      <c r="AF51" s="377"/>
      <c r="AG51" s="377"/>
      <c r="AH51" s="377"/>
      <c r="AI51" s="377"/>
      <c r="AJ51" s="377"/>
      <c r="AK51" s="377"/>
      <c r="AL51" s="377"/>
      <c r="AM51" s="377"/>
      <c r="AN51" s="377"/>
      <c r="AO51" s="377"/>
      <c r="AP51" s="377"/>
      <c r="AQ51" s="377"/>
      <c r="AR51" s="377"/>
      <c r="AS51" s="377"/>
      <c r="AT51" s="377"/>
      <c r="AU51" s="377"/>
      <c r="AV51" s="377"/>
      <c r="AW51" s="377"/>
      <c r="AX51" s="377"/>
      <c r="AY51" s="377"/>
      <c r="AZ51" s="377"/>
      <c r="BA51" s="377"/>
      <c r="BB51" s="377"/>
      <c r="BC51" s="377"/>
      <c r="BD51" s="377"/>
      <c r="BE51" s="377"/>
      <c r="BF51" s="377"/>
      <c r="BG51" s="377"/>
      <c r="BH51" s="377"/>
      <c r="BI51" s="377"/>
      <c r="BJ51" s="377"/>
      <c r="BK51" s="377"/>
      <c r="BL51" s="377"/>
      <c r="BM51" s="377"/>
      <c r="BN51" s="377"/>
      <c r="BO51" s="377"/>
      <c r="BP51" s="377"/>
      <c r="BQ51" s="377"/>
      <c r="BR51" s="377"/>
      <c r="BS51" s="377"/>
      <c r="BT51" s="377"/>
      <c r="BU51" s="377"/>
      <c r="BV51" s="377"/>
      <c r="BW51" s="377"/>
      <c r="BX51" s="377"/>
      <c r="BY51" s="418"/>
    </row>
    <row r="52" spans="1:77" ht="15" customHeight="1">
      <c r="A52" s="417"/>
      <c r="B52" s="377"/>
      <c r="C52" s="377"/>
      <c r="D52" s="377"/>
      <c r="E52" s="377"/>
      <c r="F52" s="377"/>
      <c r="G52" s="377"/>
      <c r="H52" s="377"/>
      <c r="I52" s="377"/>
      <c r="J52" s="377"/>
      <c r="K52" s="377"/>
      <c r="L52" s="377"/>
      <c r="M52" s="377"/>
      <c r="N52" s="377"/>
      <c r="O52" s="377"/>
      <c r="P52" s="377"/>
      <c r="Q52" s="377"/>
      <c r="R52" s="377"/>
      <c r="S52" s="377"/>
      <c r="T52" s="377"/>
      <c r="U52" s="377"/>
      <c r="V52" s="377"/>
      <c r="W52" s="377"/>
      <c r="X52" s="377"/>
      <c r="Y52" s="377"/>
      <c r="Z52" s="377"/>
      <c r="AA52" s="377"/>
      <c r="AB52" s="377"/>
      <c r="AC52" s="377"/>
      <c r="AD52" s="377"/>
      <c r="AE52" s="377"/>
      <c r="AF52" s="377"/>
      <c r="AG52" s="377"/>
      <c r="AH52" s="377"/>
      <c r="AI52" s="377"/>
      <c r="AJ52" s="377"/>
      <c r="AK52" s="377"/>
      <c r="AL52" s="377"/>
      <c r="AM52" s="377"/>
      <c r="AN52" s="377"/>
      <c r="AO52" s="377"/>
      <c r="AP52" s="377"/>
      <c r="AQ52" s="377"/>
      <c r="AR52" s="377"/>
      <c r="AS52" s="377"/>
      <c r="AT52" s="377"/>
      <c r="AU52" s="377"/>
      <c r="AV52" s="377"/>
      <c r="AW52" s="377"/>
      <c r="AX52" s="377"/>
      <c r="AY52" s="377"/>
      <c r="AZ52" s="377"/>
      <c r="BA52" s="377"/>
      <c r="BB52" s="377"/>
      <c r="BC52" s="377"/>
      <c r="BD52" s="377"/>
      <c r="BE52" s="377"/>
      <c r="BF52" s="377"/>
      <c r="BG52" s="377"/>
      <c r="BH52" s="377"/>
      <c r="BI52" s="377"/>
      <c r="BJ52" s="377"/>
      <c r="BK52" s="377"/>
      <c r="BL52" s="377"/>
      <c r="BM52" s="377"/>
      <c r="BN52" s="377"/>
      <c r="BO52" s="377"/>
      <c r="BP52" s="377"/>
      <c r="BQ52" s="377"/>
      <c r="BR52" s="377"/>
      <c r="BS52" s="377"/>
      <c r="BT52" s="377"/>
      <c r="BU52" s="377"/>
      <c r="BV52" s="377"/>
      <c r="BW52" s="377"/>
      <c r="BX52" s="377"/>
      <c r="BY52" s="418"/>
    </row>
    <row r="53" spans="1:77" ht="15" customHeight="1">
      <c r="A53" s="417"/>
      <c r="B53" s="377"/>
      <c r="C53" s="377"/>
      <c r="D53" s="377"/>
      <c r="E53" s="377"/>
      <c r="F53" s="377"/>
      <c r="G53" s="377"/>
      <c r="H53" s="377"/>
      <c r="I53" s="377"/>
      <c r="J53" s="377"/>
      <c r="K53" s="377"/>
      <c r="L53" s="377"/>
      <c r="M53" s="377"/>
      <c r="N53" s="377"/>
      <c r="O53" s="377"/>
      <c r="P53" s="377"/>
      <c r="Q53" s="377"/>
      <c r="R53" s="377"/>
      <c r="S53" s="377"/>
      <c r="T53" s="377"/>
      <c r="U53" s="377"/>
      <c r="V53" s="377"/>
      <c r="W53" s="377"/>
      <c r="X53" s="377"/>
      <c r="Y53" s="377"/>
      <c r="Z53" s="377"/>
      <c r="AA53" s="377"/>
      <c r="AB53" s="377"/>
      <c r="AC53" s="377"/>
      <c r="AD53" s="377"/>
      <c r="AE53" s="377"/>
      <c r="AF53" s="377"/>
      <c r="AG53" s="377"/>
      <c r="AH53" s="377"/>
      <c r="AI53" s="377"/>
      <c r="AJ53" s="377"/>
      <c r="AK53" s="377"/>
      <c r="AL53" s="377"/>
      <c r="AM53" s="377"/>
      <c r="AN53" s="377"/>
      <c r="AO53" s="377"/>
      <c r="AP53" s="377"/>
      <c r="AQ53" s="377"/>
      <c r="AR53" s="377"/>
      <c r="AS53" s="377"/>
      <c r="AT53" s="377"/>
      <c r="AU53" s="377"/>
      <c r="AV53" s="377"/>
      <c r="AW53" s="377"/>
      <c r="AX53" s="377"/>
      <c r="AY53" s="377"/>
      <c r="AZ53" s="377"/>
      <c r="BA53" s="377"/>
      <c r="BB53" s="377"/>
      <c r="BC53" s="377"/>
      <c r="BD53" s="377"/>
      <c r="BE53" s="377"/>
      <c r="BF53" s="377"/>
      <c r="BG53" s="377"/>
      <c r="BH53" s="377"/>
      <c r="BI53" s="377"/>
      <c r="BJ53" s="377"/>
      <c r="BK53" s="377"/>
      <c r="BL53" s="377"/>
      <c r="BM53" s="377"/>
      <c r="BN53" s="377"/>
      <c r="BO53" s="377"/>
      <c r="BP53" s="377"/>
      <c r="BQ53" s="377"/>
      <c r="BR53" s="377"/>
      <c r="BS53" s="377"/>
      <c r="BT53" s="377"/>
      <c r="BU53" s="377"/>
      <c r="BV53" s="377"/>
      <c r="BW53" s="377"/>
      <c r="BX53" s="377"/>
      <c r="BY53" s="418"/>
    </row>
    <row r="54" spans="1:77" ht="15" customHeight="1">
      <c r="A54" s="419"/>
      <c r="B54" s="381"/>
      <c r="C54" s="381"/>
      <c r="D54" s="381"/>
      <c r="E54" s="381"/>
      <c r="F54" s="381"/>
      <c r="G54" s="381"/>
      <c r="H54" s="381"/>
      <c r="I54" s="381"/>
      <c r="J54" s="381"/>
      <c r="K54" s="381"/>
      <c r="L54" s="381"/>
      <c r="M54" s="381"/>
      <c r="N54" s="381"/>
      <c r="O54" s="381"/>
      <c r="P54" s="381"/>
      <c r="Q54" s="381"/>
      <c r="R54" s="381"/>
      <c r="S54" s="381"/>
      <c r="T54" s="381"/>
      <c r="U54" s="381"/>
      <c r="V54" s="381"/>
      <c r="W54" s="381"/>
      <c r="X54" s="381"/>
      <c r="Y54" s="381"/>
      <c r="Z54" s="381"/>
      <c r="AA54" s="381"/>
      <c r="AB54" s="381"/>
      <c r="AC54" s="381"/>
      <c r="AD54" s="381"/>
      <c r="AE54" s="381"/>
      <c r="AF54" s="381"/>
      <c r="AG54" s="381"/>
      <c r="AH54" s="381"/>
      <c r="AI54" s="381"/>
      <c r="AJ54" s="381"/>
      <c r="AK54" s="381"/>
      <c r="AL54" s="381"/>
      <c r="AM54" s="381"/>
      <c r="AN54" s="381"/>
      <c r="AO54" s="381"/>
      <c r="AP54" s="381"/>
      <c r="AQ54" s="381"/>
      <c r="AR54" s="381"/>
      <c r="AS54" s="381"/>
      <c r="AT54" s="381"/>
      <c r="AU54" s="381"/>
      <c r="AV54" s="381"/>
      <c r="AW54" s="381"/>
      <c r="AX54" s="381"/>
      <c r="AY54" s="381"/>
      <c r="AZ54" s="381"/>
      <c r="BA54" s="381"/>
      <c r="BB54" s="381"/>
      <c r="BC54" s="381"/>
      <c r="BD54" s="381"/>
      <c r="BE54" s="381"/>
      <c r="BF54" s="381"/>
      <c r="BG54" s="381"/>
      <c r="BH54" s="381"/>
      <c r="BI54" s="381"/>
      <c r="BJ54" s="381"/>
      <c r="BK54" s="381"/>
      <c r="BL54" s="381"/>
      <c r="BM54" s="381"/>
      <c r="BN54" s="381"/>
      <c r="BO54" s="381"/>
      <c r="BP54" s="381"/>
      <c r="BQ54" s="381"/>
      <c r="BR54" s="381"/>
      <c r="BS54" s="381"/>
      <c r="BT54" s="381"/>
      <c r="BU54" s="381"/>
      <c r="BV54" s="381"/>
      <c r="BW54" s="381"/>
      <c r="BX54" s="381"/>
      <c r="BY54" s="420"/>
    </row>
    <row r="55" spans="1:77" s="53" customFormat="1" ht="7.5" customHeight="1">
      <c r="A55" s="291"/>
      <c r="B55" s="291"/>
      <c r="C55" s="290"/>
      <c r="D55" s="290"/>
      <c r="E55" s="290"/>
      <c r="F55" s="290"/>
      <c r="G55" s="290"/>
      <c r="H55" s="290"/>
      <c r="I55" s="290"/>
      <c r="J55" s="290"/>
      <c r="K55" s="290"/>
      <c r="L55" s="290"/>
      <c r="M55" s="290"/>
      <c r="N55" s="290"/>
      <c r="O55" s="290"/>
      <c r="P55" s="290"/>
      <c r="Q55" s="290"/>
      <c r="R55" s="290"/>
      <c r="S55" s="290"/>
      <c r="T55" s="290"/>
      <c r="U55" s="290"/>
      <c r="V55" s="290"/>
      <c r="W55" s="290"/>
      <c r="X55" s="290"/>
      <c r="Y55" s="290"/>
      <c r="Z55" s="290"/>
      <c r="AA55" s="290"/>
      <c r="AB55" s="290"/>
      <c r="AC55" s="290"/>
      <c r="AD55" s="290"/>
      <c r="AE55" s="290"/>
      <c r="AF55" s="290"/>
      <c r="AG55" s="290"/>
      <c r="AH55" s="290"/>
      <c r="AI55" s="290"/>
      <c r="AJ55" s="290"/>
      <c r="AK55" s="290"/>
      <c r="AL55" s="290"/>
      <c r="AM55" s="290"/>
      <c r="AN55" s="290"/>
      <c r="AO55" s="290"/>
      <c r="AP55" s="290"/>
      <c r="AQ55" s="290"/>
      <c r="AR55" s="290"/>
      <c r="AS55" s="290"/>
      <c r="AT55" s="290"/>
      <c r="AU55" s="290"/>
      <c r="AV55" s="290"/>
      <c r="AW55" s="290"/>
      <c r="AX55" s="290"/>
      <c r="AY55" s="290"/>
      <c r="AZ55" s="290"/>
      <c r="BA55" s="290"/>
      <c r="BB55" s="290"/>
      <c r="BC55" s="290"/>
      <c r="BD55" s="290"/>
      <c r="BE55" s="290"/>
      <c r="BF55" s="290"/>
      <c r="BG55" s="290"/>
      <c r="BH55" s="290"/>
      <c r="BI55" s="290"/>
      <c r="BJ55" s="290"/>
      <c r="BK55" s="290"/>
      <c r="BL55" s="290"/>
      <c r="BM55" s="290"/>
      <c r="BN55" s="290"/>
      <c r="BO55" s="290"/>
      <c r="BP55" s="290"/>
      <c r="BQ55" s="290"/>
      <c r="BR55" s="290"/>
      <c r="BS55" s="290"/>
      <c r="BT55" s="290"/>
      <c r="BU55" s="290"/>
      <c r="BV55" s="290"/>
      <c r="BW55" s="290"/>
      <c r="BX55" s="290"/>
      <c r="BY55" s="290"/>
    </row>
    <row r="56" spans="1:77" ht="15" customHeight="1">
      <c r="A56" s="70"/>
      <c r="B56" s="52"/>
      <c r="C56" s="293" t="s">
        <v>140</v>
      </c>
      <c r="D56" s="293"/>
      <c r="E56" s="293"/>
      <c r="F56" s="293"/>
      <c r="G56" s="293"/>
      <c r="H56" s="293"/>
      <c r="I56" s="293"/>
      <c r="J56" s="293"/>
      <c r="K56" s="293"/>
      <c r="L56" s="293"/>
      <c r="M56" s="293"/>
      <c r="N56" s="293"/>
      <c r="O56" s="293"/>
      <c r="P56" s="293"/>
      <c r="Q56" s="293"/>
      <c r="R56" s="293"/>
      <c r="S56" s="293"/>
      <c r="T56" s="293"/>
      <c r="U56" s="293"/>
      <c r="V56" s="293"/>
      <c r="W56" s="293"/>
      <c r="X56" s="293"/>
      <c r="Y56" s="293"/>
      <c r="Z56" s="293"/>
      <c r="AA56" s="293"/>
      <c r="AB56" s="293"/>
      <c r="AC56" s="293"/>
      <c r="AD56" s="293"/>
      <c r="AE56" s="293"/>
      <c r="AF56" s="293"/>
      <c r="AG56" s="293"/>
      <c r="AH56" s="293"/>
      <c r="AI56" s="293"/>
      <c r="AJ56" s="293"/>
      <c r="AK56" s="293"/>
      <c r="AL56" s="293"/>
      <c r="AM56" s="293"/>
      <c r="AN56" s="293"/>
      <c r="AO56" s="293"/>
      <c r="AP56" s="293"/>
      <c r="AQ56" s="293"/>
      <c r="AR56" s="293"/>
      <c r="AS56" s="293"/>
      <c r="AT56" s="293"/>
      <c r="AU56" s="293"/>
      <c r="AV56" s="293"/>
      <c r="AW56" s="293"/>
      <c r="AX56" s="293"/>
      <c r="AY56" s="293"/>
      <c r="AZ56" s="293"/>
      <c r="BA56" s="293"/>
      <c r="BB56" s="293"/>
      <c r="BC56" s="293"/>
      <c r="BD56" s="293"/>
      <c r="BE56" s="293"/>
      <c r="BF56" s="293"/>
      <c r="BG56" s="293"/>
      <c r="BH56" s="293"/>
      <c r="BI56" s="293"/>
      <c r="BJ56" s="293"/>
      <c r="BK56" s="293"/>
      <c r="BL56" s="293"/>
      <c r="BM56" s="293"/>
      <c r="BN56" s="293"/>
      <c r="BO56" s="293"/>
      <c r="BP56" s="293"/>
      <c r="BQ56" s="293"/>
      <c r="BR56" s="293"/>
      <c r="BS56" s="293"/>
      <c r="BT56" s="293"/>
      <c r="BU56" s="293"/>
      <c r="BV56" s="293"/>
      <c r="BW56" s="293"/>
      <c r="BX56" s="293"/>
      <c r="BY56" s="293"/>
    </row>
    <row r="57" spans="1:77" ht="7.5" customHeight="1">
      <c r="A57" s="33"/>
      <c r="B57" s="285"/>
      <c r="C57" s="285"/>
      <c r="D57" s="285"/>
      <c r="E57" s="285"/>
      <c r="F57" s="285"/>
      <c r="G57" s="285"/>
      <c r="H57" s="285"/>
      <c r="I57" s="285"/>
      <c r="J57" s="285"/>
      <c r="K57" s="285"/>
      <c r="L57" s="285"/>
      <c r="M57" s="285"/>
      <c r="N57" s="285"/>
      <c r="O57" s="285"/>
      <c r="P57" s="285"/>
      <c r="Q57" s="285"/>
      <c r="R57" s="285"/>
      <c r="S57" s="285"/>
      <c r="T57" s="285"/>
      <c r="U57" s="285"/>
      <c r="V57" s="285"/>
      <c r="W57" s="285"/>
      <c r="X57" s="285"/>
      <c r="Y57" s="285"/>
      <c r="Z57" s="285"/>
      <c r="AA57" s="285"/>
      <c r="AB57" s="285"/>
      <c r="AC57" s="285"/>
      <c r="AD57" s="285"/>
      <c r="AE57" s="285"/>
      <c r="AF57" s="285"/>
      <c r="AG57" s="285"/>
      <c r="AH57" s="285"/>
      <c r="AI57" s="285"/>
      <c r="AJ57" s="285"/>
      <c r="AK57" s="285"/>
      <c r="AL57" s="285"/>
      <c r="AM57" s="285"/>
      <c r="AN57" s="285"/>
      <c r="AO57" s="285"/>
      <c r="AP57" s="285"/>
      <c r="AQ57" s="285"/>
      <c r="AR57" s="285"/>
      <c r="AS57" s="285"/>
      <c r="AT57" s="285"/>
      <c r="AU57" s="285"/>
      <c r="AV57" s="285"/>
      <c r="AW57" s="285"/>
      <c r="AX57" s="285"/>
      <c r="AY57" s="285"/>
      <c r="AZ57" s="285"/>
      <c r="BA57" s="285"/>
      <c r="BB57" s="285"/>
      <c r="BC57" s="285"/>
      <c r="BD57" s="285"/>
      <c r="BE57" s="285"/>
      <c r="BF57" s="285"/>
      <c r="BG57" s="285"/>
      <c r="BH57" s="285"/>
      <c r="BI57" s="285"/>
      <c r="BJ57" s="285"/>
      <c r="BK57" s="285"/>
      <c r="BL57" s="285"/>
      <c r="BM57" s="285"/>
      <c r="BN57" s="285"/>
      <c r="BO57" s="285"/>
      <c r="BP57" s="285"/>
      <c r="BQ57" s="285"/>
      <c r="BR57" s="285"/>
      <c r="BS57" s="285"/>
      <c r="BT57" s="285"/>
      <c r="BU57" s="15"/>
      <c r="BV57" s="15"/>
      <c r="BW57" s="15"/>
      <c r="BX57" s="15"/>
      <c r="BY57" s="15"/>
    </row>
    <row r="58" spans="1:77" ht="15" customHeight="1">
      <c r="A58" s="293" t="s">
        <v>192</v>
      </c>
      <c r="B58" s="293"/>
      <c r="C58" s="293"/>
      <c r="D58" s="293"/>
      <c r="E58" s="293"/>
      <c r="F58" s="293"/>
      <c r="G58" s="293"/>
      <c r="H58" s="293"/>
      <c r="I58" s="293"/>
      <c r="J58" s="293"/>
      <c r="K58" s="293"/>
      <c r="L58" s="293"/>
      <c r="M58" s="293"/>
      <c r="N58" s="293"/>
      <c r="O58" s="293"/>
      <c r="P58" s="293"/>
      <c r="Q58" s="293"/>
      <c r="R58" s="293"/>
      <c r="S58" s="293"/>
      <c r="T58" s="293"/>
      <c r="U58" s="293"/>
      <c r="V58" s="293"/>
      <c r="W58" s="293"/>
      <c r="X58" s="293"/>
      <c r="Y58" s="293"/>
      <c r="Z58" s="293"/>
      <c r="AA58" s="293"/>
      <c r="AB58" s="293"/>
      <c r="AC58" s="293"/>
      <c r="AD58" s="293"/>
      <c r="AE58" s="293"/>
      <c r="AF58" s="293"/>
      <c r="AG58" s="293"/>
      <c r="AH58" s="293"/>
      <c r="AI58" s="293"/>
      <c r="AJ58" s="293"/>
      <c r="AK58" s="293"/>
      <c r="AL58" s="293"/>
      <c r="AM58" s="293"/>
      <c r="AN58" s="293"/>
      <c r="AO58" s="293"/>
      <c r="AP58" s="293"/>
      <c r="AQ58" s="18"/>
      <c r="AR58" s="18"/>
      <c r="AS58" s="18"/>
      <c r="AT58" s="18"/>
      <c r="AU58" s="18"/>
      <c r="AV58" s="18"/>
      <c r="AW58" s="18"/>
      <c r="AX58" s="18"/>
      <c r="AY58" s="19"/>
      <c r="AZ58" s="19"/>
      <c r="BA58" s="19"/>
      <c r="BB58" s="19"/>
      <c r="BC58" s="19"/>
      <c r="BD58" s="19"/>
      <c r="BE58" s="19"/>
      <c r="BF58" s="19"/>
      <c r="BG58" s="19"/>
      <c r="BH58" s="19"/>
      <c r="BI58" s="15"/>
      <c r="BJ58" s="18"/>
      <c r="BK58" s="18"/>
      <c r="BL58" s="18"/>
      <c r="BM58" s="18"/>
      <c r="BN58" s="18"/>
      <c r="BO58" s="18"/>
      <c r="BP58" s="18"/>
      <c r="BQ58" s="18"/>
      <c r="BR58" s="18"/>
      <c r="BS58" s="18"/>
      <c r="BT58" s="18"/>
      <c r="BU58" s="18"/>
      <c r="BV58" s="18"/>
      <c r="BW58" s="18"/>
      <c r="BX58" s="18"/>
      <c r="BY58" s="18"/>
    </row>
    <row r="59" spans="1:77" ht="17.399999999999999" customHeight="1">
      <c r="A59" s="81"/>
      <c r="B59" s="74"/>
      <c r="C59" s="73" t="s">
        <v>165</v>
      </c>
      <c r="D59" s="72"/>
      <c r="E59" s="72"/>
      <c r="F59" s="72"/>
      <c r="G59" s="72"/>
      <c r="H59" s="72"/>
      <c r="I59" s="72"/>
      <c r="J59" s="72"/>
      <c r="K59" s="72"/>
      <c r="L59" s="72"/>
      <c r="M59" s="72"/>
      <c r="N59" s="72"/>
      <c r="O59" s="72"/>
      <c r="P59" s="72"/>
      <c r="Q59" s="72"/>
      <c r="R59" s="72"/>
      <c r="S59" s="72"/>
      <c r="T59" s="72"/>
      <c r="U59" s="72"/>
      <c r="V59" s="72"/>
      <c r="W59" s="72"/>
      <c r="X59" s="72"/>
      <c r="Y59" s="72"/>
      <c r="Z59" s="72"/>
      <c r="AA59" s="72"/>
      <c r="AB59" s="72"/>
      <c r="AC59" s="72"/>
      <c r="AD59" s="72"/>
      <c r="AE59" s="72"/>
      <c r="AF59" s="72"/>
      <c r="AG59" s="72"/>
      <c r="AH59" s="72"/>
      <c r="AI59" s="72"/>
      <c r="AJ59" s="72"/>
      <c r="AK59" s="72"/>
      <c r="AL59" s="72"/>
      <c r="AM59" s="72"/>
      <c r="AN59" s="72"/>
      <c r="AO59" s="72"/>
      <c r="AP59" s="72"/>
      <c r="AQ59" s="72"/>
      <c r="AR59" s="72"/>
      <c r="AS59" s="72"/>
      <c r="AT59" s="72"/>
      <c r="AU59" s="72"/>
      <c r="AV59" s="72"/>
      <c r="AW59" s="72"/>
      <c r="AX59" s="72"/>
      <c r="AY59" s="72"/>
      <c r="AZ59" s="72"/>
      <c r="BA59" s="72"/>
      <c r="BB59" s="72"/>
      <c r="BC59" s="72"/>
      <c r="BD59" s="72"/>
      <c r="BE59" s="72"/>
      <c r="BF59" s="72"/>
      <c r="BG59" s="72"/>
      <c r="BH59" s="72"/>
      <c r="BI59" s="72"/>
      <c r="BJ59" s="72"/>
      <c r="BK59" s="72"/>
      <c r="BL59" s="72"/>
      <c r="BM59" s="72"/>
      <c r="BN59" s="72"/>
      <c r="BO59" s="72"/>
      <c r="BP59" s="72"/>
      <c r="BQ59" s="72"/>
      <c r="BR59" s="72"/>
      <c r="BS59" s="72"/>
      <c r="BT59" s="72"/>
      <c r="BU59" s="72"/>
      <c r="BV59" s="72"/>
      <c r="BW59" s="72"/>
      <c r="BX59" s="72"/>
      <c r="BY59" s="82"/>
    </row>
    <row r="60" spans="1:77" ht="15" customHeight="1">
      <c r="A60" s="83"/>
      <c r="B60" s="78"/>
      <c r="C60" s="77" t="s">
        <v>169</v>
      </c>
      <c r="D60" s="75"/>
      <c r="E60" s="75"/>
      <c r="F60" s="75"/>
      <c r="G60" s="75"/>
      <c r="H60" s="75"/>
      <c r="I60" s="75"/>
      <c r="J60" s="75"/>
      <c r="K60" s="75"/>
      <c r="L60" s="75"/>
      <c r="M60" s="75"/>
      <c r="N60" s="75"/>
      <c r="O60" s="75"/>
      <c r="P60" s="75"/>
      <c r="Q60" s="75"/>
      <c r="R60" s="75"/>
      <c r="S60" s="75"/>
      <c r="T60" s="75"/>
      <c r="U60" s="75"/>
      <c r="V60" s="75"/>
      <c r="W60" s="75"/>
      <c r="X60" s="75"/>
      <c r="Y60" s="75"/>
      <c r="Z60" s="75"/>
      <c r="AA60" s="75"/>
      <c r="AB60" s="75"/>
      <c r="AC60" s="75"/>
      <c r="AD60" s="75"/>
      <c r="AE60" s="75"/>
      <c r="AF60" s="75"/>
      <c r="AG60" s="75"/>
      <c r="AH60" s="75"/>
      <c r="AI60" s="75"/>
      <c r="AJ60" s="75"/>
      <c r="AK60" s="75"/>
      <c r="AL60" s="75"/>
      <c r="AM60" s="75"/>
      <c r="AN60" s="75"/>
      <c r="AO60" s="75"/>
      <c r="AP60" s="75"/>
      <c r="AQ60" s="75"/>
      <c r="AR60" s="75"/>
      <c r="AS60" s="75"/>
      <c r="AT60" s="75"/>
      <c r="AU60" s="75"/>
      <c r="AV60" s="75"/>
      <c r="AW60" s="75"/>
      <c r="AX60" s="75"/>
      <c r="AY60" s="75"/>
      <c r="AZ60" s="75"/>
      <c r="BA60" s="75"/>
      <c r="BB60" s="75"/>
      <c r="BC60" s="75"/>
      <c r="BD60" s="75"/>
      <c r="BE60" s="75"/>
      <c r="BF60" s="75"/>
      <c r="BG60" s="75"/>
      <c r="BH60" s="75"/>
      <c r="BI60" s="75"/>
      <c r="BJ60" s="75"/>
      <c r="BK60" s="75"/>
      <c r="BL60" s="75"/>
      <c r="BM60" s="75"/>
      <c r="BN60" s="75"/>
      <c r="BO60" s="75"/>
      <c r="BP60" s="75"/>
      <c r="BQ60" s="75"/>
      <c r="BR60" s="75"/>
      <c r="BS60" s="75"/>
      <c r="BT60" s="75"/>
      <c r="BU60" s="75"/>
      <c r="BV60" s="75"/>
      <c r="BW60" s="75"/>
      <c r="BX60" s="75"/>
      <c r="BY60" s="76"/>
    </row>
    <row r="61" spans="1:77" ht="15" customHeight="1">
      <c r="A61" s="298" t="s">
        <v>170</v>
      </c>
      <c r="B61" s="299"/>
      <c r="C61" s="299"/>
      <c r="D61" s="299"/>
      <c r="E61" s="299"/>
      <c r="F61" s="299"/>
      <c r="G61" s="299"/>
      <c r="H61" s="299"/>
      <c r="I61" s="299"/>
      <c r="J61" s="299"/>
      <c r="K61" s="299"/>
      <c r="L61" s="299"/>
      <c r="M61" s="299"/>
      <c r="N61" s="299"/>
      <c r="O61" s="299"/>
      <c r="P61" s="299"/>
      <c r="Q61" s="299"/>
      <c r="R61" s="299"/>
      <c r="S61" s="299"/>
      <c r="T61" s="299"/>
      <c r="U61" s="299"/>
      <c r="V61" s="299"/>
      <c r="W61" s="299"/>
      <c r="X61" s="299"/>
      <c r="Y61" s="299"/>
      <c r="Z61" s="299"/>
      <c r="AA61" s="299"/>
      <c r="AB61" s="299"/>
      <c r="AC61" s="299"/>
      <c r="AD61" s="299"/>
      <c r="AE61" s="299"/>
      <c r="AF61" s="299"/>
      <c r="AG61" s="299"/>
      <c r="AH61" s="299"/>
      <c r="AI61" s="299"/>
      <c r="AJ61" s="299"/>
      <c r="AK61" s="299"/>
      <c r="AL61" s="299"/>
      <c r="AM61" s="299"/>
      <c r="AN61" s="299"/>
      <c r="AO61" s="299"/>
      <c r="AP61" s="299"/>
      <c r="AQ61" s="299"/>
      <c r="AR61" s="299"/>
      <c r="AS61" s="299"/>
      <c r="AT61" s="299"/>
      <c r="AU61" s="299"/>
      <c r="AV61" s="299"/>
      <c r="AW61" s="299"/>
      <c r="AX61" s="299"/>
      <c r="AY61" s="299"/>
      <c r="AZ61" s="299"/>
      <c r="BA61" s="299"/>
      <c r="BB61" s="299"/>
      <c r="BC61" s="299"/>
      <c r="BD61" s="299"/>
      <c r="BE61" s="299"/>
      <c r="BF61" s="299"/>
      <c r="BG61" s="299"/>
      <c r="BH61" s="299"/>
      <c r="BI61" s="299"/>
      <c r="BJ61" s="299"/>
      <c r="BK61" s="299"/>
      <c r="BL61" s="299"/>
      <c r="BM61" s="299"/>
      <c r="BN61" s="299"/>
      <c r="BO61" s="299"/>
      <c r="BP61" s="299"/>
      <c r="BQ61" s="299"/>
      <c r="BR61" s="299"/>
      <c r="BS61" s="299"/>
      <c r="BT61" s="299"/>
      <c r="BU61" s="299"/>
      <c r="BV61" s="299"/>
      <c r="BW61" s="299"/>
      <c r="BX61" s="299"/>
      <c r="BY61" s="300"/>
    </row>
    <row r="62" spans="1:77" ht="17.399999999999999" customHeight="1">
      <c r="A62" s="83"/>
      <c r="B62" s="78"/>
      <c r="C62" s="77" t="s">
        <v>171</v>
      </c>
      <c r="D62" s="75"/>
      <c r="E62" s="75"/>
      <c r="F62" s="75"/>
      <c r="G62" s="75"/>
      <c r="H62" s="75"/>
      <c r="I62" s="75"/>
      <c r="J62" s="75"/>
      <c r="K62" s="75"/>
      <c r="L62" s="75"/>
      <c r="M62" s="75"/>
      <c r="N62" s="75"/>
      <c r="O62" s="75"/>
      <c r="P62" s="75"/>
      <c r="Q62" s="75"/>
      <c r="R62" s="75"/>
      <c r="S62" s="75"/>
      <c r="T62" s="75"/>
      <c r="U62" s="75"/>
      <c r="V62" s="75"/>
      <c r="W62" s="75"/>
      <c r="X62" s="75"/>
      <c r="Y62" s="75"/>
      <c r="Z62" s="75"/>
      <c r="AA62" s="75"/>
      <c r="AB62" s="75"/>
      <c r="AC62" s="75"/>
      <c r="AD62" s="75"/>
      <c r="AE62" s="75"/>
      <c r="AF62" s="75"/>
      <c r="AG62" s="75"/>
      <c r="AH62" s="75"/>
      <c r="AI62" s="75"/>
      <c r="AJ62" s="75"/>
      <c r="AK62" s="75"/>
      <c r="AL62" s="75"/>
      <c r="AM62" s="75"/>
      <c r="AN62" s="75"/>
      <c r="AO62" s="75"/>
      <c r="AP62" s="75"/>
      <c r="AQ62" s="75"/>
      <c r="AR62" s="75"/>
      <c r="AS62" s="75"/>
      <c r="AT62" s="75"/>
      <c r="AU62" s="75"/>
      <c r="AV62" s="75"/>
      <c r="AW62" s="75"/>
      <c r="AX62" s="75"/>
      <c r="AY62" s="75"/>
      <c r="AZ62" s="75"/>
      <c r="BA62" s="75"/>
      <c r="BB62" s="75"/>
      <c r="BC62" s="75"/>
      <c r="BD62" s="75"/>
      <c r="BE62" s="75"/>
      <c r="BF62" s="75"/>
      <c r="BG62" s="75"/>
      <c r="BH62" s="75"/>
      <c r="BI62" s="75"/>
      <c r="BJ62" s="75"/>
      <c r="BK62" s="75"/>
      <c r="BL62" s="75"/>
      <c r="BM62" s="75"/>
      <c r="BN62" s="75"/>
      <c r="BO62" s="75"/>
      <c r="BP62" s="75"/>
      <c r="BQ62" s="75"/>
      <c r="BR62" s="75"/>
      <c r="BS62" s="75"/>
      <c r="BT62" s="75"/>
      <c r="BU62" s="75"/>
      <c r="BV62" s="75"/>
      <c r="BW62" s="75"/>
      <c r="BX62" s="75"/>
      <c r="BY62" s="76"/>
    </row>
    <row r="63" spans="1:77" ht="15" customHeight="1">
      <c r="A63" s="371" t="s">
        <v>172</v>
      </c>
      <c r="B63" s="372"/>
      <c r="C63" s="372"/>
      <c r="D63" s="372"/>
      <c r="E63" s="372"/>
      <c r="F63" s="372"/>
      <c r="G63" s="372"/>
      <c r="H63" s="372"/>
      <c r="I63" s="372"/>
      <c r="J63" s="372"/>
      <c r="K63" s="372"/>
      <c r="L63" s="372"/>
      <c r="M63" s="372"/>
      <c r="N63" s="372"/>
      <c r="O63" s="372"/>
      <c r="P63" s="372"/>
      <c r="Q63" s="372"/>
      <c r="R63" s="372"/>
      <c r="S63" s="372"/>
      <c r="T63" s="372"/>
      <c r="U63" s="372"/>
      <c r="V63" s="372"/>
      <c r="W63" s="372"/>
      <c r="X63" s="372"/>
      <c r="Y63" s="372"/>
      <c r="Z63" s="372"/>
      <c r="AA63" s="372"/>
      <c r="AB63" s="372"/>
      <c r="AC63" s="372"/>
      <c r="AD63" s="372"/>
      <c r="AE63" s="372"/>
      <c r="AF63" s="372"/>
      <c r="AG63" s="372"/>
      <c r="AH63" s="372"/>
      <c r="AI63" s="372"/>
      <c r="AJ63" s="372"/>
      <c r="AK63" s="372"/>
      <c r="AL63" s="372"/>
      <c r="AM63" s="372"/>
      <c r="AN63" s="372"/>
      <c r="AO63" s="372"/>
      <c r="AP63" s="372"/>
      <c r="AQ63" s="372"/>
      <c r="AR63" s="372"/>
      <c r="AS63" s="372"/>
      <c r="AT63" s="372"/>
      <c r="AU63" s="372"/>
      <c r="AV63" s="372"/>
      <c r="AW63" s="372"/>
      <c r="AX63" s="372"/>
      <c r="AY63" s="372"/>
      <c r="AZ63" s="372"/>
      <c r="BA63" s="372"/>
      <c r="BB63" s="372"/>
      <c r="BC63" s="372"/>
      <c r="BD63" s="372"/>
      <c r="BE63" s="372"/>
      <c r="BF63" s="372"/>
      <c r="BG63" s="372"/>
      <c r="BH63" s="372"/>
      <c r="BI63" s="372"/>
      <c r="BJ63" s="372"/>
      <c r="BK63" s="372"/>
      <c r="BL63" s="372"/>
      <c r="BM63" s="372"/>
      <c r="BN63" s="372"/>
      <c r="BO63" s="372"/>
      <c r="BP63" s="372"/>
      <c r="BQ63" s="372"/>
      <c r="BR63" s="372"/>
      <c r="BS63" s="372"/>
      <c r="BT63" s="372"/>
      <c r="BU63" s="372"/>
      <c r="BV63" s="372"/>
      <c r="BW63" s="372"/>
      <c r="BX63" s="372"/>
      <c r="BY63" s="373"/>
    </row>
    <row r="64" spans="1:77" ht="15" customHeight="1">
      <c r="A64" s="83"/>
      <c r="B64" s="78"/>
      <c r="C64" s="77" t="s">
        <v>166</v>
      </c>
      <c r="D64" s="75"/>
      <c r="E64" s="75"/>
      <c r="F64" s="75"/>
      <c r="G64" s="75"/>
      <c r="H64" s="75"/>
      <c r="I64" s="75"/>
      <c r="J64" s="75"/>
      <c r="K64" s="75"/>
      <c r="L64" s="75"/>
      <c r="M64" s="75"/>
      <c r="N64" s="75"/>
      <c r="O64" s="75"/>
      <c r="P64" s="75"/>
      <c r="Q64" s="75"/>
      <c r="R64" s="75"/>
      <c r="S64" s="75"/>
      <c r="T64" s="75"/>
      <c r="U64" s="75"/>
      <c r="V64" s="75"/>
      <c r="W64" s="75"/>
      <c r="X64" s="75"/>
      <c r="Y64" s="75"/>
      <c r="Z64" s="75"/>
      <c r="AA64" s="75"/>
      <c r="AB64" s="75"/>
      <c r="AC64" s="75"/>
      <c r="AD64" s="75"/>
      <c r="AE64" s="75"/>
      <c r="AF64" s="75"/>
      <c r="AG64" s="75"/>
      <c r="AH64" s="75"/>
      <c r="AI64" s="75"/>
      <c r="AJ64" s="75"/>
      <c r="AK64" s="75"/>
      <c r="AL64" s="75"/>
      <c r="AM64" s="75"/>
      <c r="AN64" s="75"/>
      <c r="AO64" s="75"/>
      <c r="AP64" s="75"/>
      <c r="AQ64" s="75"/>
      <c r="AR64" s="75"/>
      <c r="AS64" s="75"/>
      <c r="AT64" s="75"/>
      <c r="AU64" s="75"/>
      <c r="AV64" s="75"/>
      <c r="AW64" s="75"/>
      <c r="AX64" s="75"/>
      <c r="AY64" s="75"/>
      <c r="AZ64" s="75"/>
      <c r="BA64" s="75"/>
      <c r="BB64" s="75"/>
      <c r="BC64" s="75"/>
      <c r="BD64" s="75"/>
      <c r="BE64" s="75"/>
      <c r="BF64" s="75"/>
      <c r="BG64" s="75"/>
      <c r="BH64" s="75"/>
      <c r="BI64" s="75"/>
      <c r="BJ64" s="75"/>
      <c r="BK64" s="75"/>
      <c r="BL64" s="75"/>
      <c r="BM64" s="75"/>
      <c r="BN64" s="75"/>
      <c r="BO64" s="75"/>
      <c r="BP64" s="75"/>
      <c r="BQ64" s="75"/>
      <c r="BR64" s="75"/>
      <c r="BS64" s="75"/>
      <c r="BT64" s="75"/>
      <c r="BU64" s="75"/>
      <c r="BV64" s="75"/>
      <c r="BW64" s="75"/>
      <c r="BX64" s="75"/>
      <c r="BY64" s="76"/>
    </row>
    <row r="65" spans="1:78" ht="15" customHeight="1">
      <c r="A65" s="83"/>
      <c r="B65" s="78"/>
      <c r="C65" s="77" t="s">
        <v>173</v>
      </c>
      <c r="D65" s="75"/>
      <c r="E65" s="75"/>
      <c r="F65" s="75"/>
      <c r="G65" s="75"/>
      <c r="H65" s="75"/>
      <c r="I65" s="75"/>
      <c r="J65" s="75"/>
      <c r="K65" s="75"/>
      <c r="L65" s="75"/>
      <c r="M65" s="75"/>
      <c r="N65" s="75"/>
      <c r="O65" s="75"/>
      <c r="P65" s="75"/>
      <c r="Q65" s="75"/>
      <c r="R65" s="75"/>
      <c r="S65" s="75"/>
      <c r="T65" s="75"/>
      <c r="U65" s="75"/>
      <c r="V65" s="75"/>
      <c r="W65" s="75"/>
      <c r="X65" s="75"/>
      <c r="Y65" s="75"/>
      <c r="Z65" s="75"/>
      <c r="AA65" s="75"/>
      <c r="AB65" s="75"/>
      <c r="AC65" s="75"/>
      <c r="AD65" s="75"/>
      <c r="AE65" s="75"/>
      <c r="AF65" s="75"/>
      <c r="AG65" s="75"/>
      <c r="AH65" s="75"/>
      <c r="AI65" s="75"/>
      <c r="AJ65" s="75"/>
      <c r="AK65" s="75"/>
      <c r="AL65" s="75"/>
      <c r="AM65" s="75"/>
      <c r="AN65" s="75"/>
      <c r="AO65" s="75"/>
      <c r="AP65" s="75"/>
      <c r="AQ65" s="75"/>
      <c r="AR65" s="75"/>
      <c r="AS65" s="75"/>
      <c r="AT65" s="75"/>
      <c r="AU65" s="75"/>
      <c r="AV65" s="75"/>
      <c r="AW65" s="75"/>
      <c r="AX65" s="75"/>
      <c r="AY65" s="75"/>
      <c r="AZ65" s="75"/>
      <c r="BA65" s="75"/>
      <c r="BB65" s="75"/>
      <c r="BC65" s="75"/>
      <c r="BD65" s="75"/>
      <c r="BE65" s="75"/>
      <c r="BF65" s="75"/>
      <c r="BG65" s="75"/>
      <c r="BH65" s="75"/>
      <c r="BI65" s="75"/>
      <c r="BJ65" s="75"/>
      <c r="BK65" s="75"/>
      <c r="BL65" s="75"/>
      <c r="BM65" s="75"/>
      <c r="BN65" s="75"/>
      <c r="BO65" s="75"/>
      <c r="BP65" s="75"/>
      <c r="BQ65" s="75"/>
      <c r="BR65" s="75"/>
      <c r="BS65" s="75"/>
      <c r="BT65" s="75"/>
      <c r="BU65" s="75"/>
      <c r="BV65" s="75"/>
      <c r="BW65" s="75"/>
      <c r="BX65" s="75"/>
      <c r="BY65" s="76"/>
    </row>
    <row r="66" spans="1:78" ht="15" customHeight="1">
      <c r="A66" s="374" t="s">
        <v>174</v>
      </c>
      <c r="B66" s="375"/>
      <c r="C66" s="375"/>
      <c r="D66" s="375"/>
      <c r="E66" s="375"/>
      <c r="F66" s="375"/>
      <c r="G66" s="375"/>
      <c r="H66" s="375"/>
      <c r="I66" s="375"/>
      <c r="J66" s="375"/>
      <c r="K66" s="375"/>
      <c r="L66" s="375"/>
      <c r="M66" s="375"/>
      <c r="N66" s="375"/>
      <c r="O66" s="375"/>
      <c r="P66" s="375"/>
      <c r="Q66" s="375"/>
      <c r="R66" s="375"/>
      <c r="S66" s="375"/>
      <c r="T66" s="375"/>
      <c r="U66" s="375"/>
      <c r="V66" s="375"/>
      <c r="W66" s="375"/>
      <c r="X66" s="375"/>
      <c r="Y66" s="375"/>
      <c r="Z66" s="375"/>
      <c r="AA66" s="375"/>
      <c r="AB66" s="375"/>
      <c r="AC66" s="375"/>
      <c r="AD66" s="375"/>
      <c r="AE66" s="375"/>
      <c r="AF66" s="375"/>
      <c r="AG66" s="375"/>
      <c r="AH66" s="375"/>
      <c r="AI66" s="375"/>
      <c r="AJ66" s="375"/>
      <c r="AK66" s="375"/>
      <c r="AL66" s="375"/>
      <c r="AM66" s="375"/>
      <c r="AN66" s="375"/>
      <c r="AO66" s="375"/>
      <c r="AP66" s="375"/>
      <c r="AQ66" s="375"/>
      <c r="AR66" s="375"/>
      <c r="AS66" s="375"/>
      <c r="AT66" s="375"/>
      <c r="AU66" s="375"/>
      <c r="AV66" s="375"/>
      <c r="AW66" s="375"/>
      <c r="AX66" s="375"/>
      <c r="AY66" s="375"/>
      <c r="AZ66" s="375"/>
      <c r="BA66" s="375"/>
      <c r="BB66" s="375"/>
      <c r="BC66" s="375"/>
      <c r="BD66" s="375"/>
      <c r="BE66" s="375"/>
      <c r="BF66" s="375"/>
      <c r="BG66" s="375"/>
      <c r="BH66" s="375"/>
      <c r="BI66" s="375"/>
      <c r="BJ66" s="375"/>
      <c r="BK66" s="375"/>
      <c r="BL66" s="375"/>
      <c r="BM66" s="375"/>
      <c r="BN66" s="375"/>
      <c r="BO66" s="375"/>
      <c r="BP66" s="375"/>
      <c r="BQ66" s="375"/>
      <c r="BR66" s="375"/>
      <c r="BS66" s="375"/>
      <c r="BT66" s="375"/>
      <c r="BU66" s="375"/>
      <c r="BV66" s="375"/>
      <c r="BW66" s="375"/>
      <c r="BX66" s="375"/>
      <c r="BY66" s="376"/>
    </row>
    <row r="67" spans="1:78" ht="15" customHeight="1">
      <c r="A67" s="83"/>
      <c r="B67" s="78"/>
      <c r="C67" s="77" t="s">
        <v>167</v>
      </c>
      <c r="D67" s="75"/>
      <c r="E67" s="75"/>
      <c r="F67" s="75"/>
      <c r="G67" s="75"/>
      <c r="H67" s="75"/>
      <c r="I67" s="75"/>
      <c r="J67" s="75"/>
      <c r="K67" s="75"/>
      <c r="L67" s="75"/>
      <c r="M67" s="75"/>
      <c r="N67" s="75"/>
      <c r="O67" s="75"/>
      <c r="P67" s="75"/>
      <c r="Q67" s="75"/>
      <c r="R67" s="75"/>
      <c r="S67" s="75"/>
      <c r="T67" s="75"/>
      <c r="U67" s="75"/>
      <c r="V67" s="75"/>
      <c r="W67" s="75"/>
      <c r="X67" s="75"/>
      <c r="Y67" s="75"/>
      <c r="Z67" s="75"/>
      <c r="AA67" s="75"/>
      <c r="AB67" s="75"/>
      <c r="AC67" s="75"/>
      <c r="AD67" s="75"/>
      <c r="AE67" s="75"/>
      <c r="AF67" s="75"/>
      <c r="AG67" s="75"/>
      <c r="AH67" s="75"/>
      <c r="AI67" s="75"/>
      <c r="AJ67" s="75"/>
      <c r="AK67" s="75"/>
      <c r="AL67" s="75"/>
      <c r="AM67" s="75"/>
      <c r="AN67" s="75"/>
      <c r="AO67" s="75"/>
      <c r="AP67" s="75"/>
      <c r="AQ67" s="75"/>
      <c r="AR67" s="75"/>
      <c r="AS67" s="75"/>
      <c r="AT67" s="75"/>
      <c r="AU67" s="75"/>
      <c r="AV67" s="75"/>
      <c r="AW67" s="75"/>
      <c r="AX67" s="75"/>
      <c r="AY67" s="75"/>
      <c r="AZ67" s="75"/>
      <c r="BA67" s="75"/>
      <c r="BB67" s="75"/>
      <c r="BC67" s="75"/>
      <c r="BD67" s="75"/>
      <c r="BE67" s="75"/>
      <c r="BF67" s="75"/>
      <c r="BG67" s="75"/>
      <c r="BH67" s="75"/>
      <c r="BI67" s="75"/>
      <c r="BJ67" s="75"/>
      <c r="BK67" s="75"/>
      <c r="BL67" s="75"/>
      <c r="BM67" s="75"/>
      <c r="BN67" s="75"/>
      <c r="BO67" s="75"/>
      <c r="BP67" s="75"/>
      <c r="BQ67" s="75"/>
      <c r="BR67" s="75"/>
      <c r="BS67" s="75"/>
      <c r="BT67" s="75"/>
      <c r="BU67" s="75"/>
      <c r="BV67" s="75"/>
      <c r="BW67" s="75"/>
      <c r="BX67" s="75"/>
      <c r="BY67" s="76"/>
    </row>
    <row r="68" spans="1:78" ht="15" customHeight="1">
      <c r="A68" s="83"/>
      <c r="B68" s="78"/>
      <c r="C68" s="77" t="s">
        <v>175</v>
      </c>
      <c r="D68" s="75"/>
      <c r="E68" s="75"/>
      <c r="F68" s="75"/>
      <c r="G68" s="75"/>
      <c r="H68" s="75"/>
      <c r="I68" s="75"/>
      <c r="J68" s="75"/>
      <c r="K68" s="75"/>
      <c r="L68" s="75"/>
      <c r="M68" s="75"/>
      <c r="N68" s="75"/>
      <c r="O68" s="75"/>
      <c r="P68" s="75"/>
      <c r="Q68" s="75"/>
      <c r="R68" s="75"/>
      <c r="S68" s="75"/>
      <c r="T68" s="75"/>
      <c r="U68" s="75"/>
      <c r="V68" s="75"/>
      <c r="W68" s="75"/>
      <c r="X68" s="75"/>
      <c r="Y68" s="75"/>
      <c r="Z68" s="75"/>
      <c r="AA68" s="75"/>
      <c r="AB68" s="75"/>
      <c r="AC68" s="75"/>
      <c r="AD68" s="75"/>
      <c r="AE68" s="75"/>
      <c r="AF68" s="75"/>
      <c r="AG68" s="75"/>
      <c r="AH68" s="75"/>
      <c r="AI68" s="75"/>
      <c r="AJ68" s="75"/>
      <c r="AK68" s="75"/>
      <c r="AL68" s="75"/>
      <c r="AM68" s="75"/>
      <c r="AN68" s="75"/>
      <c r="AO68" s="75"/>
      <c r="AP68" s="75"/>
      <c r="AQ68" s="75"/>
      <c r="AR68" s="75"/>
      <c r="AS68" s="75"/>
      <c r="AT68" s="75"/>
      <c r="AU68" s="75"/>
      <c r="AV68" s="75"/>
      <c r="AW68" s="75"/>
      <c r="AX68" s="75"/>
      <c r="AY68" s="75"/>
      <c r="AZ68" s="75"/>
      <c r="BA68" s="75"/>
      <c r="BB68" s="75"/>
      <c r="BC68" s="75"/>
      <c r="BD68" s="75"/>
      <c r="BE68" s="75"/>
      <c r="BF68" s="75"/>
      <c r="BG68" s="75"/>
      <c r="BH68" s="75"/>
      <c r="BI68" s="75"/>
      <c r="BJ68" s="75"/>
      <c r="BK68" s="75"/>
      <c r="BL68" s="75"/>
      <c r="BM68" s="75"/>
      <c r="BN68" s="75"/>
      <c r="BO68" s="75"/>
      <c r="BP68" s="75"/>
      <c r="BQ68" s="75"/>
      <c r="BR68" s="75"/>
      <c r="BS68" s="75"/>
      <c r="BT68" s="75"/>
      <c r="BU68" s="75"/>
      <c r="BV68" s="75"/>
      <c r="BW68" s="75"/>
      <c r="BX68" s="75"/>
      <c r="BY68" s="76"/>
    </row>
    <row r="69" spans="1:78" ht="15" customHeight="1">
      <c r="A69" s="298" t="s">
        <v>176</v>
      </c>
      <c r="B69" s="299"/>
      <c r="C69" s="299"/>
      <c r="D69" s="299"/>
      <c r="E69" s="299"/>
      <c r="F69" s="299"/>
      <c r="G69" s="299"/>
      <c r="H69" s="299"/>
      <c r="I69" s="299"/>
      <c r="J69" s="299"/>
      <c r="K69" s="299"/>
      <c r="L69" s="299"/>
      <c r="M69" s="299"/>
      <c r="N69" s="299"/>
      <c r="O69" s="299"/>
      <c r="P69" s="299"/>
      <c r="Q69" s="299"/>
      <c r="R69" s="299"/>
      <c r="S69" s="299"/>
      <c r="T69" s="299"/>
      <c r="U69" s="299"/>
      <c r="V69" s="299"/>
      <c r="W69" s="299"/>
      <c r="X69" s="299"/>
      <c r="Y69" s="299"/>
      <c r="Z69" s="299"/>
      <c r="AA69" s="299"/>
      <c r="AB69" s="299"/>
      <c r="AC69" s="299"/>
      <c r="AD69" s="299"/>
      <c r="AE69" s="299"/>
      <c r="AF69" s="299"/>
      <c r="AG69" s="299"/>
      <c r="AH69" s="299"/>
      <c r="AI69" s="299"/>
      <c r="AJ69" s="299"/>
      <c r="AK69" s="299"/>
      <c r="AL69" s="299"/>
      <c r="AM69" s="299"/>
      <c r="AN69" s="299"/>
      <c r="AO69" s="299"/>
      <c r="AP69" s="299"/>
      <c r="AQ69" s="299"/>
      <c r="AR69" s="299"/>
      <c r="AS69" s="299"/>
      <c r="AT69" s="299"/>
      <c r="AU69" s="299"/>
      <c r="AV69" s="299"/>
      <c r="AW69" s="299"/>
      <c r="AX69" s="299"/>
      <c r="AY69" s="299"/>
      <c r="AZ69" s="299"/>
      <c r="BA69" s="299"/>
      <c r="BB69" s="299"/>
      <c r="BC69" s="299"/>
      <c r="BD69" s="299"/>
      <c r="BE69" s="299"/>
      <c r="BF69" s="299"/>
      <c r="BG69" s="299"/>
      <c r="BH69" s="299"/>
      <c r="BI69" s="299"/>
      <c r="BJ69" s="299"/>
      <c r="BK69" s="299"/>
      <c r="BL69" s="299"/>
      <c r="BM69" s="299"/>
      <c r="BN69" s="299"/>
      <c r="BO69" s="299"/>
      <c r="BP69" s="299"/>
      <c r="BQ69" s="299"/>
      <c r="BR69" s="299"/>
      <c r="BS69" s="299"/>
      <c r="BT69" s="299"/>
      <c r="BU69" s="299"/>
      <c r="BV69" s="299"/>
      <c r="BW69" s="299"/>
      <c r="BX69" s="299"/>
      <c r="BY69" s="300"/>
    </row>
    <row r="70" spans="1:78" ht="15" customHeight="1">
      <c r="A70" s="84"/>
      <c r="B70" s="85"/>
      <c r="C70" s="79" t="s">
        <v>168</v>
      </c>
      <c r="D70" s="79"/>
      <c r="E70" s="79"/>
      <c r="F70" s="79"/>
      <c r="G70" s="79"/>
      <c r="H70" s="79"/>
      <c r="I70" s="79"/>
      <c r="J70" s="79"/>
      <c r="K70" s="79"/>
      <c r="L70" s="79"/>
      <c r="M70" s="79"/>
      <c r="N70" s="79"/>
      <c r="O70" s="79"/>
      <c r="P70" s="79"/>
      <c r="Q70" s="79"/>
      <c r="R70" s="79"/>
      <c r="S70" s="79"/>
      <c r="T70" s="79"/>
      <c r="U70" s="79"/>
      <c r="V70" s="79"/>
      <c r="W70" s="79"/>
      <c r="X70" s="79"/>
      <c r="Y70" s="79"/>
      <c r="Z70" s="79"/>
      <c r="AA70" s="79"/>
      <c r="AB70" s="79"/>
      <c r="AC70" s="79"/>
      <c r="AD70" s="79"/>
      <c r="AE70" s="79"/>
      <c r="AF70" s="79"/>
      <c r="AG70" s="79"/>
      <c r="AH70" s="79"/>
      <c r="AI70" s="79"/>
      <c r="AJ70" s="79"/>
      <c r="AK70" s="79"/>
      <c r="AL70" s="79"/>
      <c r="AM70" s="79"/>
      <c r="AN70" s="79"/>
      <c r="AO70" s="79"/>
      <c r="AP70" s="79"/>
      <c r="AQ70" s="79"/>
      <c r="AR70" s="79"/>
      <c r="AS70" s="79"/>
      <c r="AT70" s="79"/>
      <c r="AU70" s="79"/>
      <c r="AV70" s="79"/>
      <c r="AW70" s="79"/>
      <c r="AX70" s="79"/>
      <c r="AY70" s="79"/>
      <c r="AZ70" s="79"/>
      <c r="BA70" s="79"/>
      <c r="BB70" s="79"/>
      <c r="BC70" s="79"/>
      <c r="BD70" s="79"/>
      <c r="BE70" s="79"/>
      <c r="BF70" s="79"/>
      <c r="BG70" s="79"/>
      <c r="BH70" s="79"/>
      <c r="BI70" s="79"/>
      <c r="BJ70" s="79"/>
      <c r="BK70" s="79"/>
      <c r="BL70" s="79"/>
      <c r="BM70" s="79"/>
      <c r="BN70" s="79"/>
      <c r="BO70" s="79"/>
      <c r="BP70" s="79"/>
      <c r="BQ70" s="79"/>
      <c r="BR70" s="79"/>
      <c r="BS70" s="79"/>
      <c r="BT70" s="79"/>
      <c r="BU70" s="79"/>
      <c r="BV70" s="79"/>
      <c r="BW70" s="79"/>
      <c r="BX70" s="79"/>
      <c r="BY70" s="80"/>
    </row>
    <row r="71" spans="1:78" ht="18" customHeight="1">
      <c r="A71" s="48" t="s">
        <v>193</v>
      </c>
      <c r="B71" s="48"/>
      <c r="C71" s="48"/>
      <c r="D71" s="48"/>
      <c r="E71" s="48"/>
      <c r="F71" s="48"/>
      <c r="G71" s="48"/>
      <c r="H71" s="48"/>
      <c r="I71" s="48"/>
      <c r="J71" s="48"/>
      <c r="K71" s="48"/>
      <c r="L71" s="48"/>
      <c r="M71" s="48"/>
      <c r="N71" s="48"/>
      <c r="O71" s="48"/>
      <c r="P71" s="48"/>
      <c r="Q71" s="48"/>
      <c r="R71" s="48"/>
      <c r="S71" s="48"/>
      <c r="T71" s="48"/>
      <c r="U71" s="48"/>
      <c r="V71" s="48"/>
      <c r="W71" s="48"/>
      <c r="X71" s="48"/>
      <c r="Y71" s="48"/>
      <c r="Z71" s="48"/>
      <c r="AA71" s="48"/>
      <c r="AB71" s="48"/>
      <c r="AC71" s="48"/>
      <c r="AD71" s="48"/>
      <c r="AE71" s="48"/>
      <c r="AF71" s="48"/>
      <c r="AG71" s="48"/>
      <c r="AH71" s="48"/>
      <c r="AI71" s="48"/>
      <c r="AJ71" s="48"/>
      <c r="AK71" s="48"/>
      <c r="AL71" s="48"/>
      <c r="AM71" s="48"/>
      <c r="AN71" s="48"/>
      <c r="AO71" s="48"/>
      <c r="AP71" s="48"/>
      <c r="AQ71" s="48"/>
      <c r="AR71" s="48"/>
      <c r="AS71" s="48"/>
      <c r="AT71" s="48"/>
      <c r="AU71" s="48"/>
      <c r="AV71" s="48"/>
      <c r="AW71" s="48"/>
      <c r="AX71" s="48"/>
      <c r="AY71" s="48"/>
      <c r="AZ71" s="48"/>
      <c r="BA71" s="48"/>
      <c r="BB71" s="48"/>
      <c r="BC71" s="48"/>
      <c r="BD71" s="48"/>
      <c r="BE71" s="48"/>
      <c r="BF71" s="48"/>
      <c r="BG71" s="48"/>
      <c r="BH71" s="48"/>
      <c r="BI71" s="48"/>
      <c r="BJ71" s="48"/>
      <c r="BK71" s="48"/>
      <c r="BL71" s="48"/>
      <c r="BM71" s="48"/>
      <c r="BN71" s="48"/>
      <c r="BO71" s="48"/>
      <c r="BP71" s="48"/>
      <c r="BQ71" s="48"/>
      <c r="BR71" s="48"/>
      <c r="BS71" s="48"/>
      <c r="BT71" s="48"/>
      <c r="BU71" s="48"/>
      <c r="BV71" s="48"/>
      <c r="BW71" s="48"/>
      <c r="BX71" s="48"/>
      <c r="BY71" s="48"/>
    </row>
    <row r="72" spans="1:78" ht="15" customHeight="1">
      <c r="A72" s="292"/>
      <c r="B72" s="292"/>
      <c r="C72" s="293"/>
      <c r="D72" s="293"/>
      <c r="E72" s="293"/>
      <c r="F72" s="293"/>
      <c r="G72" s="293"/>
      <c r="H72" s="293"/>
      <c r="I72" s="293"/>
      <c r="J72" s="293"/>
      <c r="K72" s="293"/>
      <c r="L72" s="293"/>
      <c r="M72" s="293"/>
      <c r="N72" s="293"/>
      <c r="O72" s="293"/>
      <c r="P72" s="293"/>
      <c r="Q72" s="293"/>
      <c r="R72" s="293"/>
      <c r="S72" s="293"/>
      <c r="T72" s="293"/>
      <c r="U72" s="293"/>
      <c r="V72" s="293"/>
      <c r="W72" s="293"/>
      <c r="X72" s="293"/>
      <c r="Y72" s="293"/>
      <c r="Z72" s="293"/>
      <c r="AA72" s="293"/>
      <c r="AB72" s="293"/>
      <c r="AC72" s="293"/>
      <c r="AD72" s="293"/>
      <c r="AE72" s="293"/>
      <c r="AF72" s="293"/>
      <c r="AG72" s="293"/>
      <c r="AH72" s="293"/>
      <c r="AI72" s="293"/>
      <c r="AJ72" s="293"/>
      <c r="AK72" s="293"/>
      <c r="AL72" s="293"/>
      <c r="AM72" s="293"/>
      <c r="AN72" s="293"/>
      <c r="AO72" s="293"/>
      <c r="AP72" s="293"/>
      <c r="AQ72" s="293"/>
      <c r="AR72" s="293"/>
      <c r="AS72" s="293"/>
      <c r="AT72" s="293"/>
      <c r="AU72" s="293"/>
      <c r="AV72" s="293"/>
      <c r="AW72" s="293"/>
      <c r="AX72" s="293"/>
      <c r="AY72" s="293"/>
      <c r="AZ72" s="293"/>
      <c r="BA72" s="293"/>
      <c r="BB72" s="293"/>
      <c r="BC72" s="293"/>
      <c r="BD72" s="293"/>
      <c r="BE72" s="293"/>
      <c r="BF72" s="293"/>
      <c r="BG72" s="293"/>
      <c r="BH72" s="293"/>
      <c r="BI72" s="293"/>
      <c r="BJ72" s="293"/>
      <c r="BK72" s="293"/>
      <c r="BL72" s="293"/>
      <c r="BM72" s="293"/>
      <c r="BN72" s="293"/>
      <c r="BO72" s="293"/>
      <c r="BP72" s="293"/>
      <c r="BQ72" s="293"/>
      <c r="BR72" s="293"/>
      <c r="BS72" s="293"/>
      <c r="BT72" s="293"/>
      <c r="BU72" s="293"/>
      <c r="BV72" s="293"/>
      <c r="BW72" s="293"/>
      <c r="BX72" s="293"/>
      <c r="BY72" s="293"/>
    </row>
    <row r="73" spans="1:78" ht="7.5" customHeight="1">
      <c r="A73" s="34"/>
      <c r="B73" s="285"/>
      <c r="C73" s="285"/>
      <c r="D73" s="285"/>
      <c r="E73" s="285"/>
      <c r="F73" s="285"/>
      <c r="G73" s="285"/>
      <c r="H73" s="285"/>
      <c r="I73" s="285"/>
      <c r="J73" s="285"/>
      <c r="K73" s="285"/>
      <c r="L73" s="285"/>
      <c r="M73" s="285"/>
      <c r="N73" s="285"/>
      <c r="O73" s="285"/>
      <c r="P73" s="285"/>
      <c r="Q73" s="285"/>
      <c r="R73" s="285"/>
      <c r="S73" s="285"/>
      <c r="T73" s="285"/>
      <c r="U73" s="285"/>
      <c r="V73" s="285"/>
      <c r="W73" s="285"/>
      <c r="X73" s="285"/>
      <c r="Y73" s="285"/>
      <c r="Z73" s="285"/>
      <c r="AA73" s="285"/>
      <c r="AB73" s="285"/>
      <c r="AC73" s="285"/>
      <c r="AD73" s="285"/>
      <c r="AE73" s="285"/>
      <c r="AF73" s="285"/>
      <c r="AG73" s="285"/>
      <c r="AH73" s="285"/>
      <c r="AI73" s="285"/>
      <c r="AJ73" s="285"/>
      <c r="AK73" s="285"/>
      <c r="AL73" s="285"/>
      <c r="AM73" s="285"/>
      <c r="AN73" s="285"/>
      <c r="AO73" s="285"/>
      <c r="AP73" s="285"/>
      <c r="AQ73" s="285"/>
      <c r="AR73" s="285"/>
      <c r="AS73" s="285"/>
      <c r="AT73" s="285"/>
      <c r="AU73" s="285"/>
      <c r="AV73" s="285"/>
      <c r="AW73" s="285"/>
      <c r="AX73" s="285"/>
      <c r="AY73" s="285"/>
      <c r="AZ73" s="285"/>
      <c r="BA73" s="285"/>
      <c r="BB73" s="285"/>
      <c r="BC73" s="285"/>
      <c r="BD73" s="285"/>
      <c r="BE73" s="285"/>
      <c r="BF73" s="285"/>
      <c r="BG73" s="285"/>
      <c r="BH73" s="285"/>
      <c r="BI73" s="285"/>
      <c r="BJ73" s="285"/>
      <c r="BK73" s="285"/>
      <c r="BL73" s="285"/>
      <c r="BM73" s="285"/>
      <c r="BN73" s="285"/>
      <c r="BO73" s="285"/>
      <c r="BP73" s="285"/>
      <c r="BQ73" s="285"/>
      <c r="BR73" s="285"/>
      <c r="BS73" s="285"/>
      <c r="BT73" s="285"/>
      <c r="BU73" s="15"/>
      <c r="BV73" s="15"/>
      <c r="BW73" s="15"/>
      <c r="BX73" s="15"/>
      <c r="BY73" s="15"/>
    </row>
    <row r="74" spans="1:78" ht="9.6" customHeight="1">
      <c r="A74" s="377"/>
      <c r="B74" s="377"/>
      <c r="C74" s="377"/>
      <c r="D74" s="377"/>
      <c r="E74" s="377"/>
      <c r="F74" s="377"/>
      <c r="G74" s="377"/>
      <c r="H74" s="377"/>
      <c r="I74" s="377"/>
      <c r="J74" s="377"/>
      <c r="K74" s="377"/>
      <c r="L74" s="377"/>
      <c r="M74" s="377"/>
      <c r="N74" s="377"/>
      <c r="O74" s="377"/>
      <c r="P74" s="377"/>
      <c r="Q74" s="377"/>
      <c r="R74" s="377"/>
      <c r="S74" s="377"/>
      <c r="T74" s="377"/>
      <c r="U74" s="377"/>
      <c r="V74" s="377"/>
      <c r="W74" s="377"/>
      <c r="X74" s="377"/>
      <c r="Y74" s="377"/>
      <c r="Z74" s="377"/>
      <c r="AA74" s="377"/>
      <c r="AB74" s="377"/>
      <c r="AC74" s="377"/>
      <c r="AD74" s="377"/>
      <c r="AE74" s="377"/>
      <c r="AF74" s="377"/>
      <c r="AG74" s="377"/>
      <c r="AH74" s="377"/>
      <c r="AI74" s="377"/>
      <c r="AJ74" s="377"/>
      <c r="AK74" s="377"/>
      <c r="AL74" s="377"/>
      <c r="AM74" s="377"/>
      <c r="AN74" s="377"/>
      <c r="AO74" s="377"/>
      <c r="AP74" s="377"/>
      <c r="AQ74" s="377"/>
      <c r="AR74" s="377"/>
      <c r="AS74" s="377"/>
      <c r="AT74" s="377"/>
      <c r="AU74" s="377"/>
      <c r="AV74" s="377"/>
      <c r="AW74" s="377"/>
      <c r="AX74" s="377"/>
      <c r="AY74" s="377"/>
      <c r="AZ74" s="377"/>
      <c r="BA74" s="377"/>
      <c r="BB74" s="377"/>
      <c r="BC74" s="377"/>
      <c r="BD74" s="377"/>
      <c r="BE74" s="377"/>
      <c r="BF74" s="377"/>
      <c r="BG74" s="377"/>
      <c r="BH74" s="377"/>
      <c r="BI74" s="377"/>
      <c r="BJ74" s="377"/>
      <c r="BK74" s="377"/>
      <c r="BL74" s="377"/>
      <c r="BM74" s="377"/>
      <c r="BN74" s="377"/>
      <c r="BO74" s="377"/>
      <c r="BP74" s="377"/>
      <c r="BQ74" s="377"/>
      <c r="BR74" s="377"/>
      <c r="BS74" s="377"/>
      <c r="BT74" s="377"/>
      <c r="BU74" s="377"/>
      <c r="BV74" s="377"/>
      <c r="BW74" s="377"/>
      <c r="BX74" s="377"/>
      <c r="BY74" s="377"/>
    </row>
    <row r="75" spans="1:78" ht="16.5" customHeight="1">
      <c r="A75" s="34"/>
      <c r="B75" s="285"/>
      <c r="C75" s="285"/>
      <c r="D75" s="285"/>
      <c r="E75" s="285"/>
      <c r="F75" s="285"/>
      <c r="G75" s="285"/>
      <c r="H75" s="285"/>
      <c r="I75" s="285"/>
      <c r="J75" s="285"/>
      <c r="K75" s="285"/>
      <c r="L75" s="285"/>
      <c r="M75" s="285"/>
      <c r="N75" s="285"/>
      <c r="O75" s="285"/>
      <c r="P75" s="285"/>
      <c r="Q75" s="285"/>
      <c r="R75" s="285"/>
      <c r="S75" s="285"/>
      <c r="T75" s="285"/>
      <c r="U75" s="285"/>
      <c r="V75" s="285"/>
      <c r="W75" s="285"/>
      <c r="X75" s="285"/>
      <c r="Y75" s="285"/>
      <c r="Z75" s="285"/>
      <c r="AA75" s="285"/>
      <c r="AB75" s="285"/>
      <c r="AC75" s="285"/>
      <c r="AD75" s="285"/>
      <c r="AE75" s="285"/>
      <c r="AF75" s="285"/>
      <c r="AG75" s="285"/>
      <c r="AH75" s="285"/>
      <c r="AI75" s="285"/>
      <c r="AJ75" s="285"/>
      <c r="AK75" s="285"/>
      <c r="AL75" s="285"/>
      <c r="AM75" s="285"/>
      <c r="AN75" s="285"/>
      <c r="AO75" s="285"/>
      <c r="AP75" s="285"/>
      <c r="AQ75" s="285"/>
      <c r="AR75" s="285"/>
      <c r="AS75" s="285"/>
      <c r="AT75" s="285"/>
      <c r="AU75" s="285"/>
      <c r="AV75" s="285"/>
      <c r="AW75" s="285"/>
      <c r="AX75" s="285"/>
      <c r="AY75" s="285"/>
      <c r="AZ75" s="285"/>
      <c r="BA75" s="285"/>
      <c r="BB75" s="285"/>
      <c r="BC75" s="285"/>
      <c r="BD75" s="285"/>
      <c r="BE75" s="285"/>
      <c r="BF75" s="285"/>
      <c r="BG75" s="285"/>
      <c r="BH75" s="285"/>
      <c r="BI75" s="285"/>
      <c r="BJ75" s="285"/>
      <c r="BK75" s="285"/>
      <c r="BL75" s="285"/>
      <c r="BM75" s="285"/>
      <c r="BN75" s="285"/>
      <c r="BO75" s="285"/>
      <c r="BP75" s="285"/>
      <c r="BQ75" s="285"/>
      <c r="BR75" s="285"/>
      <c r="BS75" s="285"/>
      <c r="BT75" s="285"/>
      <c r="BU75" s="15"/>
      <c r="BV75" s="15"/>
      <c r="BW75" s="15"/>
      <c r="BX75" s="15"/>
      <c r="BY75" s="15"/>
    </row>
    <row r="76" spans="1:78" ht="3" customHeight="1">
      <c r="A76" s="34"/>
      <c r="B76" s="285"/>
      <c r="C76" s="285"/>
      <c r="D76" s="285"/>
      <c r="E76" s="285"/>
      <c r="F76" s="285"/>
      <c r="G76" s="285"/>
      <c r="H76" s="285"/>
      <c r="I76" s="285"/>
      <c r="J76" s="285"/>
      <c r="K76" s="285"/>
      <c r="L76" s="285"/>
      <c r="M76" s="285"/>
      <c r="N76" s="285"/>
      <c r="O76" s="285"/>
      <c r="P76" s="285"/>
      <c r="Q76" s="285"/>
      <c r="R76" s="285"/>
      <c r="S76" s="285"/>
      <c r="T76" s="285"/>
      <c r="U76" s="285"/>
      <c r="V76" s="285"/>
      <c r="W76" s="285"/>
      <c r="X76" s="285"/>
      <c r="Y76" s="285"/>
      <c r="Z76" s="285"/>
      <c r="AA76" s="285"/>
      <c r="AB76" s="285"/>
      <c r="AC76" s="285"/>
      <c r="AD76" s="285"/>
      <c r="AE76" s="285"/>
      <c r="AF76" s="285"/>
      <c r="AG76" s="285"/>
      <c r="AH76" s="285"/>
      <c r="AI76" s="285"/>
      <c r="AJ76" s="285"/>
      <c r="AK76" s="285"/>
      <c r="AL76" s="285"/>
      <c r="AM76" s="285"/>
      <c r="AN76" s="285"/>
      <c r="AO76" s="285"/>
      <c r="AP76" s="285"/>
      <c r="AQ76" s="285"/>
      <c r="AR76" s="285"/>
      <c r="AS76" s="285"/>
      <c r="AT76" s="285"/>
      <c r="AU76" s="285"/>
      <c r="AV76" s="285"/>
      <c r="AW76" s="285"/>
      <c r="AX76" s="285"/>
      <c r="AY76" s="285"/>
      <c r="AZ76" s="285"/>
      <c r="BA76" s="285"/>
      <c r="BB76" s="285"/>
      <c r="BC76" s="285"/>
      <c r="BD76" s="285"/>
      <c r="BE76" s="285"/>
      <c r="BF76" s="285"/>
      <c r="BG76" s="285"/>
      <c r="BH76" s="285"/>
      <c r="BI76" s="285"/>
      <c r="BJ76" s="285"/>
      <c r="BK76" s="285"/>
      <c r="BL76" s="285"/>
      <c r="BM76" s="285"/>
      <c r="BN76" s="285"/>
      <c r="BO76" s="285"/>
      <c r="BP76" s="285"/>
      <c r="BQ76" s="285"/>
      <c r="BR76" s="285"/>
      <c r="BS76" s="285"/>
      <c r="BT76" s="285"/>
      <c r="BU76" s="15"/>
      <c r="BV76" s="15"/>
      <c r="BW76" s="15"/>
      <c r="BX76" s="15"/>
      <c r="BY76" s="15"/>
    </row>
    <row r="77" spans="1:78" ht="3" customHeight="1">
      <c r="A77" s="34"/>
      <c r="B77" s="285"/>
      <c r="C77" s="285"/>
      <c r="D77" s="285"/>
      <c r="E77" s="285"/>
      <c r="F77" s="285"/>
      <c r="G77" s="285"/>
      <c r="H77" s="285"/>
      <c r="I77" s="285"/>
      <c r="J77" s="285"/>
      <c r="K77" s="285"/>
      <c r="L77" s="285"/>
      <c r="M77" s="285"/>
      <c r="N77" s="285"/>
      <c r="O77" s="285"/>
      <c r="P77" s="285"/>
      <c r="Q77" s="285"/>
      <c r="R77" s="285"/>
      <c r="S77" s="285"/>
      <c r="T77" s="285"/>
      <c r="U77" s="285"/>
      <c r="V77" s="285"/>
      <c r="W77" s="285"/>
      <c r="X77" s="285"/>
      <c r="Y77" s="285"/>
      <c r="Z77" s="285"/>
      <c r="AA77" s="285"/>
      <c r="AB77" s="285"/>
      <c r="AC77" s="285"/>
      <c r="AD77" s="285"/>
      <c r="AE77" s="285"/>
      <c r="AF77" s="285"/>
      <c r="AG77" s="285"/>
      <c r="AH77" s="285"/>
      <c r="AI77" s="285"/>
      <c r="AJ77" s="285"/>
      <c r="AK77" s="285"/>
      <c r="AL77" s="285"/>
      <c r="AM77" s="285"/>
      <c r="AN77" s="285"/>
      <c r="AO77" s="285"/>
      <c r="AP77" s="285"/>
      <c r="AQ77" s="285"/>
      <c r="AR77" s="285"/>
      <c r="AS77" s="285"/>
      <c r="AT77" s="285"/>
      <c r="AU77" s="285"/>
      <c r="AV77" s="285"/>
      <c r="AW77" s="285"/>
      <c r="AX77" s="285"/>
      <c r="AY77" s="285"/>
      <c r="AZ77" s="285"/>
      <c r="BA77" s="285"/>
      <c r="BB77" s="285"/>
      <c r="BC77" s="285"/>
      <c r="BD77" s="285"/>
      <c r="BE77" s="285"/>
      <c r="BF77" s="285"/>
      <c r="BG77" s="285"/>
      <c r="BH77" s="285"/>
      <c r="BI77" s="285"/>
      <c r="BJ77" s="285"/>
      <c r="BK77" s="285"/>
      <c r="BL77" s="285"/>
      <c r="BM77" s="285"/>
      <c r="BN77" s="285"/>
      <c r="BO77" s="285"/>
      <c r="BP77" s="285"/>
      <c r="BQ77" s="285"/>
      <c r="BR77" s="285"/>
      <c r="BS77" s="285"/>
      <c r="BT77" s="285"/>
      <c r="BU77" s="15"/>
      <c r="BV77" s="15"/>
      <c r="BW77" s="15"/>
      <c r="BX77" s="15"/>
      <c r="BY77" s="15"/>
    </row>
    <row r="78" spans="1:78" ht="3" customHeight="1">
      <c r="A78" s="34"/>
      <c r="B78" s="285"/>
      <c r="C78" s="285"/>
      <c r="D78" s="285"/>
      <c r="E78" s="285"/>
      <c r="F78" s="285"/>
      <c r="G78" s="285"/>
      <c r="H78" s="285"/>
      <c r="I78" s="285"/>
      <c r="J78" s="285"/>
      <c r="K78" s="285"/>
      <c r="L78" s="285"/>
      <c r="M78" s="285"/>
      <c r="N78" s="285"/>
      <c r="O78" s="285"/>
      <c r="P78" s="285"/>
      <c r="Q78" s="285"/>
      <c r="R78" s="285"/>
      <c r="S78" s="285"/>
      <c r="T78" s="285"/>
      <c r="U78" s="285"/>
      <c r="V78" s="285"/>
      <c r="W78" s="285"/>
      <c r="X78" s="285"/>
      <c r="Y78" s="285"/>
      <c r="Z78" s="285"/>
      <c r="AA78" s="285"/>
      <c r="AB78" s="285"/>
      <c r="AC78" s="285"/>
      <c r="AD78" s="285"/>
      <c r="AE78" s="285"/>
      <c r="AF78" s="285"/>
      <c r="AG78" s="285"/>
      <c r="AH78" s="285"/>
      <c r="AI78" s="285"/>
      <c r="AJ78" s="285"/>
      <c r="AK78" s="285"/>
      <c r="AL78" s="285"/>
      <c r="AM78" s="285"/>
      <c r="AN78" s="285"/>
      <c r="AO78" s="285"/>
      <c r="AP78" s="285"/>
      <c r="AQ78" s="285"/>
      <c r="AR78" s="285"/>
      <c r="AS78" s="285"/>
      <c r="AT78" s="285"/>
      <c r="AU78" s="285"/>
      <c r="AV78" s="285"/>
      <c r="AW78" s="285"/>
      <c r="AX78" s="285"/>
      <c r="AY78" s="285"/>
      <c r="AZ78" s="285"/>
      <c r="BA78" s="285"/>
      <c r="BB78" s="285"/>
      <c r="BC78" s="285"/>
      <c r="BD78" s="285"/>
      <c r="BE78" s="285"/>
      <c r="BF78" s="285"/>
      <c r="BG78" s="285"/>
      <c r="BH78" s="285"/>
      <c r="BI78" s="285"/>
      <c r="BJ78" s="285"/>
      <c r="BK78" s="285"/>
      <c r="BL78" s="285"/>
      <c r="BM78" s="285"/>
      <c r="BN78" s="285"/>
      <c r="BO78" s="285"/>
      <c r="BP78" s="285"/>
      <c r="BQ78" s="285"/>
      <c r="BR78" s="285"/>
      <c r="BS78" s="285"/>
      <c r="BT78" s="285"/>
      <c r="BU78" s="15"/>
      <c r="BV78" s="15"/>
      <c r="BW78" s="15"/>
      <c r="BX78" s="15"/>
      <c r="BY78" s="15"/>
    </row>
    <row r="79" spans="1:78" ht="3" customHeight="1">
      <c r="A79" s="34"/>
      <c r="B79" s="285"/>
      <c r="C79" s="285"/>
      <c r="D79" s="285"/>
      <c r="E79" s="285"/>
      <c r="F79" s="285"/>
      <c r="G79" s="285"/>
      <c r="H79" s="285"/>
      <c r="I79" s="285"/>
      <c r="J79" s="285"/>
      <c r="K79" s="285"/>
      <c r="L79" s="285"/>
      <c r="M79" s="285"/>
      <c r="N79" s="285"/>
      <c r="O79" s="285"/>
      <c r="P79" s="285"/>
      <c r="Q79" s="285"/>
      <c r="R79" s="285"/>
      <c r="S79" s="285"/>
      <c r="T79" s="285"/>
      <c r="U79" s="285"/>
      <c r="V79" s="285"/>
      <c r="W79" s="285"/>
      <c r="X79" s="285"/>
      <c r="Y79" s="285"/>
      <c r="Z79" s="285"/>
      <c r="AA79" s="285"/>
      <c r="AB79" s="285"/>
      <c r="AC79" s="285"/>
      <c r="AD79" s="285"/>
      <c r="AE79" s="285"/>
      <c r="AF79" s="285"/>
      <c r="AG79" s="285"/>
      <c r="AH79" s="285"/>
      <c r="AI79" s="285"/>
      <c r="AJ79" s="285"/>
      <c r="AK79" s="285"/>
      <c r="AL79" s="285"/>
      <c r="AM79" s="285"/>
      <c r="AN79" s="285"/>
      <c r="AO79" s="285"/>
      <c r="AP79" s="285"/>
      <c r="AQ79" s="285"/>
      <c r="AR79" s="285"/>
      <c r="AS79" s="285"/>
      <c r="AT79" s="285"/>
      <c r="AU79" s="285"/>
      <c r="AV79" s="285"/>
      <c r="AW79" s="285"/>
      <c r="AX79" s="285"/>
      <c r="AY79" s="285"/>
      <c r="AZ79" s="285"/>
      <c r="BA79" s="285"/>
      <c r="BB79" s="285"/>
      <c r="BC79" s="285"/>
      <c r="BD79" s="285"/>
      <c r="BE79" s="285"/>
      <c r="BF79" s="285"/>
      <c r="BG79" s="285"/>
      <c r="BH79" s="285"/>
      <c r="BI79" s="285"/>
      <c r="BJ79" s="285"/>
      <c r="BK79" s="285"/>
      <c r="BL79" s="285"/>
      <c r="BM79" s="285"/>
      <c r="BN79" s="285"/>
      <c r="BO79" s="285"/>
      <c r="BP79" s="285"/>
      <c r="BQ79" s="285"/>
      <c r="BR79" s="285"/>
      <c r="BS79" s="285"/>
      <c r="BT79" s="285"/>
      <c r="BU79" s="15"/>
      <c r="BV79" s="15"/>
      <c r="BW79" s="15"/>
      <c r="BX79" s="15"/>
      <c r="BY79" s="15"/>
    </row>
    <row r="80" spans="1:78" ht="4.5" customHeight="1">
      <c r="A80" s="35"/>
      <c r="B80" s="285"/>
      <c r="C80" s="285"/>
      <c r="D80" s="285"/>
      <c r="E80" s="285"/>
      <c r="F80" s="285"/>
      <c r="G80" s="285"/>
      <c r="H80" s="285"/>
      <c r="I80" s="285"/>
      <c r="J80" s="285"/>
      <c r="K80" s="285"/>
      <c r="L80" s="285"/>
      <c r="M80" s="285"/>
      <c r="N80" s="285"/>
      <c r="O80" s="285"/>
      <c r="P80" s="285"/>
      <c r="Q80" s="285"/>
      <c r="R80" s="285"/>
      <c r="S80" s="285"/>
      <c r="T80" s="285"/>
      <c r="U80" s="285"/>
      <c r="V80" s="285"/>
      <c r="W80" s="285"/>
      <c r="X80" s="285"/>
      <c r="Y80" s="285"/>
      <c r="Z80" s="285"/>
      <c r="AA80" s="285"/>
      <c r="AB80" s="285"/>
      <c r="AC80" s="285"/>
      <c r="AD80" s="285"/>
      <c r="AE80" s="285"/>
      <c r="AF80" s="285"/>
      <c r="AG80" s="285"/>
      <c r="AH80" s="285"/>
      <c r="AI80" s="285"/>
      <c r="AJ80" s="285"/>
      <c r="AK80" s="285"/>
      <c r="AL80" s="285"/>
      <c r="AM80" s="285"/>
      <c r="AN80" s="285"/>
      <c r="AO80" s="285"/>
      <c r="AP80" s="285"/>
      <c r="AQ80" s="285"/>
      <c r="AR80" s="285"/>
      <c r="AS80" s="285"/>
      <c r="AT80" s="285"/>
      <c r="AU80" s="285"/>
      <c r="AV80" s="285"/>
      <c r="AW80" s="285"/>
      <c r="AX80" s="285"/>
      <c r="AY80" s="285"/>
      <c r="AZ80" s="285"/>
      <c r="BA80" s="285"/>
      <c r="BB80" s="285"/>
      <c r="BC80" s="285"/>
      <c r="BD80" s="285"/>
      <c r="BE80" s="285"/>
      <c r="BF80" s="285"/>
      <c r="BG80" s="285"/>
      <c r="BH80" s="285"/>
      <c r="BI80" s="285"/>
      <c r="BJ80" s="285"/>
      <c r="BK80" s="285"/>
      <c r="BL80" s="285"/>
      <c r="BM80" s="285"/>
      <c r="BN80" s="285"/>
      <c r="BO80" s="285"/>
      <c r="BP80" s="285"/>
      <c r="BQ80" s="285"/>
      <c r="BR80" s="285"/>
      <c r="BS80" s="285"/>
      <c r="BT80" s="285"/>
      <c r="BU80" s="22"/>
      <c r="BV80" s="22"/>
      <c r="BW80" s="22"/>
      <c r="BX80" s="22"/>
      <c r="BY80" s="22"/>
      <c r="BZ80" s="23"/>
    </row>
    <row r="81" spans="1:77" ht="6.75" customHeight="1">
      <c r="A81" s="15"/>
      <c r="B81" s="284"/>
      <c r="C81" s="284"/>
      <c r="D81" s="284"/>
      <c r="E81" s="284"/>
      <c r="F81" s="284"/>
      <c r="G81" s="284"/>
      <c r="H81" s="284"/>
      <c r="I81" s="284"/>
      <c r="J81" s="284"/>
      <c r="K81" s="284"/>
      <c r="L81" s="284"/>
      <c r="M81" s="284"/>
      <c r="N81" s="284"/>
      <c r="O81" s="284"/>
      <c r="P81" s="284"/>
      <c r="Q81" s="284"/>
      <c r="R81" s="284"/>
      <c r="S81" s="284"/>
      <c r="T81" s="284"/>
      <c r="U81" s="284"/>
      <c r="V81" s="284"/>
      <c r="W81" s="284"/>
      <c r="X81" s="284"/>
      <c r="Y81" s="284"/>
      <c r="Z81" s="284"/>
      <c r="AA81" s="284"/>
      <c r="AB81" s="284"/>
      <c r="AC81" s="284"/>
      <c r="AD81" s="284"/>
      <c r="AE81" s="284"/>
      <c r="AF81" s="284"/>
      <c r="AG81" s="284"/>
      <c r="AH81" s="284"/>
      <c r="AI81" s="284"/>
      <c r="AJ81" s="284"/>
      <c r="AK81" s="284"/>
      <c r="AL81" s="15"/>
      <c r="AM81" s="15"/>
      <c r="AN81" s="15"/>
      <c r="AO81" s="15"/>
      <c r="AP81" s="15"/>
      <c r="AQ81" s="15"/>
      <c r="AR81" s="15"/>
      <c r="AS81" s="15"/>
      <c r="AT81" s="15"/>
      <c r="AU81" s="15"/>
      <c r="AV81" s="15"/>
      <c r="AW81" s="15"/>
      <c r="AX81" s="15"/>
      <c r="AY81" s="15"/>
      <c r="AZ81" s="15"/>
      <c r="BA81" s="15"/>
      <c r="BB81" s="15"/>
      <c r="BC81" s="15"/>
      <c r="BD81" s="15"/>
      <c r="BE81" s="15"/>
      <c r="BF81" s="15"/>
      <c r="BG81" s="15"/>
      <c r="BH81" s="15"/>
      <c r="BI81" s="15"/>
      <c r="BJ81" s="15"/>
      <c r="BK81" s="15"/>
      <c r="BL81" s="15"/>
      <c r="BM81" s="15"/>
      <c r="BN81" s="15"/>
      <c r="BO81" s="15"/>
      <c r="BP81" s="15"/>
      <c r="BQ81" s="15"/>
      <c r="BR81" s="15"/>
      <c r="BS81" s="15"/>
      <c r="BT81" s="15"/>
      <c r="BU81" s="15"/>
      <c r="BV81" s="15"/>
      <c r="BW81" s="15"/>
      <c r="BX81" s="15"/>
      <c r="BY81" s="15"/>
    </row>
    <row r="82" spans="1:77" ht="5.25" customHeight="1">
      <c r="A82" s="15"/>
      <c r="B82" s="15"/>
      <c r="C82" s="15"/>
      <c r="D82" s="15"/>
      <c r="E82" s="15"/>
      <c r="F82" s="15"/>
      <c r="G82" s="15"/>
      <c r="H82" s="15"/>
      <c r="I82" s="15"/>
      <c r="J82" s="15"/>
      <c r="K82" s="15"/>
      <c r="L82" s="15"/>
      <c r="M82" s="15"/>
      <c r="N82" s="15"/>
      <c r="O82" s="15"/>
      <c r="P82" s="15"/>
      <c r="Q82" s="15"/>
      <c r="R82" s="15"/>
      <c r="S82" s="15"/>
      <c r="T82" s="15"/>
      <c r="U82" s="15"/>
      <c r="V82" s="15"/>
      <c r="W82" s="15"/>
      <c r="X82" s="15"/>
      <c r="Y82" s="15"/>
      <c r="Z82" s="15"/>
      <c r="AA82" s="15"/>
      <c r="AB82" s="15"/>
      <c r="AC82" s="15"/>
      <c r="AD82" s="15"/>
      <c r="AE82" s="15"/>
      <c r="AF82" s="15"/>
      <c r="AG82" s="15"/>
      <c r="AH82" s="15"/>
      <c r="AI82" s="15"/>
      <c r="AJ82" s="15"/>
      <c r="AK82" s="15"/>
      <c r="AL82" s="15"/>
      <c r="AM82" s="15"/>
      <c r="AN82" s="15"/>
      <c r="AO82" s="15"/>
      <c r="AP82" s="15"/>
      <c r="AQ82" s="15"/>
      <c r="AR82" s="15"/>
      <c r="AS82" s="15"/>
      <c r="AT82" s="15"/>
      <c r="AU82" s="15"/>
      <c r="AV82" s="15"/>
      <c r="AW82" s="15"/>
      <c r="AX82" s="15"/>
      <c r="AY82" s="15"/>
      <c r="AZ82" s="15"/>
      <c r="BA82" s="15"/>
      <c r="BB82" s="15"/>
      <c r="BC82" s="15"/>
      <c r="BD82" s="15"/>
      <c r="BE82" s="15"/>
      <c r="BF82" s="15"/>
      <c r="BG82" s="15"/>
      <c r="BH82" s="15"/>
      <c r="BI82" s="15"/>
      <c r="BJ82" s="15"/>
      <c r="BK82" s="15"/>
      <c r="BL82" s="15"/>
      <c r="BM82" s="15"/>
      <c r="BN82" s="15"/>
      <c r="BO82" s="15"/>
      <c r="BP82" s="15"/>
      <c r="BQ82" s="15"/>
      <c r="BR82" s="15"/>
      <c r="BS82" s="15"/>
      <c r="BT82" s="15"/>
      <c r="BU82" s="15"/>
      <c r="BV82" s="15"/>
      <c r="BW82" s="15"/>
      <c r="BX82" s="15"/>
      <c r="BY82" s="15"/>
    </row>
  </sheetData>
  <sheetProtection selectLockedCells="1"/>
  <dataConsolidate/>
  <mergeCells count="189">
    <mergeCell ref="A13:M13"/>
    <mergeCell ref="C56:BY56"/>
    <mergeCell ref="AX40:AY40"/>
    <mergeCell ref="AZ40:BA40"/>
    <mergeCell ref="BB40:BC40"/>
    <mergeCell ref="BD40:BE40"/>
    <mergeCell ref="BF40:BG40"/>
    <mergeCell ref="BH40:BI40"/>
    <mergeCell ref="BJ40:BK40"/>
    <mergeCell ref="BL40:BM40"/>
    <mergeCell ref="BN40:BO40"/>
    <mergeCell ref="A49:AE49"/>
    <mergeCell ref="A50:BY54"/>
    <mergeCell ref="AP40:AQ40"/>
    <mergeCell ref="AR40:AS40"/>
    <mergeCell ref="A30:E30"/>
    <mergeCell ref="A31:E31"/>
    <mergeCell ref="A32:E32"/>
    <mergeCell ref="F30:M30"/>
    <mergeCell ref="F31:M31"/>
    <mergeCell ref="F32:M32"/>
    <mergeCell ref="A34:BU34"/>
    <mergeCell ref="A23:M26"/>
    <mergeCell ref="A27:M27"/>
    <mergeCell ref="BJ11:BO12"/>
    <mergeCell ref="BP11:BQ12"/>
    <mergeCell ref="BR11:BW12"/>
    <mergeCell ref="BX11:BY12"/>
    <mergeCell ref="AJ32:AR32"/>
    <mergeCell ref="AJ31:AR31"/>
    <mergeCell ref="AJ30:AR30"/>
    <mergeCell ref="AJ29:AU29"/>
    <mergeCell ref="BE30:BM30"/>
    <mergeCell ref="BN30:BY30"/>
    <mergeCell ref="BE31:BM31"/>
    <mergeCell ref="BN31:BY31"/>
    <mergeCell ref="BE32:BM32"/>
    <mergeCell ref="BN32:BY32"/>
    <mergeCell ref="AS30:BD30"/>
    <mergeCell ref="AS31:BD31"/>
    <mergeCell ref="AS32:BD32"/>
    <mergeCell ref="N27:AM27"/>
    <mergeCell ref="N23:AM24"/>
    <mergeCell ref="N25:V26"/>
    <mergeCell ref="W25:W26"/>
    <mergeCell ref="AZ27:BE27"/>
    <mergeCell ref="BF27:BY27"/>
    <mergeCell ref="AZ25:BE25"/>
    <mergeCell ref="CS31:EP31"/>
    <mergeCell ref="A29:M29"/>
    <mergeCell ref="A37:M37"/>
    <mergeCell ref="A40:M40"/>
    <mergeCell ref="N40:O40"/>
    <mergeCell ref="P40:Q40"/>
    <mergeCell ref="R40:S40"/>
    <mergeCell ref="T40:U40"/>
    <mergeCell ref="V40:W40"/>
    <mergeCell ref="X40:Y40"/>
    <mergeCell ref="BP40:BQ40"/>
    <mergeCell ref="BR40:BS40"/>
    <mergeCell ref="BT40:BU40"/>
    <mergeCell ref="BV40:BW40"/>
    <mergeCell ref="BX40:BY40"/>
    <mergeCell ref="AK38:AL38"/>
    <mergeCell ref="AM38:AN38"/>
    <mergeCell ref="AH40:AI40"/>
    <mergeCell ref="AJ40:AK40"/>
    <mergeCell ref="AL40:AM40"/>
    <mergeCell ref="A35:BU35"/>
    <mergeCell ref="AT40:AU40"/>
    <mergeCell ref="AV40:AW40"/>
    <mergeCell ref="BX38:BY38"/>
    <mergeCell ref="A43:M43"/>
    <mergeCell ref="B80:AP80"/>
    <mergeCell ref="AQ80:BT80"/>
    <mergeCell ref="A58:AP58"/>
    <mergeCell ref="A61:BY61"/>
    <mergeCell ref="A63:BY63"/>
    <mergeCell ref="B73:AP73"/>
    <mergeCell ref="AQ73:BT73"/>
    <mergeCell ref="B75:AP75"/>
    <mergeCell ref="AQ75:BT75"/>
    <mergeCell ref="AQ78:BT78"/>
    <mergeCell ref="B79:AP79"/>
    <mergeCell ref="AQ79:BT79"/>
    <mergeCell ref="B76:AP76"/>
    <mergeCell ref="AQ76:BT76"/>
    <mergeCell ref="A66:BY66"/>
    <mergeCell ref="A74:BY74"/>
    <mergeCell ref="A44:BY44"/>
    <mergeCell ref="A46:AZ46"/>
    <mergeCell ref="A47:BY47"/>
    <mergeCell ref="AO38:AP38"/>
    <mergeCell ref="AQ38:BA38"/>
    <mergeCell ref="BB38:BM38"/>
    <mergeCell ref="X39:Y39"/>
    <mergeCell ref="Z39:AA39"/>
    <mergeCell ref="AB39:AH39"/>
    <mergeCell ref="AI39:AP39"/>
    <mergeCell ref="AQ39:BA39"/>
    <mergeCell ref="BB39:BY39"/>
    <mergeCell ref="AB38:AH38"/>
    <mergeCell ref="BF25:BY25"/>
    <mergeCell ref="A22:M22"/>
    <mergeCell ref="N22:AM22"/>
    <mergeCell ref="N18:Z18"/>
    <mergeCell ref="AM25:AM26"/>
    <mergeCell ref="X25:AL26"/>
    <mergeCell ref="BF22:BG22"/>
    <mergeCell ref="BF23:BY24"/>
    <mergeCell ref="AN19:AY24"/>
    <mergeCell ref="BF21:BY21"/>
    <mergeCell ref="BF20:BY20"/>
    <mergeCell ref="BF19:BY19"/>
    <mergeCell ref="N19:Z19"/>
    <mergeCell ref="AA19:AM19"/>
    <mergeCell ref="AA18:AM18"/>
    <mergeCell ref="A38:M38"/>
    <mergeCell ref="N38:AA38"/>
    <mergeCell ref="N20:Z21"/>
    <mergeCell ref="AA20:AM21"/>
    <mergeCell ref="AZ22:BE24"/>
    <mergeCell ref="AZ19:BE19"/>
    <mergeCell ref="AZ20:BE20"/>
    <mergeCell ref="C4:BV4"/>
    <mergeCell ref="B5:BM5"/>
    <mergeCell ref="B7:BY7"/>
    <mergeCell ref="A12:P12"/>
    <mergeCell ref="N30:AA30"/>
    <mergeCell ref="N31:AA31"/>
    <mergeCell ref="N32:AA32"/>
    <mergeCell ref="AI38:AJ38"/>
    <mergeCell ref="AF37:BY37"/>
    <mergeCell ref="A14:M14"/>
    <mergeCell ref="N14:AM14"/>
    <mergeCell ref="AZ14:BA14"/>
    <mergeCell ref="BN38:BS38"/>
    <mergeCell ref="BT38:BU38"/>
    <mergeCell ref="BV38:BW38"/>
    <mergeCell ref="A18:M18"/>
    <mergeCell ref="AN25:AY27"/>
    <mergeCell ref="B81:AK81"/>
    <mergeCell ref="B77:AP77"/>
    <mergeCell ref="AQ77:BT77"/>
    <mergeCell ref="B78:AP78"/>
    <mergeCell ref="A39:M39"/>
    <mergeCell ref="N39:O39"/>
    <mergeCell ref="P39:Q39"/>
    <mergeCell ref="C55:BY55"/>
    <mergeCell ref="A55:B55"/>
    <mergeCell ref="A72:B72"/>
    <mergeCell ref="C72:BY72"/>
    <mergeCell ref="Z40:AA40"/>
    <mergeCell ref="R39:S39"/>
    <mergeCell ref="T39:U39"/>
    <mergeCell ref="V39:W39"/>
    <mergeCell ref="AN40:AO40"/>
    <mergeCell ref="AB40:AC40"/>
    <mergeCell ref="AD40:AE40"/>
    <mergeCell ref="AF40:AG40"/>
    <mergeCell ref="A41:AP41"/>
    <mergeCell ref="AQ41:BY41"/>
    <mergeCell ref="A69:BY69"/>
    <mergeCell ref="B57:AP57"/>
    <mergeCell ref="AQ57:BT57"/>
    <mergeCell ref="B8:BY8"/>
    <mergeCell ref="B9:BY9"/>
    <mergeCell ref="AZ26:BE26"/>
    <mergeCell ref="BF26:BY26"/>
    <mergeCell ref="A15:M17"/>
    <mergeCell ref="N15:AM17"/>
    <mergeCell ref="BB14:BR14"/>
    <mergeCell ref="AZ15:BH15"/>
    <mergeCell ref="BI15:BQ15"/>
    <mergeCell ref="BR15:BY15"/>
    <mergeCell ref="AZ16:BH16"/>
    <mergeCell ref="BI16:BQ16"/>
    <mergeCell ref="BR16:BY16"/>
    <mergeCell ref="AZ17:BM17"/>
    <mergeCell ref="BN17:BY17"/>
    <mergeCell ref="AZ18:BM18"/>
    <mergeCell ref="BN18:BY18"/>
    <mergeCell ref="BH22:BT22"/>
    <mergeCell ref="AN14:AY18"/>
    <mergeCell ref="A19:M21"/>
    <mergeCell ref="AZ21:BE21"/>
    <mergeCell ref="AN11:AY12"/>
    <mergeCell ref="AZ11:BG12"/>
    <mergeCell ref="BH11:BI12"/>
  </mergeCells>
  <phoneticPr fontId="39"/>
  <dataValidations xWindow="566" yWindow="882" count="18">
    <dataValidation type="whole" imeMode="disabled" allowBlank="1" showInputMessage="1" showErrorMessage="1" sqref="N39:AA39 BT38:BY38 AI38:AP38" xr:uid="{1A32F39F-73A5-4F03-BFEF-50C6E573B2ED}">
      <formula1>0</formula1>
      <formula2>9</formula2>
    </dataValidation>
    <dataValidation type="whole" imeMode="disabled" allowBlank="1" showInputMessage="1" showErrorMessage="1" errorTitle="申請日" error="1~31の数字（半角）を入力してください" promptTitle="申請日" prompt="1~31の数字（半角）を入力してください" sqref="BR11:BW13" xr:uid="{C13B01C6-19C1-42CA-8AA6-9B60E01CD555}">
      <formula1>1</formula1>
      <formula2>31</formula2>
    </dataValidation>
    <dataValidation type="whole" imeMode="disabled" allowBlank="1" showInputMessage="1" showErrorMessage="1" errorTitle="申請月" error="1~12の数字（半角）を入力してください" promptTitle="申請月" prompt="1~12の数字（半角）を入力してください_x000a_" sqref="BJ11:BO13" xr:uid="{8092808D-5620-4791-8EC7-1A76824D9BA4}">
      <formula1>1</formula1>
      <formula2>12</formula2>
    </dataValidation>
    <dataValidation type="whole" imeMode="disabled" allowBlank="1" showErrorMessage="1" errorTitle="申請年" error="西暦（半角）で入力してください" promptTitle="申請年" sqref="AZ11:BG13" xr:uid="{64887180-CA5A-4EA8-B1B9-839BE0C076F6}">
      <formula1>2025</formula1>
      <formula2>2026</formula2>
    </dataValidation>
    <dataValidation imeMode="fullKatakana" allowBlank="1" showInputMessage="1" showErrorMessage="1" sqref="N22:AM22 O14:AM14 N14:N15" xr:uid="{9BA9BFCA-8241-4600-B80E-D20516AA7492}"/>
    <dataValidation type="list" allowBlank="1" showInputMessage="1" showErrorMessage="1" sqref="AI39:AP39" xr:uid="{97ED92E1-3C99-4B6E-9255-3E739E0F5470}">
      <formula1>"普通,当座"</formula1>
    </dataValidation>
    <dataValidation type="list" imeMode="fullKatakana" allowBlank="1" showInputMessage="1" showErrorMessage="1" sqref="N27:AM27" xr:uid="{33C0DBF3-1D9B-41AC-A585-B8CCDBAEB114}">
      <formula1>$CB$27:$CC$27</formula1>
    </dataValidation>
    <dataValidation imeMode="halfAlpha" allowBlank="1" showInputMessage="1" showErrorMessage="1" sqref="AS30:BD32 BN30:BY31 BF23" xr:uid="{6B29A881-E03C-49A9-ABE3-F4AB3D297B36}"/>
    <dataValidation imeMode="halfKatakana" allowBlank="1" showInputMessage="1" showErrorMessage="1" sqref="N40:BY40" xr:uid="{F31D990E-2A9C-466C-AF4C-8849170E8A94}"/>
    <dataValidation allowBlank="1" showErrorMessage="1" promptTitle="医療機関等の名称" prompt="正式名称を記載してください。複数まとめて申請する場合は、「〇〇医院　始め〇件」と記載してください。" sqref="N25" xr:uid="{3ECE1FB3-8168-46C3-8491-7BB344FBCADF}"/>
    <dataValidation allowBlank="1" showErrorMessage="1" promptTitle="医療機関コード" prompt="10桁（訪問看護ステーションは7桁）の数字を記入してください。" sqref="W25:W26 AM25:AM26" xr:uid="{4B24C9A6-DDA2-41B7-95A1-BC011F729003}"/>
    <dataValidation imeMode="halfAlpha" allowBlank="1" showInputMessage="1" showErrorMessage="1" promptTitle="医療機関コード" prompt="10桁の数字を記入してください。" sqref="X25:AL26" xr:uid="{28EAD547-1EA6-42F2-8801-19205852BCF5}"/>
    <dataValidation allowBlank="1" showErrorMessage="1" sqref="N18:N19" xr:uid="{F9BAB418-8C28-4F65-8A75-40BB06A9B62F}"/>
    <dataValidation type="whole" imeMode="disabled" allowBlank="1" showInputMessage="1" showErrorMessage="1" errorTitle="郵便番号" error="半角で入力してください。「-」は入力しないでください。_x000a_" promptTitle="郵便番号" prompt="半角7文字で入力してください。「-」は入力しないでください。" sqref="BB14:BR14" xr:uid="{0FF7258A-C5B2-49CF-804C-A186447A7832}">
      <formula1>1000000</formula1>
      <formula2>9999999</formula2>
    </dataValidation>
    <dataValidation type="whole" imeMode="disabled" allowBlank="1" showInputMessage="1" showErrorMessage="1" errorTitle="郵便番号" error="半角7文字で入力してください。「-」は入力しないでください。" promptTitle="郵便番号" prompt="半角7文字で入力してください。「-」は入力しないでください。" sqref="BH22:BT22" xr:uid="{B5DCC7CC-54A1-4507-9CB9-6048E87182EC}">
      <formula1>1000000</formula1>
      <formula2>9999999</formula2>
    </dataValidation>
    <dataValidation allowBlank="1" showInputMessage="1" showErrorMessage="1" prompt="全角入力" sqref="AZ16:BY16 AZ18:BY18" xr:uid="{69389770-F1E4-458A-80CD-C41641EDFB6F}"/>
    <dataValidation type="list" allowBlank="1" showInputMessage="1" prompt="選択肢に該当の職名が無い場合は、直接入力してください。" sqref="N20:Z21" xr:uid="{0F9772DC-8A81-4748-8A71-AAB96860F65E}">
      <formula1>"理事長,代表取締役"</formula1>
    </dataValidation>
    <dataValidation allowBlank="1" showInputMessage="1" showErrorMessage="1" promptTitle="医療機関等の名称" prompt="正式名称を記載してください。複数まとめて申請する場合は、「〇〇医院　他〇件」と記載してください。" sqref="N23:AM24" xr:uid="{BB1C57CF-BEAD-433E-BE0B-3D159594A169}"/>
  </dataValidations>
  <hyperlinks>
    <hyperlink ref="BF21" r:id="rId1" xr:uid="{8B7FB6C2-6EF4-40D3-B32C-0704C3D01AC1}"/>
  </hyperlinks>
  <printOptions horizontalCentered="1"/>
  <pageMargins left="0.19685039370078741" right="0.19685039370078741" top="0.74803149606299213" bottom="0.74803149606299213" header="0.31496062992125984" footer="0.31496062992125984"/>
  <pageSetup paperSize="9" scale="65" orientation="portrait" r:id="rId2"/>
  <headerFooter>
    <oddFooter>&amp;C&amp;P</oddFooter>
  </headerFooter>
  <drawing r:id="rId3"/>
  <legacyDrawing r:id="rId4"/>
  <mc:AlternateContent xmlns:mc="http://schemas.openxmlformats.org/markup-compatibility/2006">
    <mc:Choice Requires="x14">
      <controls>
        <mc:AlternateContent xmlns:mc="http://schemas.openxmlformats.org/markup-compatibility/2006">
          <mc:Choice Requires="x14">
            <control shapeId="3074" r:id="rId5" name="Check Box 2">
              <controlPr defaultSize="0" autoFill="0" autoLine="0" autoPict="0">
                <anchor moveWithCells="1">
                  <from>
                    <xdr:col>0</xdr:col>
                    <xdr:colOff>137160</xdr:colOff>
                    <xdr:row>54</xdr:row>
                    <xdr:rowOff>30480</xdr:rowOff>
                  </from>
                  <to>
                    <xdr:col>1</xdr:col>
                    <xdr:colOff>175260</xdr:colOff>
                    <xdr:row>56</xdr:row>
                    <xdr:rowOff>68580</xdr:rowOff>
                  </to>
                </anchor>
              </controlPr>
            </control>
          </mc:Choice>
        </mc:AlternateContent>
        <mc:AlternateContent xmlns:mc="http://schemas.openxmlformats.org/markup-compatibility/2006">
          <mc:Choice Requires="x14">
            <control shapeId="3093" r:id="rId6" name="Check Box 21">
              <controlPr defaultSize="0" autoFill="0" autoLine="0" autoPict="0">
                <anchor moveWithCells="1">
                  <from>
                    <xdr:col>0</xdr:col>
                    <xdr:colOff>137160</xdr:colOff>
                    <xdr:row>57</xdr:row>
                    <xdr:rowOff>129540</xdr:rowOff>
                  </from>
                  <to>
                    <xdr:col>1</xdr:col>
                    <xdr:colOff>175260</xdr:colOff>
                    <xdr:row>59</xdr:row>
                    <xdr:rowOff>38100</xdr:rowOff>
                  </to>
                </anchor>
              </controlPr>
            </control>
          </mc:Choice>
        </mc:AlternateContent>
        <mc:AlternateContent xmlns:mc="http://schemas.openxmlformats.org/markup-compatibility/2006">
          <mc:Choice Requires="x14">
            <control shapeId="3096" r:id="rId7" name="Check Box 24">
              <controlPr defaultSize="0" autoFill="0" autoLine="0" autoPict="0">
                <anchor moveWithCells="1">
                  <from>
                    <xdr:col>0</xdr:col>
                    <xdr:colOff>137160</xdr:colOff>
                    <xdr:row>58</xdr:row>
                    <xdr:rowOff>144780</xdr:rowOff>
                  </from>
                  <to>
                    <xdr:col>1</xdr:col>
                    <xdr:colOff>175260</xdr:colOff>
                    <xdr:row>60</xdr:row>
                    <xdr:rowOff>53340</xdr:rowOff>
                  </to>
                </anchor>
              </controlPr>
            </control>
          </mc:Choice>
        </mc:AlternateContent>
        <mc:AlternateContent xmlns:mc="http://schemas.openxmlformats.org/markup-compatibility/2006">
          <mc:Choice Requires="x14">
            <control shapeId="3097" r:id="rId8" name="Check Box 25">
              <controlPr defaultSize="0" autoFill="0" autoLine="0" autoPict="0">
                <anchor moveWithCells="1">
                  <from>
                    <xdr:col>0</xdr:col>
                    <xdr:colOff>137160</xdr:colOff>
                    <xdr:row>58</xdr:row>
                    <xdr:rowOff>144780</xdr:rowOff>
                  </from>
                  <to>
                    <xdr:col>1</xdr:col>
                    <xdr:colOff>175260</xdr:colOff>
                    <xdr:row>60</xdr:row>
                    <xdr:rowOff>53340</xdr:rowOff>
                  </to>
                </anchor>
              </controlPr>
            </control>
          </mc:Choice>
        </mc:AlternateContent>
        <mc:AlternateContent xmlns:mc="http://schemas.openxmlformats.org/markup-compatibility/2006">
          <mc:Choice Requires="x14">
            <control shapeId="3098" r:id="rId9" name="Check Box 26">
              <controlPr defaultSize="0" autoFill="0" autoLine="0" autoPict="0">
                <anchor moveWithCells="1">
                  <from>
                    <xdr:col>0</xdr:col>
                    <xdr:colOff>137160</xdr:colOff>
                    <xdr:row>60</xdr:row>
                    <xdr:rowOff>121920</xdr:rowOff>
                  </from>
                  <to>
                    <xdr:col>1</xdr:col>
                    <xdr:colOff>175260</xdr:colOff>
                    <xdr:row>62</xdr:row>
                    <xdr:rowOff>30480</xdr:rowOff>
                  </to>
                </anchor>
              </controlPr>
            </control>
          </mc:Choice>
        </mc:AlternateContent>
        <mc:AlternateContent xmlns:mc="http://schemas.openxmlformats.org/markup-compatibility/2006">
          <mc:Choice Requires="x14">
            <control shapeId="3100" r:id="rId10" name="Check Box 28">
              <controlPr defaultSize="0" autoFill="0" autoLine="0" autoPict="0">
                <anchor moveWithCells="1">
                  <from>
                    <xdr:col>0</xdr:col>
                    <xdr:colOff>137160</xdr:colOff>
                    <xdr:row>62</xdr:row>
                    <xdr:rowOff>121920</xdr:rowOff>
                  </from>
                  <to>
                    <xdr:col>1</xdr:col>
                    <xdr:colOff>175260</xdr:colOff>
                    <xdr:row>64</xdr:row>
                    <xdr:rowOff>60960</xdr:rowOff>
                  </to>
                </anchor>
              </controlPr>
            </control>
          </mc:Choice>
        </mc:AlternateContent>
        <mc:AlternateContent xmlns:mc="http://schemas.openxmlformats.org/markup-compatibility/2006">
          <mc:Choice Requires="x14">
            <control shapeId="3101" r:id="rId11" name="Check Box 29">
              <controlPr defaultSize="0" autoFill="0" autoLine="0" autoPict="0">
                <anchor moveWithCells="1">
                  <from>
                    <xdr:col>0</xdr:col>
                    <xdr:colOff>137160</xdr:colOff>
                    <xdr:row>63</xdr:row>
                    <xdr:rowOff>121920</xdr:rowOff>
                  </from>
                  <to>
                    <xdr:col>1</xdr:col>
                    <xdr:colOff>175260</xdr:colOff>
                    <xdr:row>65</xdr:row>
                    <xdr:rowOff>60960</xdr:rowOff>
                  </to>
                </anchor>
              </controlPr>
            </control>
          </mc:Choice>
        </mc:AlternateContent>
        <mc:AlternateContent xmlns:mc="http://schemas.openxmlformats.org/markup-compatibility/2006">
          <mc:Choice Requires="x14">
            <control shapeId="3103" r:id="rId12" name="Check Box 31">
              <controlPr defaultSize="0" autoFill="0" autoLine="0" autoPict="0">
                <anchor moveWithCells="1">
                  <from>
                    <xdr:col>0</xdr:col>
                    <xdr:colOff>137160</xdr:colOff>
                    <xdr:row>66</xdr:row>
                    <xdr:rowOff>121920</xdr:rowOff>
                  </from>
                  <to>
                    <xdr:col>1</xdr:col>
                    <xdr:colOff>175260</xdr:colOff>
                    <xdr:row>68</xdr:row>
                    <xdr:rowOff>60960</xdr:rowOff>
                  </to>
                </anchor>
              </controlPr>
            </control>
          </mc:Choice>
        </mc:AlternateContent>
        <mc:AlternateContent xmlns:mc="http://schemas.openxmlformats.org/markup-compatibility/2006">
          <mc:Choice Requires="x14">
            <control shapeId="3104" r:id="rId13" name="Check Box 32">
              <controlPr defaultSize="0" autoFill="0" autoLine="0" autoPict="0">
                <anchor moveWithCells="1">
                  <from>
                    <xdr:col>0</xdr:col>
                    <xdr:colOff>137160</xdr:colOff>
                    <xdr:row>68</xdr:row>
                    <xdr:rowOff>121920</xdr:rowOff>
                  </from>
                  <to>
                    <xdr:col>1</xdr:col>
                    <xdr:colOff>175260</xdr:colOff>
                    <xdr:row>70</xdr:row>
                    <xdr:rowOff>60960</xdr:rowOff>
                  </to>
                </anchor>
              </controlPr>
            </control>
          </mc:Choice>
        </mc:AlternateContent>
        <mc:AlternateContent xmlns:mc="http://schemas.openxmlformats.org/markup-compatibility/2006">
          <mc:Choice Requires="x14">
            <control shapeId="3105" r:id="rId14" name="Check Box 33">
              <controlPr defaultSize="0" autoFill="0" autoLine="0" autoPict="0">
                <anchor moveWithCells="1">
                  <from>
                    <xdr:col>0</xdr:col>
                    <xdr:colOff>137160</xdr:colOff>
                    <xdr:row>65</xdr:row>
                    <xdr:rowOff>121920</xdr:rowOff>
                  </from>
                  <to>
                    <xdr:col>1</xdr:col>
                    <xdr:colOff>175260</xdr:colOff>
                    <xdr:row>67</xdr:row>
                    <xdr:rowOff>60960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EBC362-D02B-49D5-8630-0D309E38570F}">
  <sheetPr>
    <pageSetUpPr fitToPage="1"/>
  </sheetPr>
  <dimension ref="A1:P69"/>
  <sheetViews>
    <sheetView view="pageBreakPreview" zoomScale="80" zoomScaleNormal="90" zoomScaleSheetLayoutView="80" workbookViewId="0">
      <selection sqref="A1:P1"/>
    </sheetView>
  </sheetViews>
  <sheetFormatPr defaultRowHeight="13.2"/>
  <cols>
    <col min="1" max="1" width="4.6640625" customWidth="1"/>
    <col min="2" max="2" width="31.5546875" customWidth="1"/>
    <col min="3" max="3" width="39.109375" customWidth="1"/>
    <col min="4" max="4" width="18.6640625" customWidth="1"/>
    <col min="5" max="5" width="18.21875" customWidth="1"/>
    <col min="6" max="6" width="10.88671875" customWidth="1"/>
    <col min="7" max="7" width="19.21875" customWidth="1"/>
    <col min="8" max="9" width="15.6640625" customWidth="1"/>
    <col min="10" max="11" width="10.6640625" style="50" customWidth="1"/>
    <col min="12" max="12" width="11.44140625" customWidth="1"/>
    <col min="13" max="16" width="12.6640625" customWidth="1"/>
    <col min="17" max="18" width="20.6640625" customWidth="1"/>
    <col min="19" max="23" width="15.6640625" customWidth="1"/>
  </cols>
  <sheetData>
    <row r="1" spans="1:16" ht="102" customHeight="1">
      <c r="A1" s="434"/>
      <c r="B1" s="434"/>
      <c r="C1" s="434"/>
      <c r="D1" s="434"/>
      <c r="E1" s="434"/>
      <c r="F1" s="434"/>
      <c r="G1" s="434"/>
      <c r="H1" s="434"/>
      <c r="I1" s="434"/>
      <c r="J1" s="434"/>
      <c r="K1" s="434"/>
      <c r="L1" s="434"/>
      <c r="M1" s="434"/>
      <c r="N1" s="434"/>
      <c r="O1" s="434"/>
      <c r="P1" s="434"/>
    </row>
    <row r="2" spans="1:16">
      <c r="A2" t="s">
        <v>189</v>
      </c>
    </row>
    <row r="3" spans="1:16" ht="32.4" customHeight="1">
      <c r="A3" s="435" t="s">
        <v>111</v>
      </c>
      <c r="B3" s="435"/>
      <c r="C3" s="435"/>
      <c r="D3" s="435"/>
      <c r="E3" s="435"/>
      <c r="F3" s="435"/>
      <c r="G3" s="435"/>
      <c r="H3" s="435"/>
      <c r="I3" s="435"/>
      <c r="J3" s="435"/>
      <c r="K3" s="435"/>
      <c r="L3" s="435"/>
      <c r="M3" s="435"/>
      <c r="N3" s="435"/>
      <c r="O3" s="436"/>
      <c r="P3" s="436"/>
    </row>
    <row r="4" spans="1:16" ht="40.049999999999997" customHeight="1">
      <c r="A4" s="39"/>
      <c r="B4" s="41" t="s">
        <v>104</v>
      </c>
      <c r="C4" s="41" t="s">
        <v>135</v>
      </c>
      <c r="D4" s="94" t="s">
        <v>90</v>
      </c>
      <c r="E4" s="94" t="s">
        <v>89</v>
      </c>
      <c r="F4" s="41" t="s">
        <v>107</v>
      </c>
      <c r="G4" s="41" t="s">
        <v>117</v>
      </c>
      <c r="H4" s="41" t="s">
        <v>158</v>
      </c>
      <c r="I4" s="41" t="s">
        <v>159</v>
      </c>
      <c r="J4" s="41" t="s">
        <v>160</v>
      </c>
      <c r="K4" s="41" t="s">
        <v>161</v>
      </c>
      <c r="L4" s="41" t="s">
        <v>106</v>
      </c>
      <c r="M4" s="94" t="s">
        <v>87</v>
      </c>
      <c r="N4" s="94" t="s">
        <v>88</v>
      </c>
      <c r="O4" s="50"/>
      <c r="P4" s="50"/>
    </row>
    <row r="5" spans="1:16" ht="19.95" customHeight="1">
      <c r="A5" s="427">
        <v>1</v>
      </c>
      <c r="B5" s="93" t="s">
        <v>256</v>
      </c>
      <c r="C5" s="428" t="s">
        <v>258</v>
      </c>
      <c r="D5" s="430" t="s">
        <v>313</v>
      </c>
      <c r="E5" s="94" t="s">
        <v>80</v>
      </c>
      <c r="F5" s="43" t="s">
        <v>260</v>
      </c>
      <c r="G5" s="43" t="s">
        <v>261</v>
      </c>
      <c r="H5" s="43" t="s">
        <v>261</v>
      </c>
      <c r="I5" s="43" t="s">
        <v>262</v>
      </c>
      <c r="J5" s="43"/>
      <c r="K5" s="43"/>
      <c r="L5" s="432">
        <v>3</v>
      </c>
      <c r="M5" s="42" cm="1">
        <f t="array" ref="M5">IF(F5="申請する",_xlfn.IFS(D5=D$58,150000,D5=D$59,72000*L5,D5=D$60,72000*L5,D5=D$61,150000,D5=D$62,150000,D5=D$63,72000*L5,D5=D$64,72000*L5,D5=D$65,150000,D5=D$66,228000,D5=D$67,145000,D5=D$68,105000,D5=D$69,70000,TRUE,0),0)</f>
        <v>216000</v>
      </c>
      <c r="N5" s="140"/>
      <c r="O5" s="95"/>
      <c r="P5" s="96"/>
    </row>
    <row r="6" spans="1:16" ht="19.95" customHeight="1">
      <c r="A6" s="427"/>
      <c r="B6" s="54">
        <v>2111234567</v>
      </c>
      <c r="C6" s="429"/>
      <c r="D6" s="431"/>
      <c r="E6" s="94" t="s">
        <v>186</v>
      </c>
      <c r="F6" s="43" t="s">
        <v>260</v>
      </c>
      <c r="G6" s="40"/>
      <c r="H6" s="40"/>
      <c r="I6" s="40"/>
      <c r="J6" s="51"/>
      <c r="K6" s="51"/>
      <c r="L6" s="433"/>
      <c r="M6" s="42" cm="1">
        <f t="array" ref="M6">IF(F6="申請する",_xlfn.IFS($D5=$D$58,170000,$D5=$D$59,170000,$D5=$D$60,13000*$L5,$D5=$D$61,170000,$D5=$D$62,170000,$D5=$D$63,170000,$D5=$D$64,13000*$L5,$D5=$D$65,170000,$D5=$D$67,85000,$D5=$D$68,75000,$D5=$D$69,50000,TRUE,0),0)</f>
        <v>170000</v>
      </c>
      <c r="N6" s="42">
        <f>M6</f>
        <v>170000</v>
      </c>
      <c r="P6" s="96"/>
    </row>
    <row r="7" spans="1:16" ht="19.95" customHeight="1">
      <c r="A7" s="427">
        <v>2</v>
      </c>
      <c r="B7" s="93" t="s">
        <v>257</v>
      </c>
      <c r="C7" s="428" t="s">
        <v>259</v>
      </c>
      <c r="D7" s="430" t="s">
        <v>194</v>
      </c>
      <c r="E7" s="94" t="s">
        <v>80</v>
      </c>
      <c r="F7" s="43" t="s">
        <v>260</v>
      </c>
      <c r="G7" s="43" t="s">
        <v>261</v>
      </c>
      <c r="H7" s="43" t="s">
        <v>261</v>
      </c>
      <c r="I7" s="43"/>
      <c r="J7" s="43"/>
      <c r="K7" s="43"/>
      <c r="L7" s="432"/>
      <c r="M7" s="42" cm="1">
        <f t="array" ref="M7">IF(F7="申請する",_xlfn.IFS(D7=D$58,150000,D7=D$59,72000*L7,D7=D$60,72000*L7,D7=D$61,150000,D7=D$62,150000,D7=D$63,72000*L7,D7=D$64,72000*L7,D7=D$65,150000,D7=D$66,228000,D7=D$67,145000,D7=D$68,105000,D7=D$69,70000,TRUE,0),0)</f>
        <v>150000</v>
      </c>
      <c r="N7" s="140"/>
      <c r="O7" s="95"/>
      <c r="P7" s="96"/>
    </row>
    <row r="8" spans="1:16" ht="19.95" customHeight="1">
      <c r="A8" s="427"/>
      <c r="B8" s="54">
        <v>2111234568</v>
      </c>
      <c r="C8" s="429"/>
      <c r="D8" s="431"/>
      <c r="E8" s="94" t="s">
        <v>186</v>
      </c>
      <c r="F8" s="43" t="s">
        <v>260</v>
      </c>
      <c r="G8" s="40"/>
      <c r="H8" s="40"/>
      <c r="I8" s="40"/>
      <c r="J8" s="51"/>
      <c r="K8" s="51"/>
      <c r="L8" s="433"/>
      <c r="M8" s="42" cm="1">
        <f t="array" ref="M8">IF(F8="申請する",_xlfn.IFS($D7=$D$58,170000,$D7=$D$59,170000,$D7=$D$60,13000*$L7,$D7=$D$61,170000,$D7=$D$62,170000,$D7=$D$63,170000,$D7=$D$64,13000*$L7,$D7=$D$65,170000,$D7=$D$67,85000,$D7=$D$68,75000,$D7=$D$69,50000,TRUE,0),0)</f>
        <v>170000</v>
      </c>
      <c r="N8" s="42">
        <f>M8</f>
        <v>170000</v>
      </c>
      <c r="P8" s="96"/>
    </row>
    <row r="9" spans="1:16" ht="19.95" customHeight="1">
      <c r="A9" s="427">
        <v>3</v>
      </c>
      <c r="B9" s="93"/>
      <c r="C9" s="428"/>
      <c r="D9" s="430"/>
      <c r="E9" s="94" t="s">
        <v>80</v>
      </c>
      <c r="F9" s="43"/>
      <c r="G9" s="43"/>
      <c r="H9" s="43"/>
      <c r="I9" s="43"/>
      <c r="J9" s="43"/>
      <c r="K9" s="43"/>
      <c r="L9" s="432"/>
      <c r="M9" s="42" cm="1">
        <f t="array" ref="M9">IF(F9="申請する",_xlfn.IFS(D9=D$58,150000,D9=D$59,72000*L9,D9=D$60,72000*L9,D9=D$61,150000,D9=D$62,150000,D9=D$63,72000*L9,D9=D$64,72000*L9,D9=D$65,150000,D9=D$66,228000,D9=D$67,145000,D9=D$68,105000,D9=D$69,70000,TRUE,0),0)</f>
        <v>0</v>
      </c>
      <c r="N9" s="140"/>
      <c r="O9" s="95"/>
      <c r="P9" s="96"/>
    </row>
    <row r="10" spans="1:16" ht="19.95" customHeight="1">
      <c r="A10" s="427"/>
      <c r="B10" s="54"/>
      <c r="C10" s="429"/>
      <c r="D10" s="431"/>
      <c r="E10" s="94" t="s">
        <v>186</v>
      </c>
      <c r="F10" s="43"/>
      <c r="G10" s="40"/>
      <c r="H10" s="40"/>
      <c r="I10" s="40"/>
      <c r="J10" s="51"/>
      <c r="K10" s="51"/>
      <c r="L10" s="433"/>
      <c r="M10" s="42" cm="1">
        <f t="array" ref="M10">IF(F10="申請する",_xlfn.IFS($D9=$D$58,170000,$D9=$D$59,170000,$D9=$D$60,13000*$L9,$D9=$D$61,170000,$D9=$D$62,170000,$D9=$D$63,170000,$D9=$D$64,13000*$L9,$D9=$D$65,170000,$D9=$D$67,85000,$D9=$D$68,75000,$D9=$D$69,50000,TRUE,0),0)</f>
        <v>0</v>
      </c>
      <c r="N10" s="42">
        <f>M10</f>
        <v>0</v>
      </c>
      <c r="P10" s="96"/>
    </row>
    <row r="11" spans="1:16" ht="19.95" customHeight="1">
      <c r="A11" s="427">
        <v>4</v>
      </c>
      <c r="B11" s="93"/>
      <c r="C11" s="428"/>
      <c r="D11" s="430"/>
      <c r="E11" s="94" t="s">
        <v>80</v>
      </c>
      <c r="F11" s="43"/>
      <c r="G11" s="43"/>
      <c r="H11" s="43"/>
      <c r="I11" s="43"/>
      <c r="J11" s="43"/>
      <c r="K11" s="43"/>
      <c r="L11" s="432"/>
      <c r="M11" s="42" cm="1">
        <f t="array" ref="M11">IF(F11="申請する",_xlfn.IFS(D11=D$58,150000,D11=D$59,72000*L11,D11=D$60,72000*L11,D11=D$61,150000,D11=D$62,150000,D11=D$63,72000*L11,D11=D$64,72000*L11,D11=D$65,150000,D11=D$66,228000,D11=D$67,145000,D11=D$68,105000,D11=D$69,70000,TRUE,0),0)</f>
        <v>0</v>
      </c>
      <c r="N11" s="140"/>
      <c r="O11" s="95"/>
      <c r="P11" s="96"/>
    </row>
    <row r="12" spans="1:16" ht="19.95" customHeight="1">
      <c r="A12" s="427"/>
      <c r="B12" s="54"/>
      <c r="C12" s="429"/>
      <c r="D12" s="431"/>
      <c r="E12" s="94" t="s">
        <v>186</v>
      </c>
      <c r="F12" s="43"/>
      <c r="G12" s="40"/>
      <c r="H12" s="40"/>
      <c r="I12" s="40"/>
      <c r="J12" s="51"/>
      <c r="K12" s="51"/>
      <c r="L12" s="433"/>
      <c r="M12" s="42" cm="1">
        <f t="array" ref="M12">IF(F12="申請する",_xlfn.IFS($D11=$D$58,170000,$D11=$D$59,170000,$D11=$D$60,13000*$L11,$D11=$D$61,170000,$D11=$D$62,170000,$D11=$D$63,170000,$D11=$D$64,13000*$L11,$D11=$D$65,170000,$D11=$D$67,85000,$D11=$D$68,75000,$D11=$D$69,50000,TRUE,0),0)</f>
        <v>0</v>
      </c>
      <c r="N12" s="42">
        <f>M12</f>
        <v>0</v>
      </c>
      <c r="P12" s="96"/>
    </row>
    <row r="13" spans="1:16" ht="19.95" customHeight="1">
      <c r="A13" s="427">
        <v>5</v>
      </c>
      <c r="B13" s="93"/>
      <c r="C13" s="428"/>
      <c r="D13" s="430"/>
      <c r="E13" s="94" t="s">
        <v>80</v>
      </c>
      <c r="F13" s="43"/>
      <c r="G13" s="43"/>
      <c r="H13" s="43"/>
      <c r="I13" s="43"/>
      <c r="J13" s="43"/>
      <c r="K13" s="43"/>
      <c r="L13" s="432"/>
      <c r="M13" s="42" cm="1">
        <f t="array" ref="M13">IF(F13="申請する",_xlfn.IFS(D13=D$58,150000,D13=D$59,72000*L13,D13=D$60,72000*L13,D13=D$61,150000,D13=D$62,150000,D13=D$63,72000*L13,D13=D$64,72000*L13,D13=D$65,150000,D13=D$66,228000,D13=D$67,145000,D13=D$68,105000,D13=D$69,70000,TRUE,0),0)</f>
        <v>0</v>
      </c>
      <c r="N13" s="140"/>
      <c r="O13" s="95"/>
      <c r="P13" s="96"/>
    </row>
    <row r="14" spans="1:16" ht="19.95" customHeight="1">
      <c r="A14" s="427"/>
      <c r="B14" s="54"/>
      <c r="C14" s="429"/>
      <c r="D14" s="431"/>
      <c r="E14" s="94" t="s">
        <v>186</v>
      </c>
      <c r="F14" s="43"/>
      <c r="G14" s="40"/>
      <c r="H14" s="40"/>
      <c r="I14" s="40"/>
      <c r="J14" s="51"/>
      <c r="K14" s="51"/>
      <c r="L14" s="433"/>
      <c r="M14" s="42" cm="1">
        <f t="array" ref="M14">IF(F14="申請する",_xlfn.IFS($D13=$D$58,170000,$D13=$D$59,170000,$D13=$D$60,13000*$L13,$D13=$D$61,170000,$D13=$D$62,170000,$D13=$D$63,170000,$D13=$D$64,13000*$L13,$D13=$D$65,170000,$D13=$D$67,85000,$D13=$D$68,75000,$D13=$D$69,50000,TRUE,0),0)</f>
        <v>0</v>
      </c>
      <c r="N14" s="42">
        <f>M14</f>
        <v>0</v>
      </c>
      <c r="P14" s="96"/>
    </row>
    <row r="15" spans="1:16" ht="19.95" customHeight="1">
      <c r="A15" s="427">
        <v>6</v>
      </c>
      <c r="B15" s="93"/>
      <c r="C15" s="428"/>
      <c r="D15" s="430"/>
      <c r="E15" s="94" t="s">
        <v>80</v>
      </c>
      <c r="F15" s="43"/>
      <c r="G15" s="43"/>
      <c r="H15" s="43"/>
      <c r="I15" s="43"/>
      <c r="J15" s="43"/>
      <c r="K15" s="43"/>
      <c r="L15" s="432"/>
      <c r="M15" s="42" cm="1">
        <f t="array" ref="M15">IF(F15="申請する",_xlfn.IFS(D15=D$58,150000,D15=D$59,72000*L15,D15=D$60,72000*L15,D15=D$61,150000,D15=D$62,150000,D15=D$63,72000*L15,D15=D$64,72000*L15,D15=D$65,150000,D15=D$66,228000,D15=D$67,145000,D15=D$68,105000,D15=D$69,70000,TRUE,0),0)</f>
        <v>0</v>
      </c>
      <c r="N15" s="140"/>
      <c r="O15" s="95"/>
      <c r="P15" s="96"/>
    </row>
    <row r="16" spans="1:16" ht="19.95" customHeight="1">
      <c r="A16" s="427"/>
      <c r="B16" s="54"/>
      <c r="C16" s="429"/>
      <c r="D16" s="431"/>
      <c r="E16" s="94" t="s">
        <v>186</v>
      </c>
      <c r="F16" s="43"/>
      <c r="G16" s="40"/>
      <c r="H16" s="40"/>
      <c r="I16" s="40"/>
      <c r="J16" s="51"/>
      <c r="K16" s="51"/>
      <c r="L16" s="433"/>
      <c r="M16" s="42" cm="1">
        <f t="array" ref="M16">IF(F16="申請する",_xlfn.IFS($D15=$D$58,170000,$D15=$D$59,170000,$D15=$D$60,13000*$L15,$D15=$D$61,170000,$D15=$D$62,170000,$D15=$D$63,170000,$D15=$D$64,13000*$L15,$D15=$D$65,170000,$D15=$D$67,85000,$D15=$D$68,75000,$D15=$D$69,50000,TRUE,0),0)</f>
        <v>0</v>
      </c>
      <c r="N16" s="42">
        <f>M16</f>
        <v>0</v>
      </c>
      <c r="P16" s="96"/>
    </row>
    <row r="17" spans="1:16" ht="19.95" customHeight="1">
      <c r="A17" s="427">
        <v>7</v>
      </c>
      <c r="B17" s="93"/>
      <c r="C17" s="428"/>
      <c r="D17" s="430"/>
      <c r="E17" s="94" t="s">
        <v>80</v>
      </c>
      <c r="F17" s="43"/>
      <c r="G17" s="43"/>
      <c r="H17" s="43"/>
      <c r="I17" s="43"/>
      <c r="J17" s="43"/>
      <c r="K17" s="43"/>
      <c r="L17" s="432"/>
      <c r="M17" s="42" cm="1">
        <f t="array" ref="M17">IF(F17="申請する",_xlfn.IFS(D17=D$58,150000,D17=D$59,72000*L17,D17=D$60,72000*L17,D17=D$61,150000,D17=D$62,150000,D17=D$63,72000*L17,D17=D$64,72000*L17,D17=D$65,150000,D17=D$66,228000,D17=D$67,145000,D17=D$68,105000,D17=D$69,70000,TRUE,0),0)</f>
        <v>0</v>
      </c>
      <c r="N17" s="140"/>
      <c r="O17" s="95"/>
      <c r="P17" s="96"/>
    </row>
    <row r="18" spans="1:16" ht="19.95" customHeight="1">
      <c r="A18" s="427"/>
      <c r="B18" s="54"/>
      <c r="C18" s="429"/>
      <c r="D18" s="431"/>
      <c r="E18" s="94" t="s">
        <v>186</v>
      </c>
      <c r="F18" s="43"/>
      <c r="G18" s="40"/>
      <c r="H18" s="40"/>
      <c r="I18" s="40"/>
      <c r="J18" s="51"/>
      <c r="K18" s="51"/>
      <c r="L18" s="433"/>
      <c r="M18" s="42" cm="1">
        <f t="array" ref="M18">IF(F18="申請する",_xlfn.IFS($D17=$D$58,170000,$D17=$D$59,170000,$D17=$D$60,13000*$L17,$D17=$D$61,170000,$D17=$D$62,170000,$D17=$D$63,170000,$D17=$D$64,13000*$L17,$D17=$D$65,170000,$D17=$D$67,85000,$D17=$D$68,75000,$D17=$D$69,50000,TRUE,0),0)</f>
        <v>0</v>
      </c>
      <c r="N18" s="42">
        <f>M18</f>
        <v>0</v>
      </c>
      <c r="P18" s="96"/>
    </row>
    <row r="19" spans="1:16" ht="19.95" customHeight="1">
      <c r="A19" s="427">
        <v>8</v>
      </c>
      <c r="B19" s="93"/>
      <c r="C19" s="428"/>
      <c r="D19" s="430"/>
      <c r="E19" s="94" t="s">
        <v>80</v>
      </c>
      <c r="F19" s="43"/>
      <c r="G19" s="43"/>
      <c r="H19" s="43"/>
      <c r="I19" s="43"/>
      <c r="J19" s="43"/>
      <c r="K19" s="43"/>
      <c r="L19" s="432"/>
      <c r="M19" s="42" cm="1">
        <f t="array" ref="M19">IF(F19="申請する",_xlfn.IFS(D19=D$58,150000,D19=D$59,72000*L19,D19=D$60,72000*L19,D19=D$61,150000,D19=D$62,150000,D19=D$63,72000*L19,D19=D$64,72000*L19,D19=D$65,150000,D19=D$66,228000,D19=D$67,145000,D19=D$68,105000,D19=D$69,70000,TRUE,0),0)</f>
        <v>0</v>
      </c>
      <c r="N19" s="140"/>
      <c r="O19" s="95"/>
      <c r="P19" s="96"/>
    </row>
    <row r="20" spans="1:16" ht="19.95" customHeight="1">
      <c r="A20" s="427"/>
      <c r="B20" s="54"/>
      <c r="C20" s="429"/>
      <c r="D20" s="431"/>
      <c r="E20" s="94" t="s">
        <v>186</v>
      </c>
      <c r="F20" s="43"/>
      <c r="G20" s="40"/>
      <c r="H20" s="40"/>
      <c r="I20" s="40"/>
      <c r="J20" s="51"/>
      <c r="K20" s="51"/>
      <c r="L20" s="433"/>
      <c r="M20" s="42" cm="1">
        <f t="array" ref="M20">IF(F20="申請する",_xlfn.IFS($D19=$D$58,170000,$D19=$D$59,170000,$D19=$D$60,13000*$L19,$D19=$D$61,170000,$D19=$D$62,170000,$D19=$D$63,170000,$D19=$D$64,13000*$L19,$D19=$D$65,170000,$D19=$D$67,85000,$D19=$D$68,75000,$D19=$D$69,50000,TRUE,0),0)</f>
        <v>0</v>
      </c>
      <c r="N20" s="42">
        <f>M20</f>
        <v>0</v>
      </c>
      <c r="P20" s="96"/>
    </row>
    <row r="21" spans="1:16" ht="19.95" customHeight="1">
      <c r="A21" s="427">
        <v>9</v>
      </c>
      <c r="B21" s="93"/>
      <c r="C21" s="428"/>
      <c r="D21" s="430"/>
      <c r="E21" s="94" t="s">
        <v>80</v>
      </c>
      <c r="F21" s="43"/>
      <c r="G21" s="43"/>
      <c r="H21" s="43"/>
      <c r="I21" s="43"/>
      <c r="J21" s="43"/>
      <c r="K21" s="43"/>
      <c r="L21" s="432"/>
      <c r="M21" s="42" cm="1">
        <f t="array" ref="M21">IF(F21="申請する",_xlfn.IFS(D21=D$58,150000,D21=D$59,72000*L21,D21=D$60,72000*L21,D21=D$61,150000,D21=D$62,150000,D21=D$63,72000*L21,D21=D$64,72000*L21,D21=D$65,150000,D21=D$66,228000,D21=D$67,145000,D21=D$68,105000,D21=D$69,70000,TRUE,0),0)</f>
        <v>0</v>
      </c>
      <c r="N21" s="140"/>
      <c r="O21" s="95"/>
      <c r="P21" s="96"/>
    </row>
    <row r="22" spans="1:16" ht="19.95" customHeight="1">
      <c r="A22" s="427"/>
      <c r="B22" s="54"/>
      <c r="C22" s="429"/>
      <c r="D22" s="431"/>
      <c r="E22" s="94" t="s">
        <v>186</v>
      </c>
      <c r="F22" s="43"/>
      <c r="G22" s="40"/>
      <c r="H22" s="40"/>
      <c r="I22" s="40"/>
      <c r="J22" s="51"/>
      <c r="K22" s="51"/>
      <c r="L22" s="433"/>
      <c r="M22" s="42" cm="1">
        <f t="array" ref="M22">IF(F22="申請する",_xlfn.IFS($D21=$D$58,170000,$D21=$D$59,170000,$D21=$D$60,13000*$L21,$D21=$D$61,170000,$D21=$D$62,170000,$D21=$D$63,170000,$D21=$D$64,13000*$L21,$D21=$D$65,170000,$D21=$D$67,85000,$D21=$D$68,75000,$D21=$D$69,50000,TRUE,0),0)</f>
        <v>0</v>
      </c>
      <c r="N22" s="42">
        <f>M22</f>
        <v>0</v>
      </c>
      <c r="P22" s="96"/>
    </row>
    <row r="23" spans="1:16" ht="19.95" customHeight="1">
      <c r="A23" s="427">
        <v>10</v>
      </c>
      <c r="B23" s="93"/>
      <c r="C23" s="428"/>
      <c r="D23" s="430"/>
      <c r="E23" s="94" t="s">
        <v>80</v>
      </c>
      <c r="F23" s="43"/>
      <c r="G23" s="43"/>
      <c r="H23" s="43"/>
      <c r="I23" s="43"/>
      <c r="J23" s="43"/>
      <c r="K23" s="43"/>
      <c r="L23" s="432"/>
      <c r="M23" s="42" cm="1">
        <f t="array" ref="M23">IF(F23="申請する",_xlfn.IFS(D23=D$58,150000,D23=D$59,72000*L23,D23=D$60,72000*L23,D23=D$61,150000,D23=D$62,150000,D23=D$63,72000*L23,D23=D$64,72000*L23,D23=D$65,150000,D23=D$66,228000,D23=D$67,145000,D23=D$68,105000,D23=D$69,70000,TRUE,0),0)</f>
        <v>0</v>
      </c>
      <c r="N23" s="140"/>
      <c r="O23" s="95"/>
      <c r="P23" s="96"/>
    </row>
    <row r="24" spans="1:16" ht="19.95" customHeight="1" thickBot="1">
      <c r="A24" s="427"/>
      <c r="B24" s="54"/>
      <c r="C24" s="429"/>
      <c r="D24" s="431"/>
      <c r="E24" s="94" t="s">
        <v>186</v>
      </c>
      <c r="F24" s="43"/>
      <c r="G24" s="40"/>
      <c r="H24" s="40"/>
      <c r="I24" s="40"/>
      <c r="J24" s="51"/>
      <c r="K24" s="51"/>
      <c r="L24" s="433"/>
      <c r="M24" s="42" cm="1">
        <f t="array" ref="M24">IF(F24="申請する",_xlfn.IFS($D23=$D$58,170000,$D23=$D$59,170000,$D23=$D$60,13000*$L23,$D23=$D$61,170000,$D23=$D$62,170000,$D23=$D$63,170000,$D23=$D$64,13000*$L23,$D23=$D$65,170000,$D23=$D$67,85000,$D23=$D$68,75000,$D23=$D$69,50000,TRUE,0),0)</f>
        <v>0</v>
      </c>
      <c r="N24" s="90">
        <f>M24</f>
        <v>0</v>
      </c>
      <c r="P24" s="94" t="s">
        <v>82</v>
      </c>
    </row>
    <row r="25" spans="1:16" ht="19.95" customHeight="1">
      <c r="B25" s="97"/>
      <c r="C25" s="97"/>
      <c r="D25" s="50"/>
      <c r="E25" s="50"/>
      <c r="K25" s="437" t="s">
        <v>178</v>
      </c>
      <c r="L25" s="438"/>
      <c r="M25" s="89">
        <f>M5+M7+M9+M11+M13+M15+M17+M19+M21+M23</f>
        <v>366000</v>
      </c>
      <c r="N25" s="45">
        <f>'賃金改善報告書（別紙２）'!L3</f>
        <v>395970</v>
      </c>
      <c r="P25" s="44">
        <f>MIN(M25:N25)</f>
        <v>366000</v>
      </c>
    </row>
    <row r="26" spans="1:16" ht="19.95" customHeight="1" thickBot="1">
      <c r="B26" s="50"/>
      <c r="C26" s="50"/>
      <c r="D26" s="50"/>
      <c r="E26" s="50"/>
      <c r="K26" s="437" t="s">
        <v>187</v>
      </c>
      <c r="L26" s="438"/>
      <c r="M26" s="91">
        <f>M6+M8+M10+M12+M14+M16+M18+M20+M22+M24</f>
        <v>340000</v>
      </c>
      <c r="N26" s="46">
        <f>N6+N8+N10+N12+N14+N16+N18+N20+N22+N24</f>
        <v>340000</v>
      </c>
      <c r="P26" s="44">
        <f>MIN(M26:N26)</f>
        <v>340000</v>
      </c>
    </row>
    <row r="27" spans="1:16" ht="19.95" customHeight="1">
      <c r="B27" s="50"/>
      <c r="C27" s="50"/>
      <c r="D27" s="50"/>
      <c r="E27" s="50"/>
    </row>
    <row r="28" spans="1:16" ht="19.95" customHeight="1">
      <c r="B28" s="50"/>
      <c r="C28" s="50"/>
      <c r="D28" s="50"/>
      <c r="E28" s="50"/>
    </row>
    <row r="29" spans="1:16" ht="19.95" customHeight="1" thickBot="1">
      <c r="N29" s="47"/>
    </row>
    <row r="30" spans="1:16">
      <c r="B30" s="97" t="s">
        <v>100</v>
      </c>
      <c r="C30" s="97"/>
      <c r="N30" s="439" t="s">
        <v>177</v>
      </c>
      <c r="O30" s="440"/>
      <c r="P30" s="86">
        <f>ROUNDDOWN(P25,-3)</f>
        <v>366000</v>
      </c>
    </row>
    <row r="31" spans="1:16">
      <c r="B31" t="s">
        <v>93</v>
      </c>
      <c r="N31" s="441" t="s">
        <v>188</v>
      </c>
      <c r="O31" s="442"/>
      <c r="P31" s="87">
        <f>ROUNDDOWN(P26,-3)</f>
        <v>340000</v>
      </c>
    </row>
    <row r="32" spans="1:16" ht="13.8" thickBot="1">
      <c r="B32" t="s">
        <v>94</v>
      </c>
      <c r="N32" s="443" t="s">
        <v>81</v>
      </c>
      <c r="O32" s="444"/>
      <c r="P32" s="88">
        <f>SUM(P30:P31)</f>
        <v>706000</v>
      </c>
    </row>
    <row r="33" spans="2:2">
      <c r="B33" t="s">
        <v>95</v>
      </c>
    </row>
    <row r="36" spans="2:2">
      <c r="B36" t="s">
        <v>91</v>
      </c>
    </row>
    <row r="37" spans="2:2">
      <c r="B37" t="s">
        <v>101</v>
      </c>
    </row>
    <row r="38" spans="2:2">
      <c r="B38" t="s">
        <v>137</v>
      </c>
    </row>
    <row r="39" spans="2:2">
      <c r="B39" t="s">
        <v>102</v>
      </c>
    </row>
    <row r="40" spans="2:2">
      <c r="B40" t="s">
        <v>103</v>
      </c>
    </row>
    <row r="41" spans="2:2">
      <c r="B41" t="s">
        <v>138</v>
      </c>
    </row>
    <row r="42" spans="2:2">
      <c r="B42" t="s">
        <v>113</v>
      </c>
    </row>
    <row r="44" spans="2:2">
      <c r="B44" t="s">
        <v>92</v>
      </c>
    </row>
    <row r="45" spans="2:2">
      <c r="B45" t="s">
        <v>108</v>
      </c>
    </row>
    <row r="46" spans="2:2">
      <c r="B46" t="s">
        <v>109</v>
      </c>
    </row>
    <row r="47" spans="2:2">
      <c r="B47" t="s">
        <v>110</v>
      </c>
    </row>
    <row r="57" spans="4:4">
      <c r="D57" t="s">
        <v>105</v>
      </c>
    </row>
    <row r="58" spans="4:4">
      <c r="D58" t="s">
        <v>312</v>
      </c>
    </row>
    <row r="59" spans="4:4">
      <c r="D59" t="s">
        <v>313</v>
      </c>
    </row>
    <row r="60" spans="4:4">
      <c r="D60" t="s">
        <v>314</v>
      </c>
    </row>
    <row r="61" spans="4:4">
      <c r="D61" t="s">
        <v>315</v>
      </c>
    </row>
    <row r="62" spans="4:4">
      <c r="D62" t="s">
        <v>316</v>
      </c>
    </row>
    <row r="63" spans="4:4">
      <c r="D63" t="s">
        <v>317</v>
      </c>
    </row>
    <row r="64" spans="4:4">
      <c r="D64" t="s">
        <v>318</v>
      </c>
    </row>
    <row r="65" spans="4:4">
      <c r="D65" t="s">
        <v>195</v>
      </c>
    </row>
    <row r="66" spans="4:4">
      <c r="D66" t="s">
        <v>96</v>
      </c>
    </row>
    <row r="67" spans="4:4">
      <c r="D67" t="s">
        <v>97</v>
      </c>
    </row>
    <row r="68" spans="4:4">
      <c r="D68" t="s">
        <v>98</v>
      </c>
    </row>
    <row r="69" spans="4:4">
      <c r="D69" t="s">
        <v>99</v>
      </c>
    </row>
  </sheetData>
  <mergeCells count="47">
    <mergeCell ref="K25:L25"/>
    <mergeCell ref="K26:L26"/>
    <mergeCell ref="N30:O30"/>
    <mergeCell ref="N31:O31"/>
    <mergeCell ref="N32:O32"/>
    <mergeCell ref="A21:A22"/>
    <mergeCell ref="C21:C22"/>
    <mergeCell ref="D21:D22"/>
    <mergeCell ref="L21:L22"/>
    <mergeCell ref="A23:A24"/>
    <mergeCell ref="C23:C24"/>
    <mergeCell ref="D23:D24"/>
    <mergeCell ref="L23:L24"/>
    <mergeCell ref="A17:A18"/>
    <mergeCell ref="C17:C18"/>
    <mergeCell ref="D17:D18"/>
    <mergeCell ref="L17:L18"/>
    <mergeCell ref="A19:A20"/>
    <mergeCell ref="C19:C20"/>
    <mergeCell ref="D19:D20"/>
    <mergeCell ref="L19:L20"/>
    <mergeCell ref="A13:A14"/>
    <mergeCell ref="C13:C14"/>
    <mergeCell ref="D13:D14"/>
    <mergeCell ref="L13:L14"/>
    <mergeCell ref="A15:A16"/>
    <mergeCell ref="C15:C16"/>
    <mergeCell ref="D15:D16"/>
    <mergeCell ref="L15:L16"/>
    <mergeCell ref="A9:A10"/>
    <mergeCell ref="C9:C10"/>
    <mergeCell ref="D9:D10"/>
    <mergeCell ref="L9:L10"/>
    <mergeCell ref="A11:A12"/>
    <mergeCell ref="C11:C12"/>
    <mergeCell ref="D11:D12"/>
    <mergeCell ref="L11:L12"/>
    <mergeCell ref="A7:A8"/>
    <mergeCell ref="C7:C8"/>
    <mergeCell ref="D7:D8"/>
    <mergeCell ref="L7:L8"/>
    <mergeCell ref="A1:P1"/>
    <mergeCell ref="A3:P3"/>
    <mergeCell ref="A5:A6"/>
    <mergeCell ref="C5:C6"/>
    <mergeCell ref="D5:D6"/>
    <mergeCell ref="L5:L6"/>
  </mergeCells>
  <phoneticPr fontId="39"/>
  <conditionalFormatting sqref="F24">
    <cfRule type="expression" dxfId="43" priority="17">
      <formula>D23="訪問看護ステーション"</formula>
    </cfRule>
  </conditionalFormatting>
  <conditionalFormatting sqref="H5:I5">
    <cfRule type="expression" dxfId="42" priority="30">
      <formula>$G5="②"</formula>
    </cfRule>
  </conditionalFormatting>
  <conditionalFormatting sqref="H7:I7">
    <cfRule type="expression" dxfId="41" priority="15">
      <formula>$G7="②"</formula>
    </cfRule>
  </conditionalFormatting>
  <conditionalFormatting sqref="H9:I9">
    <cfRule type="expression" dxfId="40" priority="14">
      <formula>$G9="②"</formula>
    </cfRule>
  </conditionalFormatting>
  <conditionalFormatting sqref="H11:I11">
    <cfRule type="expression" dxfId="39" priority="7">
      <formula>$G11="②"</formula>
    </cfRule>
  </conditionalFormatting>
  <conditionalFormatting sqref="H13:I13">
    <cfRule type="expression" dxfId="38" priority="2">
      <formula>$G13="②"</formula>
    </cfRule>
  </conditionalFormatting>
  <conditionalFormatting sqref="H15:I15">
    <cfRule type="expression" dxfId="37" priority="1">
      <formula>$G15="②"</formula>
    </cfRule>
  </conditionalFormatting>
  <conditionalFormatting sqref="H17:I17">
    <cfRule type="expression" dxfId="36" priority="13">
      <formula>$G17="②"</formula>
    </cfRule>
  </conditionalFormatting>
  <conditionalFormatting sqref="H19:I19">
    <cfRule type="expression" dxfId="35" priority="12">
      <formula>$G19="②"</formula>
    </cfRule>
  </conditionalFormatting>
  <conditionalFormatting sqref="H21:I21">
    <cfRule type="expression" dxfId="34" priority="11">
      <formula>$G21="②"</formula>
    </cfRule>
  </conditionalFormatting>
  <conditionalFormatting sqref="H23:I23">
    <cfRule type="expression" dxfId="33" priority="10">
      <formula>$G23="②"</formula>
    </cfRule>
  </conditionalFormatting>
  <conditionalFormatting sqref="J5:K5">
    <cfRule type="expression" dxfId="32" priority="31">
      <formula>OR($G5="①",$G5="③(薬局のみ選択可)")</formula>
    </cfRule>
    <cfRule type="expression" dxfId="31" priority="32">
      <formula>$G5="①"</formula>
    </cfRule>
  </conditionalFormatting>
  <conditionalFormatting sqref="J7:K7">
    <cfRule type="expression" dxfId="30" priority="28">
      <formula>OR($G7="①",$G7="③(薬局のみ選択可)")</formula>
    </cfRule>
    <cfRule type="expression" dxfId="29" priority="29">
      <formula>$G7="①"</formula>
    </cfRule>
  </conditionalFormatting>
  <conditionalFormatting sqref="J9:K9">
    <cfRule type="expression" dxfId="28" priority="26">
      <formula>OR($G9="①",$G9="③(薬局のみ選択可)")</formula>
    </cfRule>
    <cfRule type="expression" dxfId="27" priority="27">
      <formula>$G9="①"</formula>
    </cfRule>
  </conditionalFormatting>
  <conditionalFormatting sqref="J11:K11">
    <cfRule type="expression" dxfId="26" priority="8">
      <formula>OR($G11="①",$G11="③(薬局のみ選択可)")</formula>
    </cfRule>
    <cfRule type="expression" dxfId="25" priority="9">
      <formula>$G11="①"</formula>
    </cfRule>
  </conditionalFormatting>
  <conditionalFormatting sqref="J13:K13">
    <cfRule type="expression" dxfId="24" priority="5">
      <formula>OR($G13="①",$G13="③(薬局のみ選択可)")</formula>
    </cfRule>
    <cfRule type="expression" dxfId="23" priority="6">
      <formula>$G13="①"</formula>
    </cfRule>
  </conditionalFormatting>
  <conditionalFormatting sqref="J15:K15">
    <cfRule type="expression" dxfId="22" priority="3">
      <formula>OR($G15="①",$G15="③(薬局のみ選択可)")</formula>
    </cfRule>
    <cfRule type="expression" dxfId="21" priority="4">
      <formula>$G15="①"</formula>
    </cfRule>
  </conditionalFormatting>
  <conditionalFormatting sqref="J17:K17">
    <cfRule type="expression" dxfId="20" priority="24">
      <formula>OR($G17="①",$G17="③(薬局のみ選択可)")</formula>
    </cfRule>
    <cfRule type="expression" dxfId="19" priority="25">
      <formula>$G17="①"</formula>
    </cfRule>
  </conditionalFormatting>
  <conditionalFormatting sqref="J19:K19">
    <cfRule type="expression" dxfId="18" priority="22">
      <formula>OR($G19="①",$G19="③(薬局のみ選択可)")</formula>
    </cfRule>
    <cfRule type="expression" dxfId="17" priority="23">
      <formula>$G19="①"</formula>
    </cfRule>
  </conditionalFormatting>
  <conditionalFormatting sqref="J21:K21">
    <cfRule type="expression" dxfId="16" priority="20">
      <formula>OR($G21="①",$G21="③(薬局のみ選択可)")</formula>
    </cfRule>
    <cfRule type="expression" dxfId="15" priority="21">
      <formula>$G21="①"</formula>
    </cfRule>
  </conditionalFormatting>
  <conditionalFormatting sqref="J23:K23">
    <cfRule type="expression" dxfId="14" priority="18">
      <formula>OR($G23="①",$G23="③(薬局のみ選択可)")</formula>
    </cfRule>
    <cfRule type="expression" dxfId="13" priority="19">
      <formula>$G23="①"</formula>
    </cfRule>
  </conditionalFormatting>
  <conditionalFormatting sqref="L5:L24">
    <cfRule type="expression" dxfId="12" priority="16">
      <formula>OR(D5="無床診療所",D5="歯科診療所",D5="訪問看護ステーション",D5="保険薬局（１～５店舗）",D5="保険薬局（６～19店舗）",D5="保険薬局（20店舗以上）")</formula>
    </cfRule>
  </conditionalFormatting>
  <dataValidations count="6">
    <dataValidation type="list" allowBlank="1" showInputMessage="1" showErrorMessage="1" sqref="D5:D24" xr:uid="{6C11434F-E866-4549-8AEB-6A5A859DDCD8}">
      <formula1>$D$57:$D$69</formula1>
    </dataValidation>
    <dataValidation type="list" allowBlank="1" showInputMessage="1" showErrorMessage="1" sqref="G5 G7 G9 G17 G19 G21 G23 G11 G13 G15" xr:uid="{9A8DEBBF-C7BF-472C-BBD5-E7A5D01CC869}">
      <formula1>"①,②,③(薬局のみ選択可)"</formula1>
    </dataValidation>
    <dataValidation type="list" allowBlank="1" showInputMessage="1" showErrorMessage="1" sqref="H5:I5 H7:I7 H9:I9 H17:I17 H19:I19 H21:I21 H23:I23 H11:I11 H13:I13 H15:I15" xr:uid="{AEE87AAF-54A5-41A0-A395-E2627501CB8F}">
      <formula1>"①,②,③,④,⑤,⑥"</formula1>
    </dataValidation>
    <dataValidation type="list" allowBlank="1" showInputMessage="1" showErrorMessage="1" sqref="J5:K5 J21:K21 J7:K7 J9:K9 J17:K17 J19:K19 J23:K23 J11:K11 J13:K13 J15:K15" xr:uid="{C4912FBE-0492-4138-B3B9-B2A4BF35E90C}">
      <formula1>"①,②,③"</formula1>
    </dataValidation>
    <dataValidation type="whole" allowBlank="1" showInputMessage="1" showErrorMessage="1" sqref="L5 L7 L9 L17 L19 L21 L23 L11 L13 L15" xr:uid="{80E51625-28AA-46F6-9A83-12384D40D95A}">
      <formula1>1</formula1>
      <formula2>19</formula2>
    </dataValidation>
    <dataValidation type="list" allowBlank="1" showInputMessage="1" showErrorMessage="1" sqref="F5:F24" xr:uid="{465D5C74-147A-45DC-8578-2FCB9529BBE7}">
      <formula1>"申請する,申請しない"</formula1>
    </dataValidation>
  </dataValidations>
  <pageMargins left="0.70866141732283472" right="0.70866141732283472" top="0.74803149606299213" bottom="0.74803149606299213" header="0.31496062992125984" footer="0.31496062992125984"/>
  <pageSetup paperSize="9" scale="50" fitToHeight="0" orientation="landscape" cellComments="asDisplayed" r:id="rId1"/>
  <drawing r:id="rId2"/>
  <legacy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4ECCE0-1420-4F57-96D6-432973DC9064}">
  <sheetPr>
    <tabColor rgb="FFFF0000"/>
    <pageSetUpPr fitToPage="1"/>
  </sheetPr>
  <dimension ref="A1:M119"/>
  <sheetViews>
    <sheetView view="pageBreakPreview" zoomScale="82" zoomScaleNormal="100" zoomScaleSheetLayoutView="82" workbookViewId="0">
      <selection activeCell="F1" sqref="F1"/>
    </sheetView>
  </sheetViews>
  <sheetFormatPr defaultColWidth="9" defaultRowHeight="13.2"/>
  <cols>
    <col min="1" max="1" width="16.6640625" style="100" customWidth="1"/>
    <col min="2" max="2" width="51.6640625" style="100" customWidth="1"/>
    <col min="3" max="3" width="15.109375" style="129" customWidth="1"/>
    <col min="4" max="4" width="21.77734375" style="129" customWidth="1"/>
    <col min="5" max="5" width="16.5546875" style="129" customWidth="1"/>
    <col min="6" max="6" width="27" style="129" customWidth="1"/>
    <col min="7" max="7" width="18.88671875" style="129" customWidth="1"/>
    <col min="8" max="8" width="44.44140625" style="100" customWidth="1"/>
    <col min="9" max="9" width="40.6640625" style="100" customWidth="1"/>
    <col min="10" max="12" width="25.6640625" style="129" customWidth="1"/>
    <col min="13" max="13" width="12.6640625" style="99" customWidth="1"/>
    <col min="14" max="19" width="14.6640625" style="100" customWidth="1"/>
    <col min="20" max="20" width="18.88671875" style="100" customWidth="1"/>
    <col min="21" max="21" width="9" style="100"/>
    <col min="22" max="28" width="9" style="100" customWidth="1"/>
    <col min="29" max="16384" width="9" style="100"/>
  </cols>
  <sheetData>
    <row r="1" spans="1:13" ht="198" customHeight="1"/>
    <row r="2" spans="1:13" ht="37.049999999999997" customHeight="1">
      <c r="A2" s="98" t="s">
        <v>112</v>
      </c>
      <c r="B2" s="98"/>
      <c r="C2" s="98"/>
      <c r="D2" s="98"/>
      <c r="E2" s="98"/>
      <c r="F2" s="445" t="s">
        <v>136</v>
      </c>
      <c r="G2" s="445"/>
      <c r="H2" s="445"/>
      <c r="I2" s="445"/>
      <c r="J2" s="98"/>
      <c r="K2" s="98"/>
      <c r="L2" s="98"/>
    </row>
    <row r="3" spans="1:13" ht="32.4" customHeight="1">
      <c r="B3" s="446" t="s">
        <v>163</v>
      </c>
      <c r="C3" s="446"/>
      <c r="D3" s="101"/>
      <c r="E3" s="101"/>
      <c r="F3" s="447" t="s">
        <v>263</v>
      </c>
      <c r="G3" s="447"/>
      <c r="H3" s="447"/>
      <c r="I3" s="102" t="s">
        <v>83</v>
      </c>
      <c r="J3" s="101"/>
      <c r="K3" s="101"/>
      <c r="L3" s="27">
        <f>SUM($L$9:$L$14)</f>
        <v>395970</v>
      </c>
    </row>
    <row r="4" spans="1:13" ht="26.25" customHeight="1">
      <c r="B4" s="102" t="s">
        <v>162</v>
      </c>
      <c r="C4" s="101"/>
      <c r="D4" s="101"/>
      <c r="E4" s="101"/>
      <c r="F4" s="447" t="s">
        <v>264</v>
      </c>
      <c r="G4" s="447"/>
      <c r="H4" s="447"/>
      <c r="I4" s="102" t="s">
        <v>84</v>
      </c>
      <c r="J4" s="101"/>
      <c r="K4" s="101"/>
      <c r="L4" s="27">
        <f>'申請施設内訳（別紙１）'!M25</f>
        <v>366000</v>
      </c>
    </row>
    <row r="5" spans="1:13" ht="26.25" customHeight="1">
      <c r="B5" s="102"/>
      <c r="C5" s="101"/>
      <c r="D5" s="101"/>
      <c r="E5" s="101"/>
      <c r="F5" s="101"/>
      <c r="G5" s="101"/>
      <c r="H5" s="103"/>
      <c r="I5" s="102" t="s">
        <v>85</v>
      </c>
      <c r="J5" s="101"/>
      <c r="K5" s="101"/>
      <c r="L5" s="27">
        <f>MIN(L3,L4)</f>
        <v>366000</v>
      </c>
    </row>
    <row r="6" spans="1:13" ht="26.25" customHeight="1" thickBot="1">
      <c r="B6" s="102"/>
      <c r="C6" s="101"/>
      <c r="D6" s="101"/>
      <c r="E6" s="101"/>
      <c r="F6" s="101"/>
      <c r="G6" s="101"/>
      <c r="H6" s="69"/>
      <c r="I6" s="102" t="s">
        <v>86</v>
      </c>
      <c r="J6" s="101"/>
      <c r="K6" s="101"/>
      <c r="L6" s="27">
        <f>ROUNDDOWN(L5,-3)</f>
        <v>366000</v>
      </c>
    </row>
    <row r="7" spans="1:13" ht="41.25" customHeight="1">
      <c r="B7" s="448" t="s">
        <v>196</v>
      </c>
      <c r="C7" s="449"/>
      <c r="D7" s="449"/>
      <c r="E7" s="449"/>
      <c r="F7" s="449"/>
      <c r="G7" s="449"/>
      <c r="H7" s="449" t="s">
        <v>197</v>
      </c>
      <c r="I7" s="449"/>
      <c r="J7" s="449"/>
      <c r="K7" s="449"/>
      <c r="L7" s="450"/>
      <c r="M7" s="104"/>
    </row>
    <row r="8" spans="1:13" ht="64.8" customHeight="1">
      <c r="B8" s="105" t="s">
        <v>69</v>
      </c>
      <c r="C8" s="106" t="s">
        <v>71</v>
      </c>
      <c r="D8" s="106" t="s">
        <v>303</v>
      </c>
      <c r="E8" s="106" t="s">
        <v>304</v>
      </c>
      <c r="F8" s="106" t="s">
        <v>198</v>
      </c>
      <c r="G8" s="106" t="s">
        <v>199</v>
      </c>
      <c r="H8" s="107" t="str">
        <f>B8</f>
        <v>賃金改善の内容</v>
      </c>
      <c r="I8" s="106" t="s">
        <v>200</v>
      </c>
      <c r="J8" s="106" t="s">
        <v>309</v>
      </c>
      <c r="K8" s="106" t="s">
        <v>310</v>
      </c>
      <c r="L8" s="108" t="s">
        <v>201</v>
      </c>
      <c r="M8" s="109"/>
    </row>
    <row r="9" spans="1:13" ht="48.6" customHeight="1">
      <c r="B9" s="110" t="s">
        <v>305</v>
      </c>
      <c r="C9" s="111">
        <v>11</v>
      </c>
      <c r="D9" s="112">
        <v>6109</v>
      </c>
      <c r="E9" s="113">
        <v>22</v>
      </c>
      <c r="F9" s="112">
        <v>6109</v>
      </c>
      <c r="G9" s="114">
        <f>D9</f>
        <v>6109</v>
      </c>
      <c r="H9" s="110" t="s">
        <v>305</v>
      </c>
      <c r="I9" s="116">
        <f t="shared" ref="I9:K11" si="0">C9</f>
        <v>11</v>
      </c>
      <c r="J9" s="114">
        <f>ROUNDDOWN(D9,0)</f>
        <v>6109</v>
      </c>
      <c r="K9" s="117">
        <f t="shared" si="0"/>
        <v>22</v>
      </c>
      <c r="L9" s="118">
        <f>J9*K9</f>
        <v>134398</v>
      </c>
      <c r="M9" s="109"/>
    </row>
    <row r="10" spans="1:13" ht="43.2" customHeight="1">
      <c r="B10" s="110" t="s">
        <v>306</v>
      </c>
      <c r="C10" s="111"/>
      <c r="D10" s="112"/>
      <c r="E10" s="113"/>
      <c r="F10" s="112"/>
      <c r="G10" s="114">
        <f t="shared" ref="G10:G13" si="1">D10</f>
        <v>0</v>
      </c>
      <c r="H10" s="110" t="s">
        <v>306</v>
      </c>
      <c r="I10" s="116">
        <f t="shared" si="0"/>
        <v>0</v>
      </c>
      <c r="J10" s="114">
        <f t="shared" ref="J10:J13" si="2">ROUNDDOWN(D10,0)</f>
        <v>0</v>
      </c>
      <c r="K10" s="117">
        <f t="shared" si="0"/>
        <v>0</v>
      </c>
      <c r="L10" s="118">
        <f>J10*K10</f>
        <v>0</v>
      </c>
      <c r="M10" s="109"/>
    </row>
    <row r="11" spans="1:13" s="119" customFormat="1" ht="73.2" customHeight="1">
      <c r="B11" s="110" t="s">
        <v>207</v>
      </c>
      <c r="C11" s="111"/>
      <c r="D11" s="112"/>
      <c r="E11" s="113"/>
      <c r="F11" s="120"/>
      <c r="G11" s="114">
        <f t="shared" si="1"/>
        <v>0</v>
      </c>
      <c r="H11" s="110" t="s">
        <v>207</v>
      </c>
      <c r="I11" s="116">
        <f t="shared" si="0"/>
        <v>0</v>
      </c>
      <c r="J11" s="114">
        <f t="shared" si="2"/>
        <v>0</v>
      </c>
      <c r="K11" s="117">
        <f>E11</f>
        <v>0</v>
      </c>
      <c r="L11" s="118">
        <f>J11*K11</f>
        <v>0</v>
      </c>
      <c r="M11" s="121"/>
    </row>
    <row r="12" spans="1:13" s="119" customFormat="1" ht="41.25" customHeight="1">
      <c r="B12" s="110" t="s">
        <v>307</v>
      </c>
      <c r="C12" s="111"/>
      <c r="D12" s="112"/>
      <c r="E12" s="113"/>
      <c r="F12" s="122"/>
      <c r="G12" s="114">
        <f t="shared" si="1"/>
        <v>0</v>
      </c>
      <c r="H12" s="110" t="s">
        <v>307</v>
      </c>
      <c r="I12" s="116">
        <f>C12</f>
        <v>0</v>
      </c>
      <c r="J12" s="114">
        <f t="shared" si="2"/>
        <v>0</v>
      </c>
      <c r="K12" s="117">
        <f>E12</f>
        <v>0</v>
      </c>
      <c r="L12" s="118">
        <f>J12*K12</f>
        <v>0</v>
      </c>
      <c r="M12" s="121"/>
    </row>
    <row r="13" spans="1:13" s="119" customFormat="1" ht="41.25" customHeight="1">
      <c r="B13" s="110" t="s">
        <v>308</v>
      </c>
      <c r="C13" s="111">
        <v>11</v>
      </c>
      <c r="D13" s="112">
        <v>5263</v>
      </c>
      <c r="E13" s="113">
        <v>44</v>
      </c>
      <c r="F13" s="122"/>
      <c r="G13" s="114">
        <f t="shared" si="1"/>
        <v>5263</v>
      </c>
      <c r="H13" s="110" t="s">
        <v>308</v>
      </c>
      <c r="I13" s="116">
        <f>C13</f>
        <v>11</v>
      </c>
      <c r="J13" s="114">
        <f t="shared" si="2"/>
        <v>5263</v>
      </c>
      <c r="K13" s="117">
        <f>E13</f>
        <v>44</v>
      </c>
      <c r="L13" s="118">
        <f>J13*K13</f>
        <v>231572</v>
      </c>
      <c r="M13" s="121"/>
    </row>
    <row r="14" spans="1:13" s="119" customFormat="1" ht="40.200000000000003" customHeight="1" thickBot="1">
      <c r="B14" s="454"/>
      <c r="C14" s="455"/>
      <c r="D14" s="455"/>
      <c r="E14" s="455"/>
      <c r="F14" s="455"/>
      <c r="G14" s="456"/>
      <c r="H14" s="457" t="s">
        <v>202</v>
      </c>
      <c r="I14" s="458"/>
      <c r="J14" s="458"/>
      <c r="K14" s="458"/>
      <c r="L14" s="123">
        <f>'【2.0％超部分算定シート】（別紙３）'!I5+'【2.0％超部分算定シート】（別紙３）'!I6+'【2.0％超部分算定シート】（別紙３）'!I7</f>
        <v>30000</v>
      </c>
      <c r="M14" s="121"/>
    </row>
    <row r="15" spans="1:13" ht="73.5" customHeight="1">
      <c r="A15" s="459" t="s">
        <v>208</v>
      </c>
      <c r="B15" s="459"/>
      <c r="C15" s="459"/>
      <c r="D15" s="459"/>
      <c r="E15" s="459"/>
      <c r="F15" s="459"/>
      <c r="G15" s="459"/>
      <c r="H15" s="459"/>
      <c r="I15" s="459"/>
      <c r="J15" s="459"/>
      <c r="K15" s="459"/>
      <c r="L15" s="124"/>
      <c r="M15" s="109"/>
    </row>
    <row r="16" spans="1:13" ht="32.549999999999997" customHeight="1" thickBot="1">
      <c r="A16" s="460" t="s">
        <v>266</v>
      </c>
      <c r="B16" s="460"/>
      <c r="C16" s="460"/>
      <c r="D16" s="460"/>
      <c r="E16" s="460"/>
      <c r="F16" s="125"/>
      <c r="G16" s="126"/>
      <c r="H16" s="125"/>
      <c r="I16" s="127"/>
      <c r="J16" s="127"/>
      <c r="K16" s="127"/>
      <c r="L16" s="127"/>
      <c r="M16" s="109"/>
    </row>
    <row r="17" spans="1:13" ht="65.400000000000006" customHeight="1">
      <c r="A17" s="128" t="s">
        <v>118</v>
      </c>
      <c r="B17" s="195" t="s">
        <v>69</v>
      </c>
      <c r="C17" s="196" t="s">
        <v>71</v>
      </c>
      <c r="D17" s="196" t="s">
        <v>303</v>
      </c>
      <c r="E17" s="196" t="s">
        <v>304</v>
      </c>
      <c r="F17" s="196" t="s">
        <v>198</v>
      </c>
      <c r="G17" s="196" t="s">
        <v>199</v>
      </c>
      <c r="H17" s="197" t="str">
        <f>B17</f>
        <v>賃金改善の内容</v>
      </c>
      <c r="I17" s="198" t="s">
        <v>200</v>
      </c>
      <c r="J17" s="193" t="s">
        <v>309</v>
      </c>
      <c r="K17" s="106" t="s">
        <v>310</v>
      </c>
      <c r="L17" s="108" t="s">
        <v>201</v>
      </c>
      <c r="M17" s="104"/>
    </row>
    <row r="18" spans="1:13" ht="58.05" customHeight="1">
      <c r="A18" s="452" t="s">
        <v>210</v>
      </c>
      <c r="B18" s="110" t="s">
        <v>305</v>
      </c>
      <c r="C18" s="111">
        <v>3</v>
      </c>
      <c r="D18" s="112">
        <v>8066</v>
      </c>
      <c r="E18" s="113">
        <v>6</v>
      </c>
      <c r="F18" s="112">
        <v>8066</v>
      </c>
      <c r="G18" s="114">
        <f>D18</f>
        <v>8066</v>
      </c>
      <c r="H18" s="110" t="s">
        <v>305</v>
      </c>
      <c r="I18" s="199">
        <f t="shared" ref="I18:I20" si="3">C18</f>
        <v>3</v>
      </c>
      <c r="J18" s="194">
        <f>ROUNDDOWN(D18,0)</f>
        <v>8066</v>
      </c>
      <c r="K18" s="117">
        <f t="shared" ref="K18:K19" si="4">E18</f>
        <v>6</v>
      </c>
      <c r="L18" s="118">
        <f t="shared" ref="L18:L37" si="5">J18*K18</f>
        <v>48396</v>
      </c>
      <c r="M18" s="109"/>
    </row>
    <row r="19" spans="1:13" ht="41.25" customHeight="1">
      <c r="A19" s="452"/>
      <c r="B19" s="110" t="s">
        <v>306</v>
      </c>
      <c r="C19" s="111"/>
      <c r="D19" s="112"/>
      <c r="E19" s="113"/>
      <c r="F19" s="112"/>
      <c r="G19" s="114">
        <f t="shared" ref="G19:G22" si="6">D19</f>
        <v>0</v>
      </c>
      <c r="H19" s="110" t="s">
        <v>306</v>
      </c>
      <c r="I19" s="199">
        <f t="shared" si="3"/>
        <v>0</v>
      </c>
      <c r="J19" s="194">
        <f t="shared" ref="J19:J22" si="7">ROUNDDOWN(D19,0)</f>
        <v>0</v>
      </c>
      <c r="K19" s="117">
        <f t="shared" si="4"/>
        <v>0</v>
      </c>
      <c r="L19" s="118">
        <f t="shared" si="5"/>
        <v>0</v>
      </c>
      <c r="M19" s="109"/>
    </row>
    <row r="20" spans="1:13" ht="70.2" customHeight="1">
      <c r="A20" s="452"/>
      <c r="B20" s="110" t="s">
        <v>207</v>
      </c>
      <c r="C20" s="111"/>
      <c r="D20" s="112"/>
      <c r="E20" s="113"/>
      <c r="F20" s="120"/>
      <c r="G20" s="114">
        <f t="shared" si="6"/>
        <v>0</v>
      </c>
      <c r="H20" s="110" t="s">
        <v>207</v>
      </c>
      <c r="I20" s="199">
        <f t="shared" si="3"/>
        <v>0</v>
      </c>
      <c r="J20" s="194">
        <f t="shared" si="7"/>
        <v>0</v>
      </c>
      <c r="K20" s="117">
        <f>E20</f>
        <v>0</v>
      </c>
      <c r="L20" s="118">
        <f t="shared" si="5"/>
        <v>0</v>
      </c>
      <c r="M20" s="109"/>
    </row>
    <row r="21" spans="1:13" s="119" customFormat="1" ht="56.4" customHeight="1">
      <c r="A21" s="452"/>
      <c r="B21" s="110" t="s">
        <v>307</v>
      </c>
      <c r="C21" s="111"/>
      <c r="D21" s="112"/>
      <c r="E21" s="113"/>
      <c r="F21" s="122"/>
      <c r="G21" s="114">
        <f t="shared" si="6"/>
        <v>0</v>
      </c>
      <c r="H21" s="110" t="s">
        <v>307</v>
      </c>
      <c r="I21" s="199">
        <f>C21</f>
        <v>0</v>
      </c>
      <c r="J21" s="194">
        <f t="shared" si="7"/>
        <v>0</v>
      </c>
      <c r="K21" s="117">
        <f>E21</f>
        <v>0</v>
      </c>
      <c r="L21" s="118">
        <f t="shared" si="5"/>
        <v>0</v>
      </c>
      <c r="M21" s="121"/>
    </row>
    <row r="22" spans="1:13" ht="49.8" customHeight="1" thickBot="1">
      <c r="A22" s="452"/>
      <c r="B22" s="206" t="s">
        <v>308</v>
      </c>
      <c r="C22" s="207">
        <v>3</v>
      </c>
      <c r="D22" s="208">
        <v>7166</v>
      </c>
      <c r="E22" s="209">
        <v>12</v>
      </c>
      <c r="F22" s="210"/>
      <c r="G22" s="211">
        <f t="shared" si="6"/>
        <v>7166</v>
      </c>
      <c r="H22" s="206" t="s">
        <v>308</v>
      </c>
      <c r="I22" s="212">
        <f>C22</f>
        <v>3</v>
      </c>
      <c r="J22" s="213">
        <f t="shared" si="7"/>
        <v>7166</v>
      </c>
      <c r="K22" s="214">
        <f>E22</f>
        <v>12</v>
      </c>
      <c r="L22" s="215">
        <f t="shared" si="5"/>
        <v>85992</v>
      </c>
      <c r="M22" s="109"/>
    </row>
    <row r="23" spans="1:13" ht="55.2" customHeight="1">
      <c r="A23" s="461" t="s">
        <v>265</v>
      </c>
      <c r="B23" s="216" t="s">
        <v>305</v>
      </c>
      <c r="C23" s="217">
        <v>5</v>
      </c>
      <c r="D23" s="218">
        <v>5880</v>
      </c>
      <c r="E23" s="219">
        <v>10</v>
      </c>
      <c r="F23" s="218"/>
      <c r="G23" s="220">
        <f>D23</f>
        <v>5880</v>
      </c>
      <c r="H23" s="216" t="s">
        <v>305</v>
      </c>
      <c r="I23" s="221">
        <f t="shared" ref="I23:I25" si="8">C23</f>
        <v>5</v>
      </c>
      <c r="J23" s="220">
        <f>ROUNDDOWN(D23,0)</f>
        <v>5880</v>
      </c>
      <c r="K23" s="222">
        <f t="shared" ref="K23:K24" si="9">E23</f>
        <v>10</v>
      </c>
      <c r="L23" s="223">
        <f t="shared" si="5"/>
        <v>58800</v>
      </c>
      <c r="M23" s="109"/>
    </row>
    <row r="24" spans="1:13" ht="63" customHeight="1">
      <c r="A24" s="452"/>
      <c r="B24" s="110" t="s">
        <v>306</v>
      </c>
      <c r="C24" s="111"/>
      <c r="D24" s="112"/>
      <c r="E24" s="113"/>
      <c r="F24" s="112"/>
      <c r="G24" s="114">
        <f t="shared" ref="G24:G27" si="10">D24</f>
        <v>0</v>
      </c>
      <c r="H24" s="110" t="s">
        <v>306</v>
      </c>
      <c r="I24" s="116">
        <f t="shared" si="8"/>
        <v>0</v>
      </c>
      <c r="J24" s="114">
        <f t="shared" ref="J24:J27" si="11">ROUNDDOWN(D24,0)</f>
        <v>0</v>
      </c>
      <c r="K24" s="117">
        <f t="shared" si="9"/>
        <v>0</v>
      </c>
      <c r="L24" s="118">
        <f t="shared" si="5"/>
        <v>0</v>
      </c>
      <c r="M24" s="109"/>
    </row>
    <row r="25" spans="1:13" s="119" customFormat="1" ht="71.400000000000006" customHeight="1">
      <c r="A25" s="452"/>
      <c r="B25" s="110" t="s">
        <v>207</v>
      </c>
      <c r="C25" s="111"/>
      <c r="D25" s="112"/>
      <c r="E25" s="113"/>
      <c r="F25" s="120"/>
      <c r="G25" s="114">
        <f t="shared" si="10"/>
        <v>0</v>
      </c>
      <c r="H25" s="110" t="s">
        <v>207</v>
      </c>
      <c r="I25" s="116">
        <f t="shared" si="8"/>
        <v>0</v>
      </c>
      <c r="J25" s="114">
        <f t="shared" si="11"/>
        <v>0</v>
      </c>
      <c r="K25" s="117">
        <f>E25</f>
        <v>0</v>
      </c>
      <c r="L25" s="118">
        <f t="shared" si="5"/>
        <v>0</v>
      </c>
      <c r="M25" s="121"/>
    </row>
    <row r="26" spans="1:13" ht="73.8" customHeight="1">
      <c r="A26" s="452"/>
      <c r="B26" s="110" t="s">
        <v>307</v>
      </c>
      <c r="C26" s="111"/>
      <c r="D26" s="112"/>
      <c r="E26" s="113"/>
      <c r="F26" s="122"/>
      <c r="G26" s="114">
        <f t="shared" si="10"/>
        <v>0</v>
      </c>
      <c r="H26" s="110" t="s">
        <v>307</v>
      </c>
      <c r="I26" s="116">
        <f>C26</f>
        <v>0</v>
      </c>
      <c r="J26" s="114">
        <f t="shared" si="11"/>
        <v>0</v>
      </c>
      <c r="K26" s="117">
        <f>E26</f>
        <v>0</v>
      </c>
      <c r="L26" s="118">
        <f t="shared" si="5"/>
        <v>0</v>
      </c>
      <c r="M26" s="109"/>
    </row>
    <row r="27" spans="1:13" ht="45" customHeight="1" thickBot="1">
      <c r="A27" s="453"/>
      <c r="B27" s="200" t="s">
        <v>308</v>
      </c>
      <c r="C27" s="201">
        <v>5</v>
      </c>
      <c r="D27" s="202">
        <v>4660</v>
      </c>
      <c r="E27" s="203">
        <v>20</v>
      </c>
      <c r="F27" s="204"/>
      <c r="G27" s="205">
        <f t="shared" si="10"/>
        <v>4660</v>
      </c>
      <c r="H27" s="200" t="s">
        <v>308</v>
      </c>
      <c r="I27" s="224">
        <f>C27</f>
        <v>5</v>
      </c>
      <c r="J27" s="205">
        <f t="shared" si="11"/>
        <v>4660</v>
      </c>
      <c r="K27" s="225">
        <f>E27</f>
        <v>20</v>
      </c>
      <c r="L27" s="123">
        <f t="shared" si="5"/>
        <v>93200</v>
      </c>
      <c r="M27" s="109"/>
    </row>
    <row r="28" spans="1:13" ht="41.25" customHeight="1">
      <c r="A28" s="451" t="s">
        <v>212</v>
      </c>
      <c r="B28" s="216" t="s">
        <v>305</v>
      </c>
      <c r="C28" s="217">
        <v>2</v>
      </c>
      <c r="D28" s="218">
        <v>4800</v>
      </c>
      <c r="E28" s="219">
        <v>4</v>
      </c>
      <c r="F28" s="218">
        <v>4800</v>
      </c>
      <c r="G28" s="220">
        <f>D28</f>
        <v>4800</v>
      </c>
      <c r="H28" s="216" t="s">
        <v>305</v>
      </c>
      <c r="I28" s="221">
        <f t="shared" ref="I28:I30" si="12">C28</f>
        <v>2</v>
      </c>
      <c r="J28" s="220">
        <f>ROUNDDOWN(D28,0)</f>
        <v>4800</v>
      </c>
      <c r="K28" s="222">
        <f t="shared" ref="K28:K29" si="13">E28</f>
        <v>4</v>
      </c>
      <c r="L28" s="223">
        <f t="shared" si="5"/>
        <v>19200</v>
      </c>
      <c r="M28" s="109"/>
    </row>
    <row r="29" spans="1:13" s="119" customFormat="1" ht="41.25" customHeight="1">
      <c r="A29" s="452"/>
      <c r="B29" s="110" t="s">
        <v>306</v>
      </c>
      <c r="C29" s="111"/>
      <c r="D29" s="112"/>
      <c r="E29" s="113"/>
      <c r="F29" s="112"/>
      <c r="G29" s="114">
        <f t="shared" ref="G29:G32" si="14">D29</f>
        <v>0</v>
      </c>
      <c r="H29" s="110" t="s">
        <v>306</v>
      </c>
      <c r="I29" s="116">
        <f t="shared" si="12"/>
        <v>0</v>
      </c>
      <c r="J29" s="114">
        <f t="shared" ref="J29:J32" si="15">ROUNDDOWN(D29,0)</f>
        <v>0</v>
      </c>
      <c r="K29" s="117">
        <f t="shared" si="13"/>
        <v>0</v>
      </c>
      <c r="L29" s="118">
        <f t="shared" si="5"/>
        <v>0</v>
      </c>
      <c r="M29" s="121"/>
    </row>
    <row r="30" spans="1:13" ht="73.5" customHeight="1">
      <c r="A30" s="452"/>
      <c r="B30" s="110" t="s">
        <v>207</v>
      </c>
      <c r="C30" s="111"/>
      <c r="D30" s="112"/>
      <c r="E30" s="113"/>
      <c r="F30" s="120"/>
      <c r="G30" s="114">
        <f t="shared" si="14"/>
        <v>0</v>
      </c>
      <c r="H30" s="110" t="s">
        <v>207</v>
      </c>
      <c r="I30" s="116">
        <f t="shared" si="12"/>
        <v>0</v>
      </c>
      <c r="J30" s="114">
        <f t="shared" si="15"/>
        <v>0</v>
      </c>
      <c r="K30" s="117">
        <f>E30</f>
        <v>0</v>
      </c>
      <c r="L30" s="118">
        <f t="shared" si="5"/>
        <v>0</v>
      </c>
      <c r="M30" s="109"/>
    </row>
    <row r="31" spans="1:13" ht="41.25" customHeight="1">
      <c r="A31" s="452"/>
      <c r="B31" s="110" t="s">
        <v>307</v>
      </c>
      <c r="C31" s="111"/>
      <c r="D31" s="112"/>
      <c r="E31" s="113"/>
      <c r="F31" s="122"/>
      <c r="G31" s="114">
        <f t="shared" si="14"/>
        <v>0</v>
      </c>
      <c r="H31" s="110" t="s">
        <v>307</v>
      </c>
      <c r="I31" s="116">
        <f>C31</f>
        <v>0</v>
      </c>
      <c r="J31" s="114">
        <f t="shared" si="15"/>
        <v>0</v>
      </c>
      <c r="K31" s="117">
        <f>E31</f>
        <v>0</v>
      </c>
      <c r="L31" s="118">
        <f t="shared" si="5"/>
        <v>0</v>
      </c>
      <c r="M31" s="109"/>
    </row>
    <row r="32" spans="1:13" ht="41.25" customHeight="1" thickBot="1">
      <c r="A32" s="453"/>
      <c r="B32" s="200" t="s">
        <v>308</v>
      </c>
      <c r="C32" s="201">
        <v>2</v>
      </c>
      <c r="D32" s="202">
        <v>4150</v>
      </c>
      <c r="E32" s="203">
        <v>8</v>
      </c>
      <c r="F32" s="204"/>
      <c r="G32" s="205">
        <f t="shared" si="14"/>
        <v>4150</v>
      </c>
      <c r="H32" s="200" t="s">
        <v>308</v>
      </c>
      <c r="I32" s="224">
        <f>C32</f>
        <v>2</v>
      </c>
      <c r="J32" s="205">
        <f t="shared" si="15"/>
        <v>4150</v>
      </c>
      <c r="K32" s="225">
        <f>E32</f>
        <v>8</v>
      </c>
      <c r="L32" s="123">
        <f t="shared" si="5"/>
        <v>33200</v>
      </c>
      <c r="M32" s="109"/>
    </row>
    <row r="33" spans="1:13" s="119" customFormat="1" ht="41.25" customHeight="1">
      <c r="A33" s="451" t="s">
        <v>211</v>
      </c>
      <c r="B33" s="216" t="s">
        <v>305</v>
      </c>
      <c r="C33" s="217">
        <v>1</v>
      </c>
      <c r="D33" s="218">
        <v>4000</v>
      </c>
      <c r="E33" s="219">
        <v>2</v>
      </c>
      <c r="F33" s="218">
        <v>4000</v>
      </c>
      <c r="G33" s="220">
        <f>D33</f>
        <v>4000</v>
      </c>
      <c r="H33" s="216" t="s">
        <v>305</v>
      </c>
      <c r="I33" s="221">
        <f t="shared" ref="I33:I35" si="16">C33</f>
        <v>1</v>
      </c>
      <c r="J33" s="220">
        <f>ROUNDDOWN(D33,0)</f>
        <v>4000</v>
      </c>
      <c r="K33" s="222">
        <f t="shared" ref="K33:K34" si="17">E33</f>
        <v>2</v>
      </c>
      <c r="L33" s="223">
        <f t="shared" si="5"/>
        <v>8000</v>
      </c>
      <c r="M33" s="121"/>
    </row>
    <row r="34" spans="1:13" ht="73.5" customHeight="1">
      <c r="A34" s="452"/>
      <c r="B34" s="110" t="s">
        <v>306</v>
      </c>
      <c r="C34" s="111"/>
      <c r="D34" s="112"/>
      <c r="E34" s="113"/>
      <c r="F34" s="112"/>
      <c r="G34" s="114">
        <f t="shared" ref="G34:G37" si="18">D34</f>
        <v>0</v>
      </c>
      <c r="H34" s="110" t="s">
        <v>306</v>
      </c>
      <c r="I34" s="116">
        <f t="shared" si="16"/>
        <v>0</v>
      </c>
      <c r="J34" s="114">
        <f t="shared" ref="J34:J37" si="19">ROUNDDOWN(D34,0)</f>
        <v>0</v>
      </c>
      <c r="K34" s="117">
        <f t="shared" si="17"/>
        <v>0</v>
      </c>
      <c r="L34" s="118">
        <f t="shared" si="5"/>
        <v>0</v>
      </c>
      <c r="M34" s="109"/>
    </row>
    <row r="35" spans="1:13" ht="78" customHeight="1">
      <c r="A35" s="452"/>
      <c r="B35" s="110" t="s">
        <v>207</v>
      </c>
      <c r="C35" s="111"/>
      <c r="D35" s="112"/>
      <c r="E35" s="113"/>
      <c r="F35" s="120"/>
      <c r="G35" s="114">
        <f t="shared" si="18"/>
        <v>0</v>
      </c>
      <c r="H35" s="110" t="s">
        <v>207</v>
      </c>
      <c r="I35" s="116">
        <f t="shared" si="16"/>
        <v>0</v>
      </c>
      <c r="J35" s="114">
        <f t="shared" si="19"/>
        <v>0</v>
      </c>
      <c r="K35" s="117">
        <f>E35</f>
        <v>0</v>
      </c>
      <c r="L35" s="118">
        <f t="shared" si="5"/>
        <v>0</v>
      </c>
      <c r="M35" s="109"/>
    </row>
    <row r="36" spans="1:13" ht="41.25" customHeight="1">
      <c r="A36" s="452"/>
      <c r="B36" s="110" t="s">
        <v>307</v>
      </c>
      <c r="C36" s="111"/>
      <c r="D36" s="112"/>
      <c r="E36" s="113"/>
      <c r="F36" s="122"/>
      <c r="G36" s="114">
        <f t="shared" si="18"/>
        <v>0</v>
      </c>
      <c r="H36" s="110" t="s">
        <v>307</v>
      </c>
      <c r="I36" s="116">
        <f>C36</f>
        <v>0</v>
      </c>
      <c r="J36" s="114">
        <f t="shared" si="19"/>
        <v>0</v>
      </c>
      <c r="K36" s="117">
        <f>E36</f>
        <v>0</v>
      </c>
      <c r="L36" s="118">
        <f t="shared" si="5"/>
        <v>0</v>
      </c>
      <c r="M36" s="109"/>
    </row>
    <row r="37" spans="1:13" s="119" customFormat="1" ht="41.25" customHeight="1" thickBot="1">
      <c r="A37" s="453"/>
      <c r="B37" s="200" t="s">
        <v>308</v>
      </c>
      <c r="C37" s="201">
        <v>1</v>
      </c>
      <c r="D37" s="202">
        <v>4800</v>
      </c>
      <c r="E37" s="203">
        <v>4</v>
      </c>
      <c r="F37" s="204"/>
      <c r="G37" s="205">
        <f t="shared" si="18"/>
        <v>4800</v>
      </c>
      <c r="H37" s="200" t="s">
        <v>308</v>
      </c>
      <c r="I37" s="224">
        <f>C37</f>
        <v>1</v>
      </c>
      <c r="J37" s="205">
        <f t="shared" si="19"/>
        <v>4800</v>
      </c>
      <c r="K37" s="225">
        <f>E37</f>
        <v>4</v>
      </c>
      <c r="L37" s="123">
        <f t="shared" si="5"/>
        <v>19200</v>
      </c>
      <c r="M37" s="121"/>
    </row>
    <row r="38" spans="1:13" ht="73.5" customHeight="1">
      <c r="M38" s="109"/>
    </row>
    <row r="39" spans="1:13" ht="41.25" customHeight="1">
      <c r="M39" s="109"/>
    </row>
    <row r="40" spans="1:13" ht="41.25" customHeight="1">
      <c r="A40" s="100" t="s">
        <v>209</v>
      </c>
      <c r="M40" s="109"/>
    </row>
    <row r="41" spans="1:13" s="119" customFormat="1" ht="41.25" customHeight="1">
      <c r="A41" s="100" t="s">
        <v>210</v>
      </c>
      <c r="B41" s="100"/>
      <c r="C41" s="129"/>
      <c r="D41" s="129"/>
      <c r="E41" s="129"/>
      <c r="F41" s="129"/>
      <c r="G41" s="129"/>
      <c r="H41" s="100"/>
      <c r="I41" s="100"/>
      <c r="J41" s="129"/>
      <c r="K41" s="129"/>
      <c r="L41" s="129"/>
      <c r="M41" s="121"/>
    </row>
    <row r="42" spans="1:13" ht="73.5" customHeight="1">
      <c r="A42" s="100" t="s">
        <v>211</v>
      </c>
      <c r="M42" s="109"/>
    </row>
    <row r="43" spans="1:13" ht="41.25" customHeight="1">
      <c r="A43" s="100" t="s">
        <v>212</v>
      </c>
      <c r="M43" s="109"/>
    </row>
    <row r="44" spans="1:13" ht="41.25" customHeight="1">
      <c r="A44" s="100" t="s">
        <v>213</v>
      </c>
      <c r="M44" s="109"/>
    </row>
    <row r="45" spans="1:13" ht="41.25" customHeight="1">
      <c r="A45" s="100" t="s">
        <v>214</v>
      </c>
      <c r="M45" s="109"/>
    </row>
    <row r="46" spans="1:13" s="119" customFormat="1" ht="41.25" customHeight="1">
      <c r="A46" s="130" t="s">
        <v>215</v>
      </c>
      <c r="B46" s="100"/>
      <c r="C46" s="129"/>
      <c r="D46" s="129"/>
      <c r="E46" s="129"/>
      <c r="F46" s="129"/>
      <c r="G46" s="129"/>
      <c r="H46" s="100"/>
      <c r="I46" s="100"/>
      <c r="J46" s="129"/>
      <c r="K46" s="129"/>
      <c r="L46" s="129"/>
      <c r="M46" s="121"/>
    </row>
    <row r="47" spans="1:13" ht="73.5" customHeight="1">
      <c r="A47" s="131" t="s">
        <v>216</v>
      </c>
      <c r="M47" s="109"/>
    </row>
    <row r="48" spans="1:13" ht="41.25" customHeight="1">
      <c r="A48" s="130" t="s">
        <v>217</v>
      </c>
      <c r="M48" s="109"/>
    </row>
    <row r="49" spans="1:13" ht="41.25" customHeight="1">
      <c r="A49" s="130" t="s">
        <v>218</v>
      </c>
      <c r="M49" s="109"/>
    </row>
    <row r="50" spans="1:13" s="119" customFormat="1" ht="41.25" customHeight="1">
      <c r="A50" s="100" t="s">
        <v>219</v>
      </c>
      <c r="B50" s="100"/>
      <c r="C50" s="129"/>
      <c r="D50" s="129"/>
      <c r="E50" s="129"/>
      <c r="F50" s="129"/>
      <c r="G50" s="129"/>
      <c r="H50" s="100"/>
      <c r="I50" s="100"/>
      <c r="J50" s="129"/>
      <c r="K50" s="129"/>
      <c r="L50" s="129"/>
      <c r="M50" s="121"/>
    </row>
    <row r="51" spans="1:13" ht="73.5" customHeight="1">
      <c r="M51" s="109"/>
    </row>
    <row r="52" spans="1:13" ht="41.25" customHeight="1">
      <c r="M52" s="109"/>
    </row>
    <row r="53" spans="1:13" ht="41.25" customHeight="1">
      <c r="M53" s="109"/>
    </row>
    <row r="54" spans="1:13" s="119" customFormat="1" ht="41.25" customHeight="1">
      <c r="A54" s="100"/>
      <c r="B54" s="100"/>
      <c r="C54" s="129"/>
      <c r="D54" s="129"/>
      <c r="E54" s="129"/>
      <c r="F54" s="129"/>
      <c r="G54" s="129"/>
      <c r="H54" s="100"/>
      <c r="I54" s="100"/>
      <c r="J54" s="129"/>
      <c r="K54" s="129"/>
      <c r="L54" s="129"/>
      <c r="M54" s="121"/>
    </row>
    <row r="55" spans="1:13" ht="73.5" customHeight="1">
      <c r="M55" s="109"/>
    </row>
    <row r="56" spans="1:13" ht="41.25" customHeight="1">
      <c r="M56" s="109"/>
    </row>
    <row r="57" spans="1:13" ht="41.25" customHeight="1">
      <c r="M57" s="109"/>
    </row>
    <row r="58" spans="1:13" s="119" customFormat="1" ht="41.25" customHeight="1">
      <c r="A58" s="100"/>
      <c r="B58" s="100"/>
      <c r="C58" s="129"/>
      <c r="D58" s="129"/>
      <c r="E58" s="129"/>
      <c r="F58" s="129"/>
      <c r="G58" s="129"/>
      <c r="H58" s="100"/>
      <c r="I58" s="100"/>
      <c r="J58" s="129"/>
      <c r="K58" s="129"/>
      <c r="L58" s="129"/>
      <c r="M58" s="121"/>
    </row>
    <row r="59" spans="1:13" ht="73.5" customHeight="1">
      <c r="M59" s="109"/>
    </row>
    <row r="60" spans="1:13" ht="41.25" customHeight="1">
      <c r="M60" s="109"/>
    </row>
    <row r="61" spans="1:13" ht="41.25" customHeight="1">
      <c r="M61" s="109"/>
    </row>
    <row r="62" spans="1:13" s="119" customFormat="1" ht="41.25" customHeight="1">
      <c r="A62" s="100"/>
      <c r="B62" s="100"/>
      <c r="C62" s="129"/>
      <c r="D62" s="129"/>
      <c r="E62" s="129"/>
      <c r="F62" s="129"/>
      <c r="G62" s="129"/>
      <c r="H62" s="100"/>
      <c r="I62" s="100"/>
      <c r="J62" s="129"/>
      <c r="K62" s="129"/>
      <c r="L62" s="129"/>
      <c r="M62" s="121"/>
    </row>
    <row r="63" spans="1:13" ht="73.5" customHeight="1">
      <c r="M63" s="109"/>
    </row>
    <row r="64" spans="1:13" ht="41.25" customHeight="1">
      <c r="M64" s="109"/>
    </row>
    <row r="65" spans="1:13" ht="41.25" customHeight="1">
      <c r="M65" s="109"/>
    </row>
    <row r="66" spans="1:13" s="119" customFormat="1" ht="41.25" customHeight="1">
      <c r="A66" s="100"/>
      <c r="B66" s="100"/>
      <c r="C66" s="129"/>
      <c r="D66" s="129"/>
      <c r="E66" s="129"/>
      <c r="F66" s="129"/>
      <c r="G66" s="129"/>
      <c r="H66" s="100"/>
      <c r="I66" s="100"/>
      <c r="J66" s="129"/>
      <c r="K66" s="129"/>
      <c r="L66" s="129"/>
      <c r="M66" s="121"/>
    </row>
    <row r="67" spans="1:13" ht="73.5" customHeight="1">
      <c r="M67" s="109"/>
    </row>
    <row r="68" spans="1:13" ht="41.25" customHeight="1">
      <c r="M68" s="109"/>
    </row>
    <row r="69" spans="1:13" ht="41.25" customHeight="1">
      <c r="M69" s="109"/>
    </row>
    <row r="70" spans="1:13" s="119" customFormat="1" ht="41.25" customHeight="1">
      <c r="A70" s="100"/>
      <c r="B70" s="100"/>
      <c r="C70" s="129"/>
      <c r="D70" s="129"/>
      <c r="E70" s="129"/>
      <c r="F70" s="129"/>
      <c r="G70" s="129"/>
      <c r="H70" s="100"/>
      <c r="I70" s="100"/>
      <c r="J70" s="129"/>
      <c r="K70" s="129"/>
      <c r="L70" s="129"/>
      <c r="M70" s="121"/>
    </row>
    <row r="71" spans="1:13" ht="73.5" customHeight="1">
      <c r="M71" s="109"/>
    </row>
    <row r="72" spans="1:13" ht="41.25" customHeight="1">
      <c r="M72" s="109"/>
    </row>
    <row r="73" spans="1:13" ht="41.25" customHeight="1">
      <c r="M73" s="109"/>
    </row>
    <row r="74" spans="1:13" s="119" customFormat="1" ht="41.25" customHeight="1">
      <c r="A74" s="100"/>
      <c r="B74" s="100"/>
      <c r="C74" s="129"/>
      <c r="D74" s="129"/>
      <c r="E74" s="129"/>
      <c r="F74" s="129"/>
      <c r="G74" s="129"/>
      <c r="H74" s="100"/>
      <c r="I74" s="100"/>
      <c r="J74" s="129"/>
      <c r="K74" s="129"/>
      <c r="L74" s="129"/>
      <c r="M74" s="121"/>
    </row>
    <row r="75" spans="1:13" ht="73.5" customHeight="1">
      <c r="M75" s="109"/>
    </row>
    <row r="76" spans="1:13" ht="41.25" customHeight="1">
      <c r="M76" s="109"/>
    </row>
    <row r="77" spans="1:13" ht="41.25" customHeight="1">
      <c r="M77" s="109"/>
    </row>
    <row r="78" spans="1:13" s="119" customFormat="1" ht="41.25" customHeight="1">
      <c r="A78" s="100"/>
      <c r="B78" s="100"/>
      <c r="C78" s="129"/>
      <c r="D78" s="129"/>
      <c r="E78" s="129"/>
      <c r="F78" s="129"/>
      <c r="G78" s="129"/>
      <c r="H78" s="100"/>
      <c r="I78" s="100"/>
      <c r="J78" s="129"/>
      <c r="K78" s="129"/>
      <c r="L78" s="129"/>
      <c r="M78" s="121"/>
    </row>
    <row r="79" spans="1:13" ht="73.5" customHeight="1">
      <c r="M79" s="109"/>
    </row>
    <row r="82" ht="19.95" customHeight="1"/>
    <row r="83" ht="19.95" customHeight="1"/>
    <row r="84" ht="19.95" customHeight="1"/>
    <row r="85" ht="19.95" customHeight="1"/>
    <row r="86" ht="19.95" customHeight="1"/>
    <row r="87" ht="42.6" customHeight="1"/>
    <row r="88" ht="19.95" customHeight="1"/>
    <row r="89" ht="19.95" customHeight="1"/>
    <row r="90" ht="19.95" customHeight="1"/>
    <row r="91" ht="19.95" customHeight="1"/>
    <row r="92" ht="19.95" customHeight="1"/>
    <row r="93" ht="19.95" customHeight="1"/>
    <row r="94" ht="19.95" customHeight="1"/>
    <row r="95" ht="19.95" customHeight="1"/>
    <row r="96" ht="19.95" customHeight="1"/>
    <row r="97" ht="19.95" customHeight="1"/>
    <row r="98" ht="19.95" customHeight="1"/>
    <row r="99" ht="19.95" customHeight="1"/>
    <row r="100" ht="19.95" customHeight="1"/>
    <row r="101" ht="19.95" customHeight="1"/>
    <row r="102" ht="19.95" customHeight="1"/>
    <row r="103" ht="19.95" customHeight="1"/>
    <row r="104" ht="19.95" customHeight="1"/>
    <row r="105" ht="19.95" customHeight="1"/>
    <row r="106" ht="19.95" customHeight="1"/>
    <row r="107" ht="19.95" customHeight="1"/>
    <row r="108" ht="19.95" customHeight="1"/>
    <row r="109" ht="19.95" customHeight="1"/>
    <row r="110" ht="19.95" customHeight="1"/>
    <row r="111" ht="19.95" customHeight="1"/>
    <row r="112" ht="19.95" customHeight="1"/>
    <row r="113" ht="19.95" customHeight="1"/>
    <row r="114" ht="19.95" customHeight="1"/>
    <row r="115" ht="19.95" customHeight="1"/>
    <row r="116" ht="19.95" customHeight="1"/>
    <row r="117" ht="19.95" customHeight="1"/>
    <row r="118" ht="19.95" customHeight="1"/>
    <row r="119" ht="19.95" customHeight="1"/>
  </sheetData>
  <mergeCells count="14">
    <mergeCell ref="A28:A32"/>
    <mergeCell ref="A33:A37"/>
    <mergeCell ref="B14:G14"/>
    <mergeCell ref="H14:K14"/>
    <mergeCell ref="A15:K15"/>
    <mergeCell ref="A16:E16"/>
    <mergeCell ref="A18:A22"/>
    <mergeCell ref="A23:A27"/>
    <mergeCell ref="F2:I2"/>
    <mergeCell ref="B3:C3"/>
    <mergeCell ref="F3:H3"/>
    <mergeCell ref="F4:H4"/>
    <mergeCell ref="B7:G7"/>
    <mergeCell ref="H7:L7"/>
  </mergeCells>
  <phoneticPr fontId="39"/>
  <conditionalFormatting sqref="B9:G9 I9:L9 H9:H10 B10:F10 I10 G10:G13 J10:J13">
    <cfRule type="expression" dxfId="11" priority="26">
      <formula>$F$3="×"</formula>
    </cfRule>
  </conditionalFormatting>
  <conditionalFormatting sqref="B18:G18 I18:L18 H18:H19 B19:F19 I19 G19:G22">
    <cfRule type="expression" dxfId="10" priority="8">
      <formula>$F$3="×"</formula>
    </cfRule>
  </conditionalFormatting>
  <conditionalFormatting sqref="B23:G23 I23:L23 H23:H24 B24:F24 I24 G24:G27">
    <cfRule type="expression" dxfId="9" priority="6">
      <formula>$F$3="×"</formula>
    </cfRule>
  </conditionalFormatting>
  <conditionalFormatting sqref="B28:G28 I28:L28 H28:H29 B29:F29 I29 G29:G32">
    <cfRule type="expression" dxfId="8" priority="4">
      <formula>$F$3="×"</formula>
    </cfRule>
  </conditionalFormatting>
  <conditionalFormatting sqref="B33:G33 I33:L33 H33:H34 B34:F34 I34 G34:G37">
    <cfRule type="expression" dxfId="7" priority="2">
      <formula>$F$3="×"</formula>
    </cfRule>
  </conditionalFormatting>
  <conditionalFormatting sqref="H16:I16">
    <cfRule type="expression" dxfId="6" priority="27">
      <formula>$H$2="×"</formula>
    </cfRule>
  </conditionalFormatting>
  <conditionalFormatting sqref="J19:L22 B20:E20 H20:I22 B21:F22">
    <cfRule type="expression" dxfId="5" priority="7">
      <formula>$F$3="×"</formula>
    </cfRule>
  </conditionalFormatting>
  <conditionalFormatting sqref="J24:L27 B25:E25 H25:I27 B26:F27">
    <cfRule type="expression" dxfId="4" priority="5">
      <formula>$F$3="×"</formula>
    </cfRule>
  </conditionalFormatting>
  <conditionalFormatting sqref="J29:L32 B30:E30 H30:I32 B31:F32">
    <cfRule type="expression" dxfId="3" priority="3">
      <formula>$F$3="×"</formula>
    </cfRule>
  </conditionalFormatting>
  <conditionalFormatting sqref="J34:L37 B35:E35 H35:I37 B36:F37">
    <cfRule type="expression" dxfId="2" priority="1">
      <formula>$F$3="×"</formula>
    </cfRule>
  </conditionalFormatting>
  <conditionalFormatting sqref="K10:L11 B11:E11 H11:I13 B12:F13 K12:K13 L12:L14 B14 H14 A15">
    <cfRule type="expression" dxfId="1" priority="25">
      <formula>$F$3="×"</formula>
    </cfRule>
  </conditionalFormatting>
  <dataValidations count="1">
    <dataValidation type="list" allowBlank="1" showInputMessage="1" showErrorMessage="1" sqref="A18:A37" xr:uid="{EC113734-12F9-4B44-B864-702229DCDC18}">
      <formula1>$A$40:$A$50</formula1>
    </dataValidation>
  </dataValidations>
  <printOptions horizontalCentered="1"/>
  <pageMargins left="0.23622047244094491" right="0.23622047244094491" top="0.74803149606299213" bottom="0.74803149606299213" header="0.31496062992125984" footer="0.31496062992125984"/>
  <pageSetup paperSize="9" scale="44" fitToHeight="0" orientation="landscape" r:id="rId1"/>
  <rowBreaks count="1" manualBreakCount="1">
    <brk id="22" max="16383" man="1"/>
  </rowBreaks>
  <colBreaks count="1" manualBreakCount="1">
    <brk id="1" max="36" man="1"/>
  </col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5CE733-59E2-47F0-94DE-5F2B382084D0}">
  <sheetPr>
    <tabColor rgb="FFFF0000"/>
    <pageSetUpPr fitToPage="1"/>
  </sheetPr>
  <dimension ref="A1:N11"/>
  <sheetViews>
    <sheetView view="pageBreakPreview" zoomScale="81" zoomScaleNormal="100" zoomScaleSheetLayoutView="81" workbookViewId="0">
      <selection activeCell="N15" sqref="N15:AM17"/>
    </sheetView>
  </sheetViews>
  <sheetFormatPr defaultColWidth="9" defaultRowHeight="13.2"/>
  <cols>
    <col min="1" max="1" width="52.21875" style="136" customWidth="1"/>
    <col min="2" max="2" width="28.77734375" style="136" customWidth="1"/>
    <col min="3" max="3" width="20" style="139" customWidth="1"/>
    <col min="4" max="6" width="15.109375" style="139" customWidth="1"/>
    <col min="7" max="7" width="19.44140625" style="139" customWidth="1"/>
    <col min="8" max="8" width="24.21875" style="139" customWidth="1"/>
    <col min="9" max="9" width="19.77734375" style="139" customWidth="1"/>
    <col min="10" max="10" width="22.109375" style="139" customWidth="1"/>
    <col min="11" max="12" width="18.21875" style="139" customWidth="1"/>
    <col min="13" max="13" width="42.109375" style="136" customWidth="1"/>
    <col min="14" max="14" width="187.21875" style="135" customWidth="1"/>
    <col min="15" max="20" width="14.6640625" style="136" customWidth="1"/>
    <col min="21" max="21" width="18.88671875" style="136" customWidth="1"/>
    <col min="22" max="22" width="9" style="136"/>
    <col min="23" max="29" width="9" style="136" customWidth="1"/>
    <col min="30" max="16384" width="9" style="136"/>
  </cols>
  <sheetData>
    <row r="1" spans="1:14" ht="132" customHeight="1"/>
    <row r="2" spans="1:14" ht="105.6" customHeight="1">
      <c r="A2" s="132" t="s">
        <v>190</v>
      </c>
      <c r="B2" s="462" t="s">
        <v>220</v>
      </c>
      <c r="C2" s="462"/>
      <c r="D2" s="462"/>
      <c r="E2" s="462"/>
      <c r="F2" s="462"/>
      <c r="G2" s="462"/>
      <c r="H2" s="462"/>
      <c r="I2" s="462"/>
      <c r="J2" s="133"/>
      <c r="K2" s="133"/>
      <c r="L2" s="133"/>
      <c r="M2" s="134"/>
    </row>
    <row r="3" spans="1:14" ht="32.4" customHeight="1">
      <c r="A3" s="463" t="s">
        <v>203</v>
      </c>
      <c r="B3" s="464"/>
      <c r="C3" s="464"/>
      <c r="D3" s="464"/>
      <c r="E3" s="464"/>
      <c r="F3" s="464"/>
      <c r="G3" s="464"/>
      <c r="H3" s="464"/>
      <c r="I3" s="465" t="s">
        <v>70</v>
      </c>
      <c r="J3" s="136"/>
      <c r="K3" s="136"/>
      <c r="L3" s="136"/>
      <c r="N3" s="137"/>
    </row>
    <row r="4" spans="1:14" ht="72.75" customHeight="1">
      <c r="A4" s="107" t="s">
        <v>204</v>
      </c>
      <c r="B4" s="106" t="s">
        <v>72</v>
      </c>
      <c r="C4" s="106" t="s">
        <v>73</v>
      </c>
      <c r="D4" s="106" t="s">
        <v>74</v>
      </c>
      <c r="E4" s="106" t="s">
        <v>75</v>
      </c>
      <c r="F4" s="106" t="s">
        <v>76</v>
      </c>
      <c r="G4" s="106" t="s">
        <v>77</v>
      </c>
      <c r="H4" s="106" t="s">
        <v>78</v>
      </c>
      <c r="I4" s="466"/>
      <c r="J4" s="136"/>
      <c r="K4" s="136"/>
      <c r="L4" s="136"/>
      <c r="N4" s="138"/>
    </row>
    <row r="5" spans="1:14" ht="84.75" customHeight="1">
      <c r="A5" s="115" t="s">
        <v>205</v>
      </c>
      <c r="B5" s="112">
        <v>200000</v>
      </c>
      <c r="C5" s="112">
        <v>5000</v>
      </c>
      <c r="D5" s="29">
        <f>C5/B5</f>
        <v>2.5000000000000001E-2</v>
      </c>
      <c r="E5" s="30">
        <f>(D5-0.02)*B5</f>
        <v>1000.0000000000002</v>
      </c>
      <c r="F5" s="31">
        <v>1000</v>
      </c>
      <c r="G5" s="92">
        <v>6</v>
      </c>
      <c r="H5" s="32">
        <v>5</v>
      </c>
      <c r="I5" s="114">
        <f>F5*G5*H5</f>
        <v>30000</v>
      </c>
      <c r="J5" s="136"/>
      <c r="K5" s="136"/>
      <c r="L5" s="136"/>
      <c r="N5" s="138"/>
    </row>
    <row r="6" spans="1:14" ht="85.2" customHeight="1">
      <c r="A6" s="115" t="s">
        <v>206</v>
      </c>
      <c r="B6" s="112"/>
      <c r="C6" s="112"/>
      <c r="D6" s="29" t="e">
        <f>C6/B6</f>
        <v>#DIV/0!</v>
      </c>
      <c r="E6" s="30" t="e">
        <f>(D6-0.02)*B6</f>
        <v>#DIV/0!</v>
      </c>
      <c r="F6" s="31"/>
      <c r="G6" s="92"/>
      <c r="H6" s="32"/>
      <c r="I6" s="114">
        <f>F6*G6*H6</f>
        <v>0</v>
      </c>
      <c r="J6" s="136"/>
      <c r="K6" s="136"/>
      <c r="L6" s="136"/>
      <c r="N6" s="138"/>
    </row>
    <row r="7" spans="1:14" ht="75.599999999999994" customHeight="1">
      <c r="A7" s="115" t="s">
        <v>311</v>
      </c>
      <c r="B7" s="467"/>
      <c r="C7" s="468"/>
      <c r="D7" s="468"/>
      <c r="E7" s="468"/>
      <c r="F7" s="468"/>
      <c r="G7" s="468"/>
      <c r="H7" s="468"/>
      <c r="I7" s="112"/>
      <c r="J7" s="136"/>
      <c r="K7" s="136"/>
      <c r="L7" s="136"/>
      <c r="N7" s="137"/>
    </row>
    <row r="8" spans="1:14" ht="63" customHeight="1">
      <c r="A8" s="469" t="s">
        <v>221</v>
      </c>
      <c r="B8" s="470"/>
      <c r="C8" s="470"/>
      <c r="D8" s="470"/>
      <c r="E8" s="470"/>
      <c r="F8" s="470"/>
      <c r="G8" s="470"/>
      <c r="H8" s="470"/>
      <c r="I8" s="470"/>
      <c r="J8" s="136"/>
      <c r="K8" s="136"/>
      <c r="L8" s="136"/>
      <c r="N8" s="137"/>
    </row>
    <row r="9" spans="1:14" ht="84.75" customHeight="1">
      <c r="C9" s="136"/>
      <c r="D9" s="136"/>
      <c r="E9" s="136"/>
      <c r="F9" s="136"/>
      <c r="G9" s="136"/>
      <c r="H9" s="136"/>
      <c r="I9" s="136"/>
      <c r="J9" s="136"/>
      <c r="K9" s="136"/>
      <c r="L9" s="136"/>
      <c r="N9" s="138"/>
    </row>
    <row r="10" spans="1:14" ht="84.75" customHeight="1">
      <c r="C10" s="136"/>
      <c r="D10" s="136"/>
      <c r="E10" s="136"/>
      <c r="F10" s="136"/>
      <c r="G10" s="136"/>
      <c r="H10" s="136"/>
      <c r="I10" s="136"/>
      <c r="J10" s="136"/>
      <c r="K10" s="136"/>
      <c r="L10" s="136"/>
      <c r="N10" s="138"/>
    </row>
    <row r="11" spans="1:14" ht="84.75" customHeight="1">
      <c r="C11" s="136"/>
      <c r="D11" s="136"/>
      <c r="E11" s="136"/>
      <c r="F11" s="136"/>
      <c r="G11" s="136"/>
      <c r="H11" s="136"/>
      <c r="I11" s="136"/>
      <c r="J11" s="136"/>
      <c r="K11" s="136"/>
      <c r="L11" s="136"/>
      <c r="N11" s="138"/>
    </row>
  </sheetData>
  <mergeCells count="5">
    <mergeCell ref="B2:I2"/>
    <mergeCell ref="A3:H3"/>
    <mergeCell ref="I3:I4"/>
    <mergeCell ref="B7:H7"/>
    <mergeCell ref="A8:I8"/>
  </mergeCells>
  <phoneticPr fontId="39"/>
  <conditionalFormatting sqref="A5:H6 I5:I7 A7:B7">
    <cfRule type="expression" dxfId="0" priority="1">
      <formula>#REF!="×"</formula>
    </cfRule>
  </conditionalFormatting>
  <printOptions horizontalCentered="1"/>
  <pageMargins left="0.70866141732283472" right="0.70866141732283472" top="0.74803149606299213" bottom="0.55118110236220474" header="0.31496062992125984" footer="0.31496062992125984"/>
  <pageSetup paperSize="9" scale="63" fitToHeight="0" orientation="landscape"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D9E840-7F96-46F8-97BD-6A11F7A3B47C}">
  <dimension ref="A1:M32"/>
  <sheetViews>
    <sheetView view="pageBreakPreview" zoomScale="85" zoomScaleNormal="100" zoomScaleSheetLayoutView="85" workbookViewId="0">
      <selection activeCell="P20" sqref="P20"/>
    </sheetView>
  </sheetViews>
  <sheetFormatPr defaultRowHeight="13.2"/>
  <cols>
    <col min="1" max="1" width="5" style="141" customWidth="1"/>
    <col min="2" max="2" width="12" style="141" customWidth="1"/>
    <col min="3" max="3" width="22.77734375" style="141" customWidth="1"/>
    <col min="4" max="5" width="11.88671875" style="141" customWidth="1"/>
    <col min="6" max="11" width="9.6640625" style="141" customWidth="1"/>
    <col min="12" max="16384" width="8.88671875" style="141"/>
  </cols>
  <sheetData>
    <row r="1" spans="1:13">
      <c r="A1" s="471" t="s">
        <v>267</v>
      </c>
      <c r="B1" s="471"/>
      <c r="C1" s="471"/>
      <c r="D1" s="471"/>
      <c r="E1" s="471"/>
      <c r="F1" s="471"/>
      <c r="G1" s="471"/>
      <c r="H1" s="471"/>
      <c r="I1" s="471"/>
      <c r="J1" s="471"/>
      <c r="K1" s="471"/>
    </row>
    <row r="2" spans="1:13" ht="6" customHeight="1">
      <c r="A2" s="142"/>
      <c r="B2" s="142"/>
      <c r="C2" s="142"/>
      <c r="D2" s="142"/>
      <c r="E2" s="142"/>
      <c r="F2" s="142"/>
      <c r="G2" s="142"/>
      <c r="H2" s="142"/>
      <c r="I2" s="142"/>
      <c r="J2" s="142"/>
      <c r="K2" s="142"/>
      <c r="L2" s="143"/>
      <c r="M2" s="143"/>
    </row>
    <row r="3" spans="1:13">
      <c r="A3" s="472" t="s">
        <v>268</v>
      </c>
      <c r="B3" s="472"/>
      <c r="C3" s="472"/>
      <c r="D3" s="472"/>
      <c r="E3" s="472"/>
      <c r="F3" s="472"/>
      <c r="G3" s="472"/>
      <c r="H3" s="472"/>
      <c r="I3" s="472"/>
      <c r="J3" s="472"/>
      <c r="K3" s="472"/>
      <c r="L3" s="143"/>
      <c r="M3" s="143"/>
    </row>
    <row r="4" spans="1:13" ht="6" customHeight="1">
      <c r="A4" s="142"/>
      <c r="B4" s="142"/>
      <c r="C4" s="142"/>
      <c r="D4" s="142"/>
      <c r="E4" s="142"/>
      <c r="F4" s="142"/>
      <c r="G4" s="142"/>
      <c r="H4" s="142"/>
      <c r="I4" s="142"/>
      <c r="J4" s="142"/>
      <c r="K4" s="142"/>
      <c r="L4" s="143"/>
      <c r="M4" s="143"/>
    </row>
    <row r="5" spans="1:13" ht="6" customHeight="1" thickBot="1">
      <c r="A5" s="142"/>
      <c r="B5" s="142"/>
      <c r="C5" s="142"/>
      <c r="D5" s="142"/>
      <c r="E5" s="142"/>
      <c r="F5" s="142"/>
      <c r="G5" s="142"/>
      <c r="H5" s="142"/>
      <c r="I5" s="142"/>
      <c r="J5" s="142"/>
      <c r="K5" s="142"/>
      <c r="L5" s="143"/>
      <c r="M5" s="143"/>
    </row>
    <row r="6" spans="1:13" ht="18" customHeight="1">
      <c r="A6" s="473" t="s">
        <v>269</v>
      </c>
      <c r="B6" s="476" t="s">
        <v>8</v>
      </c>
      <c r="C6" s="479" t="s">
        <v>270</v>
      </c>
      <c r="D6" s="482" t="s">
        <v>271</v>
      </c>
      <c r="E6" s="482" t="s">
        <v>272</v>
      </c>
      <c r="F6" s="485" t="s">
        <v>273</v>
      </c>
      <c r="G6" s="486"/>
      <c r="H6" s="486"/>
      <c r="I6" s="486"/>
      <c r="J6" s="486"/>
      <c r="K6" s="487"/>
      <c r="L6" s="143"/>
      <c r="M6" s="143"/>
    </row>
    <row r="7" spans="1:13">
      <c r="A7" s="474"/>
      <c r="B7" s="477"/>
      <c r="C7" s="480"/>
      <c r="D7" s="483"/>
      <c r="E7" s="483"/>
      <c r="F7" s="144" t="s">
        <v>274</v>
      </c>
      <c r="G7" s="145" t="s">
        <v>275</v>
      </c>
      <c r="H7" s="145" t="s">
        <v>276</v>
      </c>
      <c r="I7" s="145" t="s">
        <v>277</v>
      </c>
      <c r="J7" s="145" t="s">
        <v>278</v>
      </c>
      <c r="K7" s="146" t="s">
        <v>279</v>
      </c>
      <c r="L7" s="143"/>
      <c r="M7" s="143"/>
    </row>
    <row r="8" spans="1:13" ht="9.6" customHeight="1" thickBot="1">
      <c r="A8" s="475"/>
      <c r="B8" s="478"/>
      <c r="C8" s="481"/>
      <c r="D8" s="484"/>
      <c r="E8" s="484"/>
      <c r="F8" s="488" t="s">
        <v>280</v>
      </c>
      <c r="G8" s="489"/>
      <c r="H8" s="489"/>
      <c r="I8" s="489"/>
      <c r="J8" s="490" t="s">
        <v>281</v>
      </c>
      <c r="K8" s="491"/>
      <c r="L8" s="143"/>
      <c r="M8" s="143"/>
    </row>
    <row r="9" spans="1:13" ht="14.4" thickTop="1" thickBot="1">
      <c r="A9" s="147">
        <v>1</v>
      </c>
      <c r="B9" s="148" t="s">
        <v>282</v>
      </c>
      <c r="C9" s="149" t="s">
        <v>283</v>
      </c>
      <c r="D9" s="150">
        <v>6</v>
      </c>
      <c r="E9" s="151">
        <f>SUM(F9:K9)</f>
        <v>53300</v>
      </c>
      <c r="F9" s="152">
        <v>8000</v>
      </c>
      <c r="G9" s="153">
        <v>8600</v>
      </c>
      <c r="H9" s="153">
        <v>8800</v>
      </c>
      <c r="I9" s="153">
        <v>8900</v>
      </c>
      <c r="J9" s="154">
        <v>9400</v>
      </c>
      <c r="K9" s="155">
        <v>9600</v>
      </c>
      <c r="L9" s="192"/>
      <c r="M9" s="143"/>
    </row>
    <row r="10" spans="1:13" ht="14.4" thickTop="1" thickBot="1">
      <c r="A10" s="156">
        <v>2</v>
      </c>
      <c r="B10" s="157" t="s">
        <v>284</v>
      </c>
      <c r="C10" s="149" t="s">
        <v>283</v>
      </c>
      <c r="D10" s="158">
        <v>6</v>
      </c>
      <c r="E10" s="159">
        <f t="shared" ref="E10:E14" si="0">SUM(F10:K10)</f>
        <v>44500</v>
      </c>
      <c r="F10" s="152">
        <v>7000</v>
      </c>
      <c r="G10" s="153">
        <v>7200</v>
      </c>
      <c r="H10" s="153">
        <v>7400</v>
      </c>
      <c r="I10" s="153">
        <v>7600</v>
      </c>
      <c r="J10" s="154">
        <v>7600</v>
      </c>
      <c r="K10" s="155">
        <v>7700</v>
      </c>
      <c r="L10" s="192"/>
      <c r="M10" s="143"/>
    </row>
    <row r="11" spans="1:13" ht="14.4" thickTop="1" thickBot="1">
      <c r="A11" s="156">
        <v>3</v>
      </c>
      <c r="B11" s="157" t="s">
        <v>285</v>
      </c>
      <c r="C11" s="149" t="s">
        <v>286</v>
      </c>
      <c r="D11" s="158">
        <v>6</v>
      </c>
      <c r="E11" s="159">
        <f t="shared" si="0"/>
        <v>34500</v>
      </c>
      <c r="F11" s="160">
        <v>4800</v>
      </c>
      <c r="G11" s="161">
        <v>5200</v>
      </c>
      <c r="H11" s="161">
        <v>5500</v>
      </c>
      <c r="I11" s="161">
        <v>5900</v>
      </c>
      <c r="J11" s="162">
        <v>6400</v>
      </c>
      <c r="K11" s="163">
        <v>6700</v>
      </c>
      <c r="L11" s="192"/>
      <c r="M11" s="143"/>
    </row>
    <row r="12" spans="1:13" ht="14.4" thickTop="1" thickBot="1">
      <c r="A12" s="156">
        <v>4</v>
      </c>
      <c r="B12" s="157" t="s">
        <v>287</v>
      </c>
      <c r="C12" s="149" t="s">
        <v>286</v>
      </c>
      <c r="D12" s="158">
        <v>6</v>
      </c>
      <c r="E12" s="159">
        <f t="shared" si="0"/>
        <v>31300</v>
      </c>
      <c r="F12" s="160">
        <v>4600</v>
      </c>
      <c r="G12" s="161">
        <v>4600</v>
      </c>
      <c r="H12" s="161">
        <v>5000</v>
      </c>
      <c r="I12" s="161">
        <v>5400</v>
      </c>
      <c r="J12" s="162">
        <v>5700</v>
      </c>
      <c r="K12" s="163">
        <v>6000</v>
      </c>
      <c r="L12" s="192"/>
      <c r="M12" s="143"/>
    </row>
    <row r="13" spans="1:13" ht="14.4" thickTop="1" thickBot="1">
      <c r="A13" s="156">
        <v>5</v>
      </c>
      <c r="B13" s="157" t="s">
        <v>288</v>
      </c>
      <c r="C13" s="164" t="s">
        <v>289</v>
      </c>
      <c r="D13" s="158">
        <v>6</v>
      </c>
      <c r="E13" s="159">
        <f t="shared" si="0"/>
        <v>28200</v>
      </c>
      <c r="F13" s="160">
        <v>4200</v>
      </c>
      <c r="G13" s="161">
        <v>4400</v>
      </c>
      <c r="H13" s="161">
        <v>4600</v>
      </c>
      <c r="I13" s="161">
        <v>4600</v>
      </c>
      <c r="J13" s="162">
        <v>5200</v>
      </c>
      <c r="K13" s="163">
        <v>5200</v>
      </c>
      <c r="L13" s="192"/>
      <c r="M13" s="143"/>
    </row>
    <row r="14" spans="1:13" ht="14.4" thickTop="1" thickBot="1">
      <c r="A14" s="165">
        <v>6</v>
      </c>
      <c r="B14" s="166" t="s">
        <v>290</v>
      </c>
      <c r="C14" s="167" t="s">
        <v>289</v>
      </c>
      <c r="D14" s="168">
        <v>6</v>
      </c>
      <c r="E14" s="169">
        <f t="shared" si="0"/>
        <v>24200</v>
      </c>
      <c r="F14" s="170">
        <v>3600</v>
      </c>
      <c r="G14" s="171">
        <v>3800</v>
      </c>
      <c r="H14" s="171">
        <v>3900</v>
      </c>
      <c r="I14" s="171">
        <v>4100</v>
      </c>
      <c r="J14" s="172">
        <v>4200</v>
      </c>
      <c r="K14" s="173">
        <v>4600</v>
      </c>
      <c r="L14" s="192"/>
      <c r="M14" s="143"/>
    </row>
    <row r="15" spans="1:13" ht="6" customHeight="1">
      <c r="A15" s="142"/>
      <c r="B15" s="142"/>
      <c r="C15" s="142"/>
      <c r="D15" s="142"/>
      <c r="E15" s="142"/>
      <c r="F15" s="142"/>
      <c r="G15" s="142"/>
      <c r="H15" s="142"/>
      <c r="I15" s="142"/>
      <c r="J15" s="142"/>
      <c r="K15" s="142"/>
      <c r="L15" s="143"/>
      <c r="M15" s="143"/>
    </row>
    <row r="16" spans="1:13" ht="6" customHeight="1">
      <c r="A16" s="142"/>
      <c r="B16" s="142"/>
      <c r="C16" s="142"/>
      <c r="D16" s="142"/>
      <c r="E16" s="142"/>
      <c r="F16" s="142"/>
      <c r="G16" s="142"/>
      <c r="H16" s="142"/>
      <c r="I16" s="142"/>
      <c r="J16" s="142"/>
      <c r="K16" s="142"/>
      <c r="L16" s="143"/>
      <c r="M16" s="143"/>
    </row>
    <row r="17" spans="1:13">
      <c r="A17" s="498" t="s">
        <v>291</v>
      </c>
      <c r="B17" s="498"/>
      <c r="C17" s="498"/>
      <c r="D17" s="498"/>
      <c r="E17" s="498"/>
      <c r="F17" s="498"/>
      <c r="G17" s="498"/>
      <c r="H17" s="498"/>
      <c r="I17" s="498"/>
      <c r="J17" s="498"/>
      <c r="K17" s="498"/>
      <c r="L17" s="143"/>
      <c r="M17" s="143"/>
    </row>
    <row r="18" spans="1:13" ht="6" customHeight="1" thickBot="1">
      <c r="A18" s="142"/>
      <c r="B18" s="142"/>
      <c r="C18" s="142"/>
      <c r="D18" s="142"/>
      <c r="E18" s="142"/>
      <c r="F18" s="142"/>
      <c r="G18" s="142"/>
      <c r="H18" s="142"/>
      <c r="I18" s="142"/>
      <c r="J18" s="142"/>
      <c r="K18" s="142"/>
      <c r="L18" s="143"/>
      <c r="M18" s="143"/>
    </row>
    <row r="19" spans="1:13" ht="18" customHeight="1">
      <c r="A19" s="473" t="s">
        <v>269</v>
      </c>
      <c r="B19" s="476" t="s">
        <v>8</v>
      </c>
      <c r="C19" s="479" t="s">
        <v>270</v>
      </c>
      <c r="D19" s="482" t="s">
        <v>271</v>
      </c>
      <c r="E19" s="482" t="s">
        <v>272</v>
      </c>
      <c r="F19" s="485" t="s">
        <v>273</v>
      </c>
      <c r="G19" s="486"/>
      <c r="H19" s="486"/>
      <c r="I19" s="486"/>
      <c r="J19" s="486"/>
      <c r="K19" s="487"/>
      <c r="L19" s="143"/>
      <c r="M19" s="143"/>
    </row>
    <row r="20" spans="1:13">
      <c r="A20" s="474"/>
      <c r="B20" s="477"/>
      <c r="C20" s="480"/>
      <c r="D20" s="483"/>
      <c r="E20" s="483"/>
      <c r="F20" s="144" t="s">
        <v>274</v>
      </c>
      <c r="G20" s="145" t="s">
        <v>275</v>
      </c>
      <c r="H20" s="145" t="s">
        <v>276</v>
      </c>
      <c r="I20" s="145" t="s">
        <v>277</v>
      </c>
      <c r="J20" s="145" t="s">
        <v>278</v>
      </c>
      <c r="K20" s="146" t="s">
        <v>279</v>
      </c>
      <c r="L20" s="143"/>
      <c r="M20" s="143"/>
    </row>
    <row r="21" spans="1:13" ht="9.6" customHeight="1" thickBot="1">
      <c r="A21" s="475"/>
      <c r="B21" s="478"/>
      <c r="C21" s="481"/>
      <c r="D21" s="484"/>
      <c r="E21" s="484"/>
      <c r="F21" s="488" t="s">
        <v>280</v>
      </c>
      <c r="G21" s="489"/>
      <c r="H21" s="489"/>
      <c r="I21" s="499"/>
      <c r="J21" s="500" t="s">
        <v>292</v>
      </c>
      <c r="K21" s="491"/>
      <c r="L21" s="143"/>
      <c r="M21" s="143"/>
    </row>
    <row r="22" spans="1:13" ht="14.4" thickTop="1" thickBot="1">
      <c r="A22" s="174">
        <v>1</v>
      </c>
      <c r="B22" s="175" t="s">
        <v>293</v>
      </c>
      <c r="C22" s="176" t="s">
        <v>283</v>
      </c>
      <c r="D22" s="177">
        <v>6</v>
      </c>
      <c r="E22" s="178">
        <f>SUM(F22:K22)</f>
        <v>36600</v>
      </c>
      <c r="F22" s="152">
        <v>5200</v>
      </c>
      <c r="G22" s="153">
        <v>5300</v>
      </c>
      <c r="H22" s="153">
        <v>5800</v>
      </c>
      <c r="I22" s="153">
        <v>6200</v>
      </c>
      <c r="J22" s="154">
        <v>6500</v>
      </c>
      <c r="K22" s="155">
        <v>7600</v>
      </c>
      <c r="L22" s="192"/>
      <c r="M22" s="143"/>
    </row>
    <row r="23" spans="1:13" ht="14.4" thickTop="1" thickBot="1">
      <c r="A23" s="179">
        <v>2</v>
      </c>
      <c r="B23" s="180" t="s">
        <v>294</v>
      </c>
      <c r="C23" s="176" t="s">
        <v>286</v>
      </c>
      <c r="D23" s="181">
        <v>6</v>
      </c>
      <c r="E23" s="182">
        <f t="shared" ref="E23:E27" si="1">SUM(F23:K23)</f>
        <v>32400</v>
      </c>
      <c r="F23" s="160">
        <v>4000</v>
      </c>
      <c r="G23" s="161">
        <v>4500</v>
      </c>
      <c r="H23" s="161">
        <v>5000</v>
      </c>
      <c r="I23" s="161">
        <v>5700</v>
      </c>
      <c r="J23" s="162">
        <v>6500</v>
      </c>
      <c r="K23" s="163">
        <v>6700</v>
      </c>
      <c r="L23" s="192"/>
      <c r="M23" s="143"/>
    </row>
    <row r="24" spans="1:13" ht="14.4" thickTop="1" thickBot="1">
      <c r="A24" s="179">
        <v>3</v>
      </c>
      <c r="B24" s="180" t="s">
        <v>295</v>
      </c>
      <c r="C24" s="176" t="s">
        <v>286</v>
      </c>
      <c r="D24" s="181">
        <v>6</v>
      </c>
      <c r="E24" s="182">
        <f t="shared" si="1"/>
        <v>28500</v>
      </c>
      <c r="F24" s="160">
        <v>3800</v>
      </c>
      <c r="G24" s="161">
        <v>4200</v>
      </c>
      <c r="H24" s="161">
        <v>4500</v>
      </c>
      <c r="I24" s="161">
        <v>4900</v>
      </c>
      <c r="J24" s="162">
        <v>5400</v>
      </c>
      <c r="K24" s="163">
        <v>5700</v>
      </c>
      <c r="L24" s="192"/>
      <c r="M24" s="143"/>
    </row>
    <row r="25" spans="1:13" ht="14.4" thickTop="1" thickBot="1">
      <c r="A25" s="179">
        <v>4</v>
      </c>
      <c r="B25" s="180" t="s">
        <v>296</v>
      </c>
      <c r="C25" s="176" t="s">
        <v>286</v>
      </c>
      <c r="D25" s="181">
        <v>6</v>
      </c>
      <c r="E25" s="182">
        <f t="shared" si="1"/>
        <v>25300</v>
      </c>
      <c r="F25" s="160">
        <v>3600</v>
      </c>
      <c r="G25" s="161">
        <v>3600</v>
      </c>
      <c r="H25" s="161">
        <v>4000</v>
      </c>
      <c r="I25" s="161">
        <v>4400</v>
      </c>
      <c r="J25" s="162">
        <v>4700</v>
      </c>
      <c r="K25" s="163">
        <v>5000</v>
      </c>
      <c r="L25" s="192"/>
      <c r="M25" s="143"/>
    </row>
    <row r="26" spans="1:13" ht="14.4" thickTop="1" thickBot="1">
      <c r="A26" s="179">
        <v>5</v>
      </c>
      <c r="B26" s="180" t="s">
        <v>297</v>
      </c>
      <c r="C26" s="183" t="s">
        <v>298</v>
      </c>
      <c r="D26" s="181">
        <v>4</v>
      </c>
      <c r="E26" s="182">
        <f t="shared" si="1"/>
        <v>19200</v>
      </c>
      <c r="F26" s="160">
        <v>4400</v>
      </c>
      <c r="G26" s="161">
        <v>4700</v>
      </c>
      <c r="H26" s="161">
        <v>4800</v>
      </c>
      <c r="I26" s="161">
        <v>5300</v>
      </c>
      <c r="J26" s="162">
        <v>0</v>
      </c>
      <c r="K26" s="163">
        <v>0</v>
      </c>
      <c r="L26" s="192"/>
      <c r="M26" s="143"/>
    </row>
    <row r="27" spans="1:13" ht="14.4" thickTop="1" thickBot="1">
      <c r="A27" s="184">
        <v>6</v>
      </c>
      <c r="B27" s="185" t="s">
        <v>299</v>
      </c>
      <c r="C27" s="186" t="s">
        <v>300</v>
      </c>
      <c r="D27" s="187">
        <v>2</v>
      </c>
      <c r="E27" s="188">
        <f t="shared" si="1"/>
        <v>8000</v>
      </c>
      <c r="F27" s="170">
        <v>0</v>
      </c>
      <c r="G27" s="171">
        <v>0</v>
      </c>
      <c r="H27" s="171">
        <v>0</v>
      </c>
      <c r="I27" s="171">
        <v>0</v>
      </c>
      <c r="J27" s="172">
        <v>4000</v>
      </c>
      <c r="K27" s="173">
        <v>4000</v>
      </c>
      <c r="L27" s="192"/>
      <c r="M27" s="143"/>
    </row>
    <row r="28" spans="1:13" ht="6" customHeight="1">
      <c r="A28" s="142"/>
      <c r="B28" s="142"/>
      <c r="C28" s="142"/>
      <c r="D28" s="142"/>
      <c r="E28" s="142"/>
      <c r="F28" s="142"/>
      <c r="G28" s="142"/>
      <c r="H28" s="142"/>
      <c r="I28" s="142"/>
      <c r="J28" s="142"/>
      <c r="K28" s="142"/>
      <c r="L28" s="143"/>
      <c r="M28" s="143"/>
    </row>
    <row r="29" spans="1:13">
      <c r="A29" s="189"/>
      <c r="F29" s="189"/>
      <c r="G29" s="189"/>
      <c r="H29" s="189"/>
      <c r="I29" s="189"/>
      <c r="J29" s="189"/>
      <c r="K29" s="189"/>
    </row>
    <row r="30" spans="1:13" ht="13.8" thickBot="1">
      <c r="A30" s="189"/>
      <c r="F30" s="189"/>
      <c r="G30" s="189"/>
      <c r="H30" s="189"/>
      <c r="I30" s="189"/>
      <c r="J30" s="189"/>
      <c r="K30" s="189"/>
    </row>
    <row r="31" spans="1:13" ht="13.8" thickBot="1">
      <c r="B31" s="492" t="s">
        <v>301</v>
      </c>
      <c r="C31" s="493"/>
      <c r="D31" s="494"/>
      <c r="E31" s="190">
        <f>ROUNDDOWN((SUM(J9:K14,J22:K25,J27:K27))/22,0)</f>
        <v>6109</v>
      </c>
    </row>
    <row r="32" spans="1:13" ht="13.8" thickBot="1">
      <c r="B32" s="495" t="s">
        <v>302</v>
      </c>
      <c r="C32" s="496"/>
      <c r="D32" s="497"/>
      <c r="E32" s="191">
        <f>ROUNDDOWN((SUM(F9:I14,F22:I26))/44,0)</f>
        <v>5263</v>
      </c>
    </row>
  </sheetData>
  <mergeCells count="21">
    <mergeCell ref="B31:D31"/>
    <mergeCell ref="B32:D32"/>
    <mergeCell ref="A17:K17"/>
    <mergeCell ref="A19:A21"/>
    <mergeCell ref="B19:B21"/>
    <mergeCell ref="C19:C21"/>
    <mergeCell ref="D19:D21"/>
    <mergeCell ref="E19:E21"/>
    <mergeCell ref="F19:K19"/>
    <mergeCell ref="F21:I21"/>
    <mergeCell ref="J21:K21"/>
    <mergeCell ref="A1:K1"/>
    <mergeCell ref="A3:K3"/>
    <mergeCell ref="A6:A8"/>
    <mergeCell ref="B6:B8"/>
    <mergeCell ref="C6:C8"/>
    <mergeCell ref="D6:D8"/>
    <mergeCell ref="E6:E8"/>
    <mergeCell ref="F6:K6"/>
    <mergeCell ref="F8:I8"/>
    <mergeCell ref="J8:K8"/>
  </mergeCells>
  <phoneticPr fontId="39"/>
  <pageMargins left="0.7" right="0.7" top="0.75" bottom="0.75" header="0.3" footer="0.3"/>
  <pageSetup paperSize="9" scale="63" orientation="landscape"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B6AEB3-FF3E-4BDD-8253-3C02C10ABDED}">
  <sheetPr codeName="Sheet7"/>
  <dimension ref="A1:B48"/>
  <sheetViews>
    <sheetView workbookViewId="0">
      <selection activeCell="G8" sqref="G8"/>
    </sheetView>
  </sheetViews>
  <sheetFormatPr defaultColWidth="9" defaultRowHeight="13.2"/>
  <cols>
    <col min="1" max="16384" width="9" style="24"/>
  </cols>
  <sheetData>
    <row r="1" spans="1:2">
      <c r="A1" s="24" t="s">
        <v>19</v>
      </c>
    </row>
    <row r="2" spans="1:2">
      <c r="A2" s="24" t="s">
        <v>20</v>
      </c>
      <c r="B2" s="24">
        <v>1</v>
      </c>
    </row>
    <row r="3" spans="1:2">
      <c r="A3" s="24" t="s">
        <v>21</v>
      </c>
      <c r="B3" s="24">
        <v>2</v>
      </c>
    </row>
    <row r="4" spans="1:2">
      <c r="A4" s="24" t="s">
        <v>22</v>
      </c>
      <c r="B4" s="24">
        <v>3</v>
      </c>
    </row>
    <row r="5" spans="1:2">
      <c r="A5" s="24" t="s">
        <v>23</v>
      </c>
      <c r="B5" s="24">
        <v>4</v>
      </c>
    </row>
    <row r="6" spans="1:2">
      <c r="A6" s="24" t="s">
        <v>24</v>
      </c>
      <c r="B6" s="24">
        <v>5</v>
      </c>
    </row>
    <row r="7" spans="1:2">
      <c r="A7" s="24" t="s">
        <v>25</v>
      </c>
      <c r="B7" s="24">
        <v>6</v>
      </c>
    </row>
    <row r="8" spans="1:2">
      <c r="A8" s="24" t="s">
        <v>26</v>
      </c>
      <c r="B8" s="24">
        <v>7</v>
      </c>
    </row>
    <row r="9" spans="1:2">
      <c r="A9" s="24" t="s">
        <v>27</v>
      </c>
      <c r="B9" s="24">
        <v>8</v>
      </c>
    </row>
    <row r="10" spans="1:2">
      <c r="A10" s="24" t="s">
        <v>28</v>
      </c>
      <c r="B10" s="24">
        <v>9</v>
      </c>
    </row>
    <row r="11" spans="1:2">
      <c r="A11" s="24" t="s">
        <v>29</v>
      </c>
      <c r="B11" s="24">
        <v>10</v>
      </c>
    </row>
    <row r="12" spans="1:2">
      <c r="A12" s="24" t="s">
        <v>30</v>
      </c>
      <c r="B12" s="24">
        <v>11</v>
      </c>
    </row>
    <row r="13" spans="1:2">
      <c r="A13" s="24" t="s">
        <v>31</v>
      </c>
      <c r="B13" s="24">
        <v>12</v>
      </c>
    </row>
    <row r="14" spans="1:2">
      <c r="A14" s="24" t="s">
        <v>32</v>
      </c>
      <c r="B14" s="24">
        <v>13</v>
      </c>
    </row>
    <row r="15" spans="1:2">
      <c r="A15" s="24" t="s">
        <v>33</v>
      </c>
      <c r="B15" s="24">
        <v>14</v>
      </c>
    </row>
    <row r="16" spans="1:2">
      <c r="A16" s="24" t="s">
        <v>34</v>
      </c>
      <c r="B16" s="24">
        <v>15</v>
      </c>
    </row>
    <row r="17" spans="1:2">
      <c r="A17" s="24" t="s">
        <v>35</v>
      </c>
      <c r="B17" s="24">
        <v>16</v>
      </c>
    </row>
    <row r="18" spans="1:2">
      <c r="A18" s="24" t="s">
        <v>36</v>
      </c>
      <c r="B18" s="24">
        <v>17</v>
      </c>
    </row>
    <row r="19" spans="1:2">
      <c r="A19" s="24" t="s">
        <v>37</v>
      </c>
      <c r="B19" s="24">
        <v>18</v>
      </c>
    </row>
    <row r="20" spans="1:2">
      <c r="A20" s="24" t="s">
        <v>38</v>
      </c>
      <c r="B20" s="24">
        <v>19</v>
      </c>
    </row>
    <row r="21" spans="1:2">
      <c r="A21" s="24" t="s">
        <v>39</v>
      </c>
      <c r="B21" s="24">
        <v>20</v>
      </c>
    </row>
    <row r="22" spans="1:2">
      <c r="A22" s="24" t="s">
        <v>40</v>
      </c>
      <c r="B22" s="24">
        <v>21</v>
      </c>
    </row>
    <row r="23" spans="1:2">
      <c r="A23" s="24" t="s">
        <v>41</v>
      </c>
      <c r="B23" s="24">
        <v>22</v>
      </c>
    </row>
    <row r="24" spans="1:2">
      <c r="A24" s="24" t="s">
        <v>42</v>
      </c>
      <c r="B24" s="24">
        <v>23</v>
      </c>
    </row>
    <row r="25" spans="1:2">
      <c r="A25" s="24" t="s">
        <v>43</v>
      </c>
      <c r="B25" s="24">
        <v>24</v>
      </c>
    </row>
    <row r="26" spans="1:2">
      <c r="A26" s="24" t="s">
        <v>44</v>
      </c>
      <c r="B26" s="24">
        <v>25</v>
      </c>
    </row>
    <row r="27" spans="1:2">
      <c r="A27" s="24" t="s">
        <v>45</v>
      </c>
      <c r="B27" s="24">
        <v>26</v>
      </c>
    </row>
    <row r="28" spans="1:2">
      <c r="A28" s="24" t="s">
        <v>46</v>
      </c>
      <c r="B28" s="24">
        <v>27</v>
      </c>
    </row>
    <row r="29" spans="1:2">
      <c r="A29" s="24" t="s">
        <v>47</v>
      </c>
      <c r="B29" s="24">
        <v>28</v>
      </c>
    </row>
    <row r="30" spans="1:2">
      <c r="A30" s="24" t="s">
        <v>48</v>
      </c>
      <c r="B30" s="24">
        <v>29</v>
      </c>
    </row>
    <row r="31" spans="1:2">
      <c r="A31" s="24" t="s">
        <v>49</v>
      </c>
      <c r="B31" s="24">
        <v>30</v>
      </c>
    </row>
    <row r="32" spans="1:2">
      <c r="A32" s="24" t="s">
        <v>50</v>
      </c>
      <c r="B32" s="24">
        <v>31</v>
      </c>
    </row>
    <row r="33" spans="1:2">
      <c r="A33" s="24" t="s">
        <v>51</v>
      </c>
      <c r="B33" s="24">
        <v>32</v>
      </c>
    </row>
    <row r="34" spans="1:2">
      <c r="A34" s="24" t="s">
        <v>52</v>
      </c>
      <c r="B34" s="24">
        <v>33</v>
      </c>
    </row>
    <row r="35" spans="1:2">
      <c r="A35" s="24" t="s">
        <v>53</v>
      </c>
      <c r="B35" s="24">
        <v>34</v>
      </c>
    </row>
    <row r="36" spans="1:2">
      <c r="A36" s="24" t="s">
        <v>54</v>
      </c>
      <c r="B36" s="24">
        <v>35</v>
      </c>
    </row>
    <row r="37" spans="1:2">
      <c r="A37" s="24" t="s">
        <v>55</v>
      </c>
      <c r="B37" s="24">
        <v>36</v>
      </c>
    </row>
    <row r="38" spans="1:2">
      <c r="A38" s="24" t="s">
        <v>56</v>
      </c>
      <c r="B38" s="24">
        <v>37</v>
      </c>
    </row>
    <row r="39" spans="1:2">
      <c r="A39" s="24" t="s">
        <v>57</v>
      </c>
      <c r="B39" s="24">
        <v>38</v>
      </c>
    </row>
    <row r="40" spans="1:2">
      <c r="A40" s="24" t="s">
        <v>58</v>
      </c>
      <c r="B40" s="24">
        <v>39</v>
      </c>
    </row>
    <row r="41" spans="1:2">
      <c r="A41" s="24" t="s">
        <v>59</v>
      </c>
      <c r="B41" s="24">
        <v>40</v>
      </c>
    </row>
    <row r="42" spans="1:2">
      <c r="A42" s="24" t="s">
        <v>60</v>
      </c>
      <c r="B42" s="24">
        <v>41</v>
      </c>
    </row>
    <row r="43" spans="1:2">
      <c r="A43" s="24" t="s">
        <v>61</v>
      </c>
      <c r="B43" s="24">
        <v>42</v>
      </c>
    </row>
    <row r="44" spans="1:2">
      <c r="A44" s="24" t="s">
        <v>62</v>
      </c>
      <c r="B44" s="24">
        <v>43</v>
      </c>
    </row>
    <row r="45" spans="1:2">
      <c r="A45" s="24" t="s">
        <v>63</v>
      </c>
      <c r="B45" s="24">
        <v>44</v>
      </c>
    </row>
    <row r="46" spans="1:2">
      <c r="A46" s="24" t="s">
        <v>64</v>
      </c>
      <c r="B46" s="24">
        <v>45</v>
      </c>
    </row>
    <row r="47" spans="1:2">
      <c r="A47" s="24" t="s">
        <v>65</v>
      </c>
      <c r="B47" s="24">
        <v>46</v>
      </c>
    </row>
    <row r="48" spans="1:2">
      <c r="A48" s="24" t="s">
        <v>66</v>
      </c>
      <c r="B48" s="24">
        <v>47</v>
      </c>
    </row>
  </sheetData>
  <phoneticPr fontId="39"/>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0351667D72F15440B137FECB9C7CB151" ma:contentTypeVersion="14" ma:contentTypeDescription="新しいドキュメントを作成します。" ma:contentTypeScope="" ma:versionID="fbda3a68c6120a83cd0a44d645827827">
  <xsd:schema xmlns:xsd="http://www.w3.org/2001/XMLSchema" xmlns:xs="http://www.w3.org/2001/XMLSchema" xmlns:p="http://schemas.microsoft.com/office/2006/metadata/properties" xmlns:ns2="9500c7e0-a8b4-4cc7-a7aa-d9d65591dd5a" xmlns:ns3="85e6e18b-26c1-4122-9e79-e6c53ac26d53" targetNamespace="http://schemas.microsoft.com/office/2006/metadata/properties" ma:root="true" ma:fieldsID="d23ea02dea8f221a8a7162fc8e7e0847" ns2:_="" ns3:_="">
    <xsd:import namespace="9500c7e0-a8b4-4cc7-a7aa-d9d65591dd5a"/>
    <xsd:import namespace="85e6e18b-26c1-4122-9e79-e6c53ac26d53"/>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ServiceLocation"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500c7e0-a8b4-4cc7-a7aa-d9d65591dd5a"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ServiceLocation" ma:index="20" nillable="true" ma:displayName="Location" ma:description="" ma:indexed="true" ma:internalName="MediaServiceLocation" ma:readOnly="true">
      <xsd:simpleType>
        <xsd:restriction base="dms:Text"/>
      </xsd:simpleType>
    </xsd:element>
    <xsd:element name="MediaLengthInSeconds" ma:index="21"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85e6e18b-26c1-4122-9e79-e6c53ac26d53"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b90a81e3-ffe2-4ae9-b52d-59bcbe29c03b}" ma:internalName="TaxCatchAll" ma:showField="CatchAllData" ma:web="85e6e18b-26c1-4122-9e79-e6c53ac26d53">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Owner xmlns="9500c7e0-a8b4-4cc7-a7aa-d9d65591dd5a">
      <UserInfo>
        <DisplayName/>
        <AccountId xsi:nil="true"/>
        <AccountType/>
      </UserInfo>
    </Owner>
    <lcf76f155ced4ddcb4097134ff3c332f xmlns="9500c7e0-a8b4-4cc7-a7aa-d9d65591dd5a">
      <Terms xmlns="http://schemas.microsoft.com/office/infopath/2007/PartnerControls"/>
    </lcf76f155ced4ddcb4097134ff3c332f>
    <TaxCatchAll xmlns="85e6e18b-26c1-4122-9e79-e6c53ac26d53"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BF634558-D094-4620-B683-F1FAE9EFE7B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9500c7e0-a8b4-4cc7-a7aa-d9d65591dd5a"/>
    <ds:schemaRef ds:uri="85e6e18b-26c1-4122-9e79-e6c53ac26d5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DAA6DD1A-A23B-4D25-B2CA-485C026E75D5}">
  <ds:schemaRefs>
    <ds:schemaRef ds:uri="http://schemas.microsoft.com/office/2006/documentManagement/types"/>
    <ds:schemaRef ds:uri="http://purl.org/dc/elements/1.1/"/>
    <ds:schemaRef ds:uri="http://schemas.microsoft.com/office/infopath/2007/PartnerControls"/>
    <ds:schemaRef ds:uri="http://schemas.openxmlformats.org/package/2006/metadata/core-properties"/>
    <ds:schemaRef ds:uri="85e6e18b-26c1-4122-9e79-e6c53ac26d53"/>
    <ds:schemaRef ds:uri="http://purl.org/dc/dcmitype/"/>
    <ds:schemaRef ds:uri="9500c7e0-a8b4-4cc7-a7aa-d9d65591dd5a"/>
    <ds:schemaRef ds:uri="http://schemas.microsoft.com/office/2006/metadata/properties"/>
    <ds:schemaRef ds:uri="http://www.w3.org/XML/1998/namespace"/>
    <ds:schemaRef ds:uri="http://purl.org/dc/terms/"/>
  </ds:schemaRefs>
</ds:datastoreItem>
</file>

<file path=customXml/itemProps3.xml><?xml version="1.0" encoding="utf-8"?>
<ds:datastoreItem xmlns:ds="http://schemas.openxmlformats.org/officeDocument/2006/customXml" ds:itemID="{E58C5A04-A7B6-4777-B00B-8FCCC6BB3419}">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6</vt:i4>
      </vt:variant>
    </vt:vector>
  </HeadingPairs>
  <TitlesOfParts>
    <vt:vector size="12" baseType="lpstr">
      <vt:lpstr>交付申請書兼実績報告書兼請求書（第１号様式）</vt:lpstr>
      <vt:lpstr>申請施設内訳（別紙１）</vt:lpstr>
      <vt:lpstr>賃金改善報告書（別紙２）</vt:lpstr>
      <vt:lpstr>【2.0％超部分算定シート】（別紙３）</vt:lpstr>
      <vt:lpstr>記入例モデルケース（法人）</vt:lpstr>
      <vt:lpstr>都道府県リスト</vt:lpstr>
      <vt:lpstr>'【2.0％超部分算定シート】（別紙３）'!Print_Area</vt:lpstr>
      <vt:lpstr>'記入例モデルケース（法人）'!Print_Area</vt:lpstr>
      <vt:lpstr>'交付申請書兼実績報告書兼請求書（第１号様式）'!Print_Area</vt:lpstr>
      <vt:lpstr>'申請施設内訳（別紙１）'!Print_Area</vt:lpstr>
      <vt:lpstr>'賃金改善報告書（別紙２）'!Print_Area</vt:lpstr>
      <vt:lpstr>'【2.0％超部分算定シート】（別紙３）'!Print_Titles</vt:lpstr>
    </vt:vector>
  </TitlesOfParts>
  <Manager/>
  <Company>厚生労働省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石原 寛人(ishihara-hiroto)</dc:creator>
  <cp:keywords/>
  <dc:description/>
  <cp:lastModifiedBy>千田 迅人</cp:lastModifiedBy>
  <cp:revision>2</cp:revision>
  <cp:lastPrinted>2026-05-29T06:38:56Z</cp:lastPrinted>
  <dcterms:created xsi:type="dcterms:W3CDTF">2017-10-26T07:12:00Z</dcterms:created>
  <dcterms:modified xsi:type="dcterms:W3CDTF">2026-05-29T06:39:05Z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0x0101000351667D72F15440B137FECB9C7CB151</vt:lpwstr>
  </property>
  <property fmtid="{D5CDD505-2E9C-101B-9397-08002B2CF9AE}" pid="4" name="ComplianceAssetId">
    <vt:lpwstr/>
  </property>
  <property fmtid="{D5CDD505-2E9C-101B-9397-08002B2CF9AE}" pid="5" name="TriggerFlowInfo">
    <vt:lpwstr/>
  </property>
  <property fmtid="{D5CDD505-2E9C-101B-9397-08002B2CF9AE}" pid="6" name="MSIP_Label_defa4170-0d19-0005-0004-bc88714345d2_Enabled">
    <vt:lpwstr>true</vt:lpwstr>
  </property>
  <property fmtid="{D5CDD505-2E9C-101B-9397-08002B2CF9AE}" pid="7" name="MSIP_Label_defa4170-0d19-0005-0004-bc88714345d2_SetDate">
    <vt:lpwstr>2026-04-21T00:56:05Z</vt:lpwstr>
  </property>
  <property fmtid="{D5CDD505-2E9C-101B-9397-08002B2CF9AE}" pid="8" name="MSIP_Label_defa4170-0d19-0005-0004-bc88714345d2_Method">
    <vt:lpwstr>Standard</vt:lpwstr>
  </property>
  <property fmtid="{D5CDD505-2E9C-101B-9397-08002B2CF9AE}" pid="9" name="MSIP_Label_defa4170-0d19-0005-0004-bc88714345d2_Name">
    <vt:lpwstr>defa4170-0d19-0005-0004-bc88714345d2</vt:lpwstr>
  </property>
  <property fmtid="{D5CDD505-2E9C-101B-9397-08002B2CF9AE}" pid="10" name="MSIP_Label_defa4170-0d19-0005-0004-bc88714345d2_SiteId">
    <vt:lpwstr>b3aceacd-ceff-4204-ad98-1574a3312f69</vt:lpwstr>
  </property>
  <property fmtid="{D5CDD505-2E9C-101B-9397-08002B2CF9AE}" pid="11" name="MSIP_Label_defa4170-0d19-0005-0004-bc88714345d2_ActionId">
    <vt:lpwstr>02e90bb0-d0bc-4fac-8fea-afce6898f444</vt:lpwstr>
  </property>
  <property fmtid="{D5CDD505-2E9C-101B-9397-08002B2CF9AE}" pid="12" name="MSIP_Label_defa4170-0d19-0005-0004-bc88714345d2_ContentBits">
    <vt:lpwstr>0</vt:lpwstr>
  </property>
  <property fmtid="{D5CDD505-2E9C-101B-9397-08002B2CF9AE}" pid="13" name="MSIP_Label_defa4170-0d19-0005-0004-bc88714345d2_Tag">
    <vt:lpwstr>10, 3, 0, 1</vt:lpwstr>
  </property>
</Properties>
</file>