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updateLinks="always"/>
  <mc:AlternateContent xmlns:mc="http://schemas.openxmlformats.org/markup-compatibility/2006">
    <mc:Choice Requires="x15">
      <x15ac:absPath xmlns:x15ac="http://schemas.microsoft.com/office/spreadsheetml/2010/11/ac" url="\\rentai.local\fssroot\3006健康福祉部\0527医療福祉連携推進課\賃上げ・物価上昇に対する支援事業費補助金\16 交付申請兼実績報告\00_県交付要綱\"/>
    </mc:Choice>
  </mc:AlternateContent>
  <xr:revisionPtr revIDLastSave="0" documentId="13_ncr:1_{C15E82B3-6507-4BCF-9E49-518DE8309ADF}" xr6:coauthVersionLast="47" xr6:coauthVersionMax="47" xr10:uidLastSave="{00000000-0000-0000-0000-000000000000}"/>
  <bookViews>
    <workbookView xWindow="-108" yWindow="-108" windowWidth="23256" windowHeight="12456" tabRatio="813" xr2:uid="{00000000-000D-0000-FFFF-FFFF00000000}"/>
  </bookViews>
  <sheets>
    <sheet name="交付申請書兼実績報告書兼請求書（第１号様式）" sheetId="64" r:id="rId1"/>
    <sheet name="申請施設内訳（別紙１）" sheetId="120" r:id="rId2"/>
    <sheet name="賃金改善報告書（別紙２）" sheetId="121" r:id="rId3"/>
    <sheet name="【2.0％超部分算定シート】（別紙３）" sheetId="122" r:id="rId4"/>
    <sheet name="記入例モデルケース（個人)" sheetId="124" r:id="rId5"/>
    <sheet name="都道府県リスト" sheetId="62" state="hidden" r:id="rId6"/>
  </sheets>
  <definedNames>
    <definedName name="_xlnm._FilterDatabase" localSheetId="3" hidden="1">'【2.0％超部分算定シート】（別紙３）'!$B$4:$P$9</definedName>
    <definedName name="_xlnm._FilterDatabase" localSheetId="2" hidden="1">'賃金改善報告書（別紙２）'!$B$8:$S$8</definedName>
    <definedName name="_xlnm.Print_Area" localSheetId="3">'【2.0％超部分算定シート】（別紙３）'!$A$1:$I$8</definedName>
    <definedName name="_xlnm.Print_Area" localSheetId="4">'記入例モデルケース（個人)'!$A$1:$L$30</definedName>
    <definedName name="_xlnm.Print_Area" localSheetId="0">'交付申請書兼実績報告書兼請求書（第１号様式）'!$A$1:$BY$71</definedName>
    <definedName name="_xlnm.Print_Area" localSheetId="1">'申請施設内訳（別紙１）'!$A$1:$P$48</definedName>
    <definedName name="_xlnm.Print_Area" localSheetId="2">'賃金改善報告書（別紙２）'!$A$1:$L$27</definedName>
    <definedName name="_xlnm.Print_Area">#REF!</definedName>
    <definedName name="_xlnm.Print_Titles" localSheetId="3">'【2.0％超部分算定シート】（別紙３）'!$2:$3</definedName>
    <definedName name="ブロック" localSheetId="3">#REF!</definedName>
    <definedName name="ブロック">#REF!</definedName>
    <definedName name="医療提供体制施設整備交付金" localSheetId="3">#REF!</definedName>
    <definedName name="医療提供体制施設整備交付金">#REF!</definedName>
    <definedName name="医療提供体制施設整備補助金" localSheetId="3">#REF!</definedName>
    <definedName name="医療提供体制施設整備補助金">#REF!</definedName>
    <definedName name="地域医療介護総合確保基金" localSheetId="3">#REF!</definedName>
    <definedName name="地域医療介護総合確保基金">#REF!</definedName>
    <definedName name="鉄筋コンクリート" localSheetId="3">#REF!</definedName>
    <definedName name="鉄筋コンクリート">#REF!</definedName>
    <definedName name="病床確保料" localSheetId="3">#REF!</definedName>
    <definedName name="病床確保料">#REF!</definedName>
    <definedName name="木造" localSheetId="3">#REF!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37" i="121" l="1"/>
  <c r="J37" i="121"/>
  <c r="L37" i="121" s="1"/>
  <c r="I37" i="121"/>
  <c r="G37" i="121"/>
  <c r="K36" i="121"/>
  <c r="J36" i="121"/>
  <c r="L36" i="121" s="1"/>
  <c r="I36" i="121"/>
  <c r="G36" i="121"/>
  <c r="L35" i="121"/>
  <c r="K35" i="121"/>
  <c r="J35" i="121"/>
  <c r="I35" i="121"/>
  <c r="G35" i="121"/>
  <c r="L34" i="121"/>
  <c r="K34" i="121"/>
  <c r="J34" i="121"/>
  <c r="I34" i="121"/>
  <c r="G34" i="121"/>
  <c r="K33" i="121"/>
  <c r="J33" i="121"/>
  <c r="L33" i="121" s="1"/>
  <c r="I33" i="121"/>
  <c r="G33" i="121"/>
  <c r="K32" i="121"/>
  <c r="J32" i="121"/>
  <c r="L32" i="121" s="1"/>
  <c r="I32" i="121"/>
  <c r="G32" i="121"/>
  <c r="K31" i="121"/>
  <c r="J31" i="121"/>
  <c r="L31" i="121" s="1"/>
  <c r="I31" i="121"/>
  <c r="G31" i="121"/>
  <c r="K30" i="121"/>
  <c r="J30" i="121"/>
  <c r="L30" i="121" s="1"/>
  <c r="I30" i="121"/>
  <c r="G30" i="121"/>
  <c r="L29" i="121"/>
  <c r="K29" i="121"/>
  <c r="J29" i="121"/>
  <c r="I29" i="121"/>
  <c r="G29" i="121"/>
  <c r="K28" i="121"/>
  <c r="J28" i="121"/>
  <c r="L28" i="121" s="1"/>
  <c r="I28" i="121"/>
  <c r="G28" i="121"/>
  <c r="K27" i="121"/>
  <c r="J27" i="121"/>
  <c r="L27" i="121" s="1"/>
  <c r="I27" i="121"/>
  <c r="G27" i="121"/>
  <c r="K26" i="121"/>
  <c r="J26" i="121"/>
  <c r="L26" i="121" s="1"/>
  <c r="I26" i="121"/>
  <c r="G26" i="121"/>
  <c r="L25" i="121"/>
  <c r="K25" i="121"/>
  <c r="J25" i="121"/>
  <c r="I25" i="121"/>
  <c r="G25" i="121"/>
  <c r="L24" i="121"/>
  <c r="K24" i="121"/>
  <c r="J24" i="121"/>
  <c r="I24" i="121"/>
  <c r="G24" i="121"/>
  <c r="K23" i="121"/>
  <c r="J23" i="121"/>
  <c r="I23" i="121"/>
  <c r="G23" i="121"/>
  <c r="J18" i="121"/>
  <c r="K22" i="121"/>
  <c r="J22" i="121"/>
  <c r="L22" i="121" s="1"/>
  <c r="I22" i="121"/>
  <c r="G22" i="121"/>
  <c r="K21" i="121"/>
  <c r="J21" i="121"/>
  <c r="L21" i="121" s="1"/>
  <c r="I21" i="121"/>
  <c r="G21" i="121"/>
  <c r="K20" i="121"/>
  <c r="J20" i="121"/>
  <c r="L20" i="121" s="1"/>
  <c r="I20" i="121"/>
  <c r="G20" i="121"/>
  <c r="L19" i="121"/>
  <c r="K19" i="121"/>
  <c r="J19" i="121"/>
  <c r="I19" i="121"/>
  <c r="G19" i="121"/>
  <c r="K18" i="121"/>
  <c r="I18" i="121"/>
  <c r="G18" i="121"/>
  <c r="G13" i="121"/>
  <c r="G12" i="121"/>
  <c r="G11" i="121"/>
  <c r="G10" i="121"/>
  <c r="G9" i="121"/>
  <c r="L10" i="121"/>
  <c r="L11" i="121"/>
  <c r="J13" i="121"/>
  <c r="J12" i="121"/>
  <c r="L12" i="121" s="1"/>
  <c r="J11" i="121"/>
  <c r="J10" i="121"/>
  <c r="J9" i="121"/>
  <c r="L9" i="121" s="1"/>
  <c r="I9" i="121"/>
  <c r="K13" i="121"/>
  <c r="I13" i="121"/>
  <c r="K12" i="121"/>
  <c r="I12" i="121"/>
  <c r="K11" i="121"/>
  <c r="I11" i="121"/>
  <c r="K10" i="121"/>
  <c r="I10" i="121"/>
  <c r="K9" i="121"/>
  <c r="L23" i="121" l="1"/>
  <c r="L18" i="121"/>
  <c r="L13" i="121"/>
  <c r="E19" i="124" l="1"/>
  <c r="E15" i="124"/>
  <c r="E14" i="124"/>
  <c r="E13" i="124"/>
  <c r="E12" i="124"/>
  <c r="E11" i="124"/>
  <c r="E10" i="124"/>
  <c r="BN31" i="64"/>
  <c r="BN30" i="64"/>
  <c r="AS32" i="64"/>
  <c r="AS31" i="64"/>
  <c r="AS30" i="64"/>
  <c r="I6" i="122" l="1"/>
  <c r="D6" i="122"/>
  <c r="E6" i="122" s="1"/>
  <c r="I5" i="122"/>
  <c r="L14" i="121" s="1"/>
  <c r="D5" i="122"/>
  <c r="E5" i="122" s="1"/>
  <c r="M24" i="120" a="1"/>
  <c r="M24" i="120" s="1"/>
  <c r="N24" i="120" s="1"/>
  <c r="M23" i="120" a="1"/>
  <c r="M23" i="120" s="1"/>
  <c r="M22" i="120" a="1"/>
  <c r="M22" i="120" s="1"/>
  <c r="N22" i="120" s="1"/>
  <c r="M21" i="120" a="1"/>
  <c r="M21" i="120" s="1"/>
  <c r="M20" i="120" a="1"/>
  <c r="M20" i="120" s="1"/>
  <c r="N20" i="120" s="1"/>
  <c r="M19" i="120" a="1"/>
  <c r="M19" i="120" s="1"/>
  <c r="M18" i="120" a="1"/>
  <c r="M18" i="120" s="1"/>
  <c r="N18" i="120" s="1"/>
  <c r="M17" i="120" a="1"/>
  <c r="M17" i="120" s="1"/>
  <c r="M16" i="120" a="1"/>
  <c r="M16" i="120" s="1"/>
  <c r="N16" i="120" s="1"/>
  <c r="M15" i="120" a="1"/>
  <c r="M15" i="120" s="1"/>
  <c r="M14" i="120" a="1"/>
  <c r="M14" i="120" s="1"/>
  <c r="N14" i="120" s="1"/>
  <c r="M13" i="120" a="1"/>
  <c r="M13" i="120" s="1"/>
  <c r="M12" i="120" a="1"/>
  <c r="M12" i="120" s="1"/>
  <c r="N12" i="120" s="1"/>
  <c r="M11" i="120" a="1"/>
  <c r="M11" i="120" s="1"/>
  <c r="M10" i="120" a="1"/>
  <c r="M10" i="120" s="1"/>
  <c r="N10" i="120" s="1"/>
  <c r="M9" i="120" a="1"/>
  <c r="M9" i="120" s="1"/>
  <c r="M8" i="120" a="1"/>
  <c r="M8" i="120" s="1"/>
  <c r="N8" i="120" s="1"/>
  <c r="M7" i="120" a="1"/>
  <c r="M7" i="120" s="1"/>
  <c r="M6" i="120" a="1"/>
  <c r="M6" i="120" s="1"/>
  <c r="M5" i="120" a="1"/>
  <c r="M5" i="120" s="1"/>
  <c r="M25" i="120" l="1"/>
  <c r="L4" i="121" s="1"/>
  <c r="N6" i="120"/>
  <c r="N26" i="120" s="1"/>
  <c r="M26" i="120"/>
  <c r="L3" i="121" l="1"/>
  <c r="N25" i="120" s="1"/>
  <c r="P25" i="120" s="1"/>
  <c r="P30" i="120" s="1"/>
  <c r="N30" i="64" s="1"/>
  <c r="P26" i="120"/>
  <c r="P31" i="120" s="1"/>
  <c r="N31" i="64" s="1"/>
  <c r="L5" i="121" l="1"/>
  <c r="L6" i="121" s="1"/>
  <c r="P32" i="120"/>
  <c r="BN32" i="64"/>
  <c r="AQ41" i="64" l="1" a="1"/>
  <c r="AQ41" i="64" s="1"/>
  <c r="N32" i="64" l="1" a="1"/>
  <c r="N32" i="6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Gifu</author>
  </authors>
  <commentList>
    <comment ref="N25" authorId="0" shapeId="0" xr:uid="{3E87C30F-2BD5-4FD6-A84A-D1BF8F924309}">
      <text>
        <r>
          <rPr>
            <sz val="9"/>
            <color indexed="81"/>
            <rFont val="MS P ゴシック"/>
            <family val="3"/>
            <charset val="128"/>
          </rPr>
          <t xml:space="preserve">別紙２を作成することで自動入力されます。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<sst xmlns="http://schemas.openxmlformats.org/spreadsheetml/2006/main" count="384" uniqueCount="293">
  <si>
    <t>１．申請者の情報</t>
    <rPh sb="2" eb="4">
      <t>シンセイ</t>
    </rPh>
    <rPh sb="4" eb="5">
      <t>シャ</t>
    </rPh>
    <rPh sb="6" eb="8">
      <t>ジョウホウ</t>
    </rPh>
    <phoneticPr fontId="41"/>
  </si>
  <si>
    <t>申請年月日</t>
    <rPh sb="0" eb="2">
      <t>シンセイ</t>
    </rPh>
    <rPh sb="2" eb="3">
      <t>ネン</t>
    </rPh>
    <rPh sb="3" eb="5">
      <t>ネンガッピ</t>
    </rPh>
    <phoneticPr fontId="20"/>
  </si>
  <si>
    <t>年</t>
    <rPh sb="0" eb="1">
      <t>ネン</t>
    </rPh>
    <phoneticPr fontId="41"/>
  </si>
  <si>
    <t>月</t>
    <rPh sb="0" eb="1">
      <t>ガツ</t>
    </rPh>
    <phoneticPr fontId="41"/>
  </si>
  <si>
    <t>日</t>
    <rPh sb="0" eb="1">
      <t>ニチ</t>
    </rPh>
    <phoneticPr fontId="41"/>
  </si>
  <si>
    <t>フリガナ</t>
    <phoneticPr fontId="41"/>
  </si>
  <si>
    <t>〒</t>
    <phoneticPr fontId="41"/>
  </si>
  <si>
    <t>事務担当者</t>
    <rPh sb="0" eb="2">
      <t>ジム</t>
    </rPh>
    <rPh sb="2" eb="5">
      <t>タントウシャ</t>
    </rPh>
    <phoneticPr fontId="41"/>
  </si>
  <si>
    <t>氏名</t>
    <rPh sb="0" eb="2">
      <t>シメイ</t>
    </rPh>
    <phoneticPr fontId="41"/>
  </si>
  <si>
    <t>電話番号</t>
    <rPh sb="0" eb="2">
      <t>デンワ</t>
    </rPh>
    <rPh sb="2" eb="4">
      <t>バンゴウ</t>
    </rPh>
    <phoneticPr fontId="41"/>
  </si>
  <si>
    <t>電子メール</t>
    <rPh sb="0" eb="2">
      <t>デンシ</t>
    </rPh>
    <phoneticPr fontId="41"/>
  </si>
  <si>
    <t>合計</t>
    <rPh sb="0" eb="2">
      <t>ゴウケイ</t>
    </rPh>
    <phoneticPr fontId="40"/>
  </si>
  <si>
    <t>金融機関名</t>
    <rPh sb="0" eb="2">
      <t>キンユウ</t>
    </rPh>
    <rPh sb="2" eb="5">
      <t>キカンメイ</t>
    </rPh>
    <phoneticPr fontId="41"/>
  </si>
  <si>
    <t>金融機関
コード</t>
    <rPh sb="0" eb="2">
      <t>キンユウ</t>
    </rPh>
    <rPh sb="2" eb="4">
      <t>キカン</t>
    </rPh>
    <phoneticPr fontId="41"/>
  </si>
  <si>
    <t>支店名</t>
    <rPh sb="0" eb="3">
      <t>シテンメイ</t>
    </rPh>
    <phoneticPr fontId="41"/>
  </si>
  <si>
    <t>支店
コード</t>
    <rPh sb="0" eb="2">
      <t>シテン</t>
    </rPh>
    <phoneticPr fontId="41"/>
  </si>
  <si>
    <t>口座番号
（右詰め）</t>
    <rPh sb="0" eb="2">
      <t>コウザ</t>
    </rPh>
    <rPh sb="2" eb="4">
      <t>バンゴウ</t>
    </rPh>
    <rPh sb="6" eb="8">
      <t>ミギヅメ</t>
    </rPh>
    <phoneticPr fontId="41"/>
  </si>
  <si>
    <t>預金種別</t>
    <rPh sb="0" eb="2">
      <t>ヨキン</t>
    </rPh>
    <rPh sb="2" eb="4">
      <t>シュベツ</t>
    </rPh>
    <phoneticPr fontId="41"/>
  </si>
  <si>
    <t>※都道府県名を選択してください</t>
    <rPh sb="1" eb="5">
      <t>トドウフケン</t>
    </rPh>
    <rPh sb="5" eb="6">
      <t>メイ</t>
    </rPh>
    <rPh sb="7" eb="9">
      <t>センタク</t>
    </rPh>
    <phoneticPr fontId="41"/>
  </si>
  <si>
    <t>01北海道</t>
  </si>
  <si>
    <t>02青森県</t>
    <rPh sb="4" eb="5">
      <t>ケン</t>
    </rPh>
    <phoneticPr fontId="41"/>
  </si>
  <si>
    <t>03岩手県</t>
    <rPh sb="4" eb="5">
      <t>ケン</t>
    </rPh>
    <phoneticPr fontId="41"/>
  </si>
  <si>
    <t>04宮城県</t>
    <phoneticPr fontId="41"/>
  </si>
  <si>
    <t>05秋田県</t>
    <phoneticPr fontId="41"/>
  </si>
  <si>
    <t>06山形県</t>
    <phoneticPr fontId="41"/>
  </si>
  <si>
    <t>07福島県</t>
    <phoneticPr fontId="41"/>
  </si>
  <si>
    <t>08茨城県</t>
    <phoneticPr fontId="41"/>
  </si>
  <si>
    <t>09栃木県</t>
    <phoneticPr fontId="41"/>
  </si>
  <si>
    <t>10群馬県</t>
    <phoneticPr fontId="41"/>
  </si>
  <si>
    <t>11埼玉県</t>
    <phoneticPr fontId="41"/>
  </si>
  <si>
    <t>12千葉県</t>
    <phoneticPr fontId="41"/>
  </si>
  <si>
    <t>13東京都</t>
    <rPh sb="4" eb="5">
      <t>ト</t>
    </rPh>
    <phoneticPr fontId="41"/>
  </si>
  <si>
    <t>14神奈川県</t>
    <phoneticPr fontId="41"/>
  </si>
  <si>
    <t>15新潟県</t>
    <phoneticPr fontId="41"/>
  </si>
  <si>
    <t>16富山県</t>
    <phoneticPr fontId="41"/>
  </si>
  <si>
    <t>17石川県</t>
    <phoneticPr fontId="41"/>
  </si>
  <si>
    <t>18福井県</t>
    <phoneticPr fontId="41"/>
  </si>
  <si>
    <t>19山梨県</t>
    <phoneticPr fontId="41"/>
  </si>
  <si>
    <t>20長野県</t>
    <phoneticPr fontId="41"/>
  </si>
  <si>
    <t>21岐阜県</t>
    <phoneticPr fontId="41"/>
  </si>
  <si>
    <t>22静岡県</t>
    <phoneticPr fontId="41"/>
  </si>
  <si>
    <t>23愛知県</t>
    <phoneticPr fontId="41"/>
  </si>
  <si>
    <t>24三重県</t>
    <phoneticPr fontId="41"/>
  </si>
  <si>
    <t>25滋賀県</t>
    <phoneticPr fontId="41"/>
  </si>
  <si>
    <t>26京都府</t>
    <rPh sb="4" eb="5">
      <t>フ</t>
    </rPh>
    <phoneticPr fontId="41"/>
  </si>
  <si>
    <t>27大阪府</t>
    <rPh sb="4" eb="5">
      <t>フ</t>
    </rPh>
    <phoneticPr fontId="41"/>
  </si>
  <si>
    <t>28兵庫県</t>
    <phoneticPr fontId="41"/>
  </si>
  <si>
    <t>29奈良県</t>
    <phoneticPr fontId="41"/>
  </si>
  <si>
    <t>30和歌山県</t>
    <phoneticPr fontId="41"/>
  </si>
  <si>
    <t>31鳥取県</t>
    <phoneticPr fontId="41"/>
  </si>
  <si>
    <t>32島根県</t>
    <phoneticPr fontId="41"/>
  </si>
  <si>
    <t>33岡山県</t>
    <phoneticPr fontId="41"/>
  </si>
  <si>
    <t>34広島県</t>
    <phoneticPr fontId="41"/>
  </si>
  <si>
    <t>35山口県</t>
    <phoneticPr fontId="41"/>
  </si>
  <si>
    <t>36徳島県</t>
    <phoneticPr fontId="41"/>
  </si>
  <si>
    <t>37香川県</t>
    <phoneticPr fontId="41"/>
  </si>
  <si>
    <t>38愛媛県</t>
    <phoneticPr fontId="41"/>
  </si>
  <si>
    <t>39高知県</t>
    <phoneticPr fontId="41"/>
  </si>
  <si>
    <t>40福岡県</t>
    <phoneticPr fontId="41"/>
  </si>
  <si>
    <t>41佐賀県</t>
    <phoneticPr fontId="41"/>
  </si>
  <si>
    <t>42長崎県</t>
    <phoneticPr fontId="41"/>
  </si>
  <si>
    <t>43熊本県</t>
    <phoneticPr fontId="41"/>
  </si>
  <si>
    <t>44大分県</t>
    <phoneticPr fontId="41"/>
  </si>
  <si>
    <t>45宮崎県</t>
    <phoneticPr fontId="41"/>
  </si>
  <si>
    <t>46鹿児島県</t>
    <phoneticPr fontId="41"/>
  </si>
  <si>
    <t>47沖縄県</t>
    <phoneticPr fontId="41"/>
  </si>
  <si>
    <t>有</t>
    <rPh sb="0" eb="1">
      <t>ア</t>
    </rPh>
    <phoneticPr fontId="40"/>
  </si>
  <si>
    <t>無</t>
    <rPh sb="0" eb="1">
      <t>ナ</t>
    </rPh>
    <phoneticPr fontId="40"/>
  </si>
  <si>
    <t>賃金改善の総額</t>
    <phoneticPr fontId="40"/>
  </si>
  <si>
    <t>Ⅰ　令和７年３月31日時点の賃金水準（月額）</t>
    <rPh sb="2" eb="4">
      <t>レイワ</t>
    </rPh>
    <rPh sb="5" eb="6">
      <t>ネン</t>
    </rPh>
    <rPh sb="7" eb="8">
      <t>ガツ</t>
    </rPh>
    <rPh sb="10" eb="11">
      <t>ニチ</t>
    </rPh>
    <rPh sb="11" eb="13">
      <t>ジテン</t>
    </rPh>
    <rPh sb="14" eb="16">
      <t>チンギン</t>
    </rPh>
    <rPh sb="16" eb="18">
      <t>スイジュン</t>
    </rPh>
    <rPh sb="19" eb="21">
      <t>ゲツガク</t>
    </rPh>
    <phoneticPr fontId="40"/>
  </si>
  <si>
    <t>Ⅱ　令和７年度中の賃金改善額（月額）</t>
    <rPh sb="2" eb="4">
      <t>レイワ</t>
    </rPh>
    <rPh sb="5" eb="7">
      <t>ネンド</t>
    </rPh>
    <rPh sb="7" eb="8">
      <t>チュウ</t>
    </rPh>
    <rPh sb="9" eb="11">
      <t>チンギン</t>
    </rPh>
    <rPh sb="11" eb="13">
      <t>カイゼン</t>
    </rPh>
    <rPh sb="13" eb="14">
      <t>ガク</t>
    </rPh>
    <rPh sb="15" eb="17">
      <t>ゲツガク</t>
    </rPh>
    <phoneticPr fontId="40"/>
  </si>
  <si>
    <t>Ⅲ　令和７年度中の賃金改善割合</t>
    <rPh sb="2" eb="4">
      <t>レイワ</t>
    </rPh>
    <rPh sb="5" eb="7">
      <t>ネンド</t>
    </rPh>
    <rPh sb="7" eb="8">
      <t>チュウ</t>
    </rPh>
    <rPh sb="9" eb="11">
      <t>チンギン</t>
    </rPh>
    <rPh sb="11" eb="13">
      <t>カイゼン</t>
    </rPh>
    <rPh sb="13" eb="15">
      <t>ワリアイ</t>
    </rPh>
    <phoneticPr fontId="40"/>
  </si>
  <si>
    <t>Ⅳ　本事業の支給額を充てられる上限月額</t>
    <rPh sb="2" eb="3">
      <t>ホン</t>
    </rPh>
    <rPh sb="3" eb="5">
      <t>ジギョウ</t>
    </rPh>
    <rPh sb="6" eb="9">
      <t>シキュウガク</t>
    </rPh>
    <rPh sb="10" eb="11">
      <t>ア</t>
    </rPh>
    <rPh sb="15" eb="17">
      <t>ジョウゲン</t>
    </rPh>
    <rPh sb="17" eb="19">
      <t>ゲツガク</t>
    </rPh>
    <phoneticPr fontId="40"/>
  </si>
  <si>
    <t>Ⅴ　本事業の支給額を充てる月額
（Ⅳの範囲内）</t>
    <rPh sb="2" eb="3">
      <t>ホン</t>
    </rPh>
    <rPh sb="3" eb="5">
      <t>ジギョウ</t>
    </rPh>
    <rPh sb="6" eb="9">
      <t>シキュウガク</t>
    </rPh>
    <rPh sb="10" eb="11">
      <t>ア</t>
    </rPh>
    <rPh sb="13" eb="14">
      <t>ゲツ</t>
    </rPh>
    <rPh sb="14" eb="15">
      <t>ガク</t>
    </rPh>
    <rPh sb="19" eb="22">
      <t>ハンイナイ</t>
    </rPh>
    <phoneticPr fontId="40"/>
  </si>
  <si>
    <t>Ⅵ　本事業の支給額を充てる期間
（最大：令和７年12月～令和８年５月の６ヶ月）</t>
    <rPh sb="2" eb="3">
      <t>ホン</t>
    </rPh>
    <rPh sb="3" eb="5">
      <t>ジギョウ</t>
    </rPh>
    <rPh sb="6" eb="9">
      <t>シキュウガク</t>
    </rPh>
    <rPh sb="10" eb="11">
      <t>ア</t>
    </rPh>
    <rPh sb="13" eb="15">
      <t>キカン</t>
    </rPh>
    <rPh sb="17" eb="19">
      <t>サイダイ</t>
    </rPh>
    <rPh sb="20" eb="22">
      <t>レイワ</t>
    </rPh>
    <rPh sb="23" eb="24">
      <t>ネン</t>
    </rPh>
    <rPh sb="26" eb="27">
      <t>ガツ</t>
    </rPh>
    <rPh sb="28" eb="30">
      <t>レイワ</t>
    </rPh>
    <rPh sb="31" eb="32">
      <t>ネン</t>
    </rPh>
    <rPh sb="33" eb="34">
      <t>ガツ</t>
    </rPh>
    <rPh sb="37" eb="38">
      <t>ゲツ</t>
    </rPh>
    <phoneticPr fontId="40"/>
  </si>
  <si>
    <t>Ⅶ　対象人数
（常勤換算数）</t>
    <rPh sb="2" eb="4">
      <t>タイショウ</t>
    </rPh>
    <rPh sb="4" eb="6">
      <t>ニンズウ</t>
    </rPh>
    <rPh sb="8" eb="10">
      <t>ジョウキン</t>
    </rPh>
    <rPh sb="10" eb="12">
      <t>カンサン</t>
    </rPh>
    <rPh sb="12" eb="13">
      <t>スウ</t>
    </rPh>
    <phoneticPr fontId="40"/>
  </si>
  <si>
    <t>↑医療機関等の振込口座を記載してください。</t>
    <rPh sb="1" eb="3">
      <t>イリョウ</t>
    </rPh>
    <rPh sb="3" eb="5">
      <t>キカン</t>
    </rPh>
    <rPh sb="5" eb="6">
      <t>トウ</t>
    </rPh>
    <rPh sb="7" eb="9">
      <t>フリコミ</t>
    </rPh>
    <rPh sb="9" eb="11">
      <t>コウザ</t>
    </rPh>
    <rPh sb="12" eb="14">
      <t>キサイ</t>
    </rPh>
    <phoneticPr fontId="40"/>
  </si>
  <si>
    <t>賃上げ支援事業</t>
    <rPh sb="0" eb="2">
      <t>チンア</t>
    </rPh>
    <rPh sb="3" eb="7">
      <t>シエンジギョウ</t>
    </rPh>
    <phoneticPr fontId="40"/>
  </si>
  <si>
    <t>申請額合計</t>
    <rPh sb="0" eb="3">
      <t>シンセイガク</t>
    </rPh>
    <rPh sb="3" eb="5">
      <t>ゴウケイ</t>
    </rPh>
    <phoneticPr fontId="40"/>
  </si>
  <si>
    <t>選定額</t>
    <rPh sb="0" eb="3">
      <t>センテイガク</t>
    </rPh>
    <phoneticPr fontId="40"/>
  </si>
  <si>
    <t>①：賃金改善の総額</t>
    <rPh sb="2" eb="4">
      <t>チンギン</t>
    </rPh>
    <rPh sb="4" eb="6">
      <t>カイゼン</t>
    </rPh>
    <rPh sb="7" eb="9">
      <t>ソウガク</t>
    </rPh>
    <phoneticPr fontId="40"/>
  </si>
  <si>
    <t>②：賃上げ支援事業の基準額</t>
    <rPh sb="2" eb="4">
      <t>チンア</t>
    </rPh>
    <rPh sb="5" eb="7">
      <t>シエン</t>
    </rPh>
    <rPh sb="7" eb="9">
      <t>ジギョウ</t>
    </rPh>
    <rPh sb="10" eb="13">
      <t>キジュンガク</t>
    </rPh>
    <phoneticPr fontId="40"/>
  </si>
  <si>
    <t>③：選定額</t>
    <rPh sb="2" eb="5">
      <t>センテイガク</t>
    </rPh>
    <phoneticPr fontId="40"/>
  </si>
  <si>
    <t>④：申請額（千円未満切り捨て）</t>
    <rPh sb="2" eb="5">
      <t>シンセイガク</t>
    </rPh>
    <rPh sb="6" eb="8">
      <t>センエン</t>
    </rPh>
    <rPh sb="8" eb="10">
      <t>ミマン</t>
    </rPh>
    <rPh sb="10" eb="11">
      <t>キ</t>
    </rPh>
    <rPh sb="12" eb="13">
      <t>ス</t>
    </rPh>
    <phoneticPr fontId="40"/>
  </si>
  <si>
    <t>基準額</t>
    <rPh sb="0" eb="3">
      <t>キジュンガク</t>
    </rPh>
    <phoneticPr fontId="40"/>
  </si>
  <si>
    <t>実績額</t>
    <rPh sb="0" eb="3">
      <t>ジッセキガク</t>
    </rPh>
    <phoneticPr fontId="40"/>
  </si>
  <si>
    <t>申請区分</t>
    <rPh sb="0" eb="4">
      <t>シンセイクブン</t>
    </rPh>
    <phoneticPr fontId="40"/>
  </si>
  <si>
    <t>医療機関区分</t>
    <rPh sb="0" eb="4">
      <t>イリョウキカン</t>
    </rPh>
    <rPh sb="4" eb="6">
      <t>クブン</t>
    </rPh>
    <phoneticPr fontId="40"/>
  </si>
  <si>
    <t>届け出たベースアップ評価料</t>
    <rPh sb="0" eb="1">
      <t>トド</t>
    </rPh>
    <rPh sb="2" eb="3">
      <t>デ</t>
    </rPh>
    <rPh sb="10" eb="13">
      <t>ヒョウカリョウ</t>
    </rPh>
    <phoneticPr fontId="40"/>
  </si>
  <si>
    <t>職員構成</t>
    <rPh sb="0" eb="4">
      <t>ショクインコウセイ</t>
    </rPh>
    <phoneticPr fontId="40"/>
  </si>
  <si>
    <t>①：令和８年３月１日時点において、ベースアップ評価料を届け出ている。</t>
  </si>
  <si>
    <t>②：令和８年３月１日時点において、ベースアップ評価料の届出対象外だが、令和８年６月１日時点で令和８年度診療報酬改定による見直し後のベースアップ評価料を届け出る。</t>
    <phoneticPr fontId="40"/>
  </si>
  <si>
    <t>③：令和８年６月１日時点で令和８年度診療報酬改定による見直し後のベースアップ評価料を届け出る。（薬局のみ選択可）</t>
    <phoneticPr fontId="40"/>
  </si>
  <si>
    <t>訪問看護ステーション</t>
    <rPh sb="0" eb="4">
      <t>ホウモンカンゴ</t>
    </rPh>
    <phoneticPr fontId="40"/>
  </si>
  <si>
    <t>保険薬局（１～５店舗）</t>
    <rPh sb="0" eb="4">
      <t>ホケンヤッキョク</t>
    </rPh>
    <rPh sb="8" eb="10">
      <t>テンポ</t>
    </rPh>
    <phoneticPr fontId="40"/>
  </si>
  <si>
    <t>保険薬局（６～19店舗）</t>
    <rPh sb="0" eb="4">
      <t>ホケンヤッキョク</t>
    </rPh>
    <rPh sb="9" eb="11">
      <t>テンポ</t>
    </rPh>
    <phoneticPr fontId="40"/>
  </si>
  <si>
    <t>保険薬局（20店舗以上）</t>
    <rPh sb="0" eb="4">
      <t>ホケンヤッキョク</t>
    </rPh>
    <rPh sb="7" eb="9">
      <t>テンポ</t>
    </rPh>
    <rPh sb="9" eb="11">
      <t>イジョウ</t>
    </rPh>
    <phoneticPr fontId="40"/>
  </si>
  <si>
    <t>賃上げ支援事業該当要件</t>
    <rPh sb="0" eb="2">
      <t>チンア</t>
    </rPh>
    <rPh sb="3" eb="5">
      <t>シエン</t>
    </rPh>
    <rPh sb="5" eb="7">
      <t>ジギョウ</t>
    </rPh>
    <rPh sb="7" eb="11">
      <t>ガイトウヨウケン</t>
    </rPh>
    <phoneticPr fontId="40"/>
  </si>
  <si>
    <t>①：O100 外来・在宅ベースアップ評価料（Ⅰ）</t>
    <phoneticPr fontId="40"/>
  </si>
  <si>
    <t>③：O102 入院ベースアップ評価料（医科）</t>
    <phoneticPr fontId="40"/>
  </si>
  <si>
    <t>④：P102 入院ベースアップ評価料（歯科）</t>
    <phoneticPr fontId="40"/>
  </si>
  <si>
    <t>医療機関等の名称
（医療機関コード）</t>
    <rPh sb="0" eb="5">
      <t>イリョウキカントウ</t>
    </rPh>
    <rPh sb="6" eb="8">
      <t>メイショウ</t>
    </rPh>
    <rPh sb="10" eb="14">
      <t>イリョウキカン</t>
    </rPh>
    <phoneticPr fontId="40"/>
  </si>
  <si>
    <t>（プルダウンから選択）</t>
    <rPh sb="8" eb="10">
      <t>センタク</t>
    </rPh>
    <phoneticPr fontId="40"/>
  </si>
  <si>
    <r>
      <t xml:space="preserve">病床数
</t>
    </r>
    <r>
      <rPr>
        <sz val="9"/>
        <color theme="1"/>
        <rFont val="ＭＳ Ｐゴシック"/>
        <family val="3"/>
        <charset val="128"/>
        <scheme val="minor"/>
      </rPr>
      <t>（有床診のみ）</t>
    </r>
    <rPh sb="0" eb="3">
      <t>ビョウショウスウ</t>
    </rPh>
    <rPh sb="5" eb="7">
      <t>ユウショウ</t>
    </rPh>
    <rPh sb="7" eb="8">
      <t>ミ</t>
    </rPh>
    <phoneticPr fontId="40"/>
  </si>
  <si>
    <t>申請の
有無</t>
    <rPh sb="0" eb="2">
      <t>シンセイ</t>
    </rPh>
    <rPh sb="4" eb="6">
      <t>ウム</t>
    </rPh>
    <phoneticPr fontId="40"/>
  </si>
  <si>
    <t>①：医師</t>
    <rPh sb="2" eb="4">
      <t>イシ</t>
    </rPh>
    <phoneticPr fontId="40"/>
  </si>
  <si>
    <t>②：歯科医師</t>
    <rPh sb="2" eb="6">
      <t>シカイシ</t>
    </rPh>
    <phoneticPr fontId="40"/>
  </si>
  <si>
    <t>③：その他医療に従事しない、専ら事務作業（医師事務作業補助者、看護補助者等が医療を専門とする職員の補助として行う事務作業を除く）を行う職員</t>
    <phoneticPr fontId="40"/>
  </si>
  <si>
    <t>申請施設内訳</t>
    <rPh sb="0" eb="2">
      <t>シンセイ</t>
    </rPh>
    <rPh sb="2" eb="4">
      <t>シセツ</t>
    </rPh>
    <rPh sb="4" eb="6">
      <t>ウチワケ</t>
    </rPh>
    <phoneticPr fontId="40"/>
  </si>
  <si>
    <t>（別紙２）</t>
    <rPh sb="1" eb="3">
      <t>ベッシ</t>
    </rPh>
    <phoneticPr fontId="41"/>
  </si>
  <si>
    <t>⑥：令和８年度診療報酬改定で新設されたベースアップ評価料（薬局のみ選択可）</t>
    <rPh sb="2" eb="4">
      <t>レイワ</t>
    </rPh>
    <rPh sb="5" eb="7">
      <t>ネンド</t>
    </rPh>
    <rPh sb="7" eb="13">
      <t>シンリョウホウシュウカイテイ</t>
    </rPh>
    <rPh sb="14" eb="16">
      <t>シンセツ</t>
    </rPh>
    <rPh sb="25" eb="28">
      <t>ヒョウカリョウ</t>
    </rPh>
    <rPh sb="29" eb="31">
      <t>ヤッキョク</t>
    </rPh>
    <rPh sb="33" eb="36">
      <t>センタクカ</t>
    </rPh>
    <phoneticPr fontId="40"/>
  </si>
  <si>
    <t>住所（上記と異なる場合）</t>
    <rPh sb="0" eb="2">
      <t>ジュウショ</t>
    </rPh>
    <rPh sb="3" eb="5">
      <t>ジョウキ</t>
    </rPh>
    <rPh sb="6" eb="7">
      <t>コト</t>
    </rPh>
    <rPh sb="9" eb="11">
      <t>バアイ</t>
    </rPh>
    <phoneticPr fontId="41"/>
  </si>
  <si>
    <t>賃上げ支援事業</t>
    <phoneticPr fontId="40"/>
  </si>
  <si>
    <t>口座名義（ｶﾅ）
（スペースも含めて正確に記載）</t>
    <rPh sb="0" eb="4">
      <t>コウザメイギ</t>
    </rPh>
    <rPh sb="15" eb="16">
      <t>フク</t>
    </rPh>
    <rPh sb="18" eb="20">
      <t>セイカク</t>
    </rPh>
    <rPh sb="21" eb="23">
      <t>キサイ</t>
    </rPh>
    <phoneticPr fontId="41"/>
  </si>
  <si>
    <t>賃上げ支援事業
該当要件</t>
    <rPh sb="0" eb="2">
      <t>チンア</t>
    </rPh>
    <rPh sb="3" eb="5">
      <t>シエン</t>
    </rPh>
    <rPh sb="5" eb="7">
      <t>ジギョウ</t>
    </rPh>
    <rPh sb="8" eb="12">
      <t>ガイトウヨウケン</t>
    </rPh>
    <phoneticPr fontId="40"/>
  </si>
  <si>
    <t>職種</t>
    <rPh sb="0" eb="2">
      <t>ショクシュ</t>
    </rPh>
    <phoneticPr fontId="40"/>
  </si>
  <si>
    <t>３．申請施設数</t>
    <rPh sb="2" eb="7">
      <t>シンセイシセツスウ</t>
    </rPh>
    <phoneticPr fontId="40"/>
  </si>
  <si>
    <t>有床診療所</t>
    <rPh sb="0" eb="5">
      <t>ユウショウシンリョウジョ</t>
    </rPh>
    <phoneticPr fontId="40"/>
  </si>
  <si>
    <t>無床診療所</t>
    <rPh sb="0" eb="5">
      <t>ムショウシンリョウジョ</t>
    </rPh>
    <phoneticPr fontId="40"/>
  </si>
  <si>
    <t>歯科診療所</t>
    <rPh sb="0" eb="5">
      <t>シカシンリョウジョ</t>
    </rPh>
    <phoneticPr fontId="40"/>
  </si>
  <si>
    <t>保険薬局</t>
    <rPh sb="0" eb="4">
      <t>ホケンヤッキョク</t>
    </rPh>
    <phoneticPr fontId="40"/>
  </si>
  <si>
    <t>訪問看護
ステーション</t>
    <rPh sb="0" eb="4">
      <t>ホウモンカンゴ</t>
    </rPh>
    <phoneticPr fontId="40"/>
  </si>
  <si>
    <t>合計</t>
    <rPh sb="0" eb="2">
      <t>ゴウケイ</t>
    </rPh>
    <phoneticPr fontId="40"/>
  </si>
  <si>
    <t>４．振込口座</t>
    <rPh sb="2" eb="4">
      <t>フリコミ</t>
    </rPh>
    <rPh sb="4" eb="6">
      <t>コウザ</t>
    </rPh>
    <phoneticPr fontId="41"/>
  </si>
  <si>
    <t>医療機関等の名称</t>
    <rPh sb="0" eb="5">
      <t>イリョウキカントウ</t>
    </rPh>
    <rPh sb="6" eb="8">
      <t>メイショウ</t>
    </rPh>
    <phoneticPr fontId="41"/>
  </si>
  <si>
    <t>医療機関コード</t>
    <rPh sb="0" eb="4">
      <t>イリョウキカン</t>
    </rPh>
    <phoneticPr fontId="40"/>
  </si>
  <si>
    <t>(</t>
    <phoneticPr fontId="40"/>
  </si>
  <si>
    <t>)</t>
    <phoneticPr fontId="40"/>
  </si>
  <si>
    <t>申請者と口座名義の相違</t>
    <rPh sb="0" eb="3">
      <t>シンセイシャ</t>
    </rPh>
    <rPh sb="4" eb="6">
      <t>コウザ</t>
    </rPh>
    <rPh sb="6" eb="8">
      <t>メイギ</t>
    </rPh>
    <rPh sb="9" eb="11">
      <t>ソウイ</t>
    </rPh>
    <phoneticPr fontId="41"/>
  </si>
  <si>
    <t>↑法人又は開設者個人の振込口座を記載してください。</t>
    <rPh sb="1" eb="3">
      <t>ホウジン</t>
    </rPh>
    <rPh sb="3" eb="4">
      <t>マタ</t>
    </rPh>
    <rPh sb="5" eb="7">
      <t>カイセツ</t>
    </rPh>
    <rPh sb="7" eb="8">
      <t>シャ</t>
    </rPh>
    <rPh sb="8" eb="10">
      <t>コジン</t>
    </rPh>
    <rPh sb="11" eb="13">
      <t>フリコミ</t>
    </rPh>
    <rPh sb="13" eb="15">
      <t>コウザ</t>
    </rPh>
    <rPh sb="16" eb="18">
      <t>キサイ</t>
    </rPh>
    <phoneticPr fontId="40"/>
  </si>
  <si>
    <t>口座名義</t>
    <rPh sb="0" eb="2">
      <t>コウザ</t>
    </rPh>
    <rPh sb="2" eb="4">
      <t>メイギ</t>
    </rPh>
    <phoneticPr fontId="41"/>
  </si>
  <si>
    <t>　（１）　本申請書の記載内容に虚偽がないこと及び記載内容を証明する書類等を適切に保管していることを誓約します。
  （２）　健康保険法上の保険医療機関コードが発行されており、令和７年４月１日から本事業の申請時点までに診療報酬請求の実績を有します。
　（３）　各事業に定めのある支給要件を満たしていることを誓約します。
　（４）　本補助金等に関する報告や調査について、厚生労働省又は県から求められた場合には、これに応じます。
　（５）　本補助金等の交付後、各事業に定めのある返還事由に該当した場合は各事業に係る補助金の全額を返還します。</t>
    <rPh sb="5" eb="6">
      <t>ホン</t>
    </rPh>
    <rPh sb="6" eb="9">
      <t>シンセイショ</t>
    </rPh>
    <rPh sb="10" eb="12">
      <t>キサイ</t>
    </rPh>
    <rPh sb="12" eb="14">
      <t>ナイヨウ</t>
    </rPh>
    <rPh sb="15" eb="17">
      <t>キョギ</t>
    </rPh>
    <rPh sb="22" eb="23">
      <t>オヨ</t>
    </rPh>
    <rPh sb="24" eb="26">
      <t>キサイ</t>
    </rPh>
    <rPh sb="26" eb="28">
      <t>ナイヨウ</t>
    </rPh>
    <rPh sb="29" eb="31">
      <t>ショウメイ</t>
    </rPh>
    <rPh sb="33" eb="35">
      <t>ショルイ</t>
    </rPh>
    <rPh sb="35" eb="36">
      <t>トウ</t>
    </rPh>
    <rPh sb="37" eb="39">
      <t>テキセツ</t>
    </rPh>
    <rPh sb="40" eb="42">
      <t>ホカン</t>
    </rPh>
    <rPh sb="49" eb="51">
      <t>セイヤク</t>
    </rPh>
    <rPh sb="118" eb="119">
      <t>ユウ</t>
    </rPh>
    <rPh sb="129" eb="132">
      <t>カクジギョウ</t>
    </rPh>
    <rPh sb="133" eb="134">
      <t>サダ</t>
    </rPh>
    <rPh sb="138" eb="140">
      <t>シキュウ</t>
    </rPh>
    <rPh sb="140" eb="142">
      <t>ヨウケン</t>
    </rPh>
    <rPh sb="143" eb="144">
      <t>ミ</t>
    </rPh>
    <rPh sb="152" eb="154">
      <t>セイヤク</t>
    </rPh>
    <rPh sb="168" eb="169">
      <t>トウ</t>
    </rPh>
    <rPh sb="183" eb="185">
      <t>コウセイ</t>
    </rPh>
    <rPh sb="185" eb="188">
      <t>ロウドウショウ</t>
    </rPh>
    <rPh sb="188" eb="189">
      <t>マタ</t>
    </rPh>
    <rPh sb="193" eb="194">
      <t>モト</t>
    </rPh>
    <rPh sb="198" eb="200">
      <t>バアイ</t>
    </rPh>
    <rPh sb="206" eb="207">
      <t>オウ</t>
    </rPh>
    <rPh sb="221" eb="222">
      <t>トウ</t>
    </rPh>
    <rPh sb="223" eb="225">
      <t>コウフ</t>
    </rPh>
    <rPh sb="225" eb="226">
      <t>ゴ</t>
    </rPh>
    <rPh sb="227" eb="230">
      <t>カクジギョウ</t>
    </rPh>
    <rPh sb="231" eb="232">
      <t>サダ</t>
    </rPh>
    <rPh sb="236" eb="238">
      <t>ヘンカン</t>
    </rPh>
    <rPh sb="238" eb="240">
      <t>ジユ</t>
    </rPh>
    <rPh sb="241" eb="243">
      <t>ガイトウ</t>
    </rPh>
    <rPh sb="245" eb="247">
      <t>バアイ</t>
    </rPh>
    <rPh sb="248" eb="251">
      <t>カクジギョウ</t>
    </rPh>
    <rPh sb="252" eb="253">
      <t>カカ</t>
    </rPh>
    <rPh sb="258" eb="260">
      <t>ゼンガク</t>
    </rPh>
    <rPh sb="261" eb="263">
      <t>ヘンカン</t>
    </rPh>
    <phoneticPr fontId="41"/>
  </si>
  <si>
    <t>医療機関等の住所</t>
    <rPh sb="0" eb="5">
      <t>イリョウキカントウ</t>
    </rPh>
    <rPh sb="6" eb="8">
      <t>ジュウショ</t>
    </rPh>
    <phoneticPr fontId="40"/>
  </si>
  <si>
    <t>賃金改善報告書</t>
    <rPh sb="0" eb="2">
      <t>チンギン</t>
    </rPh>
    <rPh sb="2" eb="4">
      <t>カイゼン</t>
    </rPh>
    <rPh sb="4" eb="7">
      <t>ホウコクショ</t>
    </rPh>
    <phoneticPr fontId="41"/>
  </si>
  <si>
    <t>②：P100 歯科外来・在宅ベースアップ評価料（Ⅰ）</t>
    <phoneticPr fontId="40"/>
  </si>
  <si>
    <t>⑤：訪問看護ベースアップ評価料（Ⅰ）</t>
    <phoneticPr fontId="40"/>
  </si>
  <si>
    <t>岐阜県知事　殿</t>
    <rPh sb="0" eb="2">
      <t>ギフ</t>
    </rPh>
    <rPh sb="2" eb="5">
      <t>ケンチジ</t>
    </rPh>
    <rPh sb="3" eb="5">
      <t>チジ</t>
    </rPh>
    <phoneticPr fontId="20"/>
  </si>
  <si>
    <r>
      <t>上記の内容を確認しました。</t>
    </r>
    <r>
      <rPr>
        <b/>
        <sz val="11"/>
        <rFont val="ＭＳ Ｐゴシック"/>
        <family val="3"/>
        <charset val="128"/>
      </rPr>
      <t>（申請する場合は必ずチェックしてください）</t>
    </r>
    <rPh sb="0" eb="2">
      <t>ジョウキ</t>
    </rPh>
    <rPh sb="3" eb="5">
      <t>ナイヨウ</t>
    </rPh>
    <rPh sb="6" eb="8">
      <t>カクニン</t>
    </rPh>
    <phoneticPr fontId="40"/>
  </si>
  <si>
    <r>
      <t xml:space="preserve">開設者（申請者）
</t>
    </r>
    <r>
      <rPr>
        <sz val="9"/>
        <rFont val="ＭＳ Ｐゴシック"/>
        <family val="3"/>
        <charset val="128"/>
      </rPr>
      <t>※法人の場合は法人名・個人の場合は個人名</t>
    </r>
    <rPh sb="0" eb="3">
      <t>カイセツシャ</t>
    </rPh>
    <rPh sb="4" eb="7">
      <t>シンセイシャ</t>
    </rPh>
    <rPh sb="10" eb="12">
      <t>ホウジン</t>
    </rPh>
    <rPh sb="13" eb="15">
      <t>バアイ</t>
    </rPh>
    <rPh sb="16" eb="18">
      <t>ホウジン</t>
    </rPh>
    <rPh sb="18" eb="19">
      <t>メイ</t>
    </rPh>
    <rPh sb="20" eb="22">
      <t>コジン</t>
    </rPh>
    <rPh sb="23" eb="25">
      <t>バアイ</t>
    </rPh>
    <rPh sb="26" eb="28">
      <t>コジン</t>
    </rPh>
    <rPh sb="28" eb="29">
      <t>メイ</t>
    </rPh>
    <phoneticPr fontId="41"/>
  </si>
  <si>
    <t>職</t>
    <rPh sb="0" eb="1">
      <t>ショク</t>
    </rPh>
    <phoneticPr fontId="40"/>
  </si>
  <si>
    <t>氏名</t>
    <rPh sb="0" eb="2">
      <t>シメイ</t>
    </rPh>
    <phoneticPr fontId="40"/>
  </si>
  <si>
    <t>発行責任者</t>
    <rPh sb="0" eb="2">
      <t>ハッコウ</t>
    </rPh>
    <rPh sb="2" eb="5">
      <t>セキニンシャ</t>
    </rPh>
    <phoneticPr fontId="40"/>
  </si>
  <si>
    <t>都道府県</t>
    <rPh sb="0" eb="4">
      <t>トドウフケン</t>
    </rPh>
    <phoneticPr fontId="40"/>
  </si>
  <si>
    <t>市区町村</t>
    <rPh sb="0" eb="4">
      <t>シクチョウソン</t>
    </rPh>
    <phoneticPr fontId="40"/>
  </si>
  <si>
    <t>町域名</t>
    <rPh sb="0" eb="2">
      <t>チョウイキ</t>
    </rPh>
    <rPh sb="2" eb="3">
      <t>メイ</t>
    </rPh>
    <phoneticPr fontId="40"/>
  </si>
  <si>
    <t>字・丁目・番地</t>
    <rPh sb="0" eb="1">
      <t>アザ</t>
    </rPh>
    <rPh sb="2" eb="4">
      <t>チョウメ</t>
    </rPh>
    <rPh sb="5" eb="7">
      <t>バンチ</t>
    </rPh>
    <phoneticPr fontId="40"/>
  </si>
  <si>
    <t>　　　申請者と口座名義人が異なる場合は、別添「委任状」に必要事項を記入・押印の上、原本を郵送してください。</t>
    <rPh sb="3" eb="6">
      <t>シンセイシャ</t>
    </rPh>
    <rPh sb="7" eb="11">
      <t>コウザメイギ</t>
    </rPh>
    <rPh sb="11" eb="12">
      <t>ニン</t>
    </rPh>
    <rPh sb="13" eb="14">
      <t>コト</t>
    </rPh>
    <rPh sb="16" eb="18">
      <t>バアイ</t>
    </rPh>
    <rPh sb="20" eb="22">
      <t>ベッテン</t>
    </rPh>
    <rPh sb="23" eb="26">
      <t>イニンジョウ</t>
    </rPh>
    <rPh sb="28" eb="32">
      <t>ヒツヨウジコウ</t>
    </rPh>
    <rPh sb="33" eb="35">
      <t>キニュウ</t>
    </rPh>
    <rPh sb="36" eb="38">
      <t>オウイン</t>
    </rPh>
    <rPh sb="39" eb="40">
      <t>ウエ</t>
    </rPh>
    <rPh sb="41" eb="43">
      <t>ゲンポン</t>
    </rPh>
    <rPh sb="44" eb="46">
      <t>ユウソウ</t>
    </rPh>
    <phoneticPr fontId="41"/>
  </si>
  <si>
    <r>
      <t>６．申請者と口座名義人が</t>
    </r>
    <r>
      <rPr>
        <b/>
        <u/>
        <sz val="11"/>
        <rFont val="ＭＳ Ｐゴシック"/>
        <family val="3"/>
        <charset val="128"/>
      </rPr>
      <t>異なる</t>
    </r>
    <r>
      <rPr>
        <sz val="11"/>
        <rFont val="ＭＳ Ｐゴシック"/>
        <family val="3"/>
        <charset val="128"/>
      </rPr>
      <t>場合の委任事項　</t>
    </r>
    <r>
      <rPr>
        <b/>
        <u/>
        <sz val="11"/>
        <rFont val="ＭＳ Ｐゴシック"/>
        <family val="3"/>
        <charset val="128"/>
      </rPr>
      <t>（該当する場合のみ記入）</t>
    </r>
    <rPh sb="2" eb="5">
      <t>シンセイシャ</t>
    </rPh>
    <rPh sb="6" eb="11">
      <t>コウザメイギニン</t>
    </rPh>
    <rPh sb="12" eb="13">
      <t>コト</t>
    </rPh>
    <rPh sb="15" eb="17">
      <t>バアイ</t>
    </rPh>
    <rPh sb="18" eb="22">
      <t>イニンジコウ</t>
    </rPh>
    <rPh sb="24" eb="26">
      <t>ガイトウ</t>
    </rPh>
    <rPh sb="28" eb="30">
      <t>バアイ</t>
    </rPh>
    <rPh sb="32" eb="34">
      <t>キニュウ</t>
    </rPh>
    <phoneticPr fontId="41"/>
  </si>
  <si>
    <t>５．振込口座確認添付書類</t>
    <rPh sb="2" eb="4">
      <t>フリコミ</t>
    </rPh>
    <rPh sb="4" eb="6">
      <t>コウザ</t>
    </rPh>
    <rPh sb="6" eb="8">
      <t>カクニン</t>
    </rPh>
    <rPh sb="8" eb="10">
      <t>テンプ</t>
    </rPh>
    <rPh sb="10" eb="12">
      <t>ショルイ</t>
    </rPh>
    <phoneticPr fontId="40"/>
  </si>
  <si>
    <t>　なお、振込は下記４の「振込口座」までお願いします。</t>
    <rPh sb="4" eb="6">
      <t>フリコミ</t>
    </rPh>
    <rPh sb="7" eb="9">
      <t>カキ</t>
    </rPh>
    <rPh sb="12" eb="14">
      <t>フリコミ</t>
    </rPh>
    <rPh sb="14" eb="16">
      <t>コウザ</t>
    </rPh>
    <rPh sb="20" eb="21">
      <t>ネガ</t>
    </rPh>
    <phoneticPr fontId="40"/>
  </si>
  <si>
    <t>２．申請額・実績報告額・請求額</t>
    <rPh sb="2" eb="5">
      <t>シンセイガク</t>
    </rPh>
    <rPh sb="6" eb="8">
      <t>ジッセキ</t>
    </rPh>
    <rPh sb="8" eb="11">
      <t>ホウコクガク</t>
    </rPh>
    <rPh sb="12" eb="15">
      <t>セイキュウガク</t>
    </rPh>
    <phoneticPr fontId="41"/>
  </si>
  <si>
    <t>申請・実績報告・請求額(円)</t>
    <rPh sb="0" eb="2">
      <t>シンセイ</t>
    </rPh>
    <rPh sb="3" eb="5">
      <t>ジッセキ</t>
    </rPh>
    <rPh sb="5" eb="7">
      <t>ホウコク</t>
    </rPh>
    <rPh sb="8" eb="10">
      <t>セイキュウ</t>
    </rPh>
    <rPh sb="10" eb="11">
      <t>ガク</t>
    </rPh>
    <rPh sb="12" eb="13">
      <t>エン</t>
    </rPh>
    <phoneticPr fontId="41"/>
  </si>
  <si>
    <t>※賃上げ支援事業実績　　：別紙２「賃金改善報告書」により報告します。</t>
    <rPh sb="1" eb="3">
      <t>チンア</t>
    </rPh>
    <rPh sb="4" eb="8">
      <t>シエンジギョウ</t>
    </rPh>
    <rPh sb="8" eb="10">
      <t>ジッセキ</t>
    </rPh>
    <rPh sb="13" eb="15">
      <t>ベッシ</t>
    </rPh>
    <rPh sb="17" eb="19">
      <t>チンギン</t>
    </rPh>
    <rPh sb="19" eb="21">
      <t>カイゼン</t>
    </rPh>
    <rPh sb="21" eb="24">
      <t>ホウコクショ</t>
    </rPh>
    <rPh sb="28" eb="30">
      <t>ホウコク</t>
    </rPh>
    <phoneticPr fontId="40"/>
  </si>
  <si>
    <t>７．交付申請に関する誓約事項</t>
    <rPh sb="2" eb="4">
      <t>コウフ</t>
    </rPh>
    <rPh sb="4" eb="6">
      <t>シンセイ</t>
    </rPh>
    <rPh sb="7" eb="8">
      <t>カン</t>
    </rPh>
    <rPh sb="10" eb="12">
      <t>セイヤク</t>
    </rPh>
    <rPh sb="12" eb="14">
      <t>ジコウ</t>
    </rPh>
    <phoneticPr fontId="41"/>
  </si>
  <si>
    <t>（第１号様式）</t>
    <rPh sb="1" eb="2">
      <t>ダイ</t>
    </rPh>
    <rPh sb="3" eb="4">
      <t>ゴウ</t>
    </rPh>
    <rPh sb="4" eb="6">
      <t>ヨウシキ</t>
    </rPh>
    <phoneticPr fontId="40"/>
  </si>
  <si>
    <t>届け出たベース
アップ評価料（１）</t>
    <rPh sb="0" eb="1">
      <t>トド</t>
    </rPh>
    <rPh sb="2" eb="3">
      <t>デ</t>
    </rPh>
    <rPh sb="11" eb="14">
      <t>ヒョウカリョウ</t>
    </rPh>
    <phoneticPr fontId="40"/>
  </si>
  <si>
    <t>届け出たベース
アップ評価料（２）</t>
    <rPh sb="0" eb="1">
      <t>トド</t>
    </rPh>
    <rPh sb="2" eb="3">
      <t>デ</t>
    </rPh>
    <rPh sb="11" eb="14">
      <t>ヒョウカリョウ</t>
    </rPh>
    <phoneticPr fontId="40"/>
  </si>
  <si>
    <t>職員構成
（１）</t>
    <rPh sb="0" eb="4">
      <t>ショクインコウセイ</t>
    </rPh>
    <phoneticPr fontId="40"/>
  </si>
  <si>
    <t>職員構成
（２）</t>
    <rPh sb="0" eb="4">
      <t>ショクインコウセイ</t>
    </rPh>
    <phoneticPr fontId="40"/>
  </si>
  <si>
    <t>医療機関等の名称：</t>
    <rPh sb="0" eb="5">
      <t>イリョウキカントウ</t>
    </rPh>
    <rPh sb="6" eb="8">
      <t>メイショウ</t>
    </rPh>
    <phoneticPr fontId="41"/>
  </si>
  <si>
    <r>
      <t xml:space="preserve">開設者（申請者）：
</t>
    </r>
    <r>
      <rPr>
        <b/>
        <sz val="12"/>
        <color theme="1"/>
        <rFont val="ＭＳ ゴシック"/>
        <family val="3"/>
        <charset val="128"/>
      </rPr>
      <t>※法人の場合は法人名・個人の場合は個人名</t>
    </r>
    <rPh sb="0" eb="3">
      <t>カイセツシャ</t>
    </rPh>
    <rPh sb="4" eb="7">
      <t>シンセイシャ</t>
    </rPh>
    <phoneticPr fontId="41"/>
  </si>
  <si>
    <t>建物名</t>
    <rPh sb="0" eb="3">
      <t>タテモノメイ</t>
    </rPh>
    <phoneticPr fontId="40"/>
  </si>
  <si>
    <t>（１）　本事業の交付額を活用してベースアップを実施し、令和８年６月１日から当該ベースアップの水準を維持又は拡大する。</t>
    <phoneticPr fontId="40"/>
  </si>
  <si>
    <t>（４）　本事業の交付額は（１）～（３）のために支出する。</t>
    <phoneticPr fontId="40"/>
  </si>
  <si>
    <t>（６）　著しく偏った配分は行っていない。</t>
    <phoneticPr fontId="40"/>
  </si>
  <si>
    <t>（８）　労働保険料の納付が適正に行われている。</t>
    <phoneticPr fontId="40"/>
  </si>
  <si>
    <t>（２）　賃金表等や給与規程等の変更に時間を要するため、本事業の交付額を活用して一時金又は特別手当を支給し、令和８年６月１日から支</t>
    <phoneticPr fontId="40"/>
  </si>
  <si>
    <t>　　　　　　　給した対象職員のベースアップを実施する。</t>
    <phoneticPr fontId="40"/>
  </si>
  <si>
    <t>（３）　令和７年度の対象職員のベースアップが令和７年３月31日時点の賃金水準と比較して2.0％を上回って実施しており、令和７年12月から令</t>
    <phoneticPr fontId="40"/>
  </si>
  <si>
    <t>　　　　　　　和８年５月までの間の当該2.0％を上回る部分に充てる。</t>
    <phoneticPr fontId="40"/>
  </si>
  <si>
    <t>（５）　本事業により賃金改善を行う時点から令和８年５月までの間、賃金項目（業績等に応じて変動するものを除く。）の水準を低下させていな</t>
    <phoneticPr fontId="40"/>
  </si>
  <si>
    <t>　　　　　　　い。</t>
    <phoneticPr fontId="40"/>
  </si>
  <si>
    <t>（７）　労働基準法、労働災害補償保険法、最低賃金法、労働安全衛生法、雇用保険法その他の労働に関する法令に違反し、罰金以上の刑に</t>
    <phoneticPr fontId="40"/>
  </si>
  <si>
    <t>　　　　　　　処せられていない。</t>
    <phoneticPr fontId="41"/>
  </si>
  <si>
    <t>賃上げ支援事業　申請額</t>
    <rPh sb="0" eb="2">
      <t>チンア</t>
    </rPh>
    <rPh sb="3" eb="7">
      <t>シエンジギョウ</t>
    </rPh>
    <rPh sb="8" eb="11">
      <t>シンセイガク</t>
    </rPh>
    <phoneticPr fontId="40"/>
  </si>
  <si>
    <t>賃上げ支援事業　合計</t>
    <rPh sb="8" eb="10">
      <t>ゴウケイ</t>
    </rPh>
    <phoneticPr fontId="40"/>
  </si>
  <si>
    <r>
      <t>　　　　　　　　開設者（代表者職氏名）
　　　</t>
    </r>
    <r>
      <rPr>
        <sz val="9"/>
        <rFont val="ＭＳ Ｐゴシック"/>
        <family val="3"/>
        <charset val="128"/>
      </rPr>
      <t>※法人の場合のみ記入</t>
    </r>
    <r>
      <rPr>
        <sz val="11"/>
        <rFont val="ＭＳ Ｐゴシック"/>
        <family val="3"/>
        <charset val="128"/>
      </rPr>
      <t xml:space="preserve">
</t>
    </r>
    <r>
      <rPr>
        <sz val="9"/>
        <rFont val="ＭＳ Ｐゴシック"/>
        <family val="3"/>
        <charset val="128"/>
      </rPr>
      <t xml:space="preserve">        【例】　理事長　岐阜　太郎</t>
    </r>
    <rPh sb="8" eb="11">
      <t>カイセツシャ</t>
    </rPh>
    <rPh sb="12" eb="15">
      <t>ダイヒョウシャ</t>
    </rPh>
    <rPh sb="15" eb="16">
      <t>ショク</t>
    </rPh>
    <rPh sb="16" eb="18">
      <t>シメイ</t>
    </rPh>
    <rPh sb="24" eb="26">
      <t>ホウジン</t>
    </rPh>
    <rPh sb="27" eb="29">
      <t>バアイ</t>
    </rPh>
    <rPh sb="31" eb="33">
      <t>キニュウ</t>
    </rPh>
    <rPh sb="43" eb="44">
      <t>レイ</t>
    </rPh>
    <rPh sb="46" eb="49">
      <t>リジチョウ</t>
    </rPh>
    <rPh sb="50" eb="52">
      <t>ギフ</t>
    </rPh>
    <rPh sb="53" eb="55">
      <t>タロウ</t>
    </rPh>
    <phoneticPr fontId="40"/>
  </si>
  <si>
    <t xml:space="preserve">　補助金の交付を受けたいので、岐阜県医療機関等賃上げ・物価上昇支援事業費補助金交付要綱（以下「交付要綱」という。）第９条第１項の規定により、関係書類を添えて下記のとおり申請し、実績を報告し、及び補助金の支払いを請求します。
</t>
    <rPh sb="1" eb="4">
      <t>ホジョキン</t>
    </rPh>
    <rPh sb="5" eb="7">
      <t>コウフ</t>
    </rPh>
    <rPh sb="8" eb="9">
      <t>ウ</t>
    </rPh>
    <rPh sb="15" eb="18">
      <t>ギフケン</t>
    </rPh>
    <rPh sb="18" eb="22">
      <t>イリョウキカン</t>
    </rPh>
    <rPh sb="22" eb="23">
      <t>トウ</t>
    </rPh>
    <rPh sb="23" eb="25">
      <t>チンア</t>
    </rPh>
    <rPh sb="27" eb="31">
      <t>ブッカジョウショウ</t>
    </rPh>
    <rPh sb="31" eb="35">
      <t>シエンジギョウ</t>
    </rPh>
    <rPh sb="35" eb="36">
      <t>ヒ</t>
    </rPh>
    <rPh sb="36" eb="39">
      <t>ホジョキン</t>
    </rPh>
    <rPh sb="39" eb="43">
      <t>コウフヨウコウ</t>
    </rPh>
    <rPh sb="44" eb="46">
      <t>イカ</t>
    </rPh>
    <rPh sb="47" eb="51">
      <t>コウフヨウコウ</t>
    </rPh>
    <rPh sb="57" eb="58">
      <t>ダイ</t>
    </rPh>
    <rPh sb="59" eb="60">
      <t>ジョウ</t>
    </rPh>
    <rPh sb="60" eb="61">
      <t>ダイ</t>
    </rPh>
    <rPh sb="62" eb="63">
      <t>コウ</t>
    </rPh>
    <rPh sb="64" eb="66">
      <t>キテイ</t>
    </rPh>
    <rPh sb="70" eb="74">
      <t>カンケイショルイ</t>
    </rPh>
    <rPh sb="75" eb="76">
      <t>ソ</t>
    </rPh>
    <rPh sb="78" eb="80">
      <t>カキ</t>
    </rPh>
    <rPh sb="84" eb="86">
      <t>シンセイ</t>
    </rPh>
    <rPh sb="88" eb="90">
      <t>ジッセキ</t>
    </rPh>
    <rPh sb="91" eb="93">
      <t>ホウコク</t>
    </rPh>
    <rPh sb="95" eb="96">
      <t>オヨ</t>
    </rPh>
    <rPh sb="97" eb="100">
      <t>ホジョキン</t>
    </rPh>
    <rPh sb="101" eb="103">
      <t>シハラ</t>
    </rPh>
    <rPh sb="105" eb="107">
      <t>セイキュウ</t>
    </rPh>
    <phoneticPr fontId="41"/>
  </si>
  <si>
    <t>　また、下記７の「交付申請に関する誓約事項」及び下記８の「賃上げ支援のその他要件を満たすことの確認・誓約事項」について誓約します。</t>
    <rPh sb="4" eb="6">
      <t>カキ</t>
    </rPh>
    <rPh sb="9" eb="11">
      <t>コウフ</t>
    </rPh>
    <rPh sb="22" eb="23">
      <t>オヨ</t>
    </rPh>
    <rPh sb="24" eb="26">
      <t>カキ</t>
    </rPh>
    <rPh sb="59" eb="61">
      <t>セイヤク</t>
    </rPh>
    <phoneticPr fontId="40"/>
  </si>
  <si>
    <r>
      <t xml:space="preserve">住所・所在地
</t>
    </r>
    <r>
      <rPr>
        <sz val="9"/>
        <rFont val="ＭＳ Ｐゴシック"/>
        <family val="3"/>
        <charset val="128"/>
      </rPr>
      <t>※法人の場合は法人の所在地、個人の場合は医療機関所在地</t>
    </r>
    <rPh sb="0" eb="2">
      <t>ジュウショ</t>
    </rPh>
    <rPh sb="3" eb="6">
      <t>ショザイチ</t>
    </rPh>
    <rPh sb="21" eb="23">
      <t>コジン</t>
    </rPh>
    <rPh sb="24" eb="26">
      <t>バアイ</t>
    </rPh>
    <rPh sb="27" eb="31">
      <t>イリョウキカン</t>
    </rPh>
    <rPh sb="31" eb="34">
      <t>ショザイチ</t>
    </rPh>
    <phoneticPr fontId="41"/>
  </si>
  <si>
    <t>　振込先口座の通帳の写し（表紙裏の口座名義がカタカナで記載されているページ及び口座名義人が記載されている表紙）</t>
    <rPh sb="1" eb="3">
      <t>フリコミ</t>
    </rPh>
    <rPh sb="3" eb="4">
      <t>サキ</t>
    </rPh>
    <rPh sb="4" eb="6">
      <t>コウザ</t>
    </rPh>
    <rPh sb="7" eb="9">
      <t>ツウチョウ</t>
    </rPh>
    <rPh sb="10" eb="11">
      <t>ウツ</t>
    </rPh>
    <rPh sb="13" eb="15">
      <t>ヒョウシ</t>
    </rPh>
    <rPh sb="15" eb="16">
      <t>ウラ</t>
    </rPh>
    <rPh sb="17" eb="19">
      <t>コウザ</t>
    </rPh>
    <rPh sb="19" eb="21">
      <t>メイギ</t>
    </rPh>
    <rPh sb="27" eb="29">
      <t>キサイ</t>
    </rPh>
    <rPh sb="37" eb="38">
      <t>オヨ</t>
    </rPh>
    <rPh sb="39" eb="41">
      <t>コウザ</t>
    </rPh>
    <rPh sb="41" eb="44">
      <t>メイギニン</t>
    </rPh>
    <rPh sb="45" eb="47">
      <t>キサイ</t>
    </rPh>
    <rPh sb="52" eb="54">
      <t>ヒョウシ</t>
    </rPh>
    <phoneticPr fontId="40"/>
  </si>
  <si>
    <t>物価支援事業</t>
    <rPh sb="2" eb="4">
      <t>シエン</t>
    </rPh>
    <phoneticPr fontId="40"/>
  </si>
  <si>
    <t>※物価支援事業実績 ：物価支援事業の補助金は、全て診療等に必要な経費の物価上昇分に充てています。</t>
    <rPh sb="1" eb="3">
      <t>ブッカ</t>
    </rPh>
    <rPh sb="3" eb="5">
      <t>シエン</t>
    </rPh>
    <rPh sb="5" eb="7">
      <t>ジギョウ</t>
    </rPh>
    <rPh sb="7" eb="9">
      <t>ジッセキ</t>
    </rPh>
    <rPh sb="11" eb="13">
      <t>ブッカ</t>
    </rPh>
    <rPh sb="13" eb="15">
      <t>シエン</t>
    </rPh>
    <rPh sb="15" eb="17">
      <t>ジギョウ</t>
    </rPh>
    <rPh sb="18" eb="21">
      <t>ホジョキン</t>
    </rPh>
    <rPh sb="23" eb="24">
      <t>スベ</t>
    </rPh>
    <rPh sb="25" eb="28">
      <t>シンリョウトウ</t>
    </rPh>
    <rPh sb="29" eb="31">
      <t>ヒツヨウ</t>
    </rPh>
    <rPh sb="32" eb="34">
      <t>ケイヒ</t>
    </rPh>
    <rPh sb="35" eb="37">
      <t>ブッカ</t>
    </rPh>
    <rPh sb="37" eb="39">
      <t>ジョウショウ</t>
    </rPh>
    <rPh sb="39" eb="40">
      <t>ブン</t>
    </rPh>
    <rPh sb="41" eb="42">
      <t>ア</t>
    </rPh>
    <phoneticPr fontId="40"/>
  </si>
  <si>
    <t>物価支援事業</t>
    <rPh sb="0" eb="2">
      <t>ブッカ</t>
    </rPh>
    <rPh sb="2" eb="4">
      <t>シエン</t>
    </rPh>
    <rPh sb="4" eb="6">
      <t>ジギョウ</t>
    </rPh>
    <phoneticPr fontId="40"/>
  </si>
  <si>
    <t>物価支援事業　合計</t>
    <rPh sb="0" eb="2">
      <t>ブッカ</t>
    </rPh>
    <rPh sb="2" eb="4">
      <t>シエン</t>
    </rPh>
    <rPh sb="7" eb="9">
      <t>ゴウケイ</t>
    </rPh>
    <phoneticPr fontId="40"/>
  </si>
  <si>
    <t>物価支援事業　申請額</t>
    <rPh sb="7" eb="10">
      <t>シンセイガク</t>
    </rPh>
    <phoneticPr fontId="40"/>
  </si>
  <si>
    <t>（別紙１）</t>
    <rPh sb="1" eb="3">
      <t>ベッシ</t>
    </rPh>
    <phoneticPr fontId="40"/>
  </si>
  <si>
    <t>（別紙３）</t>
    <rPh sb="1" eb="3">
      <t>ベッシ</t>
    </rPh>
    <phoneticPr fontId="40"/>
  </si>
  <si>
    <t>岐阜県医療機関等賃上げ・物価上昇支援事業費補助金　交付申請書兼実績報告書兼請求書</t>
    <rPh sb="0" eb="2">
      <t>ギフ</t>
    </rPh>
    <rPh sb="7" eb="8">
      <t>トウ</t>
    </rPh>
    <rPh sb="8" eb="10">
      <t>チンア</t>
    </rPh>
    <rPh sb="12" eb="14">
      <t>ブッカ</t>
    </rPh>
    <rPh sb="14" eb="16">
      <t>ジョウショウ</t>
    </rPh>
    <rPh sb="20" eb="24">
      <t>ヒホジョキン</t>
    </rPh>
    <rPh sb="25" eb="27">
      <t>コウフ</t>
    </rPh>
    <rPh sb="27" eb="30">
      <t>シンセイショ</t>
    </rPh>
    <rPh sb="30" eb="31">
      <t>カ</t>
    </rPh>
    <rPh sb="31" eb="33">
      <t>ジッセキ</t>
    </rPh>
    <rPh sb="33" eb="36">
      <t>ホウコクショ</t>
    </rPh>
    <rPh sb="36" eb="37">
      <t>ケン</t>
    </rPh>
    <rPh sb="37" eb="40">
      <t>セイキュウショ</t>
    </rPh>
    <phoneticPr fontId="20"/>
  </si>
  <si>
    <t>８．賃上げ支援のその他要件を満たすことの確認・誓約事項　</t>
    <rPh sb="2" eb="4">
      <t>チンア</t>
    </rPh>
    <rPh sb="5" eb="7">
      <t>シエン</t>
    </rPh>
    <rPh sb="10" eb="11">
      <t>タ</t>
    </rPh>
    <rPh sb="11" eb="13">
      <t>ヨウケン</t>
    </rPh>
    <rPh sb="14" eb="15">
      <t>ミ</t>
    </rPh>
    <rPh sb="20" eb="22">
      <t>カクニン</t>
    </rPh>
    <rPh sb="23" eb="25">
      <t>セイヤク</t>
    </rPh>
    <rPh sb="25" eb="27">
      <t>ジコウ</t>
    </rPh>
    <phoneticPr fontId="41"/>
  </si>
  <si>
    <t>※（１）（２）（３）の重複可</t>
    <rPh sb="11" eb="13">
      <t>チョウフク</t>
    </rPh>
    <rPh sb="13" eb="14">
      <t>カ</t>
    </rPh>
    <phoneticPr fontId="40"/>
  </si>
  <si>
    <t>無床診療所（歯科）</t>
    <rPh sb="0" eb="5">
      <t>ムショウシンリョウジョ</t>
    </rPh>
    <rPh sb="6" eb="7">
      <t>ハ</t>
    </rPh>
    <phoneticPr fontId="40"/>
  </si>
  <si>
    <t>給付金の対象となった職員１名あたり平均額
（対象職員・対象職種・役職によって異なる場合は加重平均してください）</t>
    <rPh sb="0" eb="3">
      <t>キュウフキン</t>
    </rPh>
    <rPh sb="4" eb="6">
      <t>タイショウ</t>
    </rPh>
    <rPh sb="10" eb="12">
      <t>ショクイン</t>
    </rPh>
    <rPh sb="13" eb="14">
      <t>メイ</t>
    </rPh>
    <rPh sb="17" eb="20">
      <t>ヘイキンガク</t>
    </rPh>
    <phoneticPr fontId="41"/>
  </si>
  <si>
    <t>給付金の対象となった賃金改善の総額</t>
    <rPh sb="0" eb="3">
      <t>キュウフキン</t>
    </rPh>
    <rPh sb="4" eb="6">
      <t>タイショウ</t>
    </rPh>
    <rPh sb="10" eb="12">
      <t>チンギン</t>
    </rPh>
    <phoneticPr fontId="40"/>
  </si>
  <si>
    <t>令和７年度の対象職員のベースアップについて、令和７年３月31日時点の賃金水準と比較して2.0％を上回って実施している場合は、令和７年12月から令和８年５月までの間の当該2.0％を上回る部分（別紙にて算定）を上記とは別に含めることが可能</t>
    <phoneticPr fontId="40"/>
  </si>
  <si>
    <t>１名あたり平均額
（対象職員・対象職種・役職によって異なる場合は加重平均してください）</t>
    <rPh sb="1" eb="2">
      <t>メイ</t>
    </rPh>
    <rPh sb="5" eb="8">
      <t>ヘイキンガク</t>
    </rPh>
    <rPh sb="10" eb="12">
      <t>タイショウ</t>
    </rPh>
    <rPh sb="12" eb="14">
      <t>ショクイン</t>
    </rPh>
    <rPh sb="15" eb="17">
      <t>タイショウ</t>
    </rPh>
    <rPh sb="17" eb="19">
      <t>ショクシュ</t>
    </rPh>
    <rPh sb="20" eb="22">
      <t>ヤクショク</t>
    </rPh>
    <rPh sb="26" eb="27">
      <t>コト</t>
    </rPh>
    <rPh sb="29" eb="31">
      <t>バアイ</t>
    </rPh>
    <rPh sb="32" eb="34">
      <t>カジュウ</t>
    </rPh>
    <rPh sb="34" eb="36">
      <t>ヘイキン</t>
    </rPh>
    <phoneticPr fontId="41"/>
  </si>
  <si>
    <t>賃金改善の内容（※）</t>
    <rPh sb="0" eb="2">
      <t>チンギン</t>
    </rPh>
    <rPh sb="2" eb="4">
      <t>カイゼン</t>
    </rPh>
    <rPh sb="5" eb="7">
      <t>ナイヨウ</t>
    </rPh>
    <phoneticPr fontId="40"/>
  </si>
  <si>
    <r>
      <t>　令和７年度の対象職員の</t>
    </r>
    <r>
      <rPr>
        <b/>
        <sz val="11"/>
        <color rgb="FFFF0000"/>
        <rFont val="ＭＳ Ｐゴシック"/>
        <family val="3"/>
        <charset val="128"/>
        <scheme val="minor"/>
      </rPr>
      <t>基本給の引き上げ分について</t>
    </r>
    <r>
      <rPr>
        <b/>
        <sz val="11"/>
        <color theme="1"/>
        <rFont val="ＭＳ Ｐゴシック"/>
        <family val="3"/>
        <charset val="128"/>
        <scheme val="minor"/>
      </rPr>
      <t>、令和７年３月31日時点の賃金水準と比較して2.0％を上回って実施している場合は、令和７年12月から令和８年５月までの間の当該2.0％を上回る部分</t>
    </r>
    <rPh sb="12" eb="15">
      <t>キホンキュウ</t>
    </rPh>
    <rPh sb="16" eb="17">
      <t>ヒ</t>
    </rPh>
    <rPh sb="18" eb="19">
      <t>ア</t>
    </rPh>
    <rPh sb="20" eb="21">
      <t>ブン</t>
    </rPh>
    <phoneticPr fontId="40"/>
  </si>
  <si>
    <r>
      <t>　令和７年度の対象職員の</t>
    </r>
    <r>
      <rPr>
        <b/>
        <sz val="11"/>
        <color rgb="FFFF0000"/>
        <rFont val="ＭＳ Ｐゴシック"/>
        <family val="3"/>
        <charset val="128"/>
        <scheme val="minor"/>
      </rPr>
      <t>毎月決まって支払われる手当の引き上げ分について</t>
    </r>
    <r>
      <rPr>
        <b/>
        <sz val="11"/>
        <color theme="1"/>
        <rFont val="ＭＳ Ｐゴシック"/>
        <family val="3"/>
        <charset val="128"/>
        <scheme val="minor"/>
      </rPr>
      <t>、令和７年３月31日時点の賃金水準と比較して2.0％を上回って実施している場合は、令和７年12月から令和８年５月までの間の当該2.0％を上回る部分</t>
    </r>
    <rPh sb="30" eb="31">
      <t>ブン</t>
    </rPh>
    <phoneticPr fontId="40"/>
  </si>
  <si>
    <t>以下、給付金を活用した、個別職種の賃金改善の内容について記載してください。
政策上の必要性から把握するものであり、補助金の交付額には影響しません。
職種ごとの賃金改善の総額と対象施設全体（複数の対象施設を有する法人の場合は法人全体）の賃金改善の総額が一致しなくても差し支えありません。</t>
    <rPh sb="0" eb="2">
      <t>イカ</t>
    </rPh>
    <rPh sb="3" eb="6">
      <t>キュウフキン</t>
    </rPh>
    <rPh sb="7" eb="9">
      <t>カツヨウ</t>
    </rPh>
    <rPh sb="12" eb="14">
      <t>コベツ</t>
    </rPh>
    <rPh sb="14" eb="16">
      <t>ショクシュ</t>
    </rPh>
    <rPh sb="17" eb="19">
      <t>チンギン</t>
    </rPh>
    <rPh sb="19" eb="21">
      <t>カイゼン</t>
    </rPh>
    <rPh sb="22" eb="24">
      <t>ナイヨウ</t>
    </rPh>
    <rPh sb="28" eb="30">
      <t>キサイ</t>
    </rPh>
    <rPh sb="38" eb="41">
      <t>セイサクジョウ</t>
    </rPh>
    <rPh sb="42" eb="45">
      <t>ヒツヨウセイ</t>
    </rPh>
    <rPh sb="47" eb="49">
      <t>ハアク</t>
    </rPh>
    <rPh sb="57" eb="60">
      <t>ホジョキン</t>
    </rPh>
    <rPh sb="61" eb="64">
      <t>コウフガク</t>
    </rPh>
    <rPh sb="66" eb="68">
      <t>エイキョウ</t>
    </rPh>
    <rPh sb="74" eb="76">
      <t>ショクシュ</t>
    </rPh>
    <rPh sb="79" eb="81">
      <t>チンギン</t>
    </rPh>
    <rPh sb="81" eb="83">
      <t>カイゼン</t>
    </rPh>
    <rPh sb="84" eb="86">
      <t>ソウガク</t>
    </rPh>
    <rPh sb="87" eb="91">
      <t>タイショウシセツ</t>
    </rPh>
    <rPh sb="91" eb="93">
      <t>ゼンタイ</t>
    </rPh>
    <rPh sb="94" eb="96">
      <t>フクスウ</t>
    </rPh>
    <rPh sb="97" eb="99">
      <t>タイショウ</t>
    </rPh>
    <rPh sb="99" eb="101">
      <t>シセツ</t>
    </rPh>
    <rPh sb="102" eb="103">
      <t>ユウ</t>
    </rPh>
    <rPh sb="105" eb="107">
      <t>ホウジン</t>
    </rPh>
    <rPh sb="108" eb="110">
      <t>バアイ</t>
    </rPh>
    <rPh sb="111" eb="115">
      <t>ホウジンゼンタイ</t>
    </rPh>
    <rPh sb="117" eb="119">
      <t>チンギン</t>
    </rPh>
    <rPh sb="119" eb="121">
      <t>カイゼン</t>
    </rPh>
    <rPh sb="122" eb="124">
      <t>ソウガク</t>
    </rPh>
    <rPh sb="125" eb="127">
      <t>イッチ</t>
    </rPh>
    <rPh sb="132" eb="133">
      <t>サ</t>
    </rPh>
    <rPh sb="134" eb="135">
      <t>ツカ</t>
    </rPh>
    <phoneticPr fontId="40"/>
  </si>
  <si>
    <t>（１）看護職員等（保健師、助産師、看護師及び准看護師）</t>
    <phoneticPr fontId="40"/>
  </si>
  <si>
    <t>（２）40歳未満の勤務医師、勤務歯科医師</t>
    <rPh sb="5" eb="6">
      <t>サイ</t>
    </rPh>
    <rPh sb="6" eb="8">
      <t>ミマン</t>
    </rPh>
    <rPh sb="9" eb="13">
      <t>キンムイシ</t>
    </rPh>
    <rPh sb="14" eb="16">
      <t>キンム</t>
    </rPh>
    <rPh sb="16" eb="20">
      <t>シカイシ</t>
    </rPh>
    <phoneticPr fontId="40"/>
  </si>
  <si>
    <t>（３）事務職員</t>
    <rPh sb="3" eb="7">
      <t>ジムショクイン</t>
    </rPh>
    <phoneticPr fontId="40"/>
  </si>
  <si>
    <t>（４）看護補助者</t>
    <rPh sb="3" eb="5">
      <t>カンゴ</t>
    </rPh>
    <rPh sb="5" eb="8">
      <t>ホジョシャ</t>
    </rPh>
    <phoneticPr fontId="40"/>
  </si>
  <si>
    <t>（５）薬剤師（歯科除く）</t>
    <rPh sb="3" eb="6">
      <t>ヤクザイシ</t>
    </rPh>
    <rPh sb="7" eb="10">
      <t>シカノゾ</t>
    </rPh>
    <phoneticPr fontId="40"/>
  </si>
  <si>
    <t>（６）歯科衛生士（歯科のみ）</t>
    <rPh sb="3" eb="8">
      <t>シカエイセイシ</t>
    </rPh>
    <rPh sb="9" eb="11">
      <t>シカ</t>
    </rPh>
    <phoneticPr fontId="40"/>
  </si>
  <si>
    <r>
      <rPr>
        <sz val="11"/>
        <rFont val="ＭＳ Ｐゴシック"/>
        <family val="3"/>
        <charset val="128"/>
        <scheme val="minor"/>
      </rPr>
      <t>（７）</t>
    </r>
    <r>
      <rPr>
        <sz val="11"/>
        <color rgb="FFFF0000"/>
        <rFont val="ＭＳ Ｐゴシック"/>
        <family val="3"/>
        <charset val="128"/>
        <scheme val="minor"/>
      </rPr>
      <t>（常勤（換算しない）10人以上を雇用している場合は必ず記載）</t>
    </r>
    <r>
      <rPr>
        <sz val="11"/>
        <rFont val="ＭＳ Ｐゴシック"/>
        <family val="3"/>
        <charset val="128"/>
        <scheme val="minor"/>
      </rPr>
      <t>リハビリ職種（理学療法士、作業療法士、言語聴覚士）</t>
    </r>
    <rPh sb="4" eb="6">
      <t>ジョウキン</t>
    </rPh>
    <rPh sb="7" eb="9">
      <t>カンサン</t>
    </rPh>
    <rPh sb="15" eb="18">
      <t>ニンイジョウ</t>
    </rPh>
    <rPh sb="19" eb="21">
      <t>コヨウ</t>
    </rPh>
    <rPh sb="25" eb="27">
      <t>バアイ</t>
    </rPh>
    <rPh sb="28" eb="29">
      <t>カナラ</t>
    </rPh>
    <rPh sb="30" eb="32">
      <t>キサイ</t>
    </rPh>
    <phoneticPr fontId="40"/>
  </si>
  <si>
    <r>
      <t>（８）</t>
    </r>
    <r>
      <rPr>
        <sz val="11"/>
        <color rgb="FFFF0000"/>
        <rFont val="ＭＳ Ｐゴシック"/>
        <family val="3"/>
        <charset val="128"/>
        <scheme val="minor"/>
      </rPr>
      <t>（（７）の場合で理学療法士単独の賃金表がある場合は必ず記載）</t>
    </r>
    <r>
      <rPr>
        <sz val="11"/>
        <rFont val="ＭＳ Ｐゴシック"/>
        <family val="3"/>
        <charset val="128"/>
        <scheme val="minor"/>
      </rPr>
      <t>理学療法士</t>
    </r>
    <rPh sb="8" eb="10">
      <t>バアイ</t>
    </rPh>
    <rPh sb="11" eb="13">
      <t>リガク</t>
    </rPh>
    <rPh sb="13" eb="16">
      <t>リョウホウシ</t>
    </rPh>
    <rPh sb="16" eb="18">
      <t>タンドク</t>
    </rPh>
    <rPh sb="19" eb="21">
      <t>チンギン</t>
    </rPh>
    <rPh sb="21" eb="22">
      <t>ヒョウ</t>
    </rPh>
    <rPh sb="25" eb="27">
      <t>バアイ</t>
    </rPh>
    <rPh sb="28" eb="29">
      <t>カナラ</t>
    </rPh>
    <rPh sb="30" eb="32">
      <t>キサイ</t>
    </rPh>
    <rPh sb="33" eb="38">
      <t>リガクリョウホウシ</t>
    </rPh>
    <phoneticPr fontId="40"/>
  </si>
  <si>
    <r>
      <rPr>
        <sz val="11"/>
        <rFont val="ＭＳ Ｐゴシック"/>
        <family val="3"/>
        <charset val="128"/>
        <scheme val="minor"/>
      </rPr>
      <t>（９）</t>
    </r>
    <r>
      <rPr>
        <sz val="11"/>
        <color rgb="FFFF0000"/>
        <rFont val="ＭＳ Ｐゴシック"/>
        <family val="3"/>
        <charset val="128"/>
        <scheme val="minor"/>
      </rPr>
      <t>（（７）の場合で作業療法士単独の賃金表がある場合は必ず記載）</t>
    </r>
    <r>
      <rPr>
        <sz val="11"/>
        <rFont val="ＭＳ Ｐゴシック"/>
        <family val="3"/>
        <charset val="128"/>
        <scheme val="minor"/>
      </rPr>
      <t>作業療法士</t>
    </r>
    <rPh sb="8" eb="10">
      <t>バアイ</t>
    </rPh>
    <rPh sb="11" eb="13">
      <t>サギョウ</t>
    </rPh>
    <rPh sb="13" eb="16">
      <t>リョウホウシ</t>
    </rPh>
    <rPh sb="16" eb="18">
      <t>タンドク</t>
    </rPh>
    <rPh sb="19" eb="21">
      <t>チンギン</t>
    </rPh>
    <rPh sb="21" eb="22">
      <t>ヒョウ</t>
    </rPh>
    <rPh sb="25" eb="27">
      <t>バアイ</t>
    </rPh>
    <rPh sb="28" eb="29">
      <t>カナラ</t>
    </rPh>
    <rPh sb="30" eb="32">
      <t>キサイ</t>
    </rPh>
    <phoneticPr fontId="40"/>
  </si>
  <si>
    <r>
      <rPr>
        <sz val="11"/>
        <rFont val="ＭＳ Ｐゴシック"/>
        <family val="3"/>
        <charset val="128"/>
        <scheme val="minor"/>
      </rPr>
      <t>（１０）</t>
    </r>
    <r>
      <rPr>
        <sz val="11"/>
        <color rgb="FFFF0000"/>
        <rFont val="ＭＳ Ｐゴシック"/>
        <family val="3"/>
        <charset val="128"/>
        <scheme val="minor"/>
      </rPr>
      <t>（（７）の場合で言語聴覚士単独の賃金表がある場合は必ず記載）</t>
    </r>
    <r>
      <rPr>
        <sz val="11"/>
        <rFont val="ＭＳ Ｐゴシック"/>
        <family val="3"/>
        <charset val="128"/>
        <scheme val="minor"/>
      </rPr>
      <t>言語聴覚士</t>
    </r>
    <rPh sb="9" eb="11">
      <t>バアイ</t>
    </rPh>
    <rPh sb="12" eb="17">
      <t>ゲンゴチョウカクシ</t>
    </rPh>
    <rPh sb="17" eb="19">
      <t>タンドク</t>
    </rPh>
    <rPh sb="20" eb="22">
      <t>チンギン</t>
    </rPh>
    <rPh sb="22" eb="23">
      <t>ヒョウ</t>
    </rPh>
    <rPh sb="26" eb="28">
      <t>バアイ</t>
    </rPh>
    <rPh sb="29" eb="30">
      <t>カナラ</t>
    </rPh>
    <rPh sb="31" eb="33">
      <t>キサイ</t>
    </rPh>
    <phoneticPr fontId="40"/>
  </si>
  <si>
    <t>（１１）その他職員</t>
    <phoneticPr fontId="40"/>
  </si>
  <si>
    <r>
      <t xml:space="preserve">【2.0%超部分算定シート】
</t>
    </r>
    <r>
      <rPr>
        <b/>
        <sz val="16"/>
        <color rgb="FFFF0000"/>
        <rFont val="ＭＳ Ｐゴシック"/>
        <family val="3"/>
        <charset val="128"/>
        <scheme val="minor"/>
      </rPr>
      <t>（注）本算定シートは国実施要綱で定めている「令和７年度の対象職員のベースアップについて、令和７年３月31日時点の賃金水準と比較して2.0％を上回って実施している場合は、令和７年12月から令和８年５月までの間の当該2.0％を上回る部分に本事業の支給額を充てることができる。」という例外的な運用を行った場合のみ作成してください。</t>
    </r>
    <rPh sb="25" eb="26">
      <t>クニ</t>
    </rPh>
    <phoneticPr fontId="40"/>
  </si>
  <si>
    <t>（※）計算方法は例えば下記の方法が考えられますが、対象とする賃金改善の内容や職員・職種の範囲は対象施設ごと（複数の対象施設を有する法人の場合は法人ごと）に判断して計算いただくようお願いいたします。
例１：対象職員全体の賃金水準加重平均額をR7.3.31時点とR7.12.1以降とで比較し、R7.12月からR8.5月までの間の2.0％を上回る分に充てる。
例２：上記を職種別に比較し、2.0％を上回っている職種についてのみ、上回る分に充てる。
例３：対象職員ごとに比較し、2.0％を上回っている職員についてのみ、上回る分に充てる。</t>
    <rPh sb="3" eb="5">
      <t>ケイサン</t>
    </rPh>
    <rPh sb="5" eb="7">
      <t>ホウホウ</t>
    </rPh>
    <rPh sb="8" eb="9">
      <t>タト</t>
    </rPh>
    <rPh sb="11" eb="13">
      <t>カキ</t>
    </rPh>
    <rPh sb="14" eb="16">
      <t>ホウホウ</t>
    </rPh>
    <rPh sb="17" eb="18">
      <t>カンガ</t>
    </rPh>
    <rPh sb="25" eb="27">
      <t>タイショウ</t>
    </rPh>
    <rPh sb="30" eb="32">
      <t>チンギン</t>
    </rPh>
    <rPh sb="32" eb="34">
      <t>カイゼン</t>
    </rPh>
    <rPh sb="35" eb="37">
      <t>ナイヨウ</t>
    </rPh>
    <rPh sb="38" eb="40">
      <t>ショクイン</t>
    </rPh>
    <rPh sb="41" eb="43">
      <t>ショクシュ</t>
    </rPh>
    <rPh sb="44" eb="46">
      <t>ハンイ</t>
    </rPh>
    <rPh sb="47" eb="51">
      <t>タイショウシセツ</t>
    </rPh>
    <rPh sb="54" eb="56">
      <t>フクスウ</t>
    </rPh>
    <rPh sb="57" eb="61">
      <t>タイショウシセツ</t>
    </rPh>
    <rPh sb="62" eb="63">
      <t>ユウ</t>
    </rPh>
    <rPh sb="65" eb="67">
      <t>ホウジン</t>
    </rPh>
    <rPh sb="68" eb="70">
      <t>バアイ</t>
    </rPh>
    <rPh sb="71" eb="73">
      <t>ホウジン</t>
    </rPh>
    <rPh sb="77" eb="79">
      <t>ハンダン</t>
    </rPh>
    <rPh sb="81" eb="83">
      <t>ケイサン</t>
    </rPh>
    <rPh sb="90" eb="91">
      <t>ネガ</t>
    </rPh>
    <rPh sb="99" eb="100">
      <t>レイ</t>
    </rPh>
    <rPh sb="177" eb="178">
      <t>レイ</t>
    </rPh>
    <rPh sb="221" eb="222">
      <t>レイ</t>
    </rPh>
    <phoneticPr fontId="40"/>
  </si>
  <si>
    <t>岐阜市</t>
    <rPh sb="0" eb="3">
      <t>ギフシ</t>
    </rPh>
    <phoneticPr fontId="40"/>
  </si>
  <si>
    <t>薮田南</t>
    <rPh sb="0" eb="3">
      <t>ヤブタミナミ</t>
    </rPh>
    <phoneticPr fontId="40"/>
  </si>
  <si>
    <t>岐阜県</t>
    <rPh sb="0" eb="2">
      <t>ギフ</t>
    </rPh>
    <rPh sb="2" eb="3">
      <t>ケン</t>
    </rPh>
    <phoneticPr fontId="40"/>
  </si>
  <si>
    <t>0582721111</t>
    <phoneticPr fontId="40"/>
  </si>
  <si>
    <t>gihuken@pref.gifu.lg.jp</t>
    <phoneticPr fontId="40"/>
  </si>
  <si>
    <t>２ー１－１</t>
    <phoneticPr fontId="40"/>
  </si>
  <si>
    <t>岐阜県庁</t>
    <rPh sb="0" eb="4">
      <t>ギフケンチョウ</t>
    </rPh>
    <phoneticPr fontId="40"/>
  </si>
  <si>
    <t>●●銀行</t>
    <phoneticPr fontId="40"/>
  </si>
  <si>
    <t>××支店</t>
    <rPh sb="2" eb="4">
      <t>シテン</t>
    </rPh>
    <phoneticPr fontId="40"/>
  </si>
  <si>
    <t>普通</t>
  </si>
  <si>
    <t>岐阜市薮田南２ー１－１</t>
    <rPh sb="0" eb="3">
      <t>ギフシ</t>
    </rPh>
    <rPh sb="3" eb="5">
      <t>ヤブタ</t>
    </rPh>
    <rPh sb="5" eb="6">
      <t>ミナミ</t>
    </rPh>
    <phoneticPr fontId="40"/>
  </si>
  <si>
    <t>申請する</t>
  </si>
  <si>
    <t>①</t>
  </si>
  <si>
    <t>（１）看護職員等（保健師、助産師、看護師及び准看護師）</t>
  </si>
  <si>
    <t>（職種内訳）　</t>
    <rPh sb="1" eb="5">
      <t>ショクシュウチワケ</t>
    </rPh>
    <phoneticPr fontId="40"/>
  </si>
  <si>
    <t>通番</t>
    <rPh sb="0" eb="2">
      <t>ツウバン</t>
    </rPh>
    <phoneticPr fontId="41"/>
  </si>
  <si>
    <t>備考</t>
    <rPh sb="0" eb="2">
      <t>ビコウ</t>
    </rPh>
    <phoneticPr fontId="41"/>
  </si>
  <si>
    <t>賃上げ月数
（計）</t>
    <rPh sb="0" eb="2">
      <t>チンア</t>
    </rPh>
    <rPh sb="3" eb="5">
      <t>ツキスウ</t>
    </rPh>
    <rPh sb="7" eb="8">
      <t>ケイ</t>
    </rPh>
    <phoneticPr fontId="41"/>
  </si>
  <si>
    <t>賃金改善額
（計）</t>
    <rPh sb="0" eb="4">
      <t>チンギンカイゼン</t>
    </rPh>
    <rPh sb="4" eb="5">
      <t>ガク</t>
    </rPh>
    <rPh sb="7" eb="8">
      <t>ケイ</t>
    </rPh>
    <phoneticPr fontId="41"/>
  </si>
  <si>
    <t>（内訳）</t>
    <rPh sb="1" eb="3">
      <t>ウチワケ</t>
    </rPh>
    <phoneticPr fontId="41"/>
  </si>
  <si>
    <t>12月</t>
    <rPh sb="2" eb="3">
      <t>ガツ</t>
    </rPh>
    <phoneticPr fontId="41"/>
  </si>
  <si>
    <t>1月</t>
  </si>
  <si>
    <t>2月</t>
  </si>
  <si>
    <t>3月</t>
  </si>
  <si>
    <t>4月</t>
  </si>
  <si>
    <t>5月</t>
  </si>
  <si>
    <t>基本給の引き上げ</t>
    <rPh sb="0" eb="3">
      <t>キホンキュウ</t>
    </rPh>
    <rPh sb="4" eb="5">
      <t>ヒ</t>
    </rPh>
    <rPh sb="6" eb="7">
      <t>ア</t>
    </rPh>
    <phoneticPr fontId="41"/>
  </si>
  <si>
    <t>A</t>
    <phoneticPr fontId="41"/>
  </si>
  <si>
    <t>B</t>
    <phoneticPr fontId="41"/>
  </si>
  <si>
    <t>C</t>
    <phoneticPr fontId="41"/>
  </si>
  <si>
    <t>看護師</t>
    <rPh sb="0" eb="3">
      <t>カンゴシ</t>
    </rPh>
    <phoneticPr fontId="41"/>
  </si>
  <si>
    <t>D</t>
    <phoneticPr fontId="41"/>
  </si>
  <si>
    <t>E</t>
    <phoneticPr fontId="41"/>
  </si>
  <si>
    <t>F</t>
    <phoneticPr fontId="41"/>
  </si>
  <si>
    <t>基本給の引き上げ額の加重平均</t>
    <rPh sb="0" eb="3">
      <t>キホンキュウ</t>
    </rPh>
    <rPh sb="4" eb="5">
      <t>ヒ</t>
    </rPh>
    <rPh sb="6" eb="7">
      <t>ア</t>
    </rPh>
    <rPh sb="8" eb="9">
      <t>ガク</t>
    </rPh>
    <rPh sb="10" eb="14">
      <t>カジュウヘイキン</t>
    </rPh>
    <phoneticPr fontId="41"/>
  </si>
  <si>
    <t>記入例モデルケース（個人：岐阜三郎）</t>
    <rPh sb="0" eb="3">
      <t>キニュウレイ</t>
    </rPh>
    <rPh sb="10" eb="12">
      <t>コジン</t>
    </rPh>
    <rPh sb="13" eb="15">
      <t>ギフ</t>
    </rPh>
    <rPh sb="15" eb="17">
      <t>サブロウ</t>
    </rPh>
    <phoneticPr fontId="41"/>
  </si>
  <si>
    <t>岐阜訪問看護ステーション（訪問看護ステーション)</t>
    <rPh sb="0" eb="2">
      <t>ギフ</t>
    </rPh>
    <rPh sb="2" eb="6">
      <t>ホウモンカンゴ</t>
    </rPh>
    <rPh sb="13" eb="17">
      <t>ホウモンカンゴ</t>
    </rPh>
    <phoneticPr fontId="41"/>
  </si>
  <si>
    <t>事務職員</t>
    <rPh sb="2" eb="4">
      <t>ショクイン</t>
    </rPh>
    <phoneticPr fontId="41"/>
  </si>
  <si>
    <t>事務職員</t>
    <rPh sb="0" eb="2">
      <t>ジム</t>
    </rPh>
    <rPh sb="2" eb="4">
      <t>ショクイン</t>
    </rPh>
    <phoneticPr fontId="41"/>
  </si>
  <si>
    <t>岐阜　三郎</t>
    <rPh sb="0" eb="2">
      <t>ギフ</t>
    </rPh>
    <rPh sb="3" eb="5">
      <t>サブロウ</t>
    </rPh>
    <phoneticPr fontId="40"/>
  </si>
  <si>
    <t>ギフ　サブロウ</t>
    <phoneticPr fontId="40"/>
  </si>
  <si>
    <t>岐阜訪問看護ステーション</t>
    <rPh sb="0" eb="2">
      <t>ギフ</t>
    </rPh>
    <rPh sb="2" eb="4">
      <t>ホウモン</t>
    </rPh>
    <rPh sb="4" eb="6">
      <t>カンゴ</t>
    </rPh>
    <phoneticPr fontId="40"/>
  </si>
  <si>
    <t>ギフホウモンカンゴステーション</t>
    <phoneticPr fontId="40"/>
  </si>
  <si>
    <t>岐阜　四郎</t>
    <rPh sb="0" eb="2">
      <t>ギフ</t>
    </rPh>
    <rPh sb="3" eb="5">
      <t>シロウ</t>
    </rPh>
    <phoneticPr fontId="40"/>
  </si>
  <si>
    <t>ﾌ</t>
    <phoneticPr fontId="40"/>
  </si>
  <si>
    <t>ｷ</t>
    <phoneticPr fontId="40"/>
  </si>
  <si>
    <t>゛</t>
    <phoneticPr fontId="40"/>
  </si>
  <si>
    <t>岐阜訪問看護ステーション</t>
    <rPh sb="0" eb="2">
      <t>ギフ</t>
    </rPh>
    <rPh sb="2" eb="6">
      <t>ホウモンカンゴ</t>
    </rPh>
    <phoneticPr fontId="40"/>
  </si>
  <si>
    <t>⑤</t>
  </si>
  <si>
    <t>岐阜　三郎</t>
    <rPh sb="3" eb="5">
      <t>サブロウ</t>
    </rPh>
    <phoneticPr fontId="40"/>
  </si>
  <si>
    <t>岐阜訪問看護ステーション</t>
    <rPh sb="2" eb="6">
      <t>ホウモンカンゴ</t>
    </rPh>
    <phoneticPr fontId="40"/>
  </si>
  <si>
    <t>　基本給の引き上げ（②月額×③月数）</t>
    <rPh sb="1" eb="4">
      <t>キホンキュウ</t>
    </rPh>
    <rPh sb="5" eb="6">
      <t>ヒ</t>
    </rPh>
    <rPh sb="7" eb="8">
      <t>ア</t>
    </rPh>
    <phoneticPr fontId="40"/>
  </si>
  <si>
    <t>　毎月決まって支払われる手当の引き上げ（②月額×③月数）</t>
    <rPh sb="1" eb="3">
      <t>マイゲツ</t>
    </rPh>
    <rPh sb="3" eb="4">
      <t>キ</t>
    </rPh>
    <rPh sb="7" eb="9">
      <t>シハラ</t>
    </rPh>
    <rPh sb="12" eb="14">
      <t>テアテ</t>
    </rPh>
    <rPh sb="15" eb="16">
      <t>ヒ</t>
    </rPh>
    <rPh sb="17" eb="18">
      <t>ア</t>
    </rPh>
    <phoneticPr fontId="40"/>
  </si>
  <si>
    <r>
      <rPr>
        <b/>
        <sz val="11"/>
        <color rgb="FFFF0000"/>
        <rFont val="ＭＳ Ｐゴシック"/>
        <family val="3"/>
        <charset val="128"/>
        <scheme val="minor"/>
      </rPr>
      <t xml:space="preserve">（給付金を充て、算出可能な場合のみ記載）
</t>
    </r>
    <r>
      <rPr>
        <b/>
        <sz val="11"/>
        <color theme="1"/>
        <rFont val="ＭＳ Ｐゴシック"/>
        <family val="3"/>
        <charset val="128"/>
        <scheme val="minor"/>
      </rPr>
      <t>　基本給や毎月決まって支払われる手当の引き上げに伴う賞与、時間外手当、法定福利費（事業主負担分を含む。）等の増加分に用いた金額（算出が難しい場合は上記に含めてください。）</t>
    </r>
    <rPh sb="1" eb="4">
      <t>キュウフキン</t>
    </rPh>
    <rPh sb="5" eb="6">
      <t>ア</t>
    </rPh>
    <rPh sb="8" eb="10">
      <t>サンシュツ</t>
    </rPh>
    <rPh sb="10" eb="12">
      <t>カノウ</t>
    </rPh>
    <rPh sb="13" eb="15">
      <t>バアイ</t>
    </rPh>
    <rPh sb="17" eb="19">
      <t>キサイ</t>
    </rPh>
    <rPh sb="22" eb="25">
      <t>キホンキュウ</t>
    </rPh>
    <rPh sb="26" eb="28">
      <t>マイゲツ</t>
    </rPh>
    <rPh sb="28" eb="29">
      <t>キ</t>
    </rPh>
    <rPh sb="32" eb="34">
      <t>シハラ</t>
    </rPh>
    <rPh sb="37" eb="39">
      <t>テアテ</t>
    </rPh>
    <rPh sb="40" eb="41">
      <t>ヒ</t>
    </rPh>
    <rPh sb="42" eb="43">
      <t>ア</t>
    </rPh>
    <rPh sb="45" eb="46">
      <t>トモナ</t>
    </rPh>
    <rPh sb="47" eb="49">
      <t>ショウヨ</t>
    </rPh>
    <rPh sb="50" eb="53">
      <t>ジカンガイ</t>
    </rPh>
    <rPh sb="53" eb="55">
      <t>テアテ</t>
    </rPh>
    <rPh sb="56" eb="58">
      <t>ホウテイ</t>
    </rPh>
    <rPh sb="58" eb="61">
      <t>フクリヒ</t>
    </rPh>
    <rPh sb="62" eb="65">
      <t>ジギョウヌシ</t>
    </rPh>
    <rPh sb="65" eb="68">
      <t>フタンブン</t>
    </rPh>
    <rPh sb="69" eb="70">
      <t>フク</t>
    </rPh>
    <rPh sb="73" eb="74">
      <t>トウ</t>
    </rPh>
    <rPh sb="75" eb="78">
      <t>ゾウカブン</t>
    </rPh>
    <rPh sb="79" eb="80">
      <t>モチ</t>
    </rPh>
    <rPh sb="82" eb="84">
      <t>キンガク</t>
    </rPh>
    <rPh sb="85" eb="87">
      <t>サンシュツ</t>
    </rPh>
    <rPh sb="88" eb="89">
      <t>ムズカ</t>
    </rPh>
    <rPh sb="91" eb="93">
      <t>バアイ</t>
    </rPh>
    <rPh sb="94" eb="96">
      <t>ジョウキ</t>
    </rPh>
    <rPh sb="97" eb="98">
      <t>フク</t>
    </rPh>
    <phoneticPr fontId="40"/>
  </si>
  <si>
    <t>　特別手当（②月額×③月数）</t>
    <rPh sb="1" eb="3">
      <t>トクベツ</t>
    </rPh>
    <rPh sb="3" eb="5">
      <t>テアテ</t>
    </rPh>
    <rPh sb="7" eb="9">
      <t>ゲツガク</t>
    </rPh>
    <rPh sb="11" eb="13">
      <t>ゲッスウ</t>
    </rPh>
    <phoneticPr fontId="40"/>
  </si>
  <si>
    <t>　一時金（②月額×③月数）</t>
    <rPh sb="1" eb="4">
      <t>イチジキン</t>
    </rPh>
    <rPh sb="6" eb="8">
      <t>ゲツガク</t>
    </rPh>
    <rPh sb="10" eb="12">
      <t>ツキスウ</t>
    </rPh>
    <phoneticPr fontId="40"/>
  </si>
  <si>
    <t>賃金改善の内容</t>
    <rPh sb="0" eb="2">
      <t>チンギン</t>
    </rPh>
    <rPh sb="2" eb="4">
      <t>カイゼン</t>
    </rPh>
    <rPh sb="5" eb="7">
      <t>ナイヨウ</t>
    </rPh>
    <phoneticPr fontId="39"/>
  </si>
  <si>
    <t>①対象人数
（常勤換算数）</t>
    <rPh sb="1" eb="3">
      <t>タイショウ</t>
    </rPh>
    <rPh sb="3" eb="5">
      <t>ニンズウ</t>
    </rPh>
    <rPh sb="7" eb="9">
      <t>ジョウキン</t>
    </rPh>
    <rPh sb="9" eb="11">
      <t>カンサン</t>
    </rPh>
    <rPh sb="11" eb="12">
      <t>スウ</t>
    </rPh>
    <phoneticPr fontId="39"/>
  </si>
  <si>
    <t>②月額または
月額換算額
（小数点以下切捨て）</t>
    <rPh sb="1" eb="3">
      <t>ゲツガク</t>
    </rPh>
    <rPh sb="7" eb="9">
      <t>ゲツガク</t>
    </rPh>
    <rPh sb="9" eb="11">
      <t>カンサン</t>
    </rPh>
    <rPh sb="11" eb="12">
      <t>ガク</t>
    </rPh>
    <rPh sb="14" eb="19">
      <t>ショウスウテンイカ</t>
    </rPh>
    <rPh sb="19" eb="20">
      <t>キ</t>
    </rPh>
    <rPh sb="20" eb="21">
      <t>ス</t>
    </rPh>
    <phoneticPr fontId="39"/>
  </si>
  <si>
    <t>③月数
（対象月の合計）</t>
    <rPh sb="1" eb="3">
      <t>ゲッスウ</t>
    </rPh>
    <rPh sb="5" eb="8">
      <t>タイショウツキ</t>
    </rPh>
    <rPh sb="9" eb="11">
      <t>ゴウケイ</t>
    </rPh>
    <phoneticPr fontId="39"/>
  </si>
  <si>
    <t>令和８年６月１日以降の
賃金改善水準（直接入力）（比較対象は給付金による賃金改善前の水準）</t>
    <rPh sb="0" eb="2">
      <t>レイワ</t>
    </rPh>
    <rPh sb="3" eb="4">
      <t>ネン</t>
    </rPh>
    <rPh sb="5" eb="6">
      <t>ガツ</t>
    </rPh>
    <rPh sb="7" eb="8">
      <t>ニチ</t>
    </rPh>
    <rPh sb="8" eb="10">
      <t>イコウ</t>
    </rPh>
    <rPh sb="12" eb="14">
      <t>チンギン</t>
    </rPh>
    <rPh sb="14" eb="16">
      <t>カイゼン</t>
    </rPh>
    <rPh sb="16" eb="18">
      <t>スイジュン</t>
    </rPh>
    <rPh sb="19" eb="21">
      <t>チョクセツ</t>
    </rPh>
    <rPh sb="21" eb="23">
      <t>ニュウリョク</t>
    </rPh>
    <rPh sb="25" eb="27">
      <t>ヒカク</t>
    </rPh>
    <rPh sb="27" eb="29">
      <t>タイショウ</t>
    </rPh>
    <rPh sb="30" eb="33">
      <t>キュウフキン</t>
    </rPh>
    <rPh sb="36" eb="38">
      <t>チンギン</t>
    </rPh>
    <rPh sb="38" eb="40">
      <t>カイゼン</t>
    </rPh>
    <rPh sb="40" eb="41">
      <t>マエ</t>
    </rPh>
    <rPh sb="42" eb="44">
      <t>スイジュン</t>
    </rPh>
    <phoneticPr fontId="39"/>
  </si>
  <si>
    <t>1名あたり平均額
（月額）</t>
    <rPh sb="1" eb="2">
      <t>メイ</t>
    </rPh>
    <rPh sb="5" eb="8">
      <t>ヘイキンガク</t>
    </rPh>
    <rPh sb="10" eb="12">
      <t>ゲツガク</t>
    </rPh>
    <phoneticPr fontId="39"/>
  </si>
  <si>
    <t>賃金改善の内容</t>
  </si>
  <si>
    <t>①対象人数
（常勤換算数）
（自動転記）</t>
    <rPh sb="1" eb="3">
      <t>タイショウ</t>
    </rPh>
    <rPh sb="3" eb="5">
      <t>ニンズウ</t>
    </rPh>
    <rPh sb="7" eb="9">
      <t>ジョウキン</t>
    </rPh>
    <rPh sb="9" eb="11">
      <t>カンサン</t>
    </rPh>
    <rPh sb="11" eb="12">
      <t>スウ</t>
    </rPh>
    <rPh sb="15" eb="17">
      <t>ジドウ</t>
    </rPh>
    <rPh sb="17" eb="19">
      <t>テンキ</t>
    </rPh>
    <phoneticPr fontId="39"/>
  </si>
  <si>
    <t>賃金改善の総額
（自動計算）</t>
    <rPh sb="9" eb="11">
      <t>ジドウ</t>
    </rPh>
    <rPh sb="11" eb="13">
      <t>ケイサン</t>
    </rPh>
    <phoneticPr fontId="39"/>
  </si>
  <si>
    <t>②月額または
月額換算額
（小数点以下切捨て）
（自動転記）</t>
    <rPh sb="1" eb="3">
      <t>ゲツガク</t>
    </rPh>
    <rPh sb="7" eb="9">
      <t>ゲツガク</t>
    </rPh>
    <rPh sb="9" eb="11">
      <t>カンサン</t>
    </rPh>
    <rPh sb="11" eb="12">
      <t>ガク</t>
    </rPh>
    <rPh sb="14" eb="19">
      <t>ショウスウテンイカ</t>
    </rPh>
    <rPh sb="19" eb="20">
      <t>キ</t>
    </rPh>
    <rPh sb="20" eb="21">
      <t>ス</t>
    </rPh>
    <rPh sb="25" eb="27">
      <t>ジドウ</t>
    </rPh>
    <rPh sb="27" eb="29">
      <t>テンキ</t>
    </rPh>
    <phoneticPr fontId="39"/>
  </si>
  <si>
    <t>③月数
（対象月の合計）
（自動転記）</t>
    <rPh sb="1" eb="3">
      <t>ゲッスウ</t>
    </rPh>
    <rPh sb="5" eb="8">
      <t>タイショウツキ</t>
    </rPh>
    <rPh sb="9" eb="11">
      <t>ゴウケイ</t>
    </rPh>
    <rPh sb="14" eb="16">
      <t>ジドウ</t>
    </rPh>
    <rPh sb="16" eb="18">
      <t>テンキ</t>
    </rPh>
    <phoneticPr fontId="39"/>
  </si>
  <si>
    <t>（充てた場合のみ記載）
　上記の2.0％を上回る部分に伴う賞与、時間外手当、法定福利費（事業主負担分を含む。）等の増加分に用いた金額（算出が難しい場合は上記に含めてください。）</t>
    <rPh sb="28" eb="30">
      <t>ジョウキ</t>
    </rPh>
    <rPh sb="36" eb="38">
      <t>ウワマワ</t>
    </rPh>
    <rPh sb="39" eb="41">
      <t>ブブンブン</t>
    </rPh>
    <rPh sb="73" eb="75">
      <t>バアイ</t>
    </rPh>
    <phoneticPr fontId="40"/>
  </si>
  <si>
    <t>ｻ</t>
    <phoneticPr fontId="40"/>
  </si>
  <si>
    <t>ﾌ</t>
    <phoneticPr fontId="40"/>
  </si>
  <si>
    <t>゛</t>
    <phoneticPr fontId="40"/>
  </si>
  <si>
    <t>ﾛ</t>
    <phoneticPr fontId="40"/>
  </si>
  <si>
    <t>ｳ</t>
    <phoneticPr fontId="40"/>
  </si>
  <si>
    <t>有床診療所（医科）［２床以下］</t>
    <rPh sb="0" eb="5">
      <t>ユウショウシンリョウジョ</t>
    </rPh>
    <rPh sb="6" eb="8">
      <t>イカ</t>
    </rPh>
    <rPh sb="11" eb="12">
      <t>ユカ</t>
    </rPh>
    <rPh sb="12" eb="14">
      <t>イカ</t>
    </rPh>
    <phoneticPr fontId="42"/>
  </si>
  <si>
    <t>有床診療所（医科）［３～13床］</t>
    <rPh sb="0" eb="5">
      <t>ユウショウシンリョウジョ</t>
    </rPh>
    <rPh sb="14" eb="15">
      <t>ユカ</t>
    </rPh>
    <phoneticPr fontId="42"/>
  </si>
  <si>
    <t>有床診療所（医科）［14床以上］</t>
    <rPh sb="0" eb="5">
      <t>ユウショウシンリョウジョ</t>
    </rPh>
    <rPh sb="6" eb="8">
      <t>イカ</t>
    </rPh>
    <rPh sb="12" eb="13">
      <t>ユカ</t>
    </rPh>
    <rPh sb="13" eb="15">
      <t>イジョウ</t>
    </rPh>
    <phoneticPr fontId="42"/>
  </si>
  <si>
    <t>無床診療所（医科）</t>
    <rPh sb="0" eb="5">
      <t>ムショウシンリョウジョ</t>
    </rPh>
    <phoneticPr fontId="42"/>
  </si>
  <si>
    <t>有床診療所（歯科）［２床以下］</t>
    <rPh sb="0" eb="5">
      <t>ユウショウシンリョウジョ</t>
    </rPh>
    <rPh sb="6" eb="8">
      <t>シカ</t>
    </rPh>
    <rPh sb="11" eb="12">
      <t>ユカ</t>
    </rPh>
    <rPh sb="12" eb="14">
      <t>イカ</t>
    </rPh>
    <phoneticPr fontId="42"/>
  </si>
  <si>
    <t>有床診療所（歯科）［３～13床］</t>
    <rPh sb="0" eb="5">
      <t>ユウショウシンリョウジョ</t>
    </rPh>
    <rPh sb="6" eb="7">
      <t>ハ</t>
    </rPh>
    <rPh sb="14" eb="15">
      <t>ユカ</t>
    </rPh>
    <phoneticPr fontId="42"/>
  </si>
  <si>
    <t>有床診療所（歯科）［14床以上］</t>
    <rPh sb="0" eb="5">
      <t>ユウショウシンリョウジョ</t>
    </rPh>
    <rPh sb="6" eb="8">
      <t>シカ</t>
    </rPh>
    <rPh sb="12" eb="13">
      <t>ユカ</t>
    </rPh>
    <rPh sb="13" eb="15">
      <t>イジョウ</t>
    </rPh>
    <phoneticPr fontId="4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</si>
</sst>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quot;円&quot;"/>
    <numFmt numFmtId="177" formatCode="#,##0&quot;人&quot;"/>
    <numFmt numFmtId="178" formatCode="0.0%"/>
    <numFmt numFmtId="179" formatCode="General&quot;床&quot;"/>
    <numFmt numFmtId="180" formatCode="\(0_)\)"/>
    <numFmt numFmtId="181" formatCode="#,##0&quot;ヶ月&quot;"/>
    <numFmt numFmtId="182" formatCode="@&quot;さん&quot;"/>
  </numFmts>
  <fonts count="80">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6"/>
      <name val="ＭＳ Ｐゴシック"/>
      <family val="3"/>
      <charset val="128"/>
      <scheme val="minor"/>
    </font>
    <font>
      <sz val="6"/>
      <name val="ＭＳ Ｐゴシック"/>
      <family val="2"/>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sz val="11"/>
      <color theme="1"/>
      <name val="ＭＳ Ｐゴシック"/>
      <family val="2"/>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0"/>
      <name val="ＭＳ Ｐゴシック"/>
      <family val="3"/>
      <charset val="128"/>
    </font>
    <font>
      <sz val="8"/>
      <name val="ＭＳ Ｐゴシック"/>
      <family val="3"/>
      <charset val="128"/>
    </font>
    <font>
      <sz val="8.5"/>
      <name val="ＭＳ Ｐゴシック"/>
      <family val="3"/>
      <charset val="128"/>
    </font>
    <font>
      <sz val="10"/>
      <color rgb="FFFF0000"/>
      <name val="ＭＳ Ｐゴシック"/>
      <family val="3"/>
      <charset val="128"/>
    </font>
    <font>
      <u/>
      <sz val="12"/>
      <color theme="1"/>
      <name val="ＭＳ ゴシック"/>
      <family val="3"/>
      <charset val="128"/>
    </font>
    <font>
      <b/>
      <sz val="12"/>
      <color theme="1"/>
      <name val="ＭＳ ゴシック"/>
      <family val="3"/>
      <charset val="128"/>
    </font>
    <font>
      <b/>
      <sz val="14"/>
      <color theme="1"/>
      <name val="ＭＳ Ｐゴシック"/>
      <family val="3"/>
      <charset val="128"/>
      <scheme val="minor"/>
    </font>
    <font>
      <b/>
      <u/>
      <sz val="12"/>
      <color theme="1"/>
      <name val="ＭＳ ゴシック"/>
      <family val="3"/>
      <charset val="128"/>
    </font>
    <font>
      <sz val="11"/>
      <color rgb="FFFF0000"/>
      <name val="ＭＳ Ｐゴシック"/>
      <family val="3"/>
      <charset val="128"/>
    </font>
    <font>
      <b/>
      <sz val="11"/>
      <name val="ＭＳ Ｐゴシック"/>
      <family val="3"/>
      <charset val="128"/>
    </font>
    <font>
      <b/>
      <u/>
      <sz val="10"/>
      <name val="ＭＳ Ｐゴシック"/>
      <family val="3"/>
      <charset val="128"/>
    </font>
    <font>
      <sz val="10"/>
      <color theme="1"/>
      <name val="ＭＳ Ｐゴシック"/>
      <family val="3"/>
      <charset val="128"/>
      <scheme val="minor"/>
    </font>
    <font>
      <sz val="9"/>
      <color theme="1"/>
      <name val="ＭＳ Ｐゴシック"/>
      <family val="3"/>
      <charset val="128"/>
      <scheme val="minor"/>
    </font>
    <font>
      <sz val="14"/>
      <color theme="1"/>
      <name val="ＭＳ Ｐゴシック"/>
      <family val="3"/>
      <charset val="128"/>
      <scheme val="minor"/>
    </font>
    <font>
      <b/>
      <u/>
      <sz val="11"/>
      <name val="ＭＳ Ｐゴシック"/>
      <family val="3"/>
      <charset val="128"/>
    </font>
    <font>
      <b/>
      <sz val="18"/>
      <name val="ＭＳ Ｐゴシック"/>
      <family val="3"/>
      <charset val="128"/>
      <scheme val="minor"/>
    </font>
    <font>
      <b/>
      <sz val="14"/>
      <color rgb="FFFF0000"/>
      <name val="ＭＳ Ｐゴシック"/>
      <family val="3"/>
      <charset val="128"/>
      <scheme val="minor"/>
    </font>
    <font>
      <b/>
      <sz val="11"/>
      <color rgb="FFFF0000"/>
      <name val="ＭＳ Ｐゴシック"/>
      <family val="3"/>
      <charset val="128"/>
      <scheme val="minor"/>
    </font>
    <font>
      <sz val="14"/>
      <color theme="1"/>
      <name val="ＭＳ Ｐゴシック"/>
      <family val="2"/>
      <charset val="128"/>
      <scheme val="minor"/>
    </font>
    <font>
      <b/>
      <sz val="16"/>
      <color rgb="FFFF0000"/>
      <name val="ＭＳ Ｐゴシック"/>
      <family val="3"/>
      <charset val="128"/>
      <scheme val="minor"/>
    </font>
    <font>
      <u/>
      <sz val="11"/>
      <color theme="10"/>
      <name val="ＭＳ Ｐゴシック"/>
      <family val="3"/>
      <charset val="128"/>
      <scheme val="minor"/>
    </font>
    <font>
      <b/>
      <sz val="11"/>
      <color theme="1"/>
      <name val="BIZ UDPゴシック"/>
      <family val="3"/>
      <charset val="128"/>
    </font>
    <font>
      <sz val="11"/>
      <color theme="1"/>
      <name val="BIZ UDPゴシック"/>
      <family val="3"/>
      <charset val="128"/>
    </font>
    <font>
      <b/>
      <u/>
      <sz val="11"/>
      <name val="BIZ UDPゴシック"/>
      <family val="3"/>
      <charset val="128"/>
    </font>
    <font>
      <b/>
      <sz val="11"/>
      <name val="BIZ UDPゴシック"/>
      <family val="3"/>
      <charset val="128"/>
    </font>
    <font>
      <b/>
      <sz val="9"/>
      <color theme="0"/>
      <name val="BIZ UDPゴシック"/>
      <family val="3"/>
      <charset val="128"/>
    </font>
    <font>
      <sz val="11"/>
      <name val="BIZ UDPゴシック"/>
      <family val="3"/>
      <charset val="128"/>
    </font>
    <font>
      <sz val="11"/>
      <color theme="0"/>
      <name val="BIZ UDPゴシック"/>
      <family val="3"/>
      <charset val="128"/>
    </font>
    <font>
      <sz val="9"/>
      <color indexed="81"/>
      <name val="MS P ゴシック"/>
      <family val="3"/>
      <charset val="128"/>
    </font>
  </fonts>
  <fills count="45">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1" tint="0.499984740745262"/>
        <bgColor indexed="64"/>
      </patternFill>
    </fill>
    <fill>
      <patternFill patternType="solid">
        <fgColor rgb="FFFFFF99"/>
        <bgColor indexed="64"/>
      </patternFill>
    </fill>
    <fill>
      <patternFill patternType="solid">
        <fgColor theme="5"/>
        <bgColor indexed="64"/>
      </patternFill>
    </fill>
    <fill>
      <patternFill patternType="solid">
        <fgColor theme="5" tint="0.79998168889431442"/>
        <bgColor indexed="64"/>
      </patternFill>
    </fill>
    <fill>
      <patternFill patternType="solid">
        <fgColor theme="5" tint="0.59999389629810485"/>
        <bgColor indexed="64"/>
      </patternFill>
    </fill>
  </fills>
  <borders count="100">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auto="1"/>
      </left>
      <right style="hair">
        <color auto="1"/>
      </right>
      <top style="thin">
        <color auto="1"/>
      </top>
      <bottom/>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hair">
        <color indexed="64"/>
      </left>
      <right/>
      <top style="thin">
        <color indexed="64"/>
      </top>
      <bottom/>
      <diagonal/>
    </border>
    <border>
      <left/>
      <right style="hair">
        <color auto="1"/>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style="thin">
        <color indexed="64"/>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style="thin">
        <color indexed="64"/>
      </right>
      <top style="thin">
        <color indexed="64"/>
      </top>
      <bottom style="dotted">
        <color indexed="64"/>
      </bottom>
      <diagonal/>
    </border>
    <border>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diagonalDown="1">
      <left/>
      <right/>
      <top style="thin">
        <color indexed="64"/>
      </top>
      <bottom style="thin">
        <color indexed="64"/>
      </bottom>
      <diagonal style="thin">
        <color indexed="64"/>
      </diagonal>
    </border>
    <border diagonalDown="1">
      <left style="thin">
        <color indexed="64"/>
      </left>
      <right style="thin">
        <color indexed="64"/>
      </right>
      <top style="thin">
        <color indexed="64"/>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diagonalDown="1">
      <left style="medium">
        <color indexed="64"/>
      </left>
      <right/>
      <top style="thin">
        <color indexed="64"/>
      </top>
      <bottom style="medium">
        <color indexed="64"/>
      </bottom>
      <diagonal style="thin">
        <color indexed="64"/>
      </diagonal>
    </border>
    <border diagonalDown="1">
      <left/>
      <right/>
      <top style="thin">
        <color indexed="64"/>
      </top>
      <bottom style="medium">
        <color indexed="64"/>
      </bottom>
      <diagonal style="thin">
        <color indexed="64"/>
      </diagonal>
    </border>
    <border diagonalDown="1">
      <left/>
      <right style="thin">
        <color indexed="64"/>
      </right>
      <top style="thin">
        <color indexed="64"/>
      </top>
      <bottom style="medium">
        <color indexed="64"/>
      </bottom>
      <diagonal style="thin">
        <color indexed="64"/>
      </diagonal>
    </border>
    <border>
      <left style="medium">
        <color indexed="64"/>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bottom/>
      <diagonal/>
    </border>
    <border>
      <left style="medium">
        <color indexed="64"/>
      </left>
      <right/>
      <top/>
      <bottom style="double">
        <color indexed="64"/>
      </bottom>
      <diagonal/>
    </border>
    <border>
      <left style="medium">
        <color indexed="64"/>
      </left>
      <right style="medium">
        <color indexed="64"/>
      </right>
      <top/>
      <bottom style="double">
        <color indexed="64"/>
      </bottom>
      <diagonal/>
    </border>
    <border>
      <left style="medium">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style="medium">
        <color indexed="64"/>
      </right>
      <top style="double">
        <color indexed="64"/>
      </top>
      <bottom style="double">
        <color indexed="64"/>
      </bottom>
      <diagonal/>
    </border>
    <border>
      <left style="medium">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
      <left style="medium">
        <color indexed="64"/>
      </left>
      <right/>
      <top style="double">
        <color indexed="64"/>
      </top>
      <bottom style="double">
        <color indexed="64"/>
      </bottom>
      <diagonal/>
    </border>
    <border>
      <left style="medium">
        <color indexed="64"/>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medium">
        <color indexed="64"/>
      </right>
      <top style="double">
        <color indexed="64"/>
      </top>
      <bottom style="double">
        <color indexed="64"/>
      </bottom>
      <diagonal/>
    </border>
    <border>
      <left/>
      <right/>
      <top style="double">
        <color indexed="64"/>
      </top>
      <bottom style="double">
        <color indexed="64"/>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87">
    <xf numFmtId="0" fontId="0" fillId="0" borderId="0">
      <alignment vertical="center"/>
    </xf>
    <xf numFmtId="0" fontId="22" fillId="2" borderId="0" applyNumberFormat="0" applyBorder="0" applyAlignment="0" applyProtection="0">
      <alignment vertical="center"/>
    </xf>
    <xf numFmtId="0" fontId="22" fillId="3" borderId="0" applyNumberFormat="0" applyBorder="0" applyAlignment="0" applyProtection="0">
      <alignment vertical="center"/>
    </xf>
    <xf numFmtId="0" fontId="22" fillId="4" borderId="0" applyNumberFormat="0" applyBorder="0" applyAlignment="0" applyProtection="0">
      <alignment vertical="center"/>
    </xf>
    <xf numFmtId="0" fontId="22" fillId="5" borderId="0" applyNumberFormat="0" applyBorder="0" applyAlignment="0" applyProtection="0">
      <alignment vertical="center"/>
    </xf>
    <xf numFmtId="0" fontId="22" fillId="6" borderId="0" applyNumberFormat="0" applyBorder="0" applyAlignment="0" applyProtection="0">
      <alignment vertical="center"/>
    </xf>
    <xf numFmtId="0" fontId="22" fillId="7" borderId="0" applyNumberFormat="0" applyBorder="0" applyAlignment="0" applyProtection="0">
      <alignment vertical="center"/>
    </xf>
    <xf numFmtId="0" fontId="22" fillId="8" borderId="0" applyNumberFormat="0" applyBorder="0" applyAlignment="0" applyProtection="0">
      <alignment vertical="center"/>
    </xf>
    <xf numFmtId="0" fontId="22" fillId="9" borderId="0" applyNumberFormat="0" applyBorder="0" applyAlignment="0" applyProtection="0">
      <alignment vertical="center"/>
    </xf>
    <xf numFmtId="0" fontId="22" fillId="10" borderId="0" applyNumberFormat="0" applyBorder="0" applyAlignment="0" applyProtection="0">
      <alignment vertical="center"/>
    </xf>
    <xf numFmtId="0" fontId="22" fillId="11" borderId="0" applyNumberFormat="0" applyBorder="0" applyAlignment="0" applyProtection="0">
      <alignment vertical="center"/>
    </xf>
    <xf numFmtId="0" fontId="22" fillId="12" borderId="0" applyNumberFormat="0" applyBorder="0" applyAlignment="0" applyProtection="0">
      <alignment vertical="center"/>
    </xf>
    <xf numFmtId="0" fontId="22"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0" borderId="0" applyNumberFormat="0" applyFill="0" applyBorder="0" applyAlignment="0" applyProtection="0">
      <alignment vertical="center"/>
    </xf>
    <xf numFmtId="0" fontId="25" fillId="26" borderId="14" applyNumberFormat="0" applyAlignment="0" applyProtection="0">
      <alignment vertical="center"/>
    </xf>
    <xf numFmtId="0" fontId="26" fillId="27" borderId="0" applyNumberFormat="0" applyBorder="0" applyAlignment="0" applyProtection="0">
      <alignment vertical="center"/>
    </xf>
    <xf numFmtId="0" fontId="22" fillId="28" borderId="15" applyNumberFormat="0" applyFont="0" applyAlignment="0" applyProtection="0">
      <alignment vertical="center"/>
    </xf>
    <xf numFmtId="0" fontId="27" fillId="0" borderId="16" applyNumberFormat="0" applyFill="0" applyAlignment="0" applyProtection="0">
      <alignment vertical="center"/>
    </xf>
    <xf numFmtId="0" fontId="28" fillId="29" borderId="0" applyNumberFormat="0" applyBorder="0" applyAlignment="0" applyProtection="0">
      <alignment vertical="center"/>
    </xf>
    <xf numFmtId="0" fontId="29" fillId="30" borderId="17" applyNumberFormat="0" applyAlignment="0" applyProtection="0">
      <alignment vertical="center"/>
    </xf>
    <xf numFmtId="0" fontId="30" fillId="0" borderId="0" applyNumberFormat="0" applyFill="0" applyBorder="0" applyAlignment="0" applyProtection="0">
      <alignment vertical="center"/>
    </xf>
    <xf numFmtId="0" fontId="31" fillId="0" borderId="18" applyNumberFormat="0" applyFill="0" applyAlignment="0" applyProtection="0">
      <alignment vertical="center"/>
    </xf>
    <xf numFmtId="0" fontId="32" fillId="0" borderId="19" applyNumberFormat="0" applyFill="0" applyAlignment="0" applyProtection="0">
      <alignment vertical="center"/>
    </xf>
    <xf numFmtId="0" fontId="33" fillId="0" borderId="20" applyNumberFormat="0" applyFill="0" applyAlignment="0" applyProtection="0">
      <alignment vertical="center"/>
    </xf>
    <xf numFmtId="0" fontId="33" fillId="0" borderId="0" applyNumberFormat="0" applyFill="0" applyBorder="0" applyAlignment="0" applyProtection="0">
      <alignment vertical="center"/>
    </xf>
    <xf numFmtId="0" fontId="34" fillId="0" borderId="21" applyNumberFormat="0" applyFill="0" applyAlignment="0" applyProtection="0">
      <alignment vertical="center"/>
    </xf>
    <xf numFmtId="0" fontId="35" fillId="30" borderId="22" applyNumberFormat="0" applyAlignment="0" applyProtection="0">
      <alignment vertical="center"/>
    </xf>
    <xf numFmtId="0" fontId="36" fillId="0" borderId="0" applyNumberFormat="0" applyFill="0" applyBorder="0" applyAlignment="0" applyProtection="0">
      <alignment vertical="center"/>
    </xf>
    <xf numFmtId="0" fontId="37" fillId="31" borderId="17" applyNumberFormat="0" applyAlignment="0" applyProtection="0">
      <alignment vertical="center"/>
    </xf>
    <xf numFmtId="0" fontId="38" fillId="32" borderId="0" applyNumberFormat="0" applyBorder="0" applyAlignment="0" applyProtection="0">
      <alignment vertical="center"/>
    </xf>
    <xf numFmtId="0" fontId="19" fillId="0" borderId="0">
      <alignment vertical="center"/>
    </xf>
    <xf numFmtId="0" fontId="18" fillId="0" borderId="0">
      <alignment vertical="center"/>
    </xf>
    <xf numFmtId="0" fontId="43" fillId="0" borderId="0"/>
    <xf numFmtId="38" fontId="43" fillId="0" borderId="0" applyFont="0" applyFill="0" applyBorder="0" applyAlignment="0" applyProtection="0"/>
    <xf numFmtId="0" fontId="46" fillId="0" borderId="0"/>
    <xf numFmtId="38" fontId="46" fillId="0" borderId="0" applyFont="0" applyFill="0" applyBorder="0" applyAlignment="0" applyProtection="0">
      <alignment vertical="center"/>
    </xf>
    <xf numFmtId="0" fontId="45" fillId="0" borderId="0">
      <alignment vertical="center"/>
    </xf>
    <xf numFmtId="0" fontId="22" fillId="0" borderId="0">
      <alignment vertical="center"/>
    </xf>
    <xf numFmtId="0" fontId="45" fillId="0" borderId="0">
      <alignment vertical="center"/>
    </xf>
    <xf numFmtId="0" fontId="22" fillId="0" borderId="0">
      <alignment vertical="center"/>
    </xf>
    <xf numFmtId="0" fontId="45" fillId="0" borderId="0">
      <alignment vertical="center"/>
    </xf>
    <xf numFmtId="38" fontId="22" fillId="0" borderId="0" applyFont="0" applyFill="0" applyBorder="0" applyAlignment="0" applyProtection="0">
      <alignment vertical="center"/>
    </xf>
    <xf numFmtId="0" fontId="47" fillId="0" borderId="0">
      <alignment vertical="center"/>
    </xf>
    <xf numFmtId="0" fontId="17" fillId="0" borderId="0">
      <alignment vertical="center"/>
    </xf>
    <xf numFmtId="38" fontId="17" fillId="0" borderId="0" applyFont="0" applyFill="0" applyBorder="0" applyAlignment="0" applyProtection="0">
      <alignment vertical="center"/>
    </xf>
    <xf numFmtId="0" fontId="47" fillId="0" borderId="0"/>
    <xf numFmtId="0" fontId="16" fillId="0" borderId="0">
      <alignment vertical="center"/>
    </xf>
    <xf numFmtId="0" fontId="15" fillId="0" borderId="0">
      <alignment vertical="center"/>
    </xf>
    <xf numFmtId="0" fontId="14" fillId="0" borderId="0">
      <alignment vertical="center"/>
    </xf>
    <xf numFmtId="0" fontId="14" fillId="0" borderId="0">
      <alignment vertical="center"/>
    </xf>
    <xf numFmtId="0" fontId="14" fillId="0" borderId="0">
      <alignment vertical="center"/>
    </xf>
    <xf numFmtId="0" fontId="13" fillId="0" borderId="0">
      <alignment vertical="center"/>
    </xf>
    <xf numFmtId="0" fontId="12" fillId="0" borderId="0">
      <alignment vertical="center"/>
    </xf>
    <xf numFmtId="0" fontId="12" fillId="0" borderId="0">
      <alignment vertical="center"/>
    </xf>
    <xf numFmtId="0" fontId="11" fillId="0" borderId="0">
      <alignment vertical="center"/>
    </xf>
    <xf numFmtId="38" fontId="11" fillId="0" borderId="0" applyFont="0" applyFill="0" applyBorder="0" applyAlignment="0" applyProtection="0">
      <alignment vertical="center"/>
    </xf>
    <xf numFmtId="0" fontId="10" fillId="0" borderId="0">
      <alignment vertical="center"/>
    </xf>
    <xf numFmtId="38" fontId="10" fillId="0" borderId="0" applyFont="0" applyFill="0" applyBorder="0" applyAlignment="0" applyProtection="0">
      <alignment vertical="center"/>
    </xf>
    <xf numFmtId="38" fontId="22" fillId="0" borderId="0" applyFont="0" applyFill="0" applyBorder="0" applyAlignment="0" applyProtection="0">
      <alignment vertical="center"/>
    </xf>
    <xf numFmtId="0" fontId="9" fillId="0" borderId="0">
      <alignment vertical="center"/>
    </xf>
    <xf numFmtId="38" fontId="9" fillId="0" borderId="0" applyFont="0" applyFill="0" applyBorder="0" applyAlignment="0" applyProtection="0">
      <alignment vertical="center"/>
    </xf>
    <xf numFmtId="0" fontId="8" fillId="0" borderId="0">
      <alignment vertical="center"/>
    </xf>
    <xf numFmtId="9" fontId="22" fillId="0" borderId="0" applyFont="0" applyFill="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5" fillId="0" borderId="0">
      <alignment vertical="center"/>
    </xf>
    <xf numFmtId="0" fontId="4" fillId="0" borderId="0">
      <alignment vertical="center"/>
    </xf>
    <xf numFmtId="0" fontId="4" fillId="0" borderId="0">
      <alignment vertical="center"/>
    </xf>
    <xf numFmtId="0" fontId="4" fillId="0" borderId="0">
      <alignment vertical="center"/>
    </xf>
    <xf numFmtId="0" fontId="71" fillId="0" borderId="0" applyNumberForma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cellStyleXfs>
  <cellXfs count="457">
    <xf numFmtId="0" fontId="0" fillId="0" borderId="0" xfId="0">
      <alignment vertical="center"/>
    </xf>
    <xf numFmtId="0" fontId="44" fillId="0" borderId="0" xfId="49" applyFont="1">
      <alignment vertical="center"/>
    </xf>
    <xf numFmtId="0" fontId="47" fillId="0" borderId="0" xfId="48" applyFont="1" applyAlignment="1">
      <alignment horizontal="left" vertical="center"/>
    </xf>
    <xf numFmtId="0" fontId="45" fillId="0" borderId="0" xfId="49" applyFont="1">
      <alignment vertical="center"/>
    </xf>
    <xf numFmtId="0" fontId="47" fillId="0" borderId="0" xfId="48" applyFont="1">
      <alignment vertical="center"/>
    </xf>
    <xf numFmtId="0" fontId="48" fillId="0" borderId="0" xfId="48" applyFont="1">
      <alignment vertical="center"/>
    </xf>
    <xf numFmtId="0" fontId="48" fillId="0" borderId="0" xfId="50" applyFont="1">
      <alignment vertical="center"/>
    </xf>
    <xf numFmtId="0" fontId="47" fillId="0" borderId="0" xfId="51" applyFont="1">
      <alignment vertical="center"/>
    </xf>
    <xf numFmtId="0" fontId="48" fillId="0" borderId="0" xfId="52" quotePrefix="1" applyFont="1">
      <alignment vertical="center"/>
    </xf>
    <xf numFmtId="0" fontId="48" fillId="0" borderId="0" xfId="52" applyFont="1">
      <alignment vertical="center"/>
    </xf>
    <xf numFmtId="0" fontId="47" fillId="0" borderId="0" xfId="52" applyFont="1">
      <alignment vertical="center"/>
    </xf>
    <xf numFmtId="0" fontId="50" fillId="0" borderId="0" xfId="52" applyFont="1" applyAlignment="1">
      <alignment horizontal="center" vertical="center"/>
    </xf>
    <xf numFmtId="0" fontId="47" fillId="33" borderId="0" xfId="52" applyFont="1" applyFill="1" applyAlignment="1">
      <alignment vertical="center" textRotation="255"/>
    </xf>
    <xf numFmtId="0" fontId="47" fillId="0" borderId="0" xfId="52" applyFont="1" applyAlignment="1">
      <alignment horizontal="center" vertical="center"/>
    </xf>
    <xf numFmtId="0" fontId="47" fillId="0" borderId="0" xfId="52" applyFont="1" applyAlignment="1">
      <alignment vertical="center" wrapText="1"/>
    </xf>
    <xf numFmtId="0" fontId="47" fillId="33" borderId="0" xfId="52" applyFont="1" applyFill="1">
      <alignment vertical="center"/>
    </xf>
    <xf numFmtId="0" fontId="21" fillId="0" borderId="0" xfId="52" applyFont="1" applyAlignment="1">
      <alignment vertical="center" wrapText="1"/>
    </xf>
    <xf numFmtId="0" fontId="47" fillId="33" borderId="0" xfId="52" applyFont="1" applyFill="1" applyAlignment="1">
      <alignment vertical="center" shrinkToFit="1"/>
    </xf>
    <xf numFmtId="0" fontId="47" fillId="33" borderId="0" xfId="52" applyFont="1" applyFill="1" applyAlignment="1">
      <alignment vertical="center" wrapText="1"/>
    </xf>
    <xf numFmtId="0" fontId="53" fillId="33" borderId="0" xfId="52" applyFont="1" applyFill="1" applyAlignment="1">
      <alignment vertical="center" wrapText="1"/>
    </xf>
    <xf numFmtId="0" fontId="42" fillId="33" borderId="0" xfId="52" applyFont="1" applyFill="1" applyAlignment="1">
      <alignment vertical="center" shrinkToFit="1"/>
    </xf>
    <xf numFmtId="0" fontId="42" fillId="33" borderId="0" xfId="52" applyFont="1" applyFill="1" applyAlignment="1">
      <alignment horizontal="center" vertical="center" shrinkToFit="1"/>
    </xf>
    <xf numFmtId="0" fontId="44" fillId="33" borderId="0" xfId="49" applyFont="1" applyFill="1" applyAlignment="1">
      <alignment horizontal="left" vertical="center"/>
    </xf>
    <xf numFmtId="0" fontId="44" fillId="0" borderId="0" xfId="49" applyFont="1" applyAlignment="1">
      <alignment horizontal="left" vertical="center"/>
    </xf>
    <xf numFmtId="0" fontId="15" fillId="0" borderId="0" xfId="59">
      <alignment vertical="center"/>
    </xf>
    <xf numFmtId="0" fontId="47" fillId="33" borderId="0" xfId="52" applyFont="1" applyFill="1" applyAlignment="1">
      <alignment horizontal="center" vertical="center"/>
    </xf>
    <xf numFmtId="0" fontId="39" fillId="0" borderId="0" xfId="52" applyFont="1" applyAlignment="1">
      <alignment vertical="top" wrapText="1"/>
    </xf>
    <xf numFmtId="176" fontId="58" fillId="37" borderId="0" xfId="70" applyNumberFormat="1" applyFont="1" applyFill="1" applyAlignment="1" applyProtection="1">
      <alignment horizontal="right" vertical="center"/>
      <protection locked="0"/>
    </xf>
    <xf numFmtId="0" fontId="47" fillId="0" borderId="0" xfId="48" applyFont="1" applyAlignment="1">
      <alignment vertical="center"/>
    </xf>
    <xf numFmtId="178" fontId="34" fillId="0" borderId="10" xfId="74" applyNumberFormat="1" applyFont="1" applyBorder="1" applyAlignment="1">
      <alignment horizontal="center" vertical="center" wrapText="1"/>
    </xf>
    <xf numFmtId="176" fontId="34" fillId="0" borderId="10" xfId="74" applyNumberFormat="1" applyFont="1" applyBorder="1" applyAlignment="1">
      <alignment horizontal="center" vertical="center" wrapText="1"/>
    </xf>
    <xf numFmtId="176" fontId="34" fillId="36" borderId="10" xfId="74" applyNumberFormat="1" applyFont="1" applyFill="1" applyBorder="1" applyAlignment="1">
      <alignment horizontal="center" vertical="center" wrapText="1"/>
    </xf>
    <xf numFmtId="177" fontId="34" fillId="36" borderId="10" xfId="74" applyNumberFormat="1" applyFont="1" applyFill="1" applyBorder="1" applyAlignment="1">
      <alignment horizontal="center" vertical="center" wrapText="1"/>
    </xf>
    <xf numFmtId="0" fontId="47" fillId="33" borderId="0" xfId="52" applyFont="1" applyFill="1" applyBorder="1">
      <alignment vertical="center"/>
    </xf>
    <xf numFmtId="0" fontId="52" fillId="33" borderId="0" xfId="52" applyFont="1" applyFill="1" applyBorder="1" applyAlignment="1">
      <alignment vertical="center" shrinkToFit="1"/>
    </xf>
    <xf numFmtId="0" fontId="42" fillId="33" borderId="0" xfId="52" applyFont="1" applyFill="1" applyBorder="1" applyAlignment="1">
      <alignment horizontal="right" vertical="center" shrinkToFit="1"/>
    </xf>
    <xf numFmtId="0" fontId="59" fillId="0" borderId="0" xfId="52" applyFont="1" applyFill="1" applyAlignment="1">
      <alignment vertical="center"/>
    </xf>
    <xf numFmtId="0" fontId="47" fillId="33" borderId="0" xfId="52" applyFont="1" applyFill="1" applyAlignment="1">
      <alignment vertical="center"/>
    </xf>
    <xf numFmtId="0" fontId="47" fillId="0" borderId="0" xfId="52" applyFont="1" applyFill="1" applyBorder="1" applyAlignment="1">
      <alignment vertical="center" wrapText="1"/>
    </xf>
    <xf numFmtId="0" fontId="0" fillId="0" borderId="10" xfId="0" applyBorder="1">
      <alignment vertical="center"/>
    </xf>
    <xf numFmtId="0" fontId="0" fillId="40" borderId="10" xfId="0" applyFill="1" applyBorder="1">
      <alignment vertical="center"/>
    </xf>
    <xf numFmtId="0" fontId="0" fillId="0" borderId="10" xfId="0" applyBorder="1" applyAlignment="1">
      <alignment horizontal="center" vertical="center" wrapText="1"/>
    </xf>
    <xf numFmtId="38" fontId="0" fillId="0" borderId="10" xfId="70" applyFont="1" applyBorder="1">
      <alignment vertical="center"/>
    </xf>
    <xf numFmtId="0" fontId="0" fillId="41" borderId="10" xfId="0" applyFill="1" applyBorder="1" applyAlignment="1">
      <alignment horizontal="center" vertical="center"/>
    </xf>
    <xf numFmtId="38" fontId="0" fillId="0" borderId="10" xfId="0" applyNumberFormat="1" applyBorder="1">
      <alignment vertical="center"/>
    </xf>
    <xf numFmtId="38" fontId="0" fillId="0" borderId="36" xfId="0" applyNumberFormat="1" applyBorder="1">
      <alignment vertical="center"/>
    </xf>
    <xf numFmtId="38" fontId="0" fillId="0" borderId="40" xfId="0" applyNumberFormat="1" applyBorder="1">
      <alignment vertical="center"/>
    </xf>
    <xf numFmtId="0" fontId="62" fillId="0" borderId="0" xfId="0" applyFont="1">
      <alignment vertical="center"/>
    </xf>
    <xf numFmtId="0" fontId="47" fillId="33" borderId="0" xfId="52" applyFont="1" applyFill="1" applyBorder="1" applyAlignment="1">
      <alignment horizontal="left" vertical="center"/>
    </xf>
    <xf numFmtId="0" fontId="39" fillId="0" borderId="0" xfId="52" applyFont="1" applyAlignment="1">
      <alignment horizontal="left" vertical="top" wrapText="1"/>
    </xf>
    <xf numFmtId="0" fontId="0" fillId="0" borderId="0" xfId="0" applyAlignment="1">
      <alignment horizontal="center" vertical="center"/>
    </xf>
    <xf numFmtId="0" fontId="0" fillId="40" borderId="10" xfId="0" applyFill="1" applyBorder="1" applyAlignment="1">
      <alignment horizontal="center" vertical="center"/>
    </xf>
    <xf numFmtId="0" fontId="47" fillId="41" borderId="0" xfId="54" applyFill="1" applyBorder="1" applyAlignment="1">
      <alignment horizontal="center" vertical="center"/>
    </xf>
    <xf numFmtId="0" fontId="47" fillId="0" borderId="0" xfId="52" applyFont="1" applyFill="1">
      <alignment vertical="center"/>
    </xf>
    <xf numFmtId="180" fontId="0" fillId="41" borderId="30" xfId="0" applyNumberFormat="1" applyFill="1" applyBorder="1" applyAlignment="1">
      <alignment horizontal="center" vertical="center"/>
    </xf>
    <xf numFmtId="0" fontId="61" fillId="0" borderId="0" xfId="52" applyFont="1" applyFill="1" applyBorder="1" applyAlignment="1">
      <alignment vertical="center"/>
    </xf>
    <xf numFmtId="0" fontId="51" fillId="0" borderId="0" xfId="52" applyFont="1" applyFill="1" applyBorder="1" applyAlignment="1" applyProtection="1">
      <alignment horizontal="center" vertical="center" shrinkToFit="1"/>
      <protection locked="0"/>
    </xf>
    <xf numFmtId="0" fontId="51" fillId="0" borderId="0" xfId="52" applyFont="1" applyFill="1" applyBorder="1" applyAlignment="1">
      <alignment horizontal="center" vertical="center" shrinkToFit="1"/>
    </xf>
    <xf numFmtId="0" fontId="51" fillId="0" borderId="0" xfId="52" applyFont="1" applyFill="1" applyBorder="1" applyAlignment="1">
      <alignment horizontal="center" vertical="center" wrapText="1"/>
    </xf>
    <xf numFmtId="0" fontId="51" fillId="0" borderId="0" xfId="52" applyFont="1" applyFill="1" applyBorder="1" applyAlignment="1" applyProtection="1">
      <alignment horizontal="center" vertical="center" wrapText="1"/>
      <protection locked="0"/>
    </xf>
    <xf numFmtId="0" fontId="51" fillId="0" borderId="0" xfId="52" applyFont="1" applyFill="1" applyBorder="1" applyAlignment="1">
      <alignment horizontal="center" vertical="center"/>
    </xf>
    <xf numFmtId="0" fontId="51" fillId="0" borderId="0" xfId="52" applyFont="1" applyFill="1" applyBorder="1" applyAlignment="1" applyProtection="1">
      <alignment horizontal="center" vertical="center"/>
      <protection locked="0"/>
    </xf>
    <xf numFmtId="0" fontId="44" fillId="0" borderId="0" xfId="52" applyFont="1" applyFill="1" applyBorder="1" applyAlignment="1">
      <alignment horizontal="left" vertical="center"/>
    </xf>
    <xf numFmtId="0" fontId="39" fillId="0" borderId="0" xfId="52" applyFont="1" applyFill="1" applyBorder="1" applyAlignment="1">
      <alignment vertical="top" wrapText="1"/>
    </xf>
    <xf numFmtId="0" fontId="47" fillId="33" borderId="24" xfId="52" applyFont="1" applyFill="1" applyBorder="1" applyAlignment="1">
      <alignment vertical="center" textRotation="255"/>
    </xf>
    <xf numFmtId="0" fontId="47" fillId="33" borderId="8" xfId="52" applyFont="1" applyFill="1" applyBorder="1" applyAlignment="1">
      <alignment vertical="center" textRotation="255"/>
    </xf>
    <xf numFmtId="0" fontId="39" fillId="0" borderId="0" xfId="52" applyFont="1" applyAlignment="1">
      <alignment horizontal="left" vertical="top" wrapText="1"/>
    </xf>
    <xf numFmtId="0" fontId="47" fillId="0" borderId="24" xfId="52" applyFont="1" applyFill="1" applyBorder="1" applyAlignment="1" applyProtection="1">
      <alignment vertical="center" shrinkToFit="1"/>
      <protection locked="0"/>
    </xf>
    <xf numFmtId="0" fontId="47" fillId="0" borderId="8" xfId="52" applyFont="1" applyFill="1" applyBorder="1" applyAlignment="1" applyProtection="1">
      <alignment vertical="center" shrinkToFit="1"/>
      <protection locked="0"/>
    </xf>
    <xf numFmtId="176" fontId="58" fillId="0" borderId="0" xfId="70" applyNumberFormat="1" applyFont="1" applyFill="1" applyAlignment="1" applyProtection="1">
      <alignment horizontal="right" vertical="center"/>
      <protection locked="0"/>
    </xf>
    <xf numFmtId="0" fontId="47" fillId="41" borderId="0" xfId="54" applyFill="1" applyBorder="1" applyAlignment="1">
      <alignment horizontal="center" vertical="center"/>
    </xf>
    <xf numFmtId="0" fontId="47" fillId="0" borderId="0" xfId="48" applyFont="1" applyAlignment="1">
      <alignment vertical="center"/>
    </xf>
    <xf numFmtId="0" fontId="47" fillId="33" borderId="24" xfId="52" applyFont="1" applyFill="1" applyBorder="1" applyAlignment="1">
      <alignment vertical="top" wrapText="1"/>
    </xf>
    <xf numFmtId="0" fontId="47" fillId="33" borderId="24" xfId="52" applyFont="1" applyFill="1" applyBorder="1" applyAlignment="1">
      <alignment vertical="top"/>
    </xf>
    <xf numFmtId="0" fontId="47" fillId="41" borderId="24" xfId="52" applyFont="1" applyFill="1" applyBorder="1" applyAlignment="1">
      <alignment vertical="top" wrapText="1"/>
    </xf>
    <xf numFmtId="0" fontId="47" fillId="33" borderId="0" xfId="52" applyFont="1" applyFill="1" applyBorder="1" applyAlignment="1">
      <alignment vertical="top" wrapText="1"/>
    </xf>
    <xf numFmtId="0" fontId="47" fillId="33" borderId="2" xfId="52" applyFont="1" applyFill="1" applyBorder="1" applyAlignment="1">
      <alignment vertical="top" wrapText="1"/>
    </xf>
    <xf numFmtId="0" fontId="47" fillId="33" borderId="0" xfId="52" applyFont="1" applyFill="1" applyBorder="1" applyAlignment="1">
      <alignment vertical="top"/>
    </xf>
    <xf numFmtId="0" fontId="47" fillId="41" borderId="0" xfId="52" applyFont="1" applyFill="1" applyBorder="1" applyAlignment="1">
      <alignment vertical="top" wrapText="1"/>
    </xf>
    <xf numFmtId="0" fontId="47" fillId="33" borderId="11" xfId="52" applyFont="1" applyFill="1" applyBorder="1" applyAlignment="1">
      <alignment vertical="center"/>
    </xf>
    <xf numFmtId="0" fontId="47" fillId="33" borderId="6" xfId="52" applyFont="1" applyFill="1" applyBorder="1" applyAlignment="1">
      <alignment vertical="center"/>
    </xf>
    <xf numFmtId="0" fontId="47" fillId="41" borderId="7" xfId="52" applyFont="1" applyFill="1" applyBorder="1" applyAlignment="1">
      <alignment vertical="top" wrapText="1"/>
    </xf>
    <xf numFmtId="0" fontId="47" fillId="0" borderId="8" xfId="52" applyFont="1" applyBorder="1">
      <alignment vertical="center"/>
    </xf>
    <xf numFmtId="0" fontId="47" fillId="41" borderId="1" xfId="52" applyFont="1" applyFill="1" applyBorder="1" applyAlignment="1">
      <alignment vertical="top" wrapText="1"/>
    </xf>
    <xf numFmtId="0" fontId="47" fillId="41" borderId="3" xfId="52" applyFont="1" applyFill="1" applyBorder="1" applyAlignment="1">
      <alignment vertical="top" wrapText="1"/>
    </xf>
    <xf numFmtId="0" fontId="47" fillId="41" borderId="11" xfId="52" applyFont="1" applyFill="1" applyBorder="1" applyAlignment="1">
      <alignment vertical="top" wrapText="1"/>
    </xf>
    <xf numFmtId="38" fontId="0" fillId="0" borderId="32" xfId="0" applyNumberFormat="1" applyBorder="1">
      <alignment vertical="center"/>
    </xf>
    <xf numFmtId="38" fontId="0" fillId="0" borderId="62" xfId="0" applyNumberFormat="1" applyBorder="1">
      <alignment vertical="center"/>
    </xf>
    <xf numFmtId="38" fontId="0" fillId="0" borderId="33" xfId="0" applyNumberFormat="1" applyBorder="1">
      <alignment vertical="center"/>
    </xf>
    <xf numFmtId="38" fontId="0" fillId="0" borderId="34" xfId="0" applyNumberFormat="1" applyBorder="1">
      <alignment vertical="center"/>
    </xf>
    <xf numFmtId="38" fontId="0" fillId="0" borderId="39" xfId="70" applyFont="1" applyBorder="1">
      <alignment vertical="center"/>
    </xf>
    <xf numFmtId="38" fontId="0" fillId="0" borderId="38" xfId="0" applyNumberFormat="1" applyBorder="1">
      <alignment vertical="center"/>
    </xf>
    <xf numFmtId="181" fontId="34" fillId="36" borderId="10" xfId="74" applyNumberFormat="1" applyFont="1" applyFill="1" applyBorder="1" applyAlignment="1">
      <alignment horizontal="center" vertical="center" wrapText="1"/>
    </xf>
    <xf numFmtId="49" fontId="0" fillId="41" borderId="31" xfId="0" applyNumberFormat="1" applyFill="1" applyBorder="1" applyAlignment="1">
      <alignment horizontal="center" vertical="center"/>
    </xf>
    <xf numFmtId="0" fontId="0" fillId="0" borderId="10" xfId="0" applyBorder="1" applyAlignment="1">
      <alignment horizontal="center" vertical="center"/>
    </xf>
    <xf numFmtId="38" fontId="0" fillId="0" borderId="0" xfId="0" applyNumberFormat="1">
      <alignment vertical="center"/>
    </xf>
    <xf numFmtId="38" fontId="34" fillId="0" borderId="0" xfId="0" applyNumberFormat="1" applyFont="1">
      <alignment vertical="center"/>
    </xf>
    <xf numFmtId="0" fontId="0" fillId="0" borderId="0" xfId="0" applyAlignment="1">
      <alignment horizontal="left" vertical="center"/>
    </xf>
    <xf numFmtId="0" fontId="57" fillId="0" borderId="0" xfId="79" applyFont="1">
      <alignment vertical="center"/>
    </xf>
    <xf numFmtId="0" fontId="4" fillId="0" borderId="0" xfId="79" applyAlignment="1">
      <alignment vertical="center" wrapText="1"/>
    </xf>
    <xf numFmtId="0" fontId="4" fillId="0" borderId="0" xfId="79">
      <alignment vertical="center"/>
    </xf>
    <xf numFmtId="0" fontId="58" fillId="0" borderId="0" xfId="79" applyFont="1" applyAlignment="1" applyProtection="1">
      <alignment horizontal="center" vertical="center"/>
      <protection locked="0"/>
    </xf>
    <xf numFmtId="0" fontId="58" fillId="0" borderId="0" xfId="79" applyFont="1" applyProtection="1">
      <alignment vertical="center"/>
      <protection locked="0"/>
    </xf>
    <xf numFmtId="0" fontId="56" fillId="0" borderId="0" xfId="79" applyFont="1" applyAlignment="1">
      <alignment horizontal="center" vertical="center"/>
    </xf>
    <xf numFmtId="0" fontId="22" fillId="0" borderId="0" xfId="79" applyFont="1" applyAlignment="1">
      <alignment vertical="center" wrapText="1"/>
    </xf>
    <xf numFmtId="0" fontId="34" fillId="38" borderId="37" xfId="80" applyFont="1" applyFill="1" applyBorder="1" applyAlignment="1">
      <alignment vertical="center" wrapText="1"/>
    </xf>
    <xf numFmtId="0" fontId="34" fillId="38" borderId="10" xfId="80" applyFont="1" applyFill="1" applyBorder="1" applyAlignment="1">
      <alignment horizontal="center" vertical="center" wrapText="1"/>
    </xf>
    <xf numFmtId="0" fontId="34" fillId="38" borderId="10" xfId="80" applyFont="1" applyFill="1" applyBorder="1" applyAlignment="1">
      <alignment vertical="center" wrapText="1"/>
    </xf>
    <xf numFmtId="0" fontId="34" fillId="38" borderId="43" xfId="80" applyFont="1" applyFill="1" applyBorder="1" applyAlignment="1">
      <alignment horizontal="center" vertical="center" wrapText="1"/>
    </xf>
    <xf numFmtId="0" fontId="0" fillId="0" borderId="0" xfId="79" applyFont="1" applyAlignment="1">
      <alignment vertical="center" wrapText="1"/>
    </xf>
    <xf numFmtId="0" fontId="34" fillId="0" borderId="37" xfId="80" applyFont="1" applyBorder="1" applyAlignment="1">
      <alignment vertical="center" wrapText="1"/>
    </xf>
    <xf numFmtId="177" fontId="34" fillId="36" borderId="10" xfId="80" applyNumberFormat="1" applyFont="1" applyFill="1" applyBorder="1" applyAlignment="1">
      <alignment horizontal="center" vertical="center" wrapText="1"/>
    </xf>
    <xf numFmtId="176" fontId="34" fillId="36" borderId="10" xfId="80" applyNumberFormat="1" applyFont="1" applyFill="1" applyBorder="1" applyAlignment="1">
      <alignment horizontal="center" vertical="center" wrapText="1"/>
    </xf>
    <xf numFmtId="181" fontId="34" fillId="36" borderId="10" xfId="80" applyNumberFormat="1" applyFont="1" applyFill="1" applyBorder="1" applyAlignment="1">
      <alignment horizontal="center" vertical="center" wrapText="1"/>
    </xf>
    <xf numFmtId="176" fontId="34" fillId="0" borderId="10" xfId="80" applyNumberFormat="1" applyFont="1" applyBorder="1" applyAlignment="1">
      <alignment horizontal="center" vertical="center" wrapText="1"/>
    </xf>
    <xf numFmtId="0" fontId="34" fillId="0" borderId="10" xfId="80" applyFont="1" applyBorder="1" applyAlignment="1">
      <alignment vertical="center" wrapText="1"/>
    </xf>
    <xf numFmtId="177" fontId="34" fillId="0" borderId="10" xfId="80" applyNumberFormat="1" applyFont="1" applyBorder="1" applyAlignment="1">
      <alignment horizontal="center" vertical="center" wrapText="1"/>
    </xf>
    <xf numFmtId="181" fontId="34" fillId="0" borderId="10" xfId="80" applyNumberFormat="1" applyFont="1" applyBorder="1" applyAlignment="1">
      <alignment horizontal="center" vertical="center" wrapText="1"/>
    </xf>
    <xf numFmtId="176" fontId="34" fillId="0" borderId="43" xfId="80" applyNumberFormat="1" applyFont="1" applyBorder="1" applyAlignment="1">
      <alignment horizontal="center" vertical="center" wrapText="1"/>
    </xf>
    <xf numFmtId="0" fontId="4" fillId="0" borderId="0" xfId="80">
      <alignment vertical="center"/>
    </xf>
    <xf numFmtId="0" fontId="34" fillId="0" borderId="63" xfId="80" applyFont="1" applyBorder="1" applyAlignment="1">
      <alignment vertical="center" wrapText="1"/>
    </xf>
    <xf numFmtId="0" fontId="0" fillId="0" borderId="0" xfId="80" applyFont="1" applyAlignment="1">
      <alignment vertical="center" wrapText="1"/>
    </xf>
    <xf numFmtId="176" fontId="34" fillId="0" borderId="64" xfId="80" applyNumberFormat="1" applyFont="1" applyBorder="1" applyAlignment="1">
      <alignment horizontal="center" vertical="center" wrapText="1"/>
    </xf>
    <xf numFmtId="176" fontId="34" fillId="0" borderId="40" xfId="80" applyNumberFormat="1" applyFont="1" applyBorder="1" applyAlignment="1">
      <alignment horizontal="center" vertical="center" wrapText="1"/>
    </xf>
    <xf numFmtId="0" fontId="34" fillId="0" borderId="0" xfId="79" applyFont="1" applyAlignment="1">
      <alignment vertical="center" wrapText="1"/>
    </xf>
    <xf numFmtId="176" fontId="34" fillId="0" borderId="0" xfId="79" applyNumberFormat="1" applyFont="1" applyAlignment="1">
      <alignment horizontal="center" vertical="center" wrapText="1"/>
    </xf>
    <xf numFmtId="0" fontId="34" fillId="0" borderId="0" xfId="79" applyFont="1" applyAlignment="1">
      <alignment horizontal="center" vertical="center" wrapText="1"/>
    </xf>
    <xf numFmtId="0" fontId="34" fillId="0" borderId="0" xfId="79" applyFont="1" applyAlignment="1">
      <alignment horizontal="left" vertical="center" wrapText="1"/>
    </xf>
    <xf numFmtId="0" fontId="34" fillId="38" borderId="67" xfId="79" applyFont="1" applyFill="1" applyBorder="1" applyAlignment="1">
      <alignment horizontal="center" vertical="center" wrapText="1"/>
    </xf>
    <xf numFmtId="0" fontId="34" fillId="38" borderId="35" xfId="80" applyFont="1" applyFill="1" applyBorder="1" applyAlignment="1">
      <alignment vertical="center" wrapText="1"/>
    </xf>
    <xf numFmtId="0" fontId="34" fillId="38" borderId="35" xfId="80" applyFont="1" applyFill="1" applyBorder="1" applyAlignment="1">
      <alignment horizontal="center" vertical="center" wrapText="1"/>
    </xf>
    <xf numFmtId="0" fontId="34" fillId="38" borderId="36" xfId="80" applyFont="1" applyFill="1" applyBorder="1" applyAlignment="1">
      <alignment horizontal="center" vertical="center" wrapText="1"/>
    </xf>
    <xf numFmtId="0" fontId="34" fillId="0" borderId="39" xfId="80" applyFont="1" applyBorder="1" applyAlignment="1">
      <alignment vertical="center" wrapText="1"/>
    </xf>
    <xf numFmtId="177" fontId="34" fillId="36" borderId="39" xfId="80" applyNumberFormat="1" applyFont="1" applyFill="1" applyBorder="1" applyAlignment="1">
      <alignment horizontal="center" vertical="center" wrapText="1"/>
    </xf>
    <xf numFmtId="176" fontId="34" fillId="0" borderId="66" xfId="80" applyNumberFormat="1" applyFont="1" applyBorder="1" applyAlignment="1">
      <alignment horizontal="center" vertical="center" wrapText="1"/>
    </xf>
    <xf numFmtId="176" fontId="34" fillId="0" borderId="39" xfId="80" applyNumberFormat="1" applyFont="1" applyBorder="1" applyAlignment="1">
      <alignment horizontal="center" vertical="center" wrapText="1"/>
    </xf>
    <xf numFmtId="177" fontId="34" fillId="0" borderId="39" xfId="80" applyNumberFormat="1" applyFont="1" applyBorder="1" applyAlignment="1">
      <alignment horizontal="center" vertical="center" wrapText="1"/>
    </xf>
    <xf numFmtId="0" fontId="34" fillId="0" borderId="35" xfId="80" applyFont="1" applyBorder="1" applyAlignment="1">
      <alignment vertical="center" wrapText="1"/>
    </xf>
    <xf numFmtId="177" fontId="34" fillId="36" borderId="35" xfId="80" applyNumberFormat="1" applyFont="1" applyFill="1" applyBorder="1" applyAlignment="1">
      <alignment horizontal="center" vertical="center" wrapText="1"/>
    </xf>
    <xf numFmtId="176" fontId="34" fillId="36" borderId="35" xfId="80" applyNumberFormat="1" applyFont="1" applyFill="1" applyBorder="1" applyAlignment="1">
      <alignment horizontal="center" vertical="center" wrapText="1"/>
    </xf>
    <xf numFmtId="181" fontId="34" fillId="36" borderId="35" xfId="80" applyNumberFormat="1" applyFont="1" applyFill="1" applyBorder="1" applyAlignment="1">
      <alignment horizontal="center" vertical="center" wrapText="1"/>
    </xf>
    <xf numFmtId="176" fontId="34" fillId="0" borderId="35" xfId="80" applyNumberFormat="1" applyFont="1" applyBorder="1" applyAlignment="1">
      <alignment horizontal="center" vertical="center" wrapText="1"/>
    </xf>
    <xf numFmtId="177" fontId="34" fillId="0" borderId="35" xfId="80" applyNumberFormat="1" applyFont="1" applyBorder="1" applyAlignment="1">
      <alignment horizontal="center" vertical="center" wrapText="1"/>
    </xf>
    <xf numFmtId="181" fontId="34" fillId="0" borderId="35" xfId="80" applyNumberFormat="1" applyFont="1" applyBorder="1" applyAlignment="1">
      <alignment horizontal="center" vertical="center" wrapText="1"/>
    </xf>
    <xf numFmtId="176" fontId="34" fillId="0" borderId="36" xfId="80" applyNumberFormat="1" applyFont="1" applyBorder="1" applyAlignment="1">
      <alignment horizontal="center" vertical="center" wrapText="1"/>
    </xf>
    <xf numFmtId="181" fontId="34" fillId="0" borderId="39" xfId="80" applyNumberFormat="1" applyFont="1" applyBorder="1" applyAlignment="1">
      <alignment horizontal="center" vertical="center" wrapText="1"/>
    </xf>
    <xf numFmtId="0" fontId="4" fillId="0" borderId="0" xfId="79" applyAlignment="1">
      <alignment horizontal="center" vertical="center"/>
    </xf>
    <xf numFmtId="0" fontId="30" fillId="0" borderId="0" xfId="79" applyFont="1">
      <alignment vertical="center"/>
    </xf>
    <xf numFmtId="0" fontId="44" fillId="0" borderId="0" xfId="79" applyFont="1">
      <alignment vertical="center"/>
    </xf>
    <xf numFmtId="0" fontId="69" fillId="0" borderId="0" xfId="81" applyFont="1" applyAlignment="1">
      <alignment vertical="top"/>
    </xf>
    <xf numFmtId="0" fontId="66" fillId="0" borderId="0" xfId="81" applyFont="1" applyAlignment="1">
      <alignment vertical="center" wrapText="1"/>
    </xf>
    <xf numFmtId="0" fontId="55" fillId="0" borderId="0" xfId="81" applyFont="1" applyAlignment="1" applyProtection="1">
      <alignment horizontal="right" vertical="center"/>
      <protection locked="0"/>
    </xf>
    <xf numFmtId="0" fontId="4" fillId="0" borderId="0" xfId="81" applyAlignment="1">
      <alignment vertical="center" wrapText="1"/>
    </xf>
    <xf numFmtId="0" fontId="4" fillId="0" borderId="0" xfId="81">
      <alignment vertical="center"/>
    </xf>
    <xf numFmtId="0" fontId="22" fillId="0" borderId="0" xfId="81" applyFont="1" applyAlignment="1">
      <alignment vertical="center" wrapText="1"/>
    </xf>
    <xf numFmtId="0" fontId="0" fillId="0" borderId="0" xfId="81" applyFont="1" applyAlignment="1">
      <alignment vertical="center" wrapText="1"/>
    </xf>
    <xf numFmtId="0" fontId="4" fillId="0" borderId="0" xfId="81" applyAlignment="1">
      <alignment horizontal="center" vertical="center"/>
    </xf>
    <xf numFmtId="38" fontId="0" fillId="40" borderId="10" xfId="70" applyFont="1" applyFill="1" applyBorder="1">
      <alignment vertical="center"/>
    </xf>
    <xf numFmtId="0" fontId="1" fillId="0" borderId="0" xfId="85">
      <alignment vertical="center"/>
    </xf>
    <xf numFmtId="0" fontId="73" fillId="33" borderId="0" xfId="85" applyFont="1" applyFill="1">
      <alignment vertical="center"/>
    </xf>
    <xf numFmtId="0" fontId="73" fillId="0" borderId="0" xfId="85" applyFont="1">
      <alignment vertical="center"/>
    </xf>
    <xf numFmtId="0" fontId="75" fillId="0" borderId="37" xfId="85" applyFont="1" applyBorder="1" applyAlignment="1">
      <alignment horizontal="center" vertical="center"/>
    </xf>
    <xf numFmtId="0" fontId="75" fillId="0" borderId="10" xfId="85" applyFont="1" applyBorder="1" applyAlignment="1">
      <alignment horizontal="center" vertical="center"/>
    </xf>
    <xf numFmtId="0" fontId="75" fillId="0" borderId="43" xfId="85" applyFont="1" applyBorder="1" applyAlignment="1">
      <alignment horizontal="center" vertical="center"/>
    </xf>
    <xf numFmtId="0" fontId="77" fillId="0" borderId="78" xfId="85" applyFont="1" applyBorder="1" applyAlignment="1">
      <alignment horizontal="center" vertical="center"/>
    </xf>
    <xf numFmtId="182" fontId="77" fillId="0" borderId="79" xfId="85" applyNumberFormat="1" applyFont="1" applyBorder="1" applyAlignment="1">
      <alignment horizontal="center" vertical="center"/>
    </xf>
    <xf numFmtId="0" fontId="77" fillId="0" borderId="83" xfId="85" applyFont="1" applyBorder="1" applyAlignment="1">
      <alignment horizontal="left" vertical="center"/>
    </xf>
    <xf numFmtId="0" fontId="77" fillId="0" borderId="79" xfId="85" applyFont="1" applyBorder="1" applyAlignment="1">
      <alignment horizontal="center" vertical="center"/>
    </xf>
    <xf numFmtId="38" fontId="77" fillId="0" borderId="79" xfId="86" applyFont="1" applyFill="1" applyBorder="1" applyAlignment="1">
      <alignment horizontal="right" vertical="center"/>
    </xf>
    <xf numFmtId="38" fontId="73" fillId="43" borderId="84" xfId="86" applyFont="1" applyFill="1" applyBorder="1" applyAlignment="1">
      <alignment horizontal="right" vertical="center"/>
    </xf>
    <xf numFmtId="38" fontId="73" fillId="43" borderId="85" xfId="86" applyFont="1" applyFill="1" applyBorder="1" applyAlignment="1">
      <alignment horizontal="right" vertical="center"/>
    </xf>
    <xf numFmtId="38" fontId="73" fillId="43" borderId="86" xfId="86" applyFont="1" applyFill="1" applyBorder="1" applyAlignment="1">
      <alignment horizontal="right" vertical="center"/>
    </xf>
    <xf numFmtId="0" fontId="77" fillId="0" borderId="87" xfId="85" applyFont="1" applyBorder="1" applyAlignment="1">
      <alignment horizontal="center" vertical="center"/>
    </xf>
    <xf numFmtId="182" fontId="77" fillId="0" borderId="83" xfId="85" applyNumberFormat="1" applyFont="1" applyBorder="1" applyAlignment="1">
      <alignment horizontal="center" vertical="center"/>
    </xf>
    <xf numFmtId="0" fontId="77" fillId="0" borderId="83" xfId="85" applyFont="1" applyBorder="1" applyAlignment="1">
      <alignment horizontal="center" vertical="center"/>
    </xf>
    <xf numFmtId="38" fontId="77" fillId="0" borderId="83" xfId="86" applyFont="1" applyFill="1" applyBorder="1" applyAlignment="1">
      <alignment horizontal="right" vertical="center"/>
    </xf>
    <xf numFmtId="38" fontId="73" fillId="43" borderId="88" xfId="86" applyFont="1" applyFill="1" applyBorder="1" applyAlignment="1">
      <alignment horizontal="right" vertical="center"/>
    </xf>
    <xf numFmtId="38" fontId="73" fillId="43" borderId="89" xfId="86" applyFont="1" applyFill="1" applyBorder="1" applyAlignment="1">
      <alignment horizontal="right" vertical="center"/>
    </xf>
    <xf numFmtId="38" fontId="73" fillId="43" borderId="90" xfId="86" applyFont="1" applyFill="1" applyBorder="1" applyAlignment="1">
      <alignment horizontal="right" vertical="center"/>
    </xf>
    <xf numFmtId="0" fontId="77" fillId="0" borderId="91" xfId="85" applyFont="1" applyBorder="1" applyAlignment="1">
      <alignment horizontal="left" vertical="center"/>
    </xf>
    <xf numFmtId="0" fontId="77" fillId="0" borderId="92" xfId="85" applyFont="1" applyBorder="1" applyAlignment="1">
      <alignment horizontal="center" vertical="center"/>
    </xf>
    <xf numFmtId="182" fontId="77" fillId="0" borderId="93" xfId="85" applyNumberFormat="1" applyFont="1" applyBorder="1" applyAlignment="1">
      <alignment horizontal="center" vertical="center"/>
    </xf>
    <xf numFmtId="0" fontId="77" fillId="0" borderId="94" xfId="85" applyFont="1" applyBorder="1" applyAlignment="1">
      <alignment horizontal="left" vertical="center"/>
    </xf>
    <xf numFmtId="0" fontId="77" fillId="0" borderId="93" xfId="85" applyFont="1" applyBorder="1" applyAlignment="1">
      <alignment horizontal="center" vertical="center"/>
    </xf>
    <xf numFmtId="38" fontId="77" fillId="0" borderId="93" xfId="86" applyFont="1" applyFill="1" applyBorder="1" applyAlignment="1">
      <alignment horizontal="right" vertical="center"/>
    </xf>
    <xf numFmtId="38" fontId="73" fillId="43" borderId="69" xfId="86" applyFont="1" applyFill="1" applyBorder="1" applyAlignment="1">
      <alignment horizontal="right" vertical="center"/>
    </xf>
    <xf numFmtId="38" fontId="73" fillId="43" borderId="95" xfId="86" applyFont="1" applyFill="1" applyBorder="1" applyAlignment="1">
      <alignment horizontal="right" vertical="center"/>
    </xf>
    <xf numFmtId="38" fontId="73" fillId="43" borderId="96" xfId="86" applyFont="1" applyFill="1" applyBorder="1" applyAlignment="1">
      <alignment horizontal="right" vertical="center"/>
    </xf>
    <xf numFmtId="0" fontId="1" fillId="33" borderId="0" xfId="85" applyFill="1">
      <alignment vertical="center"/>
    </xf>
    <xf numFmtId="38" fontId="73" fillId="44" borderId="76" xfId="86" applyFont="1" applyFill="1" applyBorder="1">
      <alignment vertical="center"/>
    </xf>
    <xf numFmtId="0" fontId="34" fillId="38" borderId="34" xfId="80" applyFont="1" applyFill="1" applyBorder="1" applyAlignment="1">
      <alignment vertical="center" wrapText="1"/>
    </xf>
    <xf numFmtId="0" fontId="34" fillId="0" borderId="38" xfId="80" applyFont="1" applyBorder="1" applyAlignment="1">
      <alignment vertical="center" wrapText="1"/>
    </xf>
    <xf numFmtId="176" fontId="34" fillId="36" borderId="39" xfId="80" applyNumberFormat="1" applyFont="1" applyFill="1" applyBorder="1" applyAlignment="1">
      <alignment horizontal="center" vertical="center" wrapText="1"/>
    </xf>
    <xf numFmtId="181" fontId="34" fillId="36" borderId="39" xfId="80" applyNumberFormat="1" applyFont="1" applyFill="1" applyBorder="1" applyAlignment="1">
      <alignment horizontal="center" vertical="center" wrapText="1"/>
    </xf>
    <xf numFmtId="0" fontId="34" fillId="0" borderId="34" xfId="80" applyFont="1" applyBorder="1" applyAlignment="1">
      <alignment vertical="center" wrapText="1"/>
    </xf>
    <xf numFmtId="0" fontId="47" fillId="0" borderId="0" xfId="52" applyFont="1" applyAlignment="1">
      <alignment horizontal="left" vertical="top" wrapText="1"/>
    </xf>
    <xf numFmtId="0" fontId="39" fillId="0" borderId="0" xfId="52" applyFont="1" applyAlignment="1">
      <alignment horizontal="left" vertical="top" wrapText="1"/>
    </xf>
    <xf numFmtId="0" fontId="52" fillId="35" borderId="10" xfId="52" applyFont="1" applyFill="1" applyBorder="1" applyAlignment="1">
      <alignment horizontal="center" vertical="center" wrapText="1"/>
    </xf>
    <xf numFmtId="49" fontId="42" fillId="39" borderId="10" xfId="52" applyNumberFormat="1" applyFont="1" applyFill="1" applyBorder="1" applyAlignment="1">
      <alignment horizontal="left" vertical="center"/>
    </xf>
    <xf numFmtId="0" fontId="47" fillId="35" borderId="1" xfId="52" applyFont="1" applyFill="1" applyBorder="1" applyAlignment="1">
      <alignment horizontal="center" vertical="center" wrapText="1"/>
    </xf>
    <xf numFmtId="0" fontId="47" fillId="35" borderId="0" xfId="52" applyFont="1" applyFill="1" applyBorder="1" applyAlignment="1">
      <alignment horizontal="center" vertical="center" wrapText="1"/>
    </xf>
    <xf numFmtId="0" fontId="47" fillId="35" borderId="2" xfId="52" applyFont="1" applyFill="1" applyBorder="1" applyAlignment="1">
      <alignment horizontal="center" vertical="center" wrapText="1"/>
    </xf>
    <xf numFmtId="0" fontId="47" fillId="35" borderId="3" xfId="52" applyFont="1" applyFill="1" applyBorder="1" applyAlignment="1">
      <alignment horizontal="center" vertical="center" wrapText="1"/>
    </xf>
    <xf numFmtId="0" fontId="47" fillId="35" borderId="11" xfId="52" applyFont="1" applyFill="1" applyBorder="1" applyAlignment="1">
      <alignment horizontal="center" vertical="center" wrapText="1"/>
    </xf>
    <xf numFmtId="0" fontId="47" fillId="35" borderId="6" xfId="52" applyFont="1" applyFill="1" applyBorder="1" applyAlignment="1">
      <alignment horizontal="center" vertical="center" wrapText="1"/>
    </xf>
    <xf numFmtId="0" fontId="47" fillId="39" borderId="1" xfId="52" applyFont="1" applyFill="1" applyBorder="1" applyAlignment="1" applyProtection="1">
      <alignment horizontal="left" vertical="center" shrinkToFit="1"/>
      <protection locked="0"/>
    </xf>
    <xf numFmtId="0" fontId="47" fillId="39" borderId="0" xfId="52" applyFont="1" applyFill="1" applyBorder="1" applyAlignment="1" applyProtection="1">
      <alignment horizontal="left" vertical="center" shrinkToFit="1"/>
      <protection locked="0"/>
    </xf>
    <xf numFmtId="0" fontId="47" fillId="39" borderId="2" xfId="52" applyFont="1" applyFill="1" applyBorder="1" applyAlignment="1" applyProtection="1">
      <alignment horizontal="left" vertical="center" shrinkToFit="1"/>
      <protection locked="0"/>
    </xf>
    <xf numFmtId="0" fontId="47" fillId="39" borderId="3" xfId="52" applyFont="1" applyFill="1" applyBorder="1" applyAlignment="1" applyProtection="1">
      <alignment horizontal="left" vertical="center" shrinkToFit="1"/>
      <protection locked="0"/>
    </xf>
    <xf numFmtId="0" fontId="47" fillId="39" borderId="11" xfId="52" applyFont="1" applyFill="1" applyBorder="1" applyAlignment="1" applyProtection="1">
      <alignment horizontal="left" vertical="center" shrinkToFit="1"/>
      <protection locked="0"/>
    </xf>
    <xf numFmtId="0" fontId="47" fillId="39" borderId="6" xfId="52" applyFont="1" applyFill="1" applyBorder="1" applyAlignment="1" applyProtection="1">
      <alignment horizontal="left" vertical="center" shrinkToFit="1"/>
      <protection locked="0"/>
    </xf>
    <xf numFmtId="0" fontId="47" fillId="39" borderId="24" xfId="52" applyFont="1" applyFill="1" applyBorder="1" applyAlignment="1" applyProtection="1">
      <alignment horizontal="center" vertical="center"/>
      <protection locked="0"/>
    </xf>
    <xf numFmtId="0" fontId="42" fillId="0" borderId="31" xfId="52" applyFont="1" applyFill="1" applyBorder="1" applyAlignment="1" applyProtection="1">
      <alignment horizontal="center" vertical="center"/>
    </xf>
    <xf numFmtId="0" fontId="47" fillId="39" borderId="57" xfId="52" applyFont="1" applyFill="1" applyBorder="1" applyAlignment="1">
      <alignment horizontal="center" vertical="center" shrinkToFit="1"/>
    </xf>
    <xf numFmtId="0" fontId="47" fillId="39" borderId="57" xfId="52" applyFont="1" applyFill="1" applyBorder="1" applyAlignment="1" applyProtection="1">
      <alignment horizontal="center" vertical="center" shrinkToFit="1"/>
      <protection locked="0"/>
    </xf>
    <xf numFmtId="0" fontId="42" fillId="0" borderId="7" xfId="52" applyFont="1" applyFill="1" applyBorder="1" applyAlignment="1" applyProtection="1">
      <alignment horizontal="center" vertical="center"/>
    </xf>
    <xf numFmtId="0" fontId="42" fillId="0" borderId="24" xfId="52" applyFont="1" applyFill="1" applyBorder="1" applyAlignment="1" applyProtection="1">
      <alignment horizontal="center" vertical="center"/>
    </xf>
    <xf numFmtId="0" fontId="42" fillId="0" borderId="8" xfId="52" applyFont="1" applyFill="1" applyBorder="1" applyAlignment="1" applyProtection="1">
      <alignment horizontal="center" vertical="center"/>
    </xf>
    <xf numFmtId="0" fontId="42" fillId="0" borderId="48" xfId="52" applyFont="1" applyFill="1" applyBorder="1" applyAlignment="1" applyProtection="1">
      <alignment horizontal="center" vertical="center"/>
    </xf>
    <xf numFmtId="0" fontId="42" fillId="0" borderId="47" xfId="52" applyFont="1" applyFill="1" applyBorder="1" applyAlignment="1" applyProtection="1">
      <alignment horizontal="center" vertical="center"/>
    </xf>
    <xf numFmtId="0" fontId="42" fillId="0" borderId="46" xfId="52" applyFont="1" applyFill="1" applyBorder="1" applyAlignment="1" applyProtection="1">
      <alignment horizontal="center" vertical="center"/>
    </xf>
    <xf numFmtId="49" fontId="47" fillId="39" borderId="49" xfId="52" applyNumberFormat="1" applyFont="1" applyFill="1" applyBorder="1" applyAlignment="1">
      <alignment horizontal="center" vertical="center" shrinkToFit="1"/>
    </xf>
    <xf numFmtId="49" fontId="47" fillId="39" borderId="50" xfId="52" applyNumberFormat="1" applyFont="1" applyFill="1" applyBorder="1" applyAlignment="1">
      <alignment horizontal="center" vertical="center" shrinkToFit="1"/>
    </xf>
    <xf numFmtId="49" fontId="47" fillId="39" borderId="58" xfId="52" applyNumberFormat="1" applyFont="1" applyFill="1" applyBorder="1" applyAlignment="1">
      <alignment horizontal="center" vertical="center" shrinkToFit="1"/>
    </xf>
    <xf numFmtId="0" fontId="47" fillId="39" borderId="3" xfId="52" applyFont="1" applyFill="1" applyBorder="1" applyAlignment="1" applyProtection="1">
      <alignment horizontal="center" vertical="center" shrinkToFit="1"/>
      <protection locked="0"/>
    </xf>
    <xf numFmtId="0" fontId="47" fillId="39" borderId="11" xfId="52" applyFont="1" applyFill="1" applyBorder="1" applyAlignment="1" applyProtection="1">
      <alignment horizontal="center" vertical="center" shrinkToFit="1"/>
      <protection locked="0"/>
    </xf>
    <xf numFmtId="0" fontId="47" fillId="39" borderId="6" xfId="52" applyFont="1" applyFill="1" applyBorder="1" applyAlignment="1" applyProtection="1">
      <alignment horizontal="center" vertical="center" shrinkToFit="1"/>
      <protection locked="0"/>
    </xf>
    <xf numFmtId="0" fontId="52" fillId="39" borderId="24" xfId="52" applyFont="1" applyFill="1" applyBorder="1" applyAlignment="1" applyProtection="1">
      <alignment horizontal="center" vertical="center"/>
      <protection locked="0"/>
    </xf>
    <xf numFmtId="0" fontId="47" fillId="35" borderId="7" xfId="52" applyFont="1" applyFill="1" applyBorder="1" applyAlignment="1">
      <alignment horizontal="center" vertical="center" wrapText="1"/>
    </xf>
    <xf numFmtId="0" fontId="47" fillId="35" borderId="24" xfId="52" applyFont="1" applyFill="1" applyBorder="1" applyAlignment="1">
      <alignment horizontal="center" vertical="center"/>
    </xf>
    <xf numFmtId="0" fontId="47" fillId="35" borderId="8" xfId="52" applyFont="1" applyFill="1" applyBorder="1" applyAlignment="1">
      <alignment horizontal="center" vertical="center"/>
    </xf>
    <xf numFmtId="0" fontId="47" fillId="35" borderId="1" xfId="52" applyFont="1" applyFill="1" applyBorder="1" applyAlignment="1">
      <alignment horizontal="center" vertical="center"/>
    </xf>
    <xf numFmtId="0" fontId="47" fillId="35" borderId="0" xfId="52" applyFont="1" applyFill="1" applyBorder="1" applyAlignment="1">
      <alignment horizontal="center" vertical="center"/>
    </xf>
    <xf numFmtId="0" fontId="47" fillId="35" borderId="1" xfId="52" applyFont="1" applyFill="1" applyBorder="1" applyAlignment="1">
      <alignment horizontal="left" vertical="center" wrapText="1"/>
    </xf>
    <xf numFmtId="0" fontId="47" fillId="35" borderId="0" xfId="52" applyFont="1" applyFill="1" applyBorder="1" applyAlignment="1">
      <alignment horizontal="left" vertical="center" wrapText="1"/>
    </xf>
    <xf numFmtId="0" fontId="47" fillId="35" borderId="2" xfId="52" applyFont="1" applyFill="1" applyBorder="1" applyAlignment="1">
      <alignment horizontal="left" vertical="center" wrapText="1"/>
    </xf>
    <xf numFmtId="0" fontId="47" fillId="35" borderId="3" xfId="52" applyFont="1" applyFill="1" applyBorder="1" applyAlignment="1">
      <alignment horizontal="left" vertical="center" wrapText="1"/>
    </xf>
    <xf numFmtId="0" fontId="47" fillId="35" borderId="11" xfId="52" applyFont="1" applyFill="1" applyBorder="1" applyAlignment="1">
      <alignment horizontal="left" vertical="center" wrapText="1"/>
    </xf>
    <xf numFmtId="0" fontId="47" fillId="35" borderId="6" xfId="52" applyFont="1" applyFill="1" applyBorder="1" applyAlignment="1">
      <alignment horizontal="left" vertical="center" wrapText="1"/>
    </xf>
    <xf numFmtId="0" fontId="52" fillId="35" borderId="9" xfId="52" applyFont="1" applyFill="1" applyBorder="1" applyAlignment="1">
      <alignment horizontal="center" vertical="center"/>
    </xf>
    <xf numFmtId="0" fontId="52" fillId="35" borderId="4" xfId="52" applyFont="1" applyFill="1" applyBorder="1" applyAlignment="1">
      <alignment horizontal="center" vertical="center"/>
    </xf>
    <xf numFmtId="0" fontId="51" fillId="35" borderId="7" xfId="52" applyFont="1" applyFill="1" applyBorder="1" applyAlignment="1">
      <alignment horizontal="center" vertical="center" shrinkToFit="1"/>
    </xf>
    <xf numFmtId="0" fontId="51" fillId="35" borderId="24" xfId="52" applyFont="1" applyFill="1" applyBorder="1" applyAlignment="1">
      <alignment horizontal="center" vertical="center" shrinkToFit="1"/>
    </xf>
    <xf numFmtId="0" fontId="51" fillId="35" borderId="8" xfId="52" applyFont="1" applyFill="1" applyBorder="1" applyAlignment="1">
      <alignment horizontal="center" vertical="center" shrinkToFit="1"/>
    </xf>
    <xf numFmtId="0" fontId="51" fillId="35" borderId="3" xfId="52" applyFont="1" applyFill="1" applyBorder="1" applyAlignment="1">
      <alignment horizontal="center" vertical="center" shrinkToFit="1"/>
    </xf>
    <xf numFmtId="0" fontId="51" fillId="35" borderId="11" xfId="52" applyFont="1" applyFill="1" applyBorder="1" applyAlignment="1">
      <alignment horizontal="center" vertical="center" shrinkToFit="1"/>
    </xf>
    <xf numFmtId="0" fontId="51" fillId="35" borderId="6" xfId="52" applyFont="1" applyFill="1" applyBorder="1" applyAlignment="1">
      <alignment horizontal="center" vertical="center" shrinkToFit="1"/>
    </xf>
    <xf numFmtId="0" fontId="51" fillId="0" borderId="7" xfId="52" applyFont="1" applyFill="1" applyBorder="1" applyAlignment="1" applyProtection="1">
      <alignment horizontal="center" vertical="center" shrinkToFit="1"/>
      <protection locked="0"/>
    </xf>
    <xf numFmtId="0" fontId="51" fillId="0" borderId="24" xfId="52" applyFont="1" applyFill="1" applyBorder="1" applyAlignment="1" applyProtection="1">
      <alignment horizontal="center" vertical="center" shrinkToFit="1"/>
      <protection locked="0"/>
    </xf>
    <xf numFmtId="0" fontId="51" fillId="0" borderId="3" xfId="52" applyFont="1" applyFill="1" applyBorder="1" applyAlignment="1" applyProtection="1">
      <alignment horizontal="center" vertical="center" shrinkToFit="1"/>
      <protection locked="0"/>
    </xf>
    <xf numFmtId="0" fontId="51" fillId="0" borderId="11" xfId="52" applyFont="1" applyFill="1" applyBorder="1" applyAlignment="1" applyProtection="1">
      <alignment horizontal="center" vertical="center" shrinkToFit="1"/>
      <protection locked="0"/>
    </xf>
    <xf numFmtId="0" fontId="51" fillId="33" borderId="24" xfId="52" applyFont="1" applyFill="1" applyBorder="1" applyAlignment="1">
      <alignment horizontal="center" vertical="center" wrapText="1"/>
    </xf>
    <xf numFmtId="0" fontId="51" fillId="33" borderId="11" xfId="52" applyFont="1" applyFill="1" applyBorder="1" applyAlignment="1">
      <alignment horizontal="center" vertical="center" wrapText="1"/>
    </xf>
    <xf numFmtId="0" fontId="51" fillId="33" borderId="0" xfId="52" applyFont="1" applyFill="1" applyAlignment="1">
      <alignment horizontal="left" vertical="center" wrapText="1"/>
    </xf>
    <xf numFmtId="0" fontId="47" fillId="33" borderId="0" xfId="52" applyFont="1" applyFill="1" applyBorder="1" applyAlignment="1">
      <alignment horizontal="center" vertical="top" wrapText="1"/>
    </xf>
    <xf numFmtId="0" fontId="47" fillId="35" borderId="24" xfId="52" applyFont="1" applyFill="1" applyBorder="1" applyAlignment="1">
      <alignment horizontal="center" vertical="center" wrapText="1"/>
    </xf>
    <xf numFmtId="0" fontId="47" fillId="35" borderId="8" xfId="52" applyFont="1" applyFill="1" applyBorder="1" applyAlignment="1">
      <alignment horizontal="center" vertical="center" wrapText="1"/>
    </xf>
    <xf numFmtId="0" fontId="47" fillId="39" borderId="23" xfId="52" applyFont="1" applyFill="1" applyBorder="1" applyAlignment="1" applyProtection="1">
      <alignment horizontal="center" vertical="center" wrapText="1"/>
      <protection locked="0"/>
    </xf>
    <xf numFmtId="0" fontId="47" fillId="39" borderId="25" xfId="52" applyFont="1" applyFill="1" applyBorder="1" applyAlignment="1" applyProtection="1">
      <alignment horizontal="center" vertical="center" wrapText="1"/>
      <protection locked="0"/>
    </xf>
    <xf numFmtId="0" fontId="47" fillId="0" borderId="24" xfId="54" applyFill="1" applyBorder="1" applyAlignment="1">
      <alignment horizontal="left" vertical="center"/>
    </xf>
    <xf numFmtId="0" fontId="47" fillId="0" borderId="24" xfId="54" applyFill="1" applyBorder="1" applyAlignment="1">
      <alignment horizontal="center" vertical="center"/>
    </xf>
    <xf numFmtId="0" fontId="47" fillId="0" borderId="0" xfId="54" applyFill="1" applyBorder="1" applyAlignment="1">
      <alignment horizontal="center" vertical="center"/>
    </xf>
    <xf numFmtId="0" fontId="47" fillId="33" borderId="0" xfId="54" applyFill="1" applyBorder="1" applyAlignment="1">
      <alignment horizontal="left" vertical="center"/>
    </xf>
    <xf numFmtId="0" fontId="21" fillId="39" borderId="41" xfId="52" applyFont="1" applyFill="1" applyBorder="1" applyAlignment="1" applyProtection="1">
      <alignment horizontal="center" vertical="center"/>
      <protection locked="0"/>
    </xf>
    <xf numFmtId="0" fontId="21" fillId="39" borderId="42" xfId="52" applyFont="1" applyFill="1" applyBorder="1" applyAlignment="1" applyProtection="1">
      <alignment horizontal="center" vertical="center"/>
      <protection locked="0"/>
    </xf>
    <xf numFmtId="0" fontId="42" fillId="33" borderId="24" xfId="52" applyFont="1" applyFill="1" applyBorder="1" applyAlignment="1">
      <alignment horizontal="center" vertical="top" wrapText="1"/>
    </xf>
    <xf numFmtId="0" fontId="54" fillId="36" borderId="24" xfId="52" applyFont="1" applyFill="1" applyBorder="1" applyAlignment="1">
      <alignment horizontal="center" vertical="top" wrapText="1"/>
    </xf>
    <xf numFmtId="0" fontId="47" fillId="33" borderId="1" xfId="52" applyFont="1" applyFill="1" applyBorder="1" applyAlignment="1">
      <alignment horizontal="left" vertical="top" wrapText="1"/>
    </xf>
    <xf numFmtId="0" fontId="47" fillId="33" borderId="0" xfId="52" applyFont="1" applyFill="1" applyBorder="1" applyAlignment="1">
      <alignment horizontal="left" vertical="top" wrapText="1"/>
    </xf>
    <xf numFmtId="0" fontId="47" fillId="33" borderId="2" xfId="52" applyFont="1" applyFill="1" applyBorder="1" applyAlignment="1">
      <alignment horizontal="left" vertical="top" wrapText="1"/>
    </xf>
    <xf numFmtId="0" fontId="47" fillId="35" borderId="7" xfId="52" applyFont="1" applyFill="1" applyBorder="1" applyAlignment="1">
      <alignment horizontal="center" vertical="center"/>
    </xf>
    <xf numFmtId="0" fontId="51" fillId="39" borderId="7" xfId="52" applyFont="1" applyFill="1" applyBorder="1" applyAlignment="1" applyProtection="1">
      <alignment horizontal="center" vertical="center"/>
      <protection locked="0"/>
    </xf>
    <xf numFmtId="0" fontId="51" fillId="39" borderId="24" xfId="52" applyFont="1" applyFill="1" applyBorder="1" applyAlignment="1" applyProtection="1">
      <alignment horizontal="center" vertical="center"/>
      <protection locked="0"/>
    </xf>
    <xf numFmtId="0" fontId="47" fillId="39" borderId="51" xfId="52" applyFont="1" applyFill="1" applyBorder="1" applyAlignment="1" applyProtection="1">
      <alignment horizontal="left" vertical="center" shrinkToFit="1"/>
      <protection locked="0"/>
    </xf>
    <xf numFmtId="0" fontId="47" fillId="39" borderId="52" xfId="52" applyFont="1" applyFill="1" applyBorder="1" applyAlignment="1" applyProtection="1">
      <alignment horizontal="left" vertical="center" shrinkToFit="1"/>
      <protection locked="0"/>
    </xf>
    <xf numFmtId="0" fontId="47" fillId="39" borderId="53" xfId="52" applyFont="1" applyFill="1" applyBorder="1" applyAlignment="1" applyProtection="1">
      <alignment horizontal="left" vertical="center" shrinkToFit="1"/>
      <protection locked="0"/>
    </xf>
    <xf numFmtId="0" fontId="52" fillId="35" borderId="7" xfId="52" applyFont="1" applyFill="1" applyBorder="1" applyAlignment="1">
      <alignment horizontal="center" vertical="center" wrapText="1"/>
    </xf>
    <xf numFmtId="0" fontId="52" fillId="35" borderId="24" xfId="52" applyFont="1" applyFill="1" applyBorder="1" applyAlignment="1">
      <alignment horizontal="center" vertical="center" wrapText="1"/>
    </xf>
    <xf numFmtId="0" fontId="52" fillId="35" borderId="1" xfId="52" applyFont="1" applyFill="1" applyBorder="1" applyAlignment="1">
      <alignment horizontal="center" vertical="center" wrapText="1"/>
    </xf>
    <xf numFmtId="0" fontId="52" fillId="35" borderId="0" xfId="52" applyFont="1" applyFill="1" applyBorder="1" applyAlignment="1">
      <alignment horizontal="center" vertical="center" wrapText="1"/>
    </xf>
    <xf numFmtId="0" fontId="52" fillId="35" borderId="3" xfId="52" applyFont="1" applyFill="1" applyBorder="1" applyAlignment="1">
      <alignment horizontal="center" vertical="center" wrapText="1"/>
    </xf>
    <xf numFmtId="0" fontId="52" fillId="35" borderId="11" xfId="52" applyFont="1" applyFill="1" applyBorder="1" applyAlignment="1">
      <alignment horizontal="center" vertical="center" wrapText="1"/>
    </xf>
    <xf numFmtId="0" fontId="42" fillId="35" borderId="9" xfId="52" applyFont="1" applyFill="1" applyBorder="1" applyAlignment="1">
      <alignment horizontal="center" vertical="center"/>
    </xf>
    <xf numFmtId="0" fontId="42" fillId="35" borderId="4" xfId="52" applyFont="1" applyFill="1" applyBorder="1" applyAlignment="1">
      <alignment horizontal="center" vertical="center"/>
    </xf>
    <xf numFmtId="0" fontId="49" fillId="0" borderId="0" xfId="48" applyFont="1" applyAlignment="1">
      <alignment horizontal="center" vertical="center" shrinkToFit="1"/>
    </xf>
    <xf numFmtId="0" fontId="47" fillId="0" borderId="0" xfId="48" applyFont="1" applyAlignment="1">
      <alignment vertical="center"/>
    </xf>
    <xf numFmtId="0" fontId="47" fillId="0" borderId="0" xfId="52" applyFont="1" applyFill="1" applyAlignment="1">
      <alignment horizontal="left" vertical="top" wrapText="1"/>
    </xf>
    <xf numFmtId="0" fontId="44" fillId="0" borderId="0" xfId="52" applyFont="1" applyAlignment="1">
      <alignment horizontal="left" vertical="center"/>
    </xf>
    <xf numFmtId="38" fontId="60" fillId="0" borderId="29" xfId="52" applyNumberFormat="1" applyFont="1" applyFill="1" applyBorder="1" applyAlignment="1">
      <alignment horizontal="right" vertical="center"/>
    </xf>
    <xf numFmtId="38" fontId="60" fillId="0" borderId="12" xfId="52" applyNumberFormat="1" applyFont="1" applyFill="1" applyBorder="1" applyAlignment="1">
      <alignment horizontal="right" vertical="center"/>
    </xf>
    <xf numFmtId="38" fontId="60" fillId="0" borderId="13" xfId="52" applyNumberFormat="1" applyFont="1" applyFill="1" applyBorder="1" applyAlignment="1">
      <alignment horizontal="right" vertical="center"/>
    </xf>
    <xf numFmtId="38" fontId="60" fillId="33" borderId="29" xfId="52" applyNumberFormat="1" applyFont="1" applyFill="1" applyBorder="1" applyAlignment="1">
      <alignment horizontal="right" vertical="center"/>
    </xf>
    <xf numFmtId="38" fontId="60" fillId="33" borderId="12" xfId="52" applyNumberFormat="1" applyFont="1" applyFill="1" applyBorder="1" applyAlignment="1">
      <alignment horizontal="right" vertical="center"/>
    </xf>
    <xf numFmtId="38" fontId="60" fillId="33" borderId="13" xfId="52" applyNumberFormat="1" applyFont="1" applyFill="1" applyBorder="1" applyAlignment="1">
      <alignment horizontal="right" vertical="center"/>
    </xf>
    <xf numFmtId="0" fontId="51" fillId="39" borderId="23" xfId="52" applyFont="1" applyFill="1" applyBorder="1" applyAlignment="1" applyProtection="1">
      <alignment horizontal="center" vertical="center"/>
      <protection locked="0"/>
    </xf>
    <xf numFmtId="0" fontId="51" fillId="39" borderId="25" xfId="52" applyFont="1" applyFill="1" applyBorder="1" applyAlignment="1" applyProtection="1">
      <alignment horizontal="center" vertical="center"/>
      <protection locked="0"/>
    </xf>
    <xf numFmtId="0" fontId="59" fillId="0" borderId="11" xfId="52" applyFont="1" applyFill="1" applyBorder="1" applyAlignment="1">
      <alignment horizontal="left" vertical="center"/>
    </xf>
    <xf numFmtId="0" fontId="47" fillId="35" borderId="48" xfId="52" applyFont="1" applyFill="1" applyBorder="1" applyAlignment="1">
      <alignment horizontal="center" vertical="center"/>
    </xf>
    <xf numFmtId="0" fontId="47" fillId="35" borderId="47" xfId="52" applyFont="1" applyFill="1" applyBorder="1" applyAlignment="1">
      <alignment horizontal="center" vertical="center"/>
    </xf>
    <xf numFmtId="0" fontId="47" fillId="35" borderId="46" xfId="52" applyFont="1" applyFill="1" applyBorder="1" applyAlignment="1">
      <alignment horizontal="center" vertical="center"/>
    </xf>
    <xf numFmtId="0" fontId="47" fillId="39" borderId="48" xfId="52" applyFont="1" applyFill="1" applyBorder="1" applyAlignment="1" applyProtection="1">
      <alignment horizontal="left" vertical="center" shrinkToFit="1"/>
      <protection locked="0"/>
    </xf>
    <xf numFmtId="0" fontId="47" fillId="39" borderId="47" xfId="52" applyFont="1" applyFill="1" applyBorder="1" applyAlignment="1" applyProtection="1">
      <alignment horizontal="left" vertical="center" shrinkToFit="1"/>
      <protection locked="0"/>
    </xf>
    <xf numFmtId="0" fontId="47" fillId="39" borderId="46" xfId="52" applyFont="1" applyFill="1" applyBorder="1" applyAlignment="1" applyProtection="1">
      <alignment horizontal="left" vertical="center" shrinkToFit="1"/>
      <protection locked="0"/>
    </xf>
    <xf numFmtId="0" fontId="47" fillId="33" borderId="7" xfId="52" applyFont="1" applyFill="1" applyBorder="1" applyAlignment="1" applyProtection="1">
      <alignment horizontal="center" vertical="center" textRotation="255"/>
    </xf>
    <xf numFmtId="0" fontId="47" fillId="33" borderId="24" xfId="52" applyFont="1" applyFill="1" applyBorder="1" applyAlignment="1" applyProtection="1">
      <alignment horizontal="center" vertical="center" textRotation="255"/>
    </xf>
    <xf numFmtId="0" fontId="51" fillId="35" borderId="7" xfId="52" applyFont="1" applyFill="1" applyBorder="1" applyAlignment="1">
      <alignment horizontal="center" vertical="center" wrapText="1"/>
    </xf>
    <xf numFmtId="0" fontId="51" fillId="35" borderId="24" xfId="52" applyFont="1" applyFill="1" applyBorder="1" applyAlignment="1">
      <alignment horizontal="center" vertical="center"/>
    </xf>
    <xf numFmtId="0" fontId="51" fillId="35" borderId="8" xfId="52" applyFont="1" applyFill="1" applyBorder="1" applyAlignment="1">
      <alignment horizontal="center" vertical="center"/>
    </xf>
    <xf numFmtId="0" fontId="47" fillId="35" borderId="59" xfId="52" applyFont="1" applyFill="1" applyBorder="1" applyAlignment="1">
      <alignment horizontal="center" vertical="center" wrapText="1"/>
    </xf>
    <xf numFmtId="0" fontId="47" fillId="35" borderId="10" xfId="52" applyFont="1" applyFill="1" applyBorder="1" applyAlignment="1">
      <alignment horizontal="center" vertical="center"/>
    </xf>
    <xf numFmtId="0" fontId="42" fillId="39" borderId="10" xfId="52" applyFont="1" applyFill="1" applyBorder="1" applyAlignment="1">
      <alignment horizontal="left" vertical="center"/>
    </xf>
    <xf numFmtId="0" fontId="47" fillId="39" borderId="7" xfId="52" applyFont="1" applyFill="1" applyBorder="1" applyAlignment="1" applyProtection="1">
      <alignment horizontal="left" vertical="center" shrinkToFit="1"/>
      <protection locked="0"/>
    </xf>
    <xf numFmtId="0" fontId="47" fillId="39" borderId="24" xfId="52" applyFont="1" applyFill="1" applyBorder="1" applyAlignment="1" applyProtection="1">
      <alignment horizontal="left" vertical="center" shrinkToFit="1"/>
      <protection locked="0"/>
    </xf>
    <xf numFmtId="0" fontId="47" fillId="39" borderId="8" xfId="52" applyFont="1" applyFill="1" applyBorder="1" applyAlignment="1" applyProtection="1">
      <alignment horizontal="left" vertical="center" shrinkToFit="1"/>
      <protection locked="0"/>
    </xf>
    <xf numFmtId="0" fontId="47" fillId="39" borderId="48" xfId="52" applyFont="1" applyFill="1" applyBorder="1" applyAlignment="1" applyProtection="1">
      <alignment horizontal="center" vertical="center" shrinkToFit="1"/>
      <protection locked="0"/>
    </xf>
    <xf numFmtId="0" fontId="47" fillId="39" borderId="47" xfId="52" applyFont="1" applyFill="1" applyBorder="1" applyAlignment="1" applyProtection="1">
      <alignment horizontal="center" vertical="center" shrinkToFit="1"/>
      <protection locked="0"/>
    </xf>
    <xf numFmtId="0" fontId="47" fillId="39" borderId="46" xfId="52" applyFont="1" applyFill="1" applyBorder="1" applyAlignment="1" applyProtection="1">
      <alignment horizontal="center" vertical="center" shrinkToFit="1"/>
      <protection locked="0"/>
    </xf>
    <xf numFmtId="0" fontId="47" fillId="39" borderId="2" xfId="52" applyNumberFormat="1" applyFont="1" applyFill="1" applyBorder="1" applyAlignment="1" applyProtection="1">
      <alignment horizontal="center" vertical="center"/>
      <protection locked="0"/>
    </xf>
    <xf numFmtId="0" fontId="47" fillId="39" borderId="6" xfId="52" applyNumberFormat="1" applyFont="1" applyFill="1" applyBorder="1" applyAlignment="1" applyProtection="1">
      <alignment horizontal="center" vertical="center"/>
      <protection locked="0"/>
    </xf>
    <xf numFmtId="0" fontId="47" fillId="39" borderId="0" xfId="52" applyNumberFormat="1" applyFont="1" applyFill="1" applyBorder="1" applyAlignment="1" applyProtection="1">
      <alignment horizontal="center" vertical="center"/>
      <protection locked="0"/>
    </xf>
    <xf numFmtId="0" fontId="47" fillId="39" borderId="11" xfId="52" applyNumberFormat="1" applyFont="1" applyFill="1" applyBorder="1" applyAlignment="1" applyProtection="1">
      <alignment horizontal="center" vertical="center"/>
      <protection locked="0"/>
    </xf>
    <xf numFmtId="0" fontId="42" fillId="33" borderId="31" xfId="52" applyFont="1" applyFill="1" applyBorder="1" applyAlignment="1">
      <alignment horizontal="center" vertical="center" textRotation="255"/>
    </xf>
    <xf numFmtId="0" fontId="42" fillId="33" borderId="7" xfId="52" applyFont="1" applyFill="1" applyBorder="1" applyAlignment="1">
      <alignment horizontal="center" vertical="center" textRotation="255"/>
    </xf>
    <xf numFmtId="0" fontId="47" fillId="39" borderId="30" xfId="52" applyFont="1" applyFill="1" applyBorder="1" applyAlignment="1" applyProtection="1">
      <alignment horizontal="left" vertical="center" shrinkToFit="1"/>
      <protection locked="0"/>
    </xf>
    <xf numFmtId="0" fontId="47" fillId="39" borderId="10" xfId="52" applyFont="1" applyFill="1" applyBorder="1" applyAlignment="1" applyProtection="1">
      <alignment horizontal="left" vertical="center" shrinkToFit="1"/>
      <protection locked="0"/>
    </xf>
    <xf numFmtId="0" fontId="71" fillId="39" borderId="10" xfId="82" applyFill="1" applyBorder="1" applyAlignment="1" applyProtection="1">
      <alignment horizontal="center" vertical="center"/>
      <protection locked="0"/>
    </xf>
    <xf numFmtId="0" fontId="47" fillId="39" borderId="10" xfId="52" applyFont="1" applyFill="1" applyBorder="1" applyAlignment="1" applyProtection="1">
      <alignment horizontal="center" vertical="center"/>
      <protection locked="0"/>
    </xf>
    <xf numFmtId="49" fontId="47" fillId="39" borderId="10" xfId="52" applyNumberFormat="1" applyFont="1" applyFill="1" applyBorder="1" applyAlignment="1" applyProtection="1">
      <alignment horizontal="center" vertical="center"/>
      <protection locked="0"/>
    </xf>
    <xf numFmtId="0" fontId="42" fillId="0" borderId="54" xfId="52" applyFont="1" applyFill="1" applyBorder="1" applyAlignment="1" applyProtection="1">
      <alignment horizontal="center" vertical="center"/>
      <protection locked="0"/>
    </xf>
    <xf numFmtId="0" fontId="42" fillId="0" borderId="55" xfId="52" applyFont="1" applyFill="1" applyBorder="1" applyAlignment="1" applyProtection="1">
      <alignment horizontal="center" vertical="center"/>
      <protection locked="0"/>
    </xf>
    <xf numFmtId="0" fontId="42" fillId="0" borderId="56" xfId="52" applyFont="1" applyFill="1" applyBorder="1" applyAlignment="1" applyProtection="1">
      <alignment horizontal="center" vertical="center"/>
      <protection locked="0"/>
    </xf>
    <xf numFmtId="0" fontId="51" fillId="39" borderId="27" xfId="52" applyFont="1" applyFill="1" applyBorder="1" applyAlignment="1" applyProtection="1">
      <alignment horizontal="center" vertical="center"/>
      <protection locked="0"/>
    </xf>
    <xf numFmtId="0" fontId="51" fillId="39" borderId="28" xfId="52" applyFont="1" applyFill="1" applyBorder="1" applyAlignment="1" applyProtection="1">
      <alignment horizontal="center" vertical="center"/>
      <protection locked="0"/>
    </xf>
    <xf numFmtId="0" fontId="51" fillId="39" borderId="8" xfId="52" applyFont="1" applyFill="1" applyBorder="1" applyAlignment="1" applyProtection="1">
      <alignment horizontal="center" vertical="center"/>
      <protection locked="0"/>
    </xf>
    <xf numFmtId="0" fontId="47" fillId="39" borderId="26" xfId="52" applyFont="1" applyFill="1" applyBorder="1" applyAlignment="1" applyProtection="1">
      <alignment horizontal="center" vertical="center" wrapText="1"/>
      <protection locked="0"/>
    </xf>
    <xf numFmtId="0" fontId="51" fillId="35" borderId="24" xfId="52" applyFont="1" applyFill="1" applyBorder="1" applyAlignment="1">
      <alignment horizontal="center" vertical="center" wrapText="1"/>
    </xf>
    <xf numFmtId="0" fontId="47" fillId="39" borderId="9" xfId="52" applyFont="1" applyFill="1" applyBorder="1" applyAlignment="1" applyProtection="1">
      <alignment horizontal="center" vertical="center" wrapText="1"/>
      <protection locked="0"/>
    </xf>
    <xf numFmtId="0" fontId="47" fillId="39" borderId="4" xfId="52" applyFont="1" applyFill="1" applyBorder="1" applyAlignment="1" applyProtection="1">
      <alignment horizontal="center" vertical="center" wrapText="1"/>
      <protection locked="0"/>
    </xf>
    <xf numFmtId="0" fontId="47" fillId="39" borderId="5" xfId="52" applyFont="1" applyFill="1" applyBorder="1" applyAlignment="1" applyProtection="1">
      <alignment horizontal="center" vertical="center" wrapText="1"/>
      <protection locked="0"/>
    </xf>
    <xf numFmtId="0" fontId="47" fillId="33" borderId="0" xfId="52" applyFont="1" applyFill="1" applyAlignment="1">
      <alignment horizontal="left" vertical="center" shrinkToFit="1"/>
    </xf>
    <xf numFmtId="0" fontId="47" fillId="33" borderId="1" xfId="52" applyFont="1" applyFill="1" applyBorder="1" applyAlignment="1">
      <alignment horizontal="left" vertical="center"/>
    </xf>
    <xf numFmtId="0" fontId="47" fillId="33" borderId="0" xfId="52" applyFont="1" applyFill="1" applyBorder="1" applyAlignment="1">
      <alignment horizontal="left" vertical="center"/>
    </xf>
    <xf numFmtId="0" fontId="47" fillId="33" borderId="2" xfId="52" applyFont="1" applyFill="1" applyBorder="1" applyAlignment="1">
      <alignment horizontal="left" vertical="center"/>
    </xf>
    <xf numFmtId="0" fontId="47" fillId="0" borderId="1" xfId="52" applyFont="1" applyFill="1" applyBorder="1" applyAlignment="1">
      <alignment horizontal="left" vertical="top" wrapText="1"/>
    </xf>
    <xf numFmtId="0" fontId="47" fillId="0" borderId="0" xfId="52" applyFont="1" applyFill="1" applyBorder="1" applyAlignment="1">
      <alignment horizontal="left" vertical="top" wrapText="1"/>
    </xf>
    <xf numFmtId="0" fontId="47" fillId="0" borderId="2" xfId="52" applyFont="1" applyFill="1" applyBorder="1" applyAlignment="1">
      <alignment horizontal="left" vertical="top" wrapText="1"/>
    </xf>
    <xf numFmtId="0" fontId="47" fillId="33" borderId="0" xfId="52" applyFont="1" applyFill="1" applyBorder="1" applyAlignment="1">
      <alignment horizontal="left" vertical="center" wrapText="1"/>
    </xf>
    <xf numFmtId="0" fontId="47" fillId="33" borderId="0" xfId="52" applyFont="1" applyFill="1" applyAlignment="1">
      <alignment horizontal="left" vertical="top" shrinkToFit="1"/>
    </xf>
    <xf numFmtId="0" fontId="47" fillId="33" borderId="0" xfId="52" applyFont="1" applyFill="1" applyAlignment="1">
      <alignment horizontal="left" vertical="center" wrapText="1"/>
    </xf>
    <xf numFmtId="0" fontId="47" fillId="33" borderId="0" xfId="52" applyFont="1" applyFill="1" applyAlignment="1">
      <alignment horizontal="left" vertical="center"/>
    </xf>
    <xf numFmtId="0" fontId="47" fillId="33" borderId="11" xfId="52" applyFont="1" applyFill="1" applyBorder="1" applyAlignment="1">
      <alignment horizontal="left" vertical="center" wrapText="1"/>
    </xf>
    <xf numFmtId="0" fontId="21" fillId="39" borderId="7" xfId="52" applyFont="1" applyFill="1" applyBorder="1" applyAlignment="1" applyProtection="1">
      <alignment horizontal="center" vertical="center"/>
      <protection locked="0"/>
    </xf>
    <xf numFmtId="0" fontId="21" fillId="39" borderId="24" xfId="52" applyFont="1" applyFill="1" applyBorder="1" applyAlignment="1" applyProtection="1">
      <alignment horizontal="center" vertical="center"/>
      <protection locked="0"/>
    </xf>
    <xf numFmtId="0" fontId="21" fillId="39" borderId="8" xfId="52" applyFont="1" applyFill="1" applyBorder="1" applyAlignment="1" applyProtection="1">
      <alignment horizontal="center" vertical="center"/>
      <protection locked="0"/>
    </xf>
    <xf numFmtId="0" fontId="51" fillId="39" borderId="41" xfId="52" applyFont="1" applyFill="1" applyBorder="1" applyAlignment="1" applyProtection="1">
      <alignment horizontal="center" vertical="center"/>
      <protection locked="0"/>
    </xf>
    <xf numFmtId="0" fontId="51" fillId="39" borderId="26" xfId="52" applyFont="1" applyFill="1" applyBorder="1" applyAlignment="1" applyProtection="1">
      <alignment horizontal="center" vertical="center"/>
      <protection locked="0"/>
    </xf>
    <xf numFmtId="0" fontId="51" fillId="39" borderId="24" xfId="52" applyFont="1" applyFill="1" applyBorder="1" applyAlignment="1" applyProtection="1">
      <alignment horizontal="center" vertical="center" wrapText="1"/>
      <protection locked="0"/>
    </xf>
    <xf numFmtId="0" fontId="51" fillId="39" borderId="11" xfId="52" applyFont="1" applyFill="1" applyBorder="1" applyAlignment="1" applyProtection="1">
      <alignment horizontal="center" vertical="center" wrapText="1"/>
      <protection locked="0"/>
    </xf>
    <xf numFmtId="0" fontId="51" fillId="33" borderId="24" xfId="52" applyFont="1" applyFill="1" applyBorder="1" applyAlignment="1">
      <alignment horizontal="center" vertical="center"/>
    </xf>
    <xf numFmtId="0" fontId="51" fillId="33" borderId="11" xfId="52" applyFont="1" applyFill="1" applyBorder="1" applyAlignment="1">
      <alignment horizontal="center" vertical="center"/>
    </xf>
    <xf numFmtId="0" fontId="51" fillId="39" borderId="11" xfId="52" applyFont="1" applyFill="1" applyBorder="1" applyAlignment="1" applyProtection="1">
      <alignment horizontal="center" vertical="center"/>
      <protection locked="0"/>
    </xf>
    <xf numFmtId="0" fontId="51" fillId="33" borderId="8" xfId="52" applyFont="1" applyFill="1" applyBorder="1" applyAlignment="1">
      <alignment horizontal="center" vertical="center"/>
    </xf>
    <xf numFmtId="0" fontId="51" fillId="33" borderId="6" xfId="52" applyFont="1" applyFill="1" applyBorder="1" applyAlignment="1">
      <alignment horizontal="center" vertical="center"/>
    </xf>
    <xf numFmtId="0" fontId="47" fillId="33" borderId="9" xfId="52" applyFont="1" applyFill="1" applyBorder="1" applyAlignment="1">
      <alignment horizontal="center" vertical="center"/>
    </xf>
    <xf numFmtId="0" fontId="47" fillId="33" borderId="4" xfId="52" applyFont="1" applyFill="1" applyBorder="1" applyAlignment="1">
      <alignment horizontal="center" vertical="center"/>
    </xf>
    <xf numFmtId="0" fontId="47" fillId="33" borderId="5" xfId="52" applyFont="1" applyFill="1" applyBorder="1" applyAlignment="1">
      <alignment horizontal="center" vertical="center"/>
    </xf>
    <xf numFmtId="0" fontId="47" fillId="33" borderId="11" xfId="52" applyFont="1" applyFill="1" applyBorder="1" applyAlignment="1" applyProtection="1">
      <alignment horizontal="left" vertical="center" wrapText="1"/>
      <protection locked="0"/>
    </xf>
    <xf numFmtId="0" fontId="51" fillId="33" borderId="10" xfId="52" applyFont="1" applyFill="1" applyBorder="1" applyAlignment="1">
      <alignment horizontal="center" vertical="center" wrapText="1"/>
    </xf>
    <xf numFmtId="0" fontId="47" fillId="39" borderId="10" xfId="52" applyFont="1" applyFill="1" applyBorder="1" applyAlignment="1">
      <alignment horizontal="right" vertical="center" wrapText="1"/>
    </xf>
    <xf numFmtId="0" fontId="47" fillId="33" borderId="10" xfId="52" applyFont="1" applyFill="1" applyBorder="1" applyAlignment="1">
      <alignment horizontal="center" vertical="center"/>
    </xf>
    <xf numFmtId="0" fontId="47" fillId="0" borderId="10" xfId="52" applyFont="1" applyFill="1" applyBorder="1" applyAlignment="1">
      <alignment horizontal="right" vertical="center" wrapText="1"/>
    </xf>
    <xf numFmtId="0" fontId="47" fillId="39" borderId="9" xfId="52" applyFont="1" applyFill="1" applyBorder="1" applyAlignment="1" applyProtection="1">
      <alignment horizontal="center" vertical="center" shrinkToFit="1"/>
      <protection locked="0"/>
    </xf>
    <xf numFmtId="0" fontId="47" fillId="39" borderId="4" xfId="52" applyFont="1" applyFill="1" applyBorder="1" applyAlignment="1" applyProtection="1">
      <alignment horizontal="center" vertical="center" shrinkToFit="1"/>
      <protection locked="0"/>
    </xf>
    <xf numFmtId="0" fontId="47" fillId="39" borderId="5" xfId="52" applyFont="1" applyFill="1" applyBorder="1" applyAlignment="1" applyProtection="1">
      <alignment horizontal="center" vertical="center" shrinkToFit="1"/>
      <protection locked="0"/>
    </xf>
    <xf numFmtId="0" fontId="52" fillId="39" borderId="1" xfId="52" applyFont="1" applyFill="1" applyBorder="1" applyAlignment="1" applyProtection="1">
      <alignment horizontal="center" vertical="center"/>
      <protection locked="0"/>
    </xf>
    <xf numFmtId="0" fontId="52" fillId="39" borderId="0" xfId="52" applyFont="1" applyFill="1" applyBorder="1" applyAlignment="1" applyProtection="1">
      <alignment horizontal="center" vertical="center"/>
      <protection locked="0"/>
    </xf>
    <xf numFmtId="0" fontId="52" fillId="39" borderId="3" xfId="52" applyFont="1" applyFill="1" applyBorder="1" applyAlignment="1" applyProtection="1">
      <alignment horizontal="center" vertical="center"/>
      <protection locked="0"/>
    </xf>
    <xf numFmtId="0" fontId="52" fillId="39" borderId="11" xfId="52" applyFont="1" applyFill="1" applyBorder="1" applyAlignment="1" applyProtection="1">
      <alignment horizontal="center" vertical="center"/>
      <protection locked="0"/>
    </xf>
    <xf numFmtId="0" fontId="52" fillId="35" borderId="6" xfId="52" applyFont="1" applyFill="1" applyBorder="1" applyAlignment="1">
      <alignment horizontal="center" vertical="center" wrapText="1"/>
    </xf>
    <xf numFmtId="0" fontId="47" fillId="0" borderId="3" xfId="52" applyFont="1" applyFill="1" applyBorder="1" applyAlignment="1">
      <alignment horizontal="center" vertical="center"/>
    </xf>
    <xf numFmtId="0" fontId="47" fillId="0" borderId="11" xfId="52" applyFont="1" applyFill="1" applyBorder="1" applyAlignment="1">
      <alignment horizontal="center" vertical="center"/>
    </xf>
    <xf numFmtId="0" fontId="47" fillId="0" borderId="6" xfId="52" applyFont="1" applyFill="1" applyBorder="1" applyAlignment="1">
      <alignment horizontal="center" vertical="center"/>
    </xf>
    <xf numFmtId="0" fontId="44" fillId="0" borderId="11" xfId="52" applyFont="1" applyBorder="1" applyAlignment="1">
      <alignment horizontal="left" vertical="center"/>
    </xf>
    <xf numFmtId="0" fontId="47" fillId="33" borderId="7" xfId="52" applyFont="1" applyFill="1" applyBorder="1" applyAlignment="1">
      <alignment horizontal="left" vertical="center" wrapText="1"/>
    </xf>
    <xf numFmtId="0" fontId="47" fillId="33" borderId="24" xfId="52" applyFont="1" applyFill="1" applyBorder="1" applyAlignment="1">
      <alignment horizontal="left" vertical="center" wrapText="1"/>
    </xf>
    <xf numFmtId="0" fontId="47" fillId="33" borderId="8" xfId="52" applyFont="1" applyFill="1" applyBorder="1" applyAlignment="1">
      <alignment horizontal="left" vertical="center" wrapText="1"/>
    </xf>
    <xf numFmtId="0" fontId="47" fillId="33" borderId="1" xfId="52" applyFont="1" applyFill="1" applyBorder="1" applyAlignment="1">
      <alignment horizontal="left" vertical="center" wrapText="1"/>
    </xf>
    <xf numFmtId="0" fontId="47" fillId="33" borderId="2" xfId="52" applyFont="1" applyFill="1" applyBorder="1" applyAlignment="1">
      <alignment horizontal="left" vertical="center" wrapText="1"/>
    </xf>
    <xf numFmtId="0" fontId="47" fillId="33" borderId="3" xfId="52" applyFont="1" applyFill="1" applyBorder="1" applyAlignment="1">
      <alignment horizontal="left" vertical="center" wrapText="1"/>
    </xf>
    <xf numFmtId="0" fontId="47" fillId="33" borderId="6" xfId="52" applyFont="1" applyFill="1" applyBorder="1" applyAlignment="1">
      <alignment horizontal="left" vertical="center" wrapText="1"/>
    </xf>
    <xf numFmtId="0" fontId="47" fillId="35" borderId="9" xfId="52" applyFont="1" applyFill="1" applyBorder="1" applyAlignment="1">
      <alignment horizontal="center" vertical="center" shrinkToFit="1"/>
    </xf>
    <xf numFmtId="0" fontId="47" fillId="35" borderId="4" xfId="52" applyFont="1" applyFill="1" applyBorder="1" applyAlignment="1">
      <alignment horizontal="center" vertical="center" shrinkToFit="1"/>
    </xf>
    <xf numFmtId="0" fontId="47" fillId="35" borderId="5" xfId="52" applyFont="1" applyFill="1" applyBorder="1" applyAlignment="1">
      <alignment horizontal="center" vertical="center" shrinkToFit="1"/>
    </xf>
    <xf numFmtId="0" fontId="47" fillId="35" borderId="60" xfId="52" applyFont="1" applyFill="1" applyBorder="1" applyAlignment="1">
      <alignment horizontal="center" vertical="center" shrinkToFit="1"/>
    </xf>
    <xf numFmtId="0" fontId="47" fillId="35" borderId="9" xfId="52" applyFont="1" applyFill="1" applyBorder="1" applyAlignment="1">
      <alignment horizontal="center" vertical="center"/>
    </xf>
    <xf numFmtId="0" fontId="47" fillId="35" borderId="4" xfId="52" applyFont="1" applyFill="1" applyBorder="1" applyAlignment="1">
      <alignment horizontal="center" vertical="center"/>
    </xf>
    <xf numFmtId="0" fontId="0" fillId="0" borderId="10" xfId="0" applyBorder="1" applyAlignment="1">
      <alignment horizontal="center" vertical="center"/>
    </xf>
    <xf numFmtId="49" fontId="0" fillId="41" borderId="31" xfId="0" applyNumberFormat="1" applyFill="1" applyBorder="1" applyAlignment="1">
      <alignment horizontal="center" vertical="center"/>
    </xf>
    <xf numFmtId="49" fontId="0" fillId="41" borderId="30" xfId="0" applyNumberFormat="1" applyFill="1" applyBorder="1" applyAlignment="1">
      <alignment horizontal="center" vertical="center"/>
    </xf>
    <xf numFmtId="0" fontId="0" fillId="41" borderId="31" xfId="0" applyFill="1" applyBorder="1" applyAlignment="1">
      <alignment horizontal="center" vertical="center" wrapText="1"/>
    </xf>
    <xf numFmtId="0" fontId="0" fillId="41" borderId="30" xfId="0" applyFill="1" applyBorder="1" applyAlignment="1">
      <alignment horizontal="center" vertical="center" wrapText="1"/>
    </xf>
    <xf numFmtId="179" fontId="0" fillId="41" borderId="31" xfId="0" applyNumberFormat="1" applyFill="1" applyBorder="1" applyAlignment="1">
      <alignment horizontal="center" vertical="center"/>
    </xf>
    <xf numFmtId="179" fontId="0" fillId="41" borderId="30" xfId="0" applyNumberFormat="1" applyFill="1" applyBorder="1" applyAlignment="1">
      <alignment horizontal="center" vertical="center"/>
    </xf>
    <xf numFmtId="0" fontId="0" fillId="0" borderId="0" xfId="0" applyAlignment="1">
      <alignment horizontal="center" vertical="center"/>
    </xf>
    <xf numFmtId="0" fontId="64" fillId="0" borderId="11" xfId="0" applyFont="1" applyBorder="1" applyAlignment="1">
      <alignment horizontal="center" vertical="center"/>
    </xf>
    <xf numFmtId="0" fontId="64" fillId="0" borderId="0" xfId="0" applyFont="1" applyAlignment="1">
      <alignment horizontal="center" vertical="center"/>
    </xf>
    <xf numFmtId="0" fontId="0" fillId="0" borderId="9" xfId="0" applyBorder="1" applyAlignment="1">
      <alignment horizontal="center" vertical="center" shrinkToFit="1"/>
    </xf>
    <xf numFmtId="0" fontId="0" fillId="0" borderId="4" xfId="0" applyBorder="1" applyAlignment="1">
      <alignment horizontal="center" vertical="center" shrinkToFit="1"/>
    </xf>
    <xf numFmtId="0" fontId="0" fillId="0" borderId="34" xfId="0" applyBorder="1" applyAlignment="1">
      <alignment horizontal="left" vertical="center"/>
    </xf>
    <xf numFmtId="0" fontId="0" fillId="0" borderId="61" xfId="0" applyBorder="1" applyAlignment="1">
      <alignment horizontal="left" vertical="center"/>
    </xf>
    <xf numFmtId="0" fontId="0" fillId="0" borderId="37" xfId="0" applyBorder="1" applyAlignment="1">
      <alignment horizontal="left" vertical="center"/>
    </xf>
    <xf numFmtId="0" fontId="0" fillId="0" borderId="9" xfId="0" applyBorder="1" applyAlignment="1">
      <alignment horizontal="left" vertical="center"/>
    </xf>
    <xf numFmtId="0" fontId="0" fillId="0" borderId="38" xfId="0" applyBorder="1" applyAlignment="1">
      <alignment horizontal="left" vertical="center"/>
    </xf>
    <xf numFmtId="0" fontId="0" fillId="0" borderId="44" xfId="0" applyBorder="1" applyAlignment="1">
      <alignment horizontal="left" vertical="center"/>
    </xf>
    <xf numFmtId="0" fontId="57" fillId="0" borderId="0" xfId="79" applyFont="1" applyAlignment="1">
      <alignment horizontal="center" vertical="center"/>
    </xf>
    <xf numFmtId="0" fontId="58" fillId="0" borderId="0" xfId="79" applyFont="1" applyAlignment="1" applyProtection="1">
      <alignment horizontal="left" vertical="center" wrapText="1"/>
      <protection locked="0"/>
    </xf>
    <xf numFmtId="0" fontId="58" fillId="34" borderId="0" xfId="79" applyFont="1" applyFill="1" applyAlignment="1" applyProtection="1">
      <alignment horizontal="left" vertical="center"/>
      <protection locked="0"/>
    </xf>
    <xf numFmtId="0" fontId="34" fillId="0" borderId="34" xfId="80" applyFont="1" applyBorder="1" applyAlignment="1">
      <alignment horizontal="center" vertical="center" wrapText="1"/>
    </xf>
    <xf numFmtId="0" fontId="34" fillId="0" borderId="35" xfId="80" applyFont="1" applyBorder="1" applyAlignment="1">
      <alignment horizontal="center" vertical="center" wrapText="1"/>
    </xf>
    <xf numFmtId="0" fontId="34" fillId="0" borderId="36" xfId="80" applyFont="1" applyBorder="1" applyAlignment="1">
      <alignment horizontal="center" vertical="center" wrapText="1"/>
    </xf>
    <xf numFmtId="0" fontId="4" fillId="36" borderId="67" xfId="79" applyFill="1" applyBorder="1" applyAlignment="1">
      <alignment horizontal="center" vertical="center" wrapText="1"/>
    </xf>
    <xf numFmtId="0" fontId="4" fillId="36" borderId="68" xfId="79" applyFill="1" applyBorder="1" applyAlignment="1">
      <alignment horizontal="center" vertical="center" wrapText="1"/>
    </xf>
    <xf numFmtId="0" fontId="4" fillId="36" borderId="69" xfId="79" applyFill="1" applyBorder="1" applyAlignment="1">
      <alignment horizontal="center" vertical="center" wrapText="1"/>
    </xf>
    <xf numFmtId="0" fontId="34" fillId="0" borderId="70" xfId="80" applyFont="1" applyBorder="1" applyAlignment="1">
      <alignment horizontal="center" vertical="center" wrapText="1"/>
    </xf>
    <xf numFmtId="0" fontId="34" fillId="0" borderId="71" xfId="80" applyFont="1" applyBorder="1" applyAlignment="1">
      <alignment horizontal="center" vertical="center" wrapText="1"/>
    </xf>
    <xf numFmtId="0" fontId="34" fillId="0" borderId="72" xfId="80" applyFont="1" applyBorder="1" applyAlignment="1">
      <alignment horizontal="center" vertical="center" wrapText="1"/>
    </xf>
    <xf numFmtId="0" fontId="34" fillId="0" borderId="44" xfId="80" applyFont="1" applyBorder="1" applyAlignment="1">
      <alignment horizontal="left" vertical="center" wrapText="1"/>
    </xf>
    <xf numFmtId="0" fontId="34" fillId="0" borderId="45" xfId="80" applyFont="1" applyBorder="1" applyAlignment="1">
      <alignment horizontal="left" vertical="center" wrapText="1"/>
    </xf>
    <xf numFmtId="0" fontId="67" fillId="0" borderId="0" xfId="80" applyFont="1" applyAlignment="1">
      <alignment horizontal="center" vertical="center" wrapText="1"/>
    </xf>
    <xf numFmtId="0" fontId="34" fillId="0" borderId="0" xfId="79" applyFont="1" applyAlignment="1">
      <alignment horizontal="left" vertical="center" wrapText="1"/>
    </xf>
    <xf numFmtId="0" fontId="3" fillId="36" borderId="67" xfId="79" applyFont="1" applyFill="1" applyBorder="1" applyAlignment="1">
      <alignment horizontal="center" vertical="center" wrapText="1"/>
    </xf>
    <xf numFmtId="0" fontId="66" fillId="0" borderId="11" xfId="81" applyFont="1" applyBorder="1" applyAlignment="1">
      <alignment horizontal="left" vertical="center" wrapText="1"/>
    </xf>
    <xf numFmtId="0" fontId="34" fillId="0" borderId="9" xfId="80" applyFont="1" applyBorder="1" applyAlignment="1">
      <alignment horizontal="center" vertical="center" wrapText="1"/>
    </xf>
    <xf numFmtId="0" fontId="34" fillId="0" borderId="4" xfId="80" applyFont="1" applyBorder="1" applyAlignment="1">
      <alignment horizontal="center" vertical="center" wrapText="1"/>
    </xf>
    <xf numFmtId="0" fontId="34" fillId="38" borderId="31" xfId="80" applyFont="1" applyFill="1" applyBorder="1" applyAlignment="1">
      <alignment horizontal="center" vertical="center" wrapText="1"/>
    </xf>
    <xf numFmtId="0" fontId="34" fillId="38" borderId="30" xfId="80" applyFont="1" applyFill="1" applyBorder="1" applyAlignment="1">
      <alignment horizontal="center" vertical="center" wrapText="1"/>
    </xf>
    <xf numFmtId="178" fontId="34" fillId="0" borderId="65" xfId="74" applyNumberFormat="1" applyFont="1" applyBorder="1" applyAlignment="1">
      <alignment horizontal="center" vertical="center" wrapText="1"/>
    </xf>
    <xf numFmtId="178" fontId="34" fillId="0" borderId="63" xfId="74" applyNumberFormat="1" applyFont="1" applyBorder="1" applyAlignment="1">
      <alignment horizontal="center" vertical="center" wrapText="1"/>
    </xf>
    <xf numFmtId="0" fontId="3" fillId="0" borderId="24" xfId="80" applyFont="1" applyBorder="1" applyAlignment="1">
      <alignment horizontal="left" vertical="center" wrapText="1"/>
    </xf>
    <xf numFmtId="0" fontId="4" fillId="0" borderId="24" xfId="80" applyBorder="1" applyAlignment="1">
      <alignment horizontal="left" vertical="center"/>
    </xf>
    <xf numFmtId="0" fontId="78" fillId="42" borderId="97" xfId="85" applyFont="1" applyFill="1" applyBorder="1" applyAlignment="1">
      <alignment horizontal="center" vertical="center"/>
    </xf>
    <xf numFmtId="0" fontId="78" fillId="42" borderId="98" xfId="85" applyFont="1" applyFill="1" applyBorder="1" applyAlignment="1">
      <alignment horizontal="center" vertical="center"/>
    </xf>
    <xf numFmtId="0" fontId="78" fillId="42" borderId="99" xfId="85" applyFont="1" applyFill="1" applyBorder="1" applyAlignment="1">
      <alignment horizontal="center" vertical="center"/>
    </xf>
    <xf numFmtId="0" fontId="72" fillId="33" borderId="0" xfId="85" applyFont="1" applyFill="1" applyAlignment="1">
      <alignment horizontal="left" vertical="center"/>
    </xf>
    <xf numFmtId="0" fontId="74" fillId="0" borderId="0" xfId="85" applyFont="1" applyAlignment="1">
      <alignment horizontal="left" vertical="center"/>
    </xf>
    <xf numFmtId="0" fontId="75" fillId="0" borderId="73" xfId="85" applyFont="1" applyBorder="1" applyAlignment="1">
      <alignment horizontal="center" vertical="center"/>
    </xf>
    <xf numFmtId="0" fontId="75" fillId="0" borderId="77" xfId="85" applyFont="1" applyBorder="1" applyAlignment="1">
      <alignment horizontal="center" vertical="center"/>
    </xf>
    <xf numFmtId="0" fontId="75" fillId="0" borderId="79" xfId="85" applyFont="1" applyBorder="1" applyAlignment="1">
      <alignment horizontal="center" vertical="center"/>
    </xf>
    <xf numFmtId="0" fontId="75" fillId="0" borderId="73" xfId="85" applyFont="1" applyBorder="1" applyAlignment="1">
      <alignment horizontal="center" vertical="center" wrapText="1"/>
    </xf>
    <xf numFmtId="0" fontId="75" fillId="0" borderId="77" xfId="85" applyFont="1" applyBorder="1" applyAlignment="1">
      <alignment horizontal="center" vertical="center" wrapText="1"/>
    </xf>
    <xf numFmtId="0" fontId="75" fillId="0" borderId="79" xfId="85" applyFont="1" applyBorder="1" applyAlignment="1">
      <alignment horizontal="center" vertical="center" wrapText="1"/>
    </xf>
    <xf numFmtId="0" fontId="75" fillId="0" borderId="74" xfId="85" applyFont="1" applyBorder="1" applyAlignment="1">
      <alignment horizontal="center" vertical="center"/>
    </xf>
    <xf numFmtId="0" fontId="75" fillId="0" borderId="75" xfId="85" applyFont="1" applyBorder="1" applyAlignment="1">
      <alignment horizontal="center" vertical="center"/>
    </xf>
    <xf numFmtId="0" fontId="75" fillId="0" borderId="76" xfId="85" applyFont="1" applyBorder="1" applyAlignment="1">
      <alignment horizontal="center" vertical="center"/>
    </xf>
    <xf numFmtId="38" fontId="76" fillId="42" borderId="80" xfId="86" applyFont="1" applyFill="1" applyBorder="1" applyAlignment="1">
      <alignment horizontal="center" vertical="center"/>
    </xf>
    <xf numFmtId="38" fontId="76" fillId="42" borderId="81" xfId="86" applyFont="1" applyFill="1" applyBorder="1" applyAlignment="1">
      <alignment horizontal="center" vertical="center"/>
    </xf>
    <xf numFmtId="38" fontId="76" fillId="42" borderId="82" xfId="86" applyFont="1" applyFill="1" applyBorder="1" applyAlignment="1">
      <alignment horizontal="center" vertical="center"/>
    </xf>
  </cellXfs>
  <cellStyles count="87">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4" builtinId="5"/>
    <cellStyle name="ハイパーリンク" xfId="82" builtinId="8"/>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70" builtinId="6"/>
    <cellStyle name="桁区切り 10" xfId="86" xr:uid="{06A24238-E6E3-4B4D-BBC1-260325FA1553}"/>
    <cellStyle name="桁区切り 2" xfId="45" xr:uid="{CD67EFBF-400C-4B07-BCEB-A0027327DCF5}"/>
    <cellStyle name="桁区切り 3" xfId="47" xr:uid="{AB5505B8-8A62-4FD5-B31F-9DC22426A9F8}"/>
    <cellStyle name="桁区切り 4" xfId="56" xr:uid="{5F309A36-140D-47EB-8105-0C495539606A}"/>
    <cellStyle name="桁区切り 5" xfId="67" xr:uid="{26EC84EE-47B8-4233-9DC2-4CC5B212C87D}"/>
    <cellStyle name="桁区切り 6" xfId="53" xr:uid="{BF22C893-E31D-441E-9A64-2C018E6D3029}"/>
    <cellStyle name="桁区切り 7" xfId="69" xr:uid="{BBB8770A-6783-48A2-AF25-F156A6F99E36}"/>
    <cellStyle name="桁区切り 8" xfId="72" xr:uid="{0E3CC748-5DBC-4525-98D1-5B1A0D6B0CE5}"/>
    <cellStyle name="桁区切り 9" xfId="84" xr:uid="{254B40AD-6F9E-425A-B2F0-2754867D1D3A}"/>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2" xr:uid="{B07A3CCD-FC68-43F9-B328-D95140D277AB}"/>
    <cellStyle name="標準 11" xfId="63" xr:uid="{9B601C58-85E3-4454-8654-D24BB2FD36CE}"/>
    <cellStyle name="標準 12" xfId="66" xr:uid="{38805D8A-BFD2-45FA-82BE-7B2EDE6BE6FF}"/>
    <cellStyle name="標準 13" xfId="68" xr:uid="{1409C473-0305-43BB-83A7-EA5AE49044E4}"/>
    <cellStyle name="標準 14" xfId="71" xr:uid="{58426D68-38F5-4374-B60E-F77002238811}"/>
    <cellStyle name="標準 14 2" xfId="73" xr:uid="{7BABEBB7-081E-4A5F-904C-84BF7357BA49}"/>
    <cellStyle name="標準 14 3" xfId="75" xr:uid="{DF8CE15C-1BF5-4672-A288-B53C0B9C5CEB}"/>
    <cellStyle name="標準 14 3 2" xfId="76" xr:uid="{8F551D1B-759D-419C-A6E9-8CE95343CE5D}"/>
    <cellStyle name="標準 14 3 2 2" xfId="81" xr:uid="{2D096D8A-0DAA-4B19-BFE9-CABC4B41882E}"/>
    <cellStyle name="標準 14 3 3" xfId="78" xr:uid="{17EDB3A9-27FD-4CD9-814D-BA5F11A04446}"/>
    <cellStyle name="標準 14 3 3 2" xfId="80" xr:uid="{ECF2EFDE-6913-4478-B9D2-1D259B0B741A}"/>
    <cellStyle name="標準 14 3 4" xfId="79" xr:uid="{9BF1037B-6BA3-427E-9E7D-A1798E8CA821}"/>
    <cellStyle name="標準 14 4" xfId="77" xr:uid="{7B83B2EC-2F81-48C3-9A40-B04FA182145C}"/>
    <cellStyle name="標準 15" xfId="83" xr:uid="{DB3E78DE-D10B-4DFE-B262-F8A9F2A5D980}"/>
    <cellStyle name="標準 16" xfId="85" xr:uid="{771A8FD6-CD4F-4308-9347-7A54A891F0FF}"/>
    <cellStyle name="標準 2" xfId="42" xr:uid="{00000000-0005-0000-0000-000029000000}"/>
    <cellStyle name="標準 2 2" xfId="43" xr:uid="{00000000-0005-0000-0000-00002A000000}"/>
    <cellStyle name="標準 2 2 2" xfId="49" xr:uid="{2FEA9425-DA98-44E8-A6AB-F838DA123D05}"/>
    <cellStyle name="標準 2 2 2 2" xfId="51" xr:uid="{2B253781-2D09-489B-9B11-55E4BD8027A3}"/>
    <cellStyle name="標準 2 2 2 5" xfId="54" xr:uid="{02B551D9-CF4B-44A2-B6B1-517B14302B58}"/>
    <cellStyle name="標準 2 2_交付金交付申請書（一般）H25配布用 20130122 2" xfId="52" xr:uid="{75264522-0B32-4E2D-BED6-0A3E1A19120D}"/>
    <cellStyle name="標準 2 2_交付金交付申請書H27 改修前後比較資料 20150109" xfId="48" xr:uid="{B86A0388-6ED1-440E-BA45-2F4434287ADB}"/>
    <cellStyle name="標準 2 2_交付金交付申請書H27 改修前後比較資料 20150109 2" xfId="50" xr:uid="{25CF4AAA-5678-4955-9F9A-0FF139DF571B}"/>
    <cellStyle name="標準 2 3" xfId="61" xr:uid="{685918BA-EFA6-48D4-9612-B28B72E5A513}"/>
    <cellStyle name="標準 2 4" xfId="65" xr:uid="{3D0DE8B6-2E69-466B-B9A5-18AB22BE0E39}"/>
    <cellStyle name="標準 3" xfId="44" xr:uid="{688EC529-7D23-40FF-88E6-83B164BE8918}"/>
    <cellStyle name="標準 4" xfId="46" xr:uid="{83513287-A120-41F2-8A09-E56F12D5E9F9}"/>
    <cellStyle name="標準 5" xfId="55" xr:uid="{0DE01FB5-51F4-4D14-85B5-6993EE0BDCA9}"/>
    <cellStyle name="標準 6" xfId="57" xr:uid="{62FD77E9-1762-4209-8D87-55F3227D2E07}"/>
    <cellStyle name="標準 7" xfId="58" xr:uid="{76717828-E033-46D3-A01F-C02C470F20DB}"/>
    <cellStyle name="標準 8" xfId="59" xr:uid="{5BA54FC9-DB59-4ACD-9004-CEFFA82D6F3C}"/>
    <cellStyle name="標準 8 2" xfId="64" xr:uid="{749B5BDE-ACE5-4528-89E8-F2CA188B66BB}"/>
    <cellStyle name="標準 9" xfId="60" xr:uid="{8E7B87B0-7D66-4021-AE0D-89B7A646A052}"/>
    <cellStyle name="良い" xfId="41" builtinId="26" customBuiltin="1"/>
  </cellStyles>
  <dxfs count="49">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s>
  <tableStyles count="0" defaultTableStyle="TableStyleMedium2" defaultPivotStyle="PivotStyleLight16"/>
  <colors>
    <mruColors>
      <color rgb="FFFF99FF"/>
      <color rgb="FFFF66FF"/>
      <color rgb="FFFFCCFF"/>
      <color rgb="FFFFFF99"/>
      <color rgb="FFFFFF66"/>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lockText="1" noThreeD="1"/>
</file>

<file path=xl/ctrlProps/ctrlProp10.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CheckBox" checked="Checked" lockText="1" noThreeD="1"/>
</file>

<file path=xl/ctrlProps/ctrlProp9.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137160</xdr:colOff>
          <xdr:row>54</xdr:row>
          <xdr:rowOff>30480</xdr:rowOff>
        </xdr:from>
        <xdr:to>
          <xdr:col>1</xdr:col>
          <xdr:colOff>175260</xdr:colOff>
          <xdr:row>56</xdr:row>
          <xdr:rowOff>68580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0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57</xdr:row>
          <xdr:rowOff>129540</xdr:rowOff>
        </xdr:from>
        <xdr:to>
          <xdr:col>1</xdr:col>
          <xdr:colOff>175260</xdr:colOff>
          <xdr:row>59</xdr:row>
          <xdr:rowOff>38100</xdr:rowOff>
        </xdr:to>
        <xdr:sp macro="" textlink="">
          <xdr:nvSpPr>
            <xdr:cNvPr id="3093" name="Check Box 21" hidden="1">
              <a:extLst>
                <a:ext uri="{63B3BB69-23CF-44E3-9099-C40C66FF867C}">
                  <a14:compatExt spid="_x0000_s3093"/>
                </a:ext>
                <a:ext uri="{FF2B5EF4-FFF2-40B4-BE49-F238E27FC236}">
                  <a16:creationId xmlns:a16="http://schemas.microsoft.com/office/drawing/2014/main" id="{00000000-0008-0000-0000-00001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58</xdr:row>
          <xdr:rowOff>144780</xdr:rowOff>
        </xdr:from>
        <xdr:to>
          <xdr:col>1</xdr:col>
          <xdr:colOff>175260</xdr:colOff>
          <xdr:row>60</xdr:row>
          <xdr:rowOff>53340</xdr:rowOff>
        </xdr:to>
        <xdr:sp macro="" textlink="">
          <xdr:nvSpPr>
            <xdr:cNvPr id="3096" name="Check Box 24" hidden="1">
              <a:extLst>
                <a:ext uri="{63B3BB69-23CF-44E3-9099-C40C66FF867C}">
                  <a14:compatExt spid="_x0000_s3096"/>
                </a:ext>
                <a:ext uri="{FF2B5EF4-FFF2-40B4-BE49-F238E27FC236}">
                  <a16:creationId xmlns:a16="http://schemas.microsoft.com/office/drawing/2014/main" id="{00000000-0008-0000-0000-00001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58</xdr:row>
          <xdr:rowOff>144780</xdr:rowOff>
        </xdr:from>
        <xdr:to>
          <xdr:col>1</xdr:col>
          <xdr:colOff>175260</xdr:colOff>
          <xdr:row>60</xdr:row>
          <xdr:rowOff>53340</xdr:rowOff>
        </xdr:to>
        <xdr:sp macro="" textlink="">
          <xdr:nvSpPr>
            <xdr:cNvPr id="3097" name="Check Box 25" hidden="1">
              <a:extLst>
                <a:ext uri="{63B3BB69-23CF-44E3-9099-C40C66FF867C}">
                  <a14:compatExt spid="_x0000_s3097"/>
                </a:ext>
                <a:ext uri="{FF2B5EF4-FFF2-40B4-BE49-F238E27FC236}">
                  <a16:creationId xmlns:a16="http://schemas.microsoft.com/office/drawing/2014/main" id="{00000000-0008-0000-0000-00001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60</xdr:row>
          <xdr:rowOff>121920</xdr:rowOff>
        </xdr:from>
        <xdr:to>
          <xdr:col>1</xdr:col>
          <xdr:colOff>175260</xdr:colOff>
          <xdr:row>62</xdr:row>
          <xdr:rowOff>30480</xdr:rowOff>
        </xdr:to>
        <xdr:sp macro="" textlink="">
          <xdr:nvSpPr>
            <xdr:cNvPr id="3098" name="Check Box 26" hidden="1">
              <a:extLst>
                <a:ext uri="{63B3BB69-23CF-44E3-9099-C40C66FF867C}">
                  <a14:compatExt spid="_x0000_s3098"/>
                </a:ext>
                <a:ext uri="{FF2B5EF4-FFF2-40B4-BE49-F238E27FC236}">
                  <a16:creationId xmlns:a16="http://schemas.microsoft.com/office/drawing/2014/main" id="{00000000-0008-0000-0000-00001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62</xdr:row>
          <xdr:rowOff>121920</xdr:rowOff>
        </xdr:from>
        <xdr:to>
          <xdr:col>1</xdr:col>
          <xdr:colOff>175260</xdr:colOff>
          <xdr:row>64</xdr:row>
          <xdr:rowOff>60960</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0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63</xdr:row>
          <xdr:rowOff>121920</xdr:rowOff>
        </xdr:from>
        <xdr:to>
          <xdr:col>1</xdr:col>
          <xdr:colOff>175260</xdr:colOff>
          <xdr:row>65</xdr:row>
          <xdr:rowOff>60960</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0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66</xdr:row>
          <xdr:rowOff>121920</xdr:rowOff>
        </xdr:from>
        <xdr:to>
          <xdr:col>1</xdr:col>
          <xdr:colOff>175260</xdr:colOff>
          <xdr:row>68</xdr:row>
          <xdr:rowOff>60960</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000-00001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68</xdr:row>
          <xdr:rowOff>121920</xdr:rowOff>
        </xdr:from>
        <xdr:to>
          <xdr:col>1</xdr:col>
          <xdr:colOff>175260</xdr:colOff>
          <xdr:row>70</xdr:row>
          <xdr:rowOff>60960</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0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65</xdr:row>
          <xdr:rowOff>121920</xdr:rowOff>
        </xdr:from>
        <xdr:to>
          <xdr:col>1</xdr:col>
          <xdr:colOff>175260</xdr:colOff>
          <xdr:row>67</xdr:row>
          <xdr:rowOff>60960</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000-00002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160020</xdr:colOff>
      <xdr:row>0</xdr:row>
      <xdr:rowOff>198120</xdr:rowOff>
    </xdr:from>
    <xdr:to>
      <xdr:col>18</xdr:col>
      <xdr:colOff>38100</xdr:colOff>
      <xdr:row>1</xdr:row>
      <xdr:rowOff>274320</xdr:rowOff>
    </xdr:to>
    <xdr:sp macro="" textlink="">
      <xdr:nvSpPr>
        <xdr:cNvPr id="2" name="テキスト ボックス 1">
          <a:extLst>
            <a:ext uri="{FF2B5EF4-FFF2-40B4-BE49-F238E27FC236}">
              <a16:creationId xmlns:a16="http://schemas.microsoft.com/office/drawing/2014/main" id="{E3AE512A-3D4B-265D-9F2B-0D4BBE04304B}"/>
            </a:ext>
          </a:extLst>
        </xdr:cNvPr>
        <xdr:cNvSpPr txBox="1"/>
      </xdr:nvSpPr>
      <xdr:spPr>
        <a:xfrm>
          <a:off x="160020" y="198120"/>
          <a:ext cx="3169920" cy="594360"/>
        </a:xfrm>
        <a:prstGeom prst="rect">
          <a:avLst/>
        </a:prstGeom>
        <a:solidFill>
          <a:srgbClr val="FF99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kern="1200">
              <a:solidFill>
                <a:srgbClr val="FF0000"/>
              </a:solidFill>
            </a:rPr>
            <a:t>（記入例）オンラインフォーム申請を行わない場合は、提出必須の書類です。</a:t>
          </a:r>
        </a:p>
      </xdr:txBody>
    </xdr:sp>
    <xdr:clientData/>
  </xdr:twoCellAnchor>
  <xdr:twoCellAnchor>
    <xdr:from>
      <xdr:col>30</xdr:col>
      <xdr:colOff>30480</xdr:colOff>
      <xdr:row>0</xdr:row>
      <xdr:rowOff>22860</xdr:rowOff>
    </xdr:from>
    <xdr:to>
      <xdr:col>76</xdr:col>
      <xdr:colOff>76200</xdr:colOff>
      <xdr:row>3</xdr:row>
      <xdr:rowOff>22860</xdr:rowOff>
    </xdr:to>
    <xdr:sp macro="" textlink="">
      <xdr:nvSpPr>
        <xdr:cNvPr id="3" name="テキスト ボックス 2">
          <a:extLst>
            <a:ext uri="{FF2B5EF4-FFF2-40B4-BE49-F238E27FC236}">
              <a16:creationId xmlns:a16="http://schemas.microsoft.com/office/drawing/2014/main" id="{1FF64D91-9EF6-01AE-59A3-876100AACE4B}"/>
            </a:ext>
          </a:extLst>
        </xdr:cNvPr>
        <xdr:cNvSpPr txBox="1"/>
      </xdr:nvSpPr>
      <xdr:spPr>
        <a:xfrm>
          <a:off x="4419600" y="22860"/>
          <a:ext cx="4251960" cy="1638300"/>
        </a:xfrm>
        <a:prstGeom prst="rect">
          <a:avLst/>
        </a:prstGeom>
        <a:solidFill>
          <a:srgbClr val="FF99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kern="1200">
              <a:solidFill>
                <a:srgbClr val="FF0000"/>
              </a:solidFill>
            </a:rPr>
            <a:t>〇医療機関コードとは</a:t>
          </a:r>
          <a:endParaRPr kumimoji="1" lang="en-US" altLang="ja-JP" sz="1100" b="1" kern="1200">
            <a:solidFill>
              <a:srgbClr val="FF0000"/>
            </a:solidFill>
          </a:endParaRPr>
        </a:p>
        <a:p>
          <a:r>
            <a:rPr kumimoji="1" lang="ja-JP" altLang="en-US" sz="1100" b="1" kern="1200">
              <a:solidFill>
                <a:srgbClr val="FF0000"/>
              </a:solidFill>
            </a:rPr>
            <a:t>都道府県番号（２１）＋点数表の番号（下記）＋医療機関番号（７桁）</a:t>
          </a:r>
          <a:endParaRPr kumimoji="1" lang="en-US" altLang="ja-JP" sz="1100" b="1" kern="1200">
            <a:solidFill>
              <a:srgbClr val="FF0000"/>
            </a:solidFill>
          </a:endParaRPr>
        </a:p>
        <a:p>
          <a:r>
            <a:rPr kumimoji="1" lang="ja-JP" altLang="en-US" sz="1100" b="1" kern="1200">
              <a:solidFill>
                <a:srgbClr val="FF0000"/>
              </a:solidFill>
            </a:rPr>
            <a:t>１</a:t>
          </a:r>
          <a:r>
            <a:rPr kumimoji="1" lang="ja-JP" altLang="en-US" sz="1100" b="1" kern="1200" baseline="0">
              <a:solidFill>
                <a:srgbClr val="FF0000"/>
              </a:solidFill>
            </a:rPr>
            <a:t> </a:t>
          </a:r>
          <a:r>
            <a:rPr kumimoji="1" lang="ja-JP" altLang="en-US" sz="1100" b="1" kern="1200">
              <a:solidFill>
                <a:srgbClr val="FF0000"/>
              </a:solidFill>
            </a:rPr>
            <a:t>医科　３ 歯科　４ 薬局　６ 訪問看護ステーション</a:t>
          </a:r>
          <a:endParaRPr kumimoji="1" lang="en-US" altLang="ja-JP" sz="1100" b="1" kern="1200">
            <a:solidFill>
              <a:srgbClr val="FF0000"/>
            </a:solidFill>
          </a:endParaRPr>
        </a:p>
        <a:p>
          <a:endParaRPr kumimoji="1" lang="en-US" altLang="ja-JP" sz="1100" b="1" kern="1200">
            <a:solidFill>
              <a:srgbClr val="FF0000"/>
            </a:solidFill>
          </a:endParaRPr>
        </a:p>
        <a:p>
          <a:r>
            <a:rPr kumimoji="1" lang="ja-JP" altLang="en-US" sz="1100" b="1" kern="1200">
              <a:solidFill>
                <a:srgbClr val="FF0000"/>
              </a:solidFill>
            </a:rPr>
            <a:t>例）診療所　　　　　　　　　　　２１１〇</a:t>
          </a:r>
          <a:r>
            <a:rPr kumimoji="1" lang="ja-JP" altLang="ja-JP" sz="1100" b="1">
              <a:solidFill>
                <a:srgbClr val="FF0000"/>
              </a:solidFill>
              <a:effectLst/>
              <a:latin typeface="+mn-lt"/>
              <a:ea typeface="+mn-ea"/>
              <a:cs typeface="+mn-cs"/>
            </a:rPr>
            <a:t>〇〇〇〇〇〇</a:t>
          </a:r>
          <a:endParaRPr kumimoji="1" lang="en-US" altLang="ja-JP" sz="1100" b="1">
            <a:solidFill>
              <a:srgbClr val="FF0000"/>
            </a:solidFill>
            <a:effectLst/>
            <a:latin typeface="+mn-lt"/>
            <a:ea typeface="+mn-ea"/>
            <a:cs typeface="+mn-cs"/>
          </a:endParaRPr>
        </a:p>
        <a:p>
          <a:r>
            <a:rPr kumimoji="1" lang="ja-JP" altLang="en-US" sz="1100" b="1" kern="1200">
              <a:solidFill>
                <a:srgbClr val="FF0000"/>
              </a:solidFill>
              <a:effectLst/>
              <a:latin typeface="+mn-lt"/>
              <a:ea typeface="+mn-ea"/>
              <a:cs typeface="+mn-cs"/>
            </a:rPr>
            <a:t>　　歯科診療所　　　　　　　　２１３</a:t>
          </a:r>
          <a:r>
            <a:rPr kumimoji="1" lang="ja-JP" altLang="ja-JP" sz="1100" b="1">
              <a:solidFill>
                <a:srgbClr val="FF0000"/>
              </a:solidFill>
              <a:effectLst/>
              <a:latin typeface="+mn-lt"/>
              <a:ea typeface="+mn-ea"/>
              <a:cs typeface="+mn-cs"/>
            </a:rPr>
            <a:t>〇〇〇〇〇〇〇</a:t>
          </a:r>
          <a:endParaRPr kumimoji="1" lang="en-US" altLang="ja-JP" sz="1100" b="1">
            <a:solidFill>
              <a:srgbClr val="FF0000"/>
            </a:solidFill>
            <a:effectLst/>
            <a:latin typeface="+mn-lt"/>
            <a:ea typeface="+mn-ea"/>
            <a:cs typeface="+mn-cs"/>
          </a:endParaRPr>
        </a:p>
        <a:p>
          <a:r>
            <a:rPr kumimoji="1" lang="ja-JP" altLang="en-US" sz="1100" b="1" kern="1200">
              <a:solidFill>
                <a:srgbClr val="FF0000"/>
              </a:solidFill>
              <a:effectLst/>
              <a:latin typeface="+mn-lt"/>
              <a:ea typeface="+mn-ea"/>
              <a:cs typeface="+mn-cs"/>
            </a:rPr>
            <a:t>　　薬局　　　　　　　　　　　</a:t>
          </a:r>
          <a:r>
            <a:rPr kumimoji="1" lang="ja-JP" altLang="en-US" sz="1100" b="1" kern="1200" baseline="0">
              <a:solidFill>
                <a:srgbClr val="FF0000"/>
              </a:solidFill>
              <a:effectLst/>
              <a:latin typeface="+mn-lt"/>
              <a:ea typeface="+mn-ea"/>
              <a:cs typeface="+mn-cs"/>
            </a:rPr>
            <a:t>  </a:t>
          </a:r>
          <a:r>
            <a:rPr kumimoji="1" lang="ja-JP" altLang="en-US" sz="1100" b="1" kern="1200">
              <a:solidFill>
                <a:srgbClr val="FF0000"/>
              </a:solidFill>
              <a:effectLst/>
              <a:latin typeface="+mn-lt"/>
              <a:ea typeface="+mn-ea"/>
              <a:cs typeface="+mn-cs"/>
            </a:rPr>
            <a:t>　２１４</a:t>
          </a:r>
          <a:r>
            <a:rPr kumimoji="1" lang="ja-JP" altLang="ja-JP" sz="1100" b="1">
              <a:solidFill>
                <a:srgbClr val="FF0000"/>
              </a:solidFill>
              <a:effectLst/>
              <a:latin typeface="+mn-lt"/>
              <a:ea typeface="+mn-ea"/>
              <a:cs typeface="+mn-cs"/>
            </a:rPr>
            <a:t>〇〇〇〇〇〇〇</a:t>
          </a:r>
          <a:endParaRPr kumimoji="1" lang="en-US" altLang="ja-JP" sz="1100" b="1">
            <a:solidFill>
              <a:srgbClr val="FF0000"/>
            </a:solidFill>
            <a:effectLst/>
            <a:latin typeface="+mn-lt"/>
            <a:ea typeface="+mn-ea"/>
            <a:cs typeface="+mn-cs"/>
          </a:endParaRPr>
        </a:p>
        <a:p>
          <a:r>
            <a:rPr kumimoji="1" lang="ja-JP" altLang="en-US" sz="1100" b="1" kern="1200">
              <a:solidFill>
                <a:srgbClr val="FF0000"/>
              </a:solidFill>
              <a:effectLst/>
              <a:latin typeface="+mn-lt"/>
              <a:ea typeface="+mn-ea"/>
              <a:cs typeface="+mn-cs"/>
            </a:rPr>
            <a:t>　　訪問看護ステーション　   ２１６</a:t>
          </a:r>
          <a:r>
            <a:rPr kumimoji="1" lang="ja-JP" altLang="ja-JP" sz="1100" b="1">
              <a:solidFill>
                <a:srgbClr val="FF0000"/>
              </a:solidFill>
              <a:effectLst/>
              <a:latin typeface="+mn-lt"/>
              <a:ea typeface="+mn-ea"/>
              <a:cs typeface="+mn-cs"/>
            </a:rPr>
            <a:t>〇〇〇〇〇〇〇</a:t>
          </a:r>
          <a:endParaRPr kumimoji="1" lang="en-US" altLang="ja-JP" sz="1100" b="1" kern="1200">
            <a:solidFill>
              <a:srgbClr val="FF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200025</xdr:colOff>
      <xdr:row>0</xdr:row>
      <xdr:rowOff>238125</xdr:rowOff>
    </xdr:from>
    <xdr:to>
      <xdr:col>2</xdr:col>
      <xdr:colOff>161926</xdr:colOff>
      <xdr:row>0</xdr:row>
      <xdr:rowOff>1104900</xdr:rowOff>
    </xdr:to>
    <xdr:sp macro="" textlink="">
      <xdr:nvSpPr>
        <xdr:cNvPr id="2" name="テキスト ボックス 1">
          <a:extLst>
            <a:ext uri="{FF2B5EF4-FFF2-40B4-BE49-F238E27FC236}">
              <a16:creationId xmlns:a16="http://schemas.microsoft.com/office/drawing/2014/main" id="{E2965C35-3213-46D9-AA9E-82A88965FD6A}"/>
            </a:ext>
          </a:extLst>
        </xdr:cNvPr>
        <xdr:cNvSpPr txBox="1"/>
      </xdr:nvSpPr>
      <xdr:spPr>
        <a:xfrm>
          <a:off x="200025" y="238125"/>
          <a:ext cx="2447926" cy="866775"/>
        </a:xfrm>
        <a:prstGeom prst="rect">
          <a:avLst/>
        </a:prstGeom>
        <a:solidFill>
          <a:srgbClr val="FF99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b="1" kern="1200">
              <a:solidFill>
                <a:srgbClr val="FF0000"/>
              </a:solidFill>
            </a:rPr>
            <a:t>（記入例）</a:t>
          </a:r>
          <a:endParaRPr kumimoji="1" lang="en-US" altLang="ja-JP" sz="1800" b="1" kern="1200">
            <a:solidFill>
              <a:srgbClr val="FF0000"/>
            </a:solidFill>
          </a:endParaRPr>
        </a:p>
        <a:p>
          <a:r>
            <a:rPr kumimoji="1" lang="ja-JP" altLang="en-US" sz="1800" b="1" kern="1200">
              <a:solidFill>
                <a:srgbClr val="FF0000"/>
              </a:solidFill>
            </a:rPr>
            <a:t>提出必須の書類です</a:t>
          </a:r>
          <a:r>
            <a:rPr kumimoji="1" lang="ja-JP" altLang="en-US" sz="1400" b="1" kern="1200">
              <a:solidFill>
                <a:srgbClr val="FF0000"/>
              </a:solidFill>
            </a:rPr>
            <a:t>。</a:t>
          </a:r>
          <a:endParaRPr kumimoji="1" lang="en-US" altLang="ja-JP" sz="1400" b="1" kern="1200">
            <a:solidFill>
              <a:srgbClr val="FF000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260194</xdr:colOff>
      <xdr:row>0</xdr:row>
      <xdr:rowOff>102220</xdr:rowOff>
    </xdr:from>
    <xdr:to>
      <xdr:col>3</xdr:col>
      <xdr:colOff>1003610</xdr:colOff>
      <xdr:row>0</xdr:row>
      <xdr:rowOff>1068660</xdr:rowOff>
    </xdr:to>
    <xdr:sp macro="" textlink="">
      <xdr:nvSpPr>
        <xdr:cNvPr id="2" name="テキスト ボックス 1">
          <a:extLst>
            <a:ext uri="{FF2B5EF4-FFF2-40B4-BE49-F238E27FC236}">
              <a16:creationId xmlns:a16="http://schemas.microsoft.com/office/drawing/2014/main" id="{1D1C28F0-F845-4B80-BCEE-9B5A94A02B87}"/>
            </a:ext>
          </a:extLst>
        </xdr:cNvPr>
        <xdr:cNvSpPr txBox="1"/>
      </xdr:nvSpPr>
      <xdr:spPr>
        <a:xfrm>
          <a:off x="260194" y="102220"/>
          <a:ext cx="6477001" cy="966440"/>
        </a:xfrm>
        <a:prstGeom prst="rect">
          <a:avLst/>
        </a:prstGeom>
        <a:solidFill>
          <a:srgbClr val="FF99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b="1" kern="1200">
              <a:solidFill>
                <a:srgbClr val="FF0000"/>
              </a:solidFill>
            </a:rPr>
            <a:t>（記入例）</a:t>
          </a:r>
          <a:endParaRPr kumimoji="1" lang="en-US" altLang="ja-JP" sz="1800" b="1" kern="1200">
            <a:solidFill>
              <a:srgbClr val="FF0000"/>
            </a:solidFill>
          </a:endParaRPr>
        </a:p>
        <a:p>
          <a:r>
            <a:rPr kumimoji="1" lang="ja-JP" altLang="en-US" sz="1800" b="1" kern="1200">
              <a:solidFill>
                <a:srgbClr val="FF0000"/>
              </a:solidFill>
            </a:rPr>
            <a:t>賃上げ支援事業に申請する場合は、提出必須の書類です。</a:t>
          </a:r>
          <a:endParaRPr kumimoji="1" lang="en-US" altLang="ja-JP" sz="1800" b="1" kern="1200">
            <a:solidFill>
              <a:srgbClr val="FF0000"/>
            </a:solidFill>
          </a:endParaRPr>
        </a:p>
        <a:p>
          <a:endParaRPr kumimoji="1" lang="en-US" altLang="ja-JP" sz="1400" b="1" kern="1200">
            <a:solidFill>
              <a:srgbClr val="FF0000"/>
            </a:solidFill>
          </a:endParaRPr>
        </a:p>
      </xdr:txBody>
    </xdr:sp>
    <xdr:clientData/>
  </xdr:twoCellAnchor>
  <xdr:twoCellAnchor>
    <xdr:from>
      <xdr:col>6</xdr:col>
      <xdr:colOff>278779</xdr:colOff>
      <xdr:row>0</xdr:row>
      <xdr:rowOff>120804</xdr:rowOff>
    </xdr:from>
    <xdr:to>
      <xdr:col>11</xdr:col>
      <xdr:colOff>483220</xdr:colOff>
      <xdr:row>4</xdr:row>
      <xdr:rowOff>260195</xdr:rowOff>
    </xdr:to>
    <xdr:sp macro="" textlink="">
      <xdr:nvSpPr>
        <xdr:cNvPr id="3" name="テキスト ボックス 2">
          <a:extLst>
            <a:ext uri="{FF2B5EF4-FFF2-40B4-BE49-F238E27FC236}">
              <a16:creationId xmlns:a16="http://schemas.microsoft.com/office/drawing/2014/main" id="{22BEDF8B-AD73-4585-9AB9-D87E92559208}"/>
            </a:ext>
          </a:extLst>
        </xdr:cNvPr>
        <xdr:cNvSpPr txBox="1"/>
      </xdr:nvSpPr>
      <xdr:spPr>
        <a:xfrm>
          <a:off x="10528608" y="120804"/>
          <a:ext cx="10844563" cy="3893635"/>
        </a:xfrm>
        <a:prstGeom prst="rect">
          <a:avLst/>
        </a:prstGeom>
        <a:solidFill>
          <a:srgbClr val="FF99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0" kern="1200">
              <a:solidFill>
                <a:srgbClr val="FF0000"/>
              </a:solidFill>
            </a:rPr>
            <a:t>＜賃金改善の記入方法＞　</a:t>
          </a:r>
        </a:p>
        <a:p>
          <a:r>
            <a:rPr kumimoji="1" lang="ja-JP" altLang="en-US" sz="1600" b="0" kern="1200">
              <a:solidFill>
                <a:srgbClr val="FF0000"/>
              </a:solidFill>
            </a:rPr>
            <a:t>①対象人数（常勤換算数）</a:t>
          </a:r>
        </a:p>
        <a:p>
          <a:r>
            <a:rPr kumimoji="1" lang="ja-JP" altLang="en-US" sz="1600" b="0" kern="1200">
              <a:solidFill>
                <a:srgbClr val="FF0000"/>
              </a:solidFill>
            </a:rPr>
            <a:t>賃上げを行った職員数を常勤換算数として記入してください。</a:t>
          </a:r>
        </a:p>
        <a:p>
          <a:endParaRPr kumimoji="1" lang="ja-JP" altLang="en-US" sz="1600" b="0" kern="1200">
            <a:solidFill>
              <a:srgbClr val="FF0000"/>
            </a:solidFill>
          </a:endParaRPr>
        </a:p>
        <a:p>
          <a:r>
            <a:rPr kumimoji="1" lang="ja-JP" altLang="en-US" sz="1600" b="0" kern="1200">
              <a:solidFill>
                <a:srgbClr val="FF0000"/>
              </a:solidFill>
            </a:rPr>
            <a:t>②月額または月額換算数（小数点以下切捨て）</a:t>
          </a:r>
        </a:p>
        <a:p>
          <a:r>
            <a:rPr kumimoji="1" lang="ja-JP" altLang="en-US" sz="1600" b="0" kern="1200">
              <a:solidFill>
                <a:srgbClr val="FF0000"/>
              </a:solidFill>
            </a:rPr>
            <a:t>「支払った賃上げ額の合計（対象の全職員分）</a:t>
          </a:r>
          <a:r>
            <a:rPr kumimoji="1" lang="en-US" altLang="ja-JP" sz="1600" b="0" kern="1200">
              <a:solidFill>
                <a:srgbClr val="FF0000"/>
              </a:solidFill>
            </a:rPr>
            <a:t>÷</a:t>
          </a:r>
          <a:r>
            <a:rPr kumimoji="1" lang="ja-JP" altLang="en-US" sz="1600" b="0" kern="1200">
              <a:solidFill>
                <a:srgbClr val="FF0000"/>
              </a:solidFill>
            </a:rPr>
            <a:t>賃上げを行った対象月数の合計 </a:t>
          </a:r>
          <a:r>
            <a:rPr kumimoji="1" lang="en-US" altLang="ja-JP" sz="1600" b="0" kern="1200" baseline="30000">
              <a:solidFill>
                <a:srgbClr val="FF0000"/>
              </a:solidFill>
            </a:rPr>
            <a:t>※</a:t>
          </a:r>
          <a:r>
            <a:rPr kumimoji="1" lang="ja-JP" altLang="en-US" sz="1600" b="0" kern="1200">
              <a:solidFill>
                <a:srgbClr val="FF0000"/>
              </a:solidFill>
            </a:rPr>
            <a:t>」で算出し、記入してください。</a:t>
          </a:r>
        </a:p>
        <a:p>
          <a:r>
            <a:rPr kumimoji="1" lang="ja-JP" altLang="en-US" sz="1600" b="0" kern="1200">
              <a:solidFill>
                <a:srgbClr val="FF0000"/>
              </a:solidFill>
            </a:rPr>
            <a:t>（１名あたりの１か月分の加重平均賃上げ額）</a:t>
          </a:r>
        </a:p>
        <a:p>
          <a:r>
            <a:rPr kumimoji="1" lang="en-US" altLang="ja-JP" sz="1600" b="0" kern="1200">
              <a:solidFill>
                <a:srgbClr val="FF0000"/>
              </a:solidFill>
            </a:rPr>
            <a:t>※</a:t>
          </a:r>
          <a:r>
            <a:rPr kumimoji="1" lang="ja-JP" altLang="en-US" sz="1600" b="0" kern="1200">
              <a:solidFill>
                <a:srgbClr val="FF0000"/>
              </a:solidFill>
            </a:rPr>
            <a:t>賃上げを行った対象月数の合計：記入例モデルケース（個人）における「基本給の引き上げの場合」、対象職員６人で</a:t>
          </a:r>
        </a:p>
        <a:p>
          <a:r>
            <a:rPr kumimoji="1" lang="ja-JP" altLang="en-US" sz="1600" b="0" kern="1200">
              <a:solidFill>
                <a:srgbClr val="FF0000"/>
              </a:solidFill>
            </a:rPr>
            <a:t>　それぞれに６か月間賃上げを行っているので３６か月となります。</a:t>
          </a:r>
        </a:p>
        <a:p>
          <a:endParaRPr kumimoji="1" lang="ja-JP" altLang="en-US" sz="1600" b="0" kern="1200">
            <a:solidFill>
              <a:srgbClr val="FF0000"/>
            </a:solidFill>
          </a:endParaRPr>
        </a:p>
        <a:p>
          <a:r>
            <a:rPr kumimoji="1" lang="ja-JP" altLang="en-US" sz="1600" b="0" kern="1200">
              <a:solidFill>
                <a:srgbClr val="FF0000"/>
              </a:solidFill>
            </a:rPr>
            <a:t>③月数（対象月の合計）</a:t>
          </a:r>
        </a:p>
        <a:p>
          <a:r>
            <a:rPr kumimoji="1" lang="ja-JP" altLang="en-US" sz="1600" b="0" kern="1200">
              <a:solidFill>
                <a:srgbClr val="FF0000"/>
              </a:solidFill>
            </a:rPr>
            <a:t>賃上げを行った対象月数の合計</a:t>
          </a:r>
          <a:r>
            <a:rPr kumimoji="1" lang="en-US" altLang="ja-JP" sz="1600" b="0" kern="1200" baseline="30000">
              <a:solidFill>
                <a:srgbClr val="FF0000"/>
              </a:solidFill>
            </a:rPr>
            <a:t>※</a:t>
          </a:r>
          <a:r>
            <a:rPr kumimoji="1" lang="ja-JP" altLang="en-US" sz="1600" b="0" kern="1200">
              <a:solidFill>
                <a:srgbClr val="FF0000"/>
              </a:solidFill>
            </a:rPr>
            <a:t>を記入してください。</a:t>
          </a:r>
        </a:p>
        <a:p>
          <a:r>
            <a:rPr kumimoji="1" lang="en-US" altLang="ja-JP" sz="1600" b="0" kern="1200">
              <a:solidFill>
                <a:srgbClr val="FF0000"/>
              </a:solidFill>
            </a:rPr>
            <a:t>※</a:t>
          </a:r>
          <a:r>
            <a:rPr kumimoji="1" lang="ja-JP" altLang="en-US" sz="1600" b="0" kern="1200">
              <a:solidFill>
                <a:srgbClr val="FF0000"/>
              </a:solidFill>
            </a:rPr>
            <a:t>記入例モデルケース（個人）における「基本給の引き上げの場合」、３６か月となります。</a:t>
          </a:r>
        </a:p>
        <a:p>
          <a:endParaRPr kumimoji="1" lang="ja-JP" altLang="en-US" sz="1800" b="1" kern="1200">
            <a:solidFill>
              <a:srgbClr val="FF0000"/>
            </a:solidFill>
          </a:endParaRPr>
        </a:p>
        <a:p>
          <a:endParaRPr kumimoji="1" lang="en-US" altLang="ja-JP" sz="1400" b="1" kern="1200">
            <a:solidFill>
              <a:srgbClr val="FF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117230</xdr:colOff>
      <xdr:row>0</xdr:row>
      <xdr:rowOff>363415</xdr:rowOff>
    </xdr:from>
    <xdr:to>
      <xdr:col>1</xdr:col>
      <xdr:colOff>902675</xdr:colOff>
      <xdr:row>0</xdr:row>
      <xdr:rowOff>1477109</xdr:rowOff>
    </xdr:to>
    <xdr:sp macro="" textlink="">
      <xdr:nvSpPr>
        <xdr:cNvPr id="2" name="テキスト ボックス 1">
          <a:extLst>
            <a:ext uri="{FF2B5EF4-FFF2-40B4-BE49-F238E27FC236}">
              <a16:creationId xmlns:a16="http://schemas.microsoft.com/office/drawing/2014/main" id="{5B4D71C3-8CD2-464F-921D-9335ED1712C3}"/>
            </a:ext>
          </a:extLst>
        </xdr:cNvPr>
        <xdr:cNvSpPr txBox="1"/>
      </xdr:nvSpPr>
      <xdr:spPr>
        <a:xfrm>
          <a:off x="117230" y="363415"/>
          <a:ext cx="4372707" cy="1113694"/>
        </a:xfrm>
        <a:prstGeom prst="rect">
          <a:avLst/>
        </a:prstGeom>
        <a:solidFill>
          <a:srgbClr val="FF99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b="1" kern="1200">
              <a:solidFill>
                <a:srgbClr val="FF0000"/>
              </a:solidFill>
            </a:rPr>
            <a:t>（記入例）</a:t>
          </a:r>
          <a:endParaRPr kumimoji="1" lang="en-US" altLang="ja-JP" sz="1800" b="1" kern="1200">
            <a:solidFill>
              <a:srgbClr val="FF0000"/>
            </a:solidFill>
          </a:endParaRPr>
        </a:p>
        <a:p>
          <a:r>
            <a:rPr kumimoji="1" lang="ja-JP" altLang="en-US" sz="1800" b="1" kern="1200">
              <a:solidFill>
                <a:srgbClr val="FF0000"/>
              </a:solidFill>
            </a:rPr>
            <a:t>賃上げ支援事業に申請する場合かつ（注）に該当する場合に提出する書類です。</a:t>
          </a:r>
          <a:endParaRPr kumimoji="1" lang="en-US" altLang="ja-JP" sz="1400" b="1" kern="1200">
            <a:solidFill>
              <a:srgbClr val="FF0000"/>
            </a:solidFill>
          </a:endParaRPr>
        </a:p>
      </xdr:txBody>
    </xdr:sp>
    <xdr:clientData/>
  </xdr:twoCellAnchor>
  <xdr:twoCellAnchor>
    <xdr:from>
      <xdr:col>0</xdr:col>
      <xdr:colOff>2803407</xdr:colOff>
      <xdr:row>5</xdr:row>
      <xdr:rowOff>893704</xdr:rowOff>
    </xdr:from>
    <xdr:to>
      <xdr:col>2</xdr:col>
      <xdr:colOff>611481</xdr:colOff>
      <xdr:row>6</xdr:row>
      <xdr:rowOff>526815</xdr:rowOff>
    </xdr:to>
    <xdr:sp macro="" textlink="">
      <xdr:nvSpPr>
        <xdr:cNvPr id="4" name="テキスト ボックス 3">
          <a:extLst>
            <a:ext uri="{FF2B5EF4-FFF2-40B4-BE49-F238E27FC236}">
              <a16:creationId xmlns:a16="http://schemas.microsoft.com/office/drawing/2014/main" id="{5AF3D855-081F-459B-9EF1-837A96B032A7}"/>
            </a:ext>
          </a:extLst>
        </xdr:cNvPr>
        <xdr:cNvSpPr txBox="1"/>
      </xdr:nvSpPr>
      <xdr:spPr>
        <a:xfrm>
          <a:off x="2803407" y="6321778"/>
          <a:ext cx="3367852" cy="714963"/>
        </a:xfrm>
        <a:prstGeom prst="rect">
          <a:avLst/>
        </a:prstGeom>
        <a:solidFill>
          <a:srgbClr val="FF99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kern="1200">
              <a:solidFill>
                <a:srgbClr val="FF0000"/>
              </a:solidFill>
            </a:rPr>
            <a:t>令和７年３月３１日時点の賃金水準（月額）からの上昇額（差額）を記入してください。</a:t>
          </a:r>
          <a:endParaRPr kumimoji="1" lang="en-US" altLang="ja-JP" sz="1400" b="1" kern="1200">
            <a:solidFill>
              <a:srgbClr val="FF0000"/>
            </a:solidFill>
          </a:endParaRPr>
        </a:p>
      </xdr:txBody>
    </xdr:sp>
    <xdr:clientData/>
  </xdr:twoCellAnchor>
  <xdr:twoCellAnchor>
    <xdr:from>
      <xdr:col>1</xdr:col>
      <xdr:colOff>903111</xdr:colOff>
      <xdr:row>4</xdr:row>
      <xdr:rowOff>733777</xdr:rowOff>
    </xdr:from>
    <xdr:to>
      <xdr:col>2</xdr:col>
      <xdr:colOff>244592</xdr:colOff>
      <xdr:row>5</xdr:row>
      <xdr:rowOff>893704</xdr:rowOff>
    </xdr:to>
    <xdr:cxnSp macro="">
      <xdr:nvCxnSpPr>
        <xdr:cNvPr id="6" name="直線コネクタ 5">
          <a:extLst>
            <a:ext uri="{FF2B5EF4-FFF2-40B4-BE49-F238E27FC236}">
              <a16:creationId xmlns:a16="http://schemas.microsoft.com/office/drawing/2014/main" id="{1F070B28-03DF-4525-A726-0400E4545A76}"/>
            </a:ext>
          </a:extLst>
        </xdr:cNvPr>
        <xdr:cNvCxnSpPr>
          <a:stCxn id="4" idx="0"/>
        </xdr:cNvCxnSpPr>
      </xdr:nvCxnSpPr>
      <xdr:spPr bwMode="auto">
        <a:xfrm flipV="1">
          <a:off x="4487333" y="5089407"/>
          <a:ext cx="1317037" cy="1232371"/>
        </a:xfrm>
        <a:prstGeom prst="line">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xdr:col>
      <xdr:colOff>903111</xdr:colOff>
      <xdr:row>5</xdr:row>
      <xdr:rowOff>714963</xdr:rowOff>
    </xdr:from>
    <xdr:to>
      <xdr:col>2</xdr:col>
      <xdr:colOff>338666</xdr:colOff>
      <xdr:row>5</xdr:row>
      <xdr:rowOff>893704</xdr:rowOff>
    </xdr:to>
    <xdr:cxnSp macro="">
      <xdr:nvCxnSpPr>
        <xdr:cNvPr id="7" name="直線コネクタ 6">
          <a:extLst>
            <a:ext uri="{FF2B5EF4-FFF2-40B4-BE49-F238E27FC236}">
              <a16:creationId xmlns:a16="http://schemas.microsoft.com/office/drawing/2014/main" id="{6A805272-7E04-4EAD-B103-5891C16C2AB7}"/>
            </a:ext>
          </a:extLst>
        </xdr:cNvPr>
        <xdr:cNvCxnSpPr>
          <a:stCxn id="4" idx="0"/>
        </xdr:cNvCxnSpPr>
      </xdr:nvCxnSpPr>
      <xdr:spPr bwMode="auto">
        <a:xfrm flipV="1">
          <a:off x="4487333" y="6143037"/>
          <a:ext cx="1411111" cy="178741"/>
        </a:xfrm>
        <a:prstGeom prst="line">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3</xdr:col>
      <xdr:colOff>301037</xdr:colOff>
      <xdr:row>6</xdr:row>
      <xdr:rowOff>159926</xdr:rowOff>
    </xdr:from>
    <xdr:to>
      <xdr:col>5</xdr:col>
      <xdr:colOff>301037</xdr:colOff>
      <xdr:row>6</xdr:row>
      <xdr:rowOff>790222</xdr:rowOff>
    </xdr:to>
    <xdr:sp macro="" textlink="">
      <xdr:nvSpPr>
        <xdr:cNvPr id="32" name="テキスト ボックス 31">
          <a:extLst>
            <a:ext uri="{FF2B5EF4-FFF2-40B4-BE49-F238E27FC236}">
              <a16:creationId xmlns:a16="http://schemas.microsoft.com/office/drawing/2014/main" id="{F0011385-BFDD-400E-9586-CCE08522B234}"/>
            </a:ext>
          </a:extLst>
        </xdr:cNvPr>
        <xdr:cNvSpPr txBox="1"/>
      </xdr:nvSpPr>
      <xdr:spPr>
        <a:xfrm>
          <a:off x="7234296" y="6669852"/>
          <a:ext cx="2069630" cy="630296"/>
        </a:xfrm>
        <a:prstGeom prst="rect">
          <a:avLst/>
        </a:prstGeom>
        <a:solidFill>
          <a:srgbClr val="FF99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kern="1200">
              <a:solidFill>
                <a:srgbClr val="FF0000"/>
              </a:solidFill>
            </a:rPr>
            <a:t>２．０％を上回っているか確認してください。</a:t>
          </a:r>
          <a:endParaRPr kumimoji="1" lang="en-US" altLang="ja-JP" sz="1400" b="1" kern="1200">
            <a:solidFill>
              <a:srgbClr val="FF0000"/>
            </a:solidFill>
          </a:endParaRPr>
        </a:p>
      </xdr:txBody>
    </xdr:sp>
    <xdr:clientData/>
  </xdr:twoCellAnchor>
  <xdr:twoCellAnchor>
    <xdr:from>
      <xdr:col>3</xdr:col>
      <xdr:colOff>564445</xdr:colOff>
      <xdr:row>4</xdr:row>
      <xdr:rowOff>762000</xdr:rowOff>
    </xdr:from>
    <xdr:to>
      <xdr:col>4</xdr:col>
      <xdr:colOff>301037</xdr:colOff>
      <xdr:row>6</xdr:row>
      <xdr:rowOff>159926</xdr:rowOff>
    </xdr:to>
    <xdr:cxnSp macro="">
      <xdr:nvCxnSpPr>
        <xdr:cNvPr id="33" name="直線コネクタ 32">
          <a:extLst>
            <a:ext uri="{FF2B5EF4-FFF2-40B4-BE49-F238E27FC236}">
              <a16:creationId xmlns:a16="http://schemas.microsoft.com/office/drawing/2014/main" id="{4547673C-9DA9-4586-9E0D-19042C0E7F48}"/>
            </a:ext>
          </a:extLst>
        </xdr:cNvPr>
        <xdr:cNvCxnSpPr>
          <a:stCxn id="32" idx="0"/>
        </xdr:cNvCxnSpPr>
      </xdr:nvCxnSpPr>
      <xdr:spPr bwMode="auto">
        <a:xfrm flipH="1" flipV="1">
          <a:off x="7497704" y="5117630"/>
          <a:ext cx="771407" cy="1552222"/>
        </a:xfrm>
        <a:prstGeom prst="line">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3</xdr:col>
      <xdr:colOff>545630</xdr:colOff>
      <xdr:row>5</xdr:row>
      <xdr:rowOff>714964</xdr:rowOff>
    </xdr:from>
    <xdr:to>
      <xdr:col>4</xdr:col>
      <xdr:colOff>301037</xdr:colOff>
      <xdr:row>6</xdr:row>
      <xdr:rowOff>159926</xdr:rowOff>
    </xdr:to>
    <xdr:cxnSp macro="">
      <xdr:nvCxnSpPr>
        <xdr:cNvPr id="38" name="直線コネクタ 37">
          <a:extLst>
            <a:ext uri="{FF2B5EF4-FFF2-40B4-BE49-F238E27FC236}">
              <a16:creationId xmlns:a16="http://schemas.microsoft.com/office/drawing/2014/main" id="{8965EE51-8BF0-4CD0-B933-8E270647D31E}"/>
            </a:ext>
          </a:extLst>
        </xdr:cNvPr>
        <xdr:cNvCxnSpPr>
          <a:stCxn id="32" idx="0"/>
        </xdr:cNvCxnSpPr>
      </xdr:nvCxnSpPr>
      <xdr:spPr bwMode="auto">
        <a:xfrm flipH="1" flipV="1">
          <a:off x="7478889" y="6143038"/>
          <a:ext cx="790222" cy="526814"/>
        </a:xfrm>
        <a:prstGeom prst="line">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6</xdr:col>
      <xdr:colOff>216370</xdr:colOff>
      <xdr:row>6</xdr:row>
      <xdr:rowOff>141111</xdr:rowOff>
    </xdr:from>
    <xdr:to>
      <xdr:col>7</xdr:col>
      <xdr:colOff>385704</xdr:colOff>
      <xdr:row>6</xdr:row>
      <xdr:rowOff>743185</xdr:rowOff>
    </xdr:to>
    <xdr:sp macro="" textlink="">
      <xdr:nvSpPr>
        <xdr:cNvPr id="40" name="テキスト ボックス 39">
          <a:extLst>
            <a:ext uri="{FF2B5EF4-FFF2-40B4-BE49-F238E27FC236}">
              <a16:creationId xmlns:a16="http://schemas.microsoft.com/office/drawing/2014/main" id="{C530BB65-21A1-4454-A1B4-C8A945188BB4}"/>
            </a:ext>
          </a:extLst>
        </xdr:cNvPr>
        <xdr:cNvSpPr txBox="1"/>
      </xdr:nvSpPr>
      <xdr:spPr>
        <a:xfrm>
          <a:off x="10254074" y="6651037"/>
          <a:ext cx="1505186" cy="602074"/>
        </a:xfrm>
        <a:prstGeom prst="rect">
          <a:avLst/>
        </a:prstGeom>
        <a:solidFill>
          <a:srgbClr val="FF99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1" kern="1200">
              <a:solidFill>
                <a:srgbClr val="FF0000"/>
              </a:solidFill>
            </a:rPr>
            <a:t>Ⅳ</a:t>
          </a:r>
          <a:r>
            <a:rPr kumimoji="1" lang="ja-JP" altLang="en-US" sz="1400" b="1" kern="1200">
              <a:solidFill>
                <a:srgbClr val="FF0000"/>
              </a:solidFill>
            </a:rPr>
            <a:t>以下の金額にしてください。</a:t>
          </a:r>
          <a:endParaRPr kumimoji="1" lang="en-US" altLang="ja-JP" sz="1400" b="1" kern="1200">
            <a:solidFill>
              <a:srgbClr val="FF0000"/>
            </a:solidFill>
          </a:endParaRPr>
        </a:p>
      </xdr:txBody>
    </xdr:sp>
    <xdr:clientData/>
  </xdr:twoCellAnchor>
  <xdr:twoCellAnchor>
    <xdr:from>
      <xdr:col>5</xdr:col>
      <xdr:colOff>762000</xdr:colOff>
      <xdr:row>4</xdr:row>
      <xdr:rowOff>733777</xdr:rowOff>
    </xdr:from>
    <xdr:to>
      <xdr:col>6</xdr:col>
      <xdr:colOff>968963</xdr:colOff>
      <xdr:row>6</xdr:row>
      <xdr:rowOff>141111</xdr:rowOff>
    </xdr:to>
    <xdr:cxnSp macro="">
      <xdr:nvCxnSpPr>
        <xdr:cNvPr id="41" name="直線コネクタ 40">
          <a:extLst>
            <a:ext uri="{FF2B5EF4-FFF2-40B4-BE49-F238E27FC236}">
              <a16:creationId xmlns:a16="http://schemas.microsoft.com/office/drawing/2014/main" id="{2F74A8E3-2CA2-4083-9E5E-C5ED7F988B36}"/>
            </a:ext>
          </a:extLst>
        </xdr:cNvPr>
        <xdr:cNvCxnSpPr>
          <a:stCxn id="40" idx="0"/>
        </xdr:cNvCxnSpPr>
      </xdr:nvCxnSpPr>
      <xdr:spPr bwMode="auto">
        <a:xfrm flipH="1" flipV="1">
          <a:off x="9764889" y="5089407"/>
          <a:ext cx="1241778" cy="1561630"/>
        </a:xfrm>
        <a:prstGeom prst="line">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5</xdr:col>
      <xdr:colOff>508001</xdr:colOff>
      <xdr:row>5</xdr:row>
      <xdr:rowOff>639704</xdr:rowOff>
    </xdr:from>
    <xdr:to>
      <xdr:col>6</xdr:col>
      <xdr:colOff>968963</xdr:colOff>
      <xdr:row>6</xdr:row>
      <xdr:rowOff>141111</xdr:rowOff>
    </xdr:to>
    <xdr:cxnSp macro="">
      <xdr:nvCxnSpPr>
        <xdr:cNvPr id="43" name="直線コネクタ 42">
          <a:extLst>
            <a:ext uri="{FF2B5EF4-FFF2-40B4-BE49-F238E27FC236}">
              <a16:creationId xmlns:a16="http://schemas.microsoft.com/office/drawing/2014/main" id="{878CAA5F-B3BB-4EB6-98E6-3C4A80FD791C}"/>
            </a:ext>
          </a:extLst>
        </xdr:cNvPr>
        <xdr:cNvCxnSpPr>
          <a:stCxn id="40" idx="0"/>
        </xdr:cNvCxnSpPr>
      </xdr:nvCxnSpPr>
      <xdr:spPr bwMode="auto">
        <a:xfrm flipH="1" flipV="1">
          <a:off x="9510890" y="6067778"/>
          <a:ext cx="1495777" cy="583259"/>
        </a:xfrm>
        <a:prstGeom prst="line">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143434</xdr:colOff>
      <xdr:row>20</xdr:row>
      <xdr:rowOff>451</xdr:rowOff>
    </xdr:from>
    <xdr:to>
      <xdr:col>10</xdr:col>
      <xdr:colOff>528918</xdr:colOff>
      <xdr:row>25</xdr:row>
      <xdr:rowOff>35860</xdr:rowOff>
    </xdr:to>
    <xdr:sp macro="" textlink="">
      <xdr:nvSpPr>
        <xdr:cNvPr id="2" name="テキスト ボックス 1">
          <a:extLst>
            <a:ext uri="{FF2B5EF4-FFF2-40B4-BE49-F238E27FC236}">
              <a16:creationId xmlns:a16="http://schemas.microsoft.com/office/drawing/2014/main" id="{D1750C3E-C19A-407F-9E8D-82CEDC0FD6A2}"/>
            </a:ext>
          </a:extLst>
        </xdr:cNvPr>
        <xdr:cNvSpPr txBox="1"/>
      </xdr:nvSpPr>
      <xdr:spPr>
        <a:xfrm>
          <a:off x="2868705" y="3048451"/>
          <a:ext cx="5334001" cy="887056"/>
        </a:xfrm>
        <a:prstGeom prst="rect">
          <a:avLst/>
        </a:prstGeom>
        <a:solidFill>
          <a:schemeClr val="bg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1">
              <a:solidFill>
                <a:schemeClr val="dk1"/>
              </a:solidFill>
              <a:effectLst/>
              <a:latin typeface="+mn-lt"/>
              <a:ea typeface="+mn-ea"/>
              <a:cs typeface="+mn-cs"/>
            </a:rPr>
            <a:t>「支払った賃上げ額の合計（対象の全職員分）</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賃上げを行った対象月数の合計</a:t>
          </a:r>
          <a:r>
            <a:rPr kumimoji="1" lang="en-US" altLang="ja-JP" sz="1100" b="1">
              <a:solidFill>
                <a:schemeClr val="dk1"/>
              </a:solidFill>
              <a:effectLst/>
              <a:latin typeface="+mn-lt"/>
              <a:ea typeface="+mn-ea"/>
              <a:cs typeface="+mn-cs"/>
            </a:rPr>
            <a:t> </a:t>
          </a:r>
          <a:r>
            <a:rPr kumimoji="1" lang="en-US" altLang="ja-JP" sz="1100" b="1" baseline="30000">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endParaRPr lang="ja-JP" altLang="ja-JP">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本ケースにおける「基本給の引き上げの場合」、対象職員</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人でそれぞれに</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か月間賃上げを行っているので</a:t>
          </a:r>
          <a:r>
            <a:rPr kumimoji="1" lang="ja-JP" altLang="en-US" sz="1100">
              <a:solidFill>
                <a:schemeClr val="dk1"/>
              </a:solidFill>
              <a:effectLst/>
              <a:latin typeface="+mn-lt"/>
              <a:ea typeface="+mn-ea"/>
              <a:cs typeface="+mn-cs"/>
            </a:rPr>
            <a:t>３６</a:t>
          </a:r>
          <a:r>
            <a:rPr kumimoji="1" lang="ja-JP" altLang="ja-JP" sz="1100">
              <a:solidFill>
                <a:schemeClr val="dk1"/>
              </a:solidFill>
              <a:effectLst/>
              <a:latin typeface="+mn-lt"/>
              <a:ea typeface="+mn-ea"/>
              <a:cs typeface="+mn-cs"/>
            </a:rPr>
            <a:t>か月となります。</a:t>
          </a:r>
          <a:endParaRPr lang="ja-JP" altLang="ja-JP">
            <a:effectLst/>
          </a:endParaRPr>
        </a:p>
      </xdr:txBody>
    </xdr:sp>
    <xdr:clientData/>
  </xdr:twoCellAnchor>
  <xdr:twoCellAnchor>
    <xdr:from>
      <xdr:col>5</xdr:col>
      <xdr:colOff>0</xdr:colOff>
      <xdr:row>18</xdr:row>
      <xdr:rowOff>107577</xdr:rowOff>
    </xdr:from>
    <xdr:to>
      <xdr:col>6</xdr:col>
      <xdr:colOff>515471</xdr:colOff>
      <xdr:row>20</xdr:row>
      <xdr:rowOff>451</xdr:rowOff>
    </xdr:to>
    <xdr:cxnSp macro="">
      <xdr:nvCxnSpPr>
        <xdr:cNvPr id="3" name="直線コネクタ 2">
          <a:extLst>
            <a:ext uri="{FF2B5EF4-FFF2-40B4-BE49-F238E27FC236}">
              <a16:creationId xmlns:a16="http://schemas.microsoft.com/office/drawing/2014/main" id="{7E9F6804-DDDB-465B-97F5-C52EBF4BF9EF}"/>
            </a:ext>
          </a:extLst>
        </xdr:cNvPr>
        <xdr:cNvCxnSpPr>
          <a:endCxn id="2" idx="0"/>
        </xdr:cNvCxnSpPr>
      </xdr:nvCxnSpPr>
      <xdr:spPr>
        <a:xfrm>
          <a:off x="4356847" y="2805953"/>
          <a:ext cx="1178859" cy="242498"/>
        </a:xfrm>
        <a:prstGeom prst="line">
          <a:avLst/>
        </a:prstGeom>
        <a:ln w="9525">
          <a:prstDash val="solid"/>
        </a:ln>
      </xdr:spPr>
      <xdr:style>
        <a:lnRef idx="2">
          <a:schemeClr val="dk1"/>
        </a:lnRef>
        <a:fillRef idx="0">
          <a:schemeClr val="dk1"/>
        </a:fillRef>
        <a:effectRef idx="1">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4.xml"/><Relationship Id="rId13" Type="http://schemas.openxmlformats.org/officeDocument/2006/relationships/ctrlProp" Target="../ctrlProps/ctrlProp9.xml"/><Relationship Id="rId3" Type="http://schemas.openxmlformats.org/officeDocument/2006/relationships/drawing" Target="../drawings/drawing1.xml"/><Relationship Id="rId7" Type="http://schemas.openxmlformats.org/officeDocument/2006/relationships/ctrlProp" Target="../ctrlProps/ctrlProp3.xml"/><Relationship Id="rId12" Type="http://schemas.openxmlformats.org/officeDocument/2006/relationships/ctrlProp" Target="../ctrlProps/ctrlProp8.xml"/><Relationship Id="rId2" Type="http://schemas.openxmlformats.org/officeDocument/2006/relationships/printerSettings" Target="../printerSettings/printerSettings1.bin"/><Relationship Id="rId1" Type="http://schemas.openxmlformats.org/officeDocument/2006/relationships/hyperlink" Target="mailto:gihuken@pref.gifu.lg.jp" TargetMode="External"/><Relationship Id="rId6" Type="http://schemas.openxmlformats.org/officeDocument/2006/relationships/ctrlProp" Target="../ctrlProps/ctrlProp2.xml"/><Relationship Id="rId11" Type="http://schemas.openxmlformats.org/officeDocument/2006/relationships/ctrlProp" Target="../ctrlProps/ctrlProp7.xml"/><Relationship Id="rId5" Type="http://schemas.openxmlformats.org/officeDocument/2006/relationships/ctrlProp" Target="../ctrlProps/ctrlProp1.xml"/><Relationship Id="rId10" Type="http://schemas.openxmlformats.org/officeDocument/2006/relationships/ctrlProp" Target="../ctrlProps/ctrlProp6.xml"/><Relationship Id="rId4" Type="http://schemas.openxmlformats.org/officeDocument/2006/relationships/vmlDrawing" Target="../drawings/vmlDrawing1.vml"/><Relationship Id="rId9" Type="http://schemas.openxmlformats.org/officeDocument/2006/relationships/ctrlProp" Target="../ctrlProps/ctrlProp5.xml"/><Relationship Id="rId14" Type="http://schemas.openxmlformats.org/officeDocument/2006/relationships/ctrlProp" Target="../ctrlProps/ctrlProp10.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sheetPr codeName="Sheet1">
    <tabColor theme="1"/>
  </sheetPr>
  <dimension ref="A1:EP82"/>
  <sheetViews>
    <sheetView showGridLines="0" tabSelected="1" view="pageBreakPreview" zoomScaleNormal="100" zoomScaleSheetLayoutView="100" workbookViewId="0">
      <selection activeCell="P13" sqref="P13"/>
    </sheetView>
  </sheetViews>
  <sheetFormatPr defaultColWidth="1.33203125" defaultRowHeight="6.75" customHeight="1"/>
  <cols>
    <col min="1" max="5" width="3.33203125" style="10" customWidth="1"/>
    <col min="6" max="6" width="5.33203125" style="10" customWidth="1"/>
    <col min="7" max="12" width="1.33203125" style="10"/>
    <col min="13" max="13" width="11.33203125" style="10" customWidth="1"/>
    <col min="14" max="31" width="1.33203125" style="10"/>
    <col min="32" max="32" width="1.33203125" style="10" customWidth="1"/>
    <col min="33" max="61" width="1.33203125" style="10"/>
    <col min="62" max="62" width="1.33203125" style="10" customWidth="1"/>
    <col min="63" max="65" width="1.33203125" style="10"/>
    <col min="66" max="66" width="1.33203125" style="10" customWidth="1"/>
    <col min="67" max="76" width="1.33203125" style="10"/>
    <col min="77" max="77" width="2.33203125" style="10" customWidth="1"/>
    <col min="78" max="125" width="1.33203125" style="10"/>
    <col min="126" max="128" width="1.33203125" style="10" customWidth="1"/>
    <col min="129" max="16384" width="1.33203125" style="10"/>
  </cols>
  <sheetData>
    <row r="1" spans="1:78" ht="40.799999999999997" customHeight="1"/>
    <row r="2" spans="1:78" ht="72.599999999999994" customHeight="1"/>
    <row r="3" spans="1:78" ht="15.75" customHeight="1">
      <c r="A3" s="28" t="s">
        <v>154</v>
      </c>
      <c r="B3" s="28"/>
      <c r="C3" s="4"/>
      <c r="D3" s="4"/>
      <c r="E3" s="4"/>
      <c r="F3" s="4"/>
      <c r="G3" s="1"/>
      <c r="H3" s="1"/>
      <c r="I3" s="1"/>
      <c r="J3" s="2"/>
      <c r="K3" s="2"/>
      <c r="L3" s="2"/>
      <c r="M3" s="2"/>
      <c r="N3" s="2"/>
      <c r="O3" s="2"/>
      <c r="P3" s="2"/>
      <c r="Q3" s="2"/>
      <c r="R3" s="3"/>
      <c r="S3" s="3"/>
      <c r="T3" s="3"/>
      <c r="U3" s="3"/>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5"/>
      <c r="BK3" s="6"/>
      <c r="BL3" s="7"/>
      <c r="BM3" s="7"/>
      <c r="BN3" s="7"/>
      <c r="BO3" s="7"/>
      <c r="BP3" s="7"/>
      <c r="BQ3" s="8"/>
      <c r="BR3" s="8"/>
      <c r="BS3" s="9"/>
      <c r="BT3" s="9"/>
      <c r="BU3" s="9"/>
      <c r="BV3" s="9"/>
      <c r="BW3" s="9"/>
      <c r="BX3" s="9"/>
      <c r="BY3" s="9"/>
    </row>
    <row r="4" spans="1:78" ht="32.4" customHeight="1">
      <c r="A4" s="28"/>
      <c r="B4" s="28"/>
      <c r="C4" s="284" t="s">
        <v>188</v>
      </c>
      <c r="D4" s="284"/>
      <c r="E4" s="284"/>
      <c r="F4" s="284"/>
      <c r="G4" s="284"/>
      <c r="H4" s="284"/>
      <c r="I4" s="284"/>
      <c r="J4" s="284"/>
      <c r="K4" s="284"/>
      <c r="L4" s="284"/>
      <c r="M4" s="284"/>
      <c r="N4" s="284"/>
      <c r="O4" s="284"/>
      <c r="P4" s="284"/>
      <c r="Q4" s="284"/>
      <c r="R4" s="284"/>
      <c r="S4" s="284"/>
      <c r="T4" s="284"/>
      <c r="U4" s="284"/>
      <c r="V4" s="284"/>
      <c r="W4" s="284"/>
      <c r="X4" s="284"/>
      <c r="Y4" s="284"/>
      <c r="Z4" s="284"/>
      <c r="AA4" s="284"/>
      <c r="AB4" s="284"/>
      <c r="AC4" s="284"/>
      <c r="AD4" s="284"/>
      <c r="AE4" s="284"/>
      <c r="AF4" s="284"/>
      <c r="AG4" s="284"/>
      <c r="AH4" s="284"/>
      <c r="AI4" s="284"/>
      <c r="AJ4" s="284"/>
      <c r="AK4" s="284"/>
      <c r="AL4" s="284"/>
      <c r="AM4" s="284"/>
      <c r="AN4" s="284"/>
      <c r="AO4" s="284"/>
      <c r="AP4" s="284"/>
      <c r="AQ4" s="284"/>
      <c r="AR4" s="284"/>
      <c r="AS4" s="284"/>
      <c r="AT4" s="284"/>
      <c r="AU4" s="284"/>
      <c r="AV4" s="284"/>
      <c r="AW4" s="284"/>
      <c r="AX4" s="284"/>
      <c r="AY4" s="284"/>
      <c r="AZ4" s="284"/>
      <c r="BA4" s="284"/>
      <c r="BB4" s="284"/>
      <c r="BC4" s="284"/>
      <c r="BD4" s="284"/>
      <c r="BE4" s="284"/>
      <c r="BF4" s="284"/>
      <c r="BG4" s="284"/>
      <c r="BH4" s="284"/>
      <c r="BI4" s="284"/>
      <c r="BJ4" s="284"/>
      <c r="BK4" s="284"/>
      <c r="BL4" s="284"/>
      <c r="BM4" s="284"/>
      <c r="BN4" s="284"/>
      <c r="BO4" s="284"/>
      <c r="BP4" s="284"/>
      <c r="BQ4" s="284"/>
      <c r="BR4" s="284"/>
      <c r="BS4" s="284"/>
      <c r="BT4" s="284"/>
      <c r="BU4" s="284"/>
      <c r="BV4" s="284"/>
      <c r="BW4" s="9"/>
      <c r="BX4" s="9"/>
      <c r="BY4" s="9"/>
    </row>
    <row r="5" spans="1:78" ht="15" customHeight="1">
      <c r="A5" s="4"/>
      <c r="B5" s="285" t="s">
        <v>136</v>
      </c>
      <c r="C5" s="285"/>
      <c r="D5" s="285"/>
      <c r="E5" s="285"/>
      <c r="F5" s="285"/>
      <c r="G5" s="285"/>
      <c r="H5" s="285"/>
      <c r="I5" s="285"/>
      <c r="J5" s="285"/>
      <c r="K5" s="285"/>
      <c r="L5" s="285"/>
      <c r="M5" s="285"/>
      <c r="N5" s="285"/>
      <c r="O5" s="285"/>
      <c r="P5" s="285"/>
      <c r="Q5" s="285"/>
      <c r="R5" s="285"/>
      <c r="S5" s="285"/>
      <c r="T5" s="285"/>
      <c r="U5" s="285"/>
      <c r="V5" s="285"/>
      <c r="W5" s="285"/>
      <c r="X5" s="285"/>
      <c r="Y5" s="285"/>
      <c r="Z5" s="285"/>
      <c r="AA5" s="285"/>
      <c r="AB5" s="285"/>
      <c r="AC5" s="285"/>
      <c r="AD5" s="285"/>
      <c r="AE5" s="285"/>
      <c r="AF5" s="285"/>
      <c r="AG5" s="285"/>
      <c r="AH5" s="285"/>
      <c r="AI5" s="285"/>
      <c r="AJ5" s="285"/>
      <c r="AK5" s="285"/>
      <c r="AL5" s="285"/>
      <c r="AM5" s="285"/>
      <c r="AN5" s="285"/>
      <c r="AO5" s="285"/>
      <c r="AP5" s="285"/>
      <c r="AQ5" s="285"/>
      <c r="AR5" s="285"/>
      <c r="AS5" s="285"/>
      <c r="AT5" s="285"/>
      <c r="AU5" s="285"/>
      <c r="AV5" s="285"/>
      <c r="AW5" s="285"/>
      <c r="AX5" s="285"/>
      <c r="AY5" s="285"/>
      <c r="AZ5" s="285"/>
      <c r="BA5" s="285"/>
      <c r="BB5" s="285"/>
      <c r="BC5" s="285"/>
      <c r="BD5" s="285"/>
      <c r="BE5" s="285"/>
      <c r="BF5" s="285"/>
      <c r="BG5" s="285"/>
      <c r="BH5" s="285"/>
      <c r="BI5" s="285"/>
      <c r="BJ5" s="285"/>
      <c r="BK5" s="285"/>
      <c r="BL5" s="285"/>
      <c r="BM5" s="285"/>
      <c r="BN5" s="11"/>
      <c r="BO5" s="11"/>
      <c r="BP5" s="11"/>
      <c r="BQ5" s="11"/>
      <c r="BR5" s="11"/>
      <c r="BS5" s="11"/>
      <c r="BT5" s="11"/>
      <c r="BU5" s="11"/>
      <c r="BV5" s="11"/>
      <c r="BW5" s="11"/>
      <c r="BX5" s="11"/>
      <c r="BY5" s="11"/>
    </row>
    <row r="6" spans="1:78" ht="15" customHeight="1">
      <c r="A6" s="4"/>
      <c r="B6" s="71"/>
      <c r="C6" s="71"/>
      <c r="D6" s="71"/>
      <c r="E6" s="71"/>
      <c r="F6" s="71"/>
      <c r="G6" s="71"/>
      <c r="H6" s="71"/>
      <c r="I6" s="71"/>
      <c r="J6" s="71"/>
      <c r="K6" s="71"/>
      <c r="L6" s="71"/>
      <c r="M6" s="71"/>
      <c r="N6" s="71"/>
      <c r="O6" s="71"/>
      <c r="P6" s="71"/>
      <c r="Q6" s="71"/>
      <c r="R6" s="71"/>
      <c r="S6" s="71"/>
      <c r="T6" s="71"/>
      <c r="U6" s="71"/>
      <c r="V6" s="71"/>
      <c r="W6" s="71"/>
      <c r="X6" s="71"/>
      <c r="Y6" s="71"/>
      <c r="Z6" s="71"/>
      <c r="AA6" s="71"/>
      <c r="AB6" s="71"/>
      <c r="AC6" s="71"/>
      <c r="AD6" s="71"/>
      <c r="AE6" s="71"/>
      <c r="AF6" s="71"/>
      <c r="AG6" s="71"/>
      <c r="AH6" s="71"/>
      <c r="AI6" s="71"/>
      <c r="AJ6" s="71"/>
      <c r="AK6" s="71"/>
      <c r="AL6" s="71"/>
      <c r="AM6" s="71"/>
      <c r="AN6" s="71"/>
      <c r="AO6" s="71"/>
      <c r="AP6" s="71"/>
      <c r="AQ6" s="71"/>
      <c r="AR6" s="71"/>
      <c r="AS6" s="71"/>
      <c r="AT6" s="71"/>
      <c r="AU6" s="71"/>
      <c r="AV6" s="71"/>
      <c r="AW6" s="71"/>
      <c r="AX6" s="71"/>
      <c r="AY6" s="71"/>
      <c r="AZ6" s="71"/>
      <c r="BA6" s="71"/>
      <c r="BB6" s="71"/>
      <c r="BC6" s="71"/>
      <c r="BD6" s="71"/>
      <c r="BE6" s="71"/>
      <c r="BF6" s="71"/>
      <c r="BG6" s="71"/>
      <c r="BH6" s="71"/>
      <c r="BI6" s="71"/>
      <c r="BJ6" s="71"/>
      <c r="BK6" s="71"/>
      <c r="BL6" s="71"/>
      <c r="BM6" s="71"/>
      <c r="BN6" s="11"/>
      <c r="BO6" s="11"/>
      <c r="BP6" s="11"/>
      <c r="BQ6" s="11"/>
      <c r="BR6" s="11"/>
      <c r="BS6" s="11"/>
      <c r="BT6" s="11"/>
      <c r="BU6" s="11"/>
      <c r="BV6" s="11"/>
      <c r="BW6" s="11"/>
      <c r="BX6" s="11"/>
      <c r="BY6" s="11"/>
    </row>
    <row r="7" spans="1:78" ht="29.4" customHeight="1">
      <c r="B7" s="195" t="s">
        <v>177</v>
      </c>
      <c r="C7" s="195"/>
      <c r="D7" s="195"/>
      <c r="E7" s="195"/>
      <c r="F7" s="195"/>
      <c r="G7" s="195"/>
      <c r="H7" s="286"/>
      <c r="I7" s="195"/>
      <c r="J7" s="195"/>
      <c r="K7" s="195"/>
      <c r="L7" s="195"/>
      <c r="M7" s="195"/>
      <c r="N7" s="195"/>
      <c r="O7" s="195"/>
      <c r="P7" s="195"/>
      <c r="Q7" s="195"/>
      <c r="R7" s="195"/>
      <c r="S7" s="195"/>
      <c r="T7" s="195"/>
      <c r="U7" s="195"/>
      <c r="V7" s="195"/>
      <c r="W7" s="195"/>
      <c r="X7" s="195"/>
      <c r="Y7" s="195"/>
      <c r="Z7" s="195"/>
      <c r="AA7" s="195"/>
      <c r="AB7" s="195"/>
      <c r="AC7" s="195"/>
      <c r="AD7" s="195"/>
      <c r="AE7" s="195"/>
      <c r="AF7" s="195"/>
      <c r="AG7" s="195"/>
      <c r="AH7" s="195"/>
      <c r="AI7" s="195"/>
      <c r="AJ7" s="195"/>
      <c r="AK7" s="195"/>
      <c r="AL7" s="195"/>
      <c r="AM7" s="195"/>
      <c r="AN7" s="195"/>
      <c r="AO7" s="195"/>
      <c r="AP7" s="195"/>
      <c r="AQ7" s="195"/>
      <c r="AR7" s="195"/>
      <c r="AS7" s="195"/>
      <c r="AT7" s="195"/>
      <c r="AU7" s="195"/>
      <c r="AV7" s="195"/>
      <c r="AW7" s="195"/>
      <c r="AX7" s="195"/>
      <c r="AY7" s="195"/>
      <c r="AZ7" s="195"/>
      <c r="BA7" s="195"/>
      <c r="BB7" s="195"/>
      <c r="BC7" s="195"/>
      <c r="BD7" s="195"/>
      <c r="BE7" s="195"/>
      <c r="BF7" s="195"/>
      <c r="BG7" s="195"/>
      <c r="BH7" s="195"/>
      <c r="BI7" s="195"/>
      <c r="BJ7" s="195"/>
      <c r="BK7" s="195"/>
      <c r="BL7" s="195"/>
      <c r="BM7" s="195"/>
      <c r="BN7" s="195"/>
      <c r="BO7" s="195"/>
      <c r="BP7" s="195"/>
      <c r="BQ7" s="195"/>
      <c r="BR7" s="195"/>
      <c r="BS7" s="195"/>
      <c r="BT7" s="195"/>
      <c r="BU7" s="195"/>
      <c r="BV7" s="195"/>
      <c r="BW7" s="195"/>
      <c r="BX7" s="195"/>
      <c r="BY7" s="195"/>
    </row>
    <row r="8" spans="1:78" ht="15" customHeight="1">
      <c r="B8" s="195" t="s">
        <v>178</v>
      </c>
      <c r="C8" s="195"/>
      <c r="D8" s="195"/>
      <c r="E8" s="195"/>
      <c r="F8" s="195"/>
      <c r="G8" s="195"/>
      <c r="H8" s="195"/>
      <c r="I8" s="195"/>
      <c r="J8" s="195"/>
      <c r="K8" s="195"/>
      <c r="L8" s="195"/>
      <c r="M8" s="195"/>
      <c r="N8" s="195"/>
      <c r="O8" s="195"/>
      <c r="P8" s="195"/>
      <c r="Q8" s="195"/>
      <c r="R8" s="195"/>
      <c r="S8" s="195"/>
      <c r="T8" s="195"/>
      <c r="U8" s="195"/>
      <c r="V8" s="195"/>
      <c r="W8" s="195"/>
      <c r="X8" s="195"/>
      <c r="Y8" s="195"/>
      <c r="Z8" s="195"/>
      <c r="AA8" s="195"/>
      <c r="AB8" s="195"/>
      <c r="AC8" s="195"/>
      <c r="AD8" s="195"/>
      <c r="AE8" s="195"/>
      <c r="AF8" s="195"/>
      <c r="AG8" s="195"/>
      <c r="AH8" s="195"/>
      <c r="AI8" s="195"/>
      <c r="AJ8" s="195"/>
      <c r="AK8" s="195"/>
      <c r="AL8" s="195"/>
      <c r="AM8" s="195"/>
      <c r="AN8" s="195"/>
      <c r="AO8" s="195"/>
      <c r="AP8" s="195"/>
      <c r="AQ8" s="195"/>
      <c r="AR8" s="195"/>
      <c r="AS8" s="195"/>
      <c r="AT8" s="195"/>
      <c r="AU8" s="195"/>
      <c r="AV8" s="195"/>
      <c r="AW8" s="195"/>
      <c r="AX8" s="195"/>
      <c r="AY8" s="195"/>
      <c r="AZ8" s="195"/>
      <c r="BA8" s="195"/>
      <c r="BB8" s="195"/>
      <c r="BC8" s="195"/>
      <c r="BD8" s="195"/>
      <c r="BE8" s="195"/>
      <c r="BF8" s="195"/>
      <c r="BG8" s="195"/>
      <c r="BH8" s="195"/>
      <c r="BI8" s="195"/>
      <c r="BJ8" s="195"/>
      <c r="BK8" s="195"/>
      <c r="BL8" s="195"/>
      <c r="BM8" s="195"/>
      <c r="BN8" s="195"/>
      <c r="BO8" s="195"/>
      <c r="BP8" s="195"/>
      <c r="BQ8" s="195"/>
      <c r="BR8" s="195"/>
      <c r="BS8" s="195"/>
      <c r="BT8" s="195"/>
      <c r="BU8" s="195"/>
      <c r="BV8" s="195"/>
      <c r="BW8" s="195"/>
      <c r="BX8" s="195"/>
      <c r="BY8" s="195"/>
    </row>
    <row r="9" spans="1:78" ht="15" customHeight="1">
      <c r="B9" s="196" t="s">
        <v>149</v>
      </c>
      <c r="C9" s="196"/>
      <c r="D9" s="196"/>
      <c r="E9" s="196"/>
      <c r="F9" s="196"/>
      <c r="G9" s="196"/>
      <c r="H9" s="196"/>
      <c r="I9" s="196"/>
      <c r="J9" s="196"/>
      <c r="K9" s="196"/>
      <c r="L9" s="196"/>
      <c r="M9" s="196"/>
      <c r="N9" s="196"/>
      <c r="O9" s="196"/>
      <c r="P9" s="196"/>
      <c r="Q9" s="196"/>
      <c r="R9" s="196"/>
      <c r="S9" s="196"/>
      <c r="T9" s="196"/>
      <c r="U9" s="196"/>
      <c r="V9" s="196"/>
      <c r="W9" s="196"/>
      <c r="X9" s="196"/>
      <c r="Y9" s="196"/>
      <c r="Z9" s="196"/>
      <c r="AA9" s="196"/>
      <c r="AB9" s="196"/>
      <c r="AC9" s="196"/>
      <c r="AD9" s="196"/>
      <c r="AE9" s="196"/>
      <c r="AF9" s="196"/>
      <c r="AG9" s="196"/>
      <c r="AH9" s="196"/>
      <c r="AI9" s="196"/>
      <c r="AJ9" s="196"/>
      <c r="AK9" s="196"/>
      <c r="AL9" s="196"/>
      <c r="AM9" s="196"/>
      <c r="AN9" s="196"/>
      <c r="AO9" s="196"/>
      <c r="AP9" s="196"/>
      <c r="AQ9" s="196"/>
      <c r="AR9" s="196"/>
      <c r="AS9" s="196"/>
      <c r="AT9" s="196"/>
      <c r="AU9" s="196"/>
      <c r="AV9" s="196"/>
      <c r="AW9" s="196"/>
      <c r="AX9" s="196"/>
      <c r="AY9" s="196"/>
      <c r="AZ9" s="196"/>
      <c r="BA9" s="196"/>
      <c r="BB9" s="196"/>
      <c r="BC9" s="196"/>
      <c r="BD9" s="196"/>
      <c r="BE9" s="196"/>
      <c r="BF9" s="196"/>
      <c r="BG9" s="196"/>
      <c r="BH9" s="196"/>
      <c r="BI9" s="196"/>
      <c r="BJ9" s="196"/>
      <c r="BK9" s="196"/>
      <c r="BL9" s="196"/>
      <c r="BM9" s="196"/>
      <c r="BN9" s="196"/>
      <c r="BO9" s="196"/>
      <c r="BP9" s="196"/>
      <c r="BQ9" s="196"/>
      <c r="BR9" s="196"/>
      <c r="BS9" s="196"/>
      <c r="BT9" s="196"/>
      <c r="BU9" s="196"/>
      <c r="BV9" s="196"/>
      <c r="BW9" s="196"/>
      <c r="BX9" s="196"/>
      <c r="BY9" s="196"/>
    </row>
    <row r="10" spans="1:78" ht="6" customHeight="1">
      <c r="B10" s="66"/>
      <c r="C10" s="66"/>
      <c r="D10" s="66"/>
      <c r="E10" s="66"/>
      <c r="F10" s="66"/>
      <c r="G10" s="66"/>
      <c r="H10" s="66"/>
      <c r="I10" s="66"/>
      <c r="J10" s="66"/>
      <c r="K10" s="66"/>
      <c r="L10" s="66"/>
      <c r="M10" s="66"/>
      <c r="N10" s="66"/>
      <c r="O10" s="66"/>
      <c r="P10" s="66"/>
      <c r="Q10" s="66"/>
      <c r="R10" s="66"/>
      <c r="S10" s="66"/>
      <c r="T10" s="66"/>
      <c r="U10" s="66"/>
      <c r="V10" s="66"/>
      <c r="W10" s="66"/>
      <c r="X10" s="66"/>
      <c r="Y10" s="66"/>
      <c r="Z10" s="66"/>
      <c r="AA10" s="66"/>
      <c r="AB10" s="66"/>
      <c r="AC10" s="66"/>
      <c r="AD10" s="66"/>
      <c r="AE10" s="66"/>
      <c r="AF10" s="66"/>
      <c r="AG10" s="66"/>
      <c r="AH10" s="66"/>
      <c r="AI10" s="66"/>
      <c r="AJ10" s="66"/>
      <c r="AK10" s="66"/>
      <c r="AL10" s="66"/>
      <c r="AM10" s="66"/>
      <c r="AN10" s="66"/>
      <c r="AO10" s="66"/>
      <c r="AP10" s="66"/>
      <c r="AQ10" s="66"/>
      <c r="AR10" s="66"/>
      <c r="AS10" s="66"/>
      <c r="AT10" s="66"/>
      <c r="AU10" s="66"/>
      <c r="AV10" s="66"/>
      <c r="AW10" s="66"/>
      <c r="AX10" s="66"/>
      <c r="AY10" s="66"/>
      <c r="AZ10" s="66"/>
      <c r="BA10" s="66"/>
      <c r="BB10" s="66"/>
      <c r="BC10" s="66"/>
      <c r="BD10" s="66"/>
      <c r="BE10" s="66"/>
      <c r="BF10" s="66"/>
      <c r="BG10" s="66"/>
      <c r="BH10" s="66"/>
      <c r="BI10" s="66"/>
      <c r="BJ10" s="66"/>
      <c r="BK10" s="66"/>
      <c r="BL10" s="66"/>
      <c r="BM10" s="66"/>
      <c r="BN10" s="66"/>
      <c r="BO10" s="66"/>
      <c r="BP10" s="66"/>
      <c r="BQ10" s="66"/>
      <c r="BR10" s="66"/>
      <c r="BS10" s="66"/>
      <c r="BT10" s="66"/>
      <c r="BU10" s="66"/>
      <c r="BV10" s="66"/>
      <c r="BW10" s="66"/>
      <c r="BX10" s="66"/>
      <c r="BY10" s="66"/>
    </row>
    <row r="11" spans="1:78" ht="7.5" customHeight="1">
      <c r="B11" s="49"/>
      <c r="C11" s="49"/>
      <c r="D11" s="49"/>
      <c r="E11" s="49"/>
      <c r="F11" s="49"/>
      <c r="G11" s="49"/>
      <c r="H11" s="49"/>
      <c r="I11" s="49"/>
      <c r="J11" s="49"/>
      <c r="K11" s="49"/>
      <c r="L11" s="49"/>
      <c r="M11" s="49"/>
      <c r="N11" s="49"/>
      <c r="O11" s="49"/>
      <c r="P11" s="49"/>
      <c r="Q11" s="49"/>
      <c r="R11" s="49"/>
      <c r="S11" s="49"/>
      <c r="T11" s="49"/>
      <c r="U11" s="49"/>
      <c r="V11" s="49"/>
      <c r="W11" s="49"/>
      <c r="X11" s="49"/>
      <c r="Y11" s="49"/>
      <c r="Z11" s="49"/>
      <c r="AA11" s="49"/>
      <c r="AB11" s="49"/>
      <c r="AC11" s="49"/>
      <c r="AD11" s="49"/>
      <c r="AE11" s="49"/>
      <c r="AF11" s="49"/>
      <c r="AG11" s="49"/>
      <c r="AH11" s="49"/>
      <c r="AI11" s="49"/>
      <c r="AJ11" s="49"/>
      <c r="AK11" s="49"/>
      <c r="AL11" s="49"/>
      <c r="AM11" s="49"/>
      <c r="AN11" s="241" t="s">
        <v>1</v>
      </c>
      <c r="AO11" s="242"/>
      <c r="AP11" s="242"/>
      <c r="AQ11" s="242"/>
      <c r="AR11" s="242"/>
      <c r="AS11" s="242"/>
      <c r="AT11" s="242"/>
      <c r="AU11" s="242"/>
      <c r="AV11" s="242"/>
      <c r="AW11" s="242"/>
      <c r="AX11" s="242"/>
      <c r="AY11" s="243"/>
      <c r="AZ11" s="247">
        <v>2026</v>
      </c>
      <c r="BA11" s="248"/>
      <c r="BB11" s="248"/>
      <c r="BC11" s="248"/>
      <c r="BD11" s="248"/>
      <c r="BE11" s="248"/>
      <c r="BF11" s="248"/>
      <c r="BG11" s="248"/>
      <c r="BH11" s="251" t="s">
        <v>2</v>
      </c>
      <c r="BI11" s="251"/>
      <c r="BJ11" s="356">
        <v>6</v>
      </c>
      <c r="BK11" s="356"/>
      <c r="BL11" s="356"/>
      <c r="BM11" s="356"/>
      <c r="BN11" s="356"/>
      <c r="BO11" s="356"/>
      <c r="BP11" s="358" t="s">
        <v>3</v>
      </c>
      <c r="BQ11" s="358"/>
      <c r="BR11" s="272">
        <v>1</v>
      </c>
      <c r="BS11" s="272"/>
      <c r="BT11" s="272"/>
      <c r="BU11" s="272"/>
      <c r="BV11" s="272"/>
      <c r="BW11" s="272"/>
      <c r="BX11" s="358" t="s">
        <v>4</v>
      </c>
      <c r="BY11" s="361"/>
    </row>
    <row r="12" spans="1:78" ht="15" customHeight="1">
      <c r="A12" s="287"/>
      <c r="B12" s="287"/>
      <c r="C12" s="287"/>
      <c r="D12" s="287"/>
      <c r="E12" s="287"/>
      <c r="F12" s="287"/>
      <c r="G12" s="287"/>
      <c r="H12" s="287"/>
      <c r="I12" s="287"/>
      <c r="J12" s="287"/>
      <c r="K12" s="287"/>
      <c r="L12" s="287"/>
      <c r="M12" s="287"/>
      <c r="N12" s="287"/>
      <c r="O12" s="287"/>
      <c r="P12" s="287"/>
      <c r="Q12" s="26"/>
      <c r="R12" s="26"/>
      <c r="S12" s="26"/>
      <c r="T12" s="26"/>
      <c r="U12" s="26"/>
      <c r="V12" s="26"/>
      <c r="W12" s="26"/>
      <c r="X12" s="26"/>
      <c r="Y12" s="26"/>
      <c r="Z12" s="26"/>
      <c r="AA12" s="26"/>
      <c r="AB12" s="26"/>
      <c r="AC12" s="26"/>
      <c r="AD12" s="26"/>
      <c r="AE12" s="26"/>
      <c r="AF12" s="26"/>
      <c r="AG12" s="26"/>
      <c r="AH12" s="26"/>
      <c r="AI12" s="26"/>
      <c r="AJ12" s="26"/>
      <c r="AK12" s="26"/>
      <c r="AL12" s="26"/>
      <c r="AM12" s="26"/>
      <c r="AN12" s="244"/>
      <c r="AO12" s="245"/>
      <c r="AP12" s="245"/>
      <c r="AQ12" s="245"/>
      <c r="AR12" s="245"/>
      <c r="AS12" s="245"/>
      <c r="AT12" s="245"/>
      <c r="AU12" s="245"/>
      <c r="AV12" s="245"/>
      <c r="AW12" s="245"/>
      <c r="AX12" s="245"/>
      <c r="AY12" s="246"/>
      <c r="AZ12" s="249"/>
      <c r="BA12" s="250"/>
      <c r="BB12" s="250"/>
      <c r="BC12" s="250"/>
      <c r="BD12" s="250"/>
      <c r="BE12" s="250"/>
      <c r="BF12" s="250"/>
      <c r="BG12" s="250"/>
      <c r="BH12" s="252"/>
      <c r="BI12" s="252"/>
      <c r="BJ12" s="357"/>
      <c r="BK12" s="357"/>
      <c r="BL12" s="357"/>
      <c r="BM12" s="357"/>
      <c r="BN12" s="357"/>
      <c r="BO12" s="357"/>
      <c r="BP12" s="359"/>
      <c r="BQ12" s="359"/>
      <c r="BR12" s="360"/>
      <c r="BS12" s="360"/>
      <c r="BT12" s="360"/>
      <c r="BU12" s="360"/>
      <c r="BV12" s="360"/>
      <c r="BW12" s="360"/>
      <c r="BX12" s="359"/>
      <c r="BY12" s="362"/>
    </row>
    <row r="13" spans="1:78" ht="15" customHeight="1">
      <c r="A13" s="382" t="s">
        <v>0</v>
      </c>
      <c r="B13" s="382"/>
      <c r="C13" s="382"/>
      <c r="D13" s="382"/>
      <c r="E13" s="382"/>
      <c r="F13" s="382"/>
      <c r="G13" s="382"/>
      <c r="H13" s="382"/>
      <c r="I13" s="382"/>
      <c r="J13" s="382"/>
      <c r="K13" s="382"/>
      <c r="L13" s="382"/>
      <c r="M13" s="382"/>
      <c r="N13" s="62"/>
      <c r="O13" s="62"/>
      <c r="P13" s="62"/>
      <c r="Q13" s="63"/>
      <c r="R13" s="63"/>
      <c r="S13" s="63"/>
      <c r="T13" s="63"/>
      <c r="U13" s="63"/>
      <c r="V13" s="63"/>
      <c r="W13" s="63"/>
      <c r="X13" s="63"/>
      <c r="Y13" s="63"/>
      <c r="Z13" s="63"/>
      <c r="AA13" s="63"/>
      <c r="AB13" s="63"/>
      <c r="AC13" s="63"/>
      <c r="AD13" s="63"/>
      <c r="AE13" s="63"/>
      <c r="AF13" s="63"/>
      <c r="AG13" s="63"/>
      <c r="AH13" s="63"/>
      <c r="AI13" s="63"/>
      <c r="AJ13" s="63"/>
      <c r="AK13" s="63"/>
      <c r="AL13" s="63"/>
      <c r="AM13" s="63"/>
      <c r="AN13" s="57"/>
      <c r="AO13" s="57"/>
      <c r="AP13" s="57"/>
      <c r="AQ13" s="57"/>
      <c r="AR13" s="57"/>
      <c r="AS13" s="57"/>
      <c r="AT13" s="57"/>
      <c r="AU13" s="57"/>
      <c r="AV13" s="57"/>
      <c r="AW13" s="57"/>
      <c r="AX13" s="57"/>
      <c r="AY13" s="57"/>
      <c r="AZ13" s="56"/>
      <c r="BA13" s="56"/>
      <c r="BB13" s="56"/>
      <c r="BC13" s="56"/>
      <c r="BD13" s="56"/>
      <c r="BE13" s="56"/>
      <c r="BF13" s="56"/>
      <c r="BG13" s="56"/>
      <c r="BH13" s="58"/>
      <c r="BI13" s="58"/>
      <c r="BJ13" s="59"/>
      <c r="BK13" s="59"/>
      <c r="BL13" s="59"/>
      <c r="BM13" s="59"/>
      <c r="BN13" s="59"/>
      <c r="BO13" s="59"/>
      <c r="BP13" s="60"/>
      <c r="BQ13" s="60"/>
      <c r="BR13" s="61"/>
      <c r="BS13" s="61"/>
      <c r="BT13" s="61"/>
      <c r="BU13" s="61"/>
      <c r="BV13" s="61"/>
      <c r="BW13" s="61"/>
      <c r="BX13" s="60"/>
      <c r="BY13" s="60"/>
    </row>
    <row r="14" spans="1:78" ht="13.2" customHeight="1">
      <c r="A14" s="297" t="s">
        <v>5</v>
      </c>
      <c r="B14" s="298"/>
      <c r="C14" s="298"/>
      <c r="D14" s="298"/>
      <c r="E14" s="298"/>
      <c r="F14" s="298"/>
      <c r="G14" s="298"/>
      <c r="H14" s="298"/>
      <c r="I14" s="298"/>
      <c r="J14" s="298"/>
      <c r="K14" s="298"/>
      <c r="L14" s="298"/>
      <c r="M14" s="299"/>
      <c r="N14" s="300" t="s">
        <v>253</v>
      </c>
      <c r="O14" s="301"/>
      <c r="P14" s="301"/>
      <c r="Q14" s="301"/>
      <c r="R14" s="301"/>
      <c r="S14" s="301"/>
      <c r="T14" s="301"/>
      <c r="U14" s="301"/>
      <c r="V14" s="301"/>
      <c r="W14" s="301"/>
      <c r="X14" s="301"/>
      <c r="Y14" s="301"/>
      <c r="Z14" s="301"/>
      <c r="AA14" s="301"/>
      <c r="AB14" s="301"/>
      <c r="AC14" s="301"/>
      <c r="AD14" s="301"/>
      <c r="AE14" s="301"/>
      <c r="AF14" s="301"/>
      <c r="AG14" s="301"/>
      <c r="AH14" s="301"/>
      <c r="AI14" s="301"/>
      <c r="AJ14" s="301"/>
      <c r="AK14" s="301"/>
      <c r="AL14" s="301"/>
      <c r="AM14" s="302"/>
      <c r="AN14" s="228" t="s">
        <v>179</v>
      </c>
      <c r="AO14" s="229"/>
      <c r="AP14" s="229"/>
      <c r="AQ14" s="229"/>
      <c r="AR14" s="229"/>
      <c r="AS14" s="229"/>
      <c r="AT14" s="229"/>
      <c r="AU14" s="229"/>
      <c r="AV14" s="229"/>
      <c r="AW14" s="229"/>
      <c r="AX14" s="229"/>
      <c r="AY14" s="230"/>
      <c r="AZ14" s="303" t="s">
        <v>6</v>
      </c>
      <c r="BA14" s="304"/>
      <c r="BB14" s="211">
        <v>5008570</v>
      </c>
      <c r="BC14" s="211"/>
      <c r="BD14" s="211"/>
      <c r="BE14" s="211"/>
      <c r="BF14" s="211"/>
      <c r="BG14" s="211"/>
      <c r="BH14" s="211"/>
      <c r="BI14" s="211"/>
      <c r="BJ14" s="211"/>
      <c r="BK14" s="211"/>
      <c r="BL14" s="211"/>
      <c r="BM14" s="211"/>
      <c r="BN14" s="211"/>
      <c r="BO14" s="211"/>
      <c r="BP14" s="211"/>
      <c r="BQ14" s="211"/>
      <c r="BR14" s="211"/>
      <c r="BS14" s="64"/>
      <c r="BT14" s="64"/>
      <c r="BU14" s="64"/>
      <c r="BV14" s="64"/>
      <c r="BW14" s="64"/>
      <c r="BX14" s="64"/>
      <c r="BY14" s="65"/>
      <c r="BZ14" s="13"/>
    </row>
    <row r="15" spans="1:78" ht="14.4" customHeight="1">
      <c r="A15" s="199" t="s">
        <v>138</v>
      </c>
      <c r="B15" s="200"/>
      <c r="C15" s="200"/>
      <c r="D15" s="200"/>
      <c r="E15" s="200"/>
      <c r="F15" s="200"/>
      <c r="G15" s="200"/>
      <c r="H15" s="200"/>
      <c r="I15" s="200"/>
      <c r="J15" s="200"/>
      <c r="K15" s="200"/>
      <c r="L15" s="200"/>
      <c r="M15" s="201"/>
      <c r="N15" s="205" t="s">
        <v>252</v>
      </c>
      <c r="O15" s="206"/>
      <c r="P15" s="206"/>
      <c r="Q15" s="206"/>
      <c r="R15" s="206"/>
      <c r="S15" s="206"/>
      <c r="T15" s="206"/>
      <c r="U15" s="206"/>
      <c r="V15" s="206"/>
      <c r="W15" s="206"/>
      <c r="X15" s="206"/>
      <c r="Y15" s="206"/>
      <c r="Z15" s="206"/>
      <c r="AA15" s="206"/>
      <c r="AB15" s="206"/>
      <c r="AC15" s="206"/>
      <c r="AD15" s="206"/>
      <c r="AE15" s="206"/>
      <c r="AF15" s="206"/>
      <c r="AG15" s="206"/>
      <c r="AH15" s="206"/>
      <c r="AI15" s="206"/>
      <c r="AJ15" s="206"/>
      <c r="AK15" s="206"/>
      <c r="AL15" s="206"/>
      <c r="AM15" s="207"/>
      <c r="AN15" s="231"/>
      <c r="AO15" s="232"/>
      <c r="AP15" s="232"/>
      <c r="AQ15" s="232"/>
      <c r="AR15" s="232"/>
      <c r="AS15" s="232"/>
      <c r="AT15" s="232"/>
      <c r="AU15" s="232"/>
      <c r="AV15" s="232"/>
      <c r="AW15" s="232"/>
      <c r="AX15" s="232"/>
      <c r="AY15" s="232"/>
      <c r="AZ15" s="212" t="s">
        <v>142</v>
      </c>
      <c r="BA15" s="212"/>
      <c r="BB15" s="212"/>
      <c r="BC15" s="212"/>
      <c r="BD15" s="212"/>
      <c r="BE15" s="212"/>
      <c r="BF15" s="212"/>
      <c r="BG15" s="212"/>
      <c r="BH15" s="212"/>
      <c r="BI15" s="212" t="s">
        <v>143</v>
      </c>
      <c r="BJ15" s="212"/>
      <c r="BK15" s="212"/>
      <c r="BL15" s="212"/>
      <c r="BM15" s="212"/>
      <c r="BN15" s="212"/>
      <c r="BO15" s="212"/>
      <c r="BP15" s="212"/>
      <c r="BQ15" s="212"/>
      <c r="BR15" s="212" t="s">
        <v>144</v>
      </c>
      <c r="BS15" s="212"/>
      <c r="BT15" s="212"/>
      <c r="BU15" s="212"/>
      <c r="BV15" s="212"/>
      <c r="BW15" s="212"/>
      <c r="BX15" s="212"/>
      <c r="BY15" s="212"/>
      <c r="BZ15" s="13"/>
    </row>
    <row r="16" spans="1:78" ht="14.4" customHeight="1">
      <c r="A16" s="199"/>
      <c r="B16" s="200"/>
      <c r="C16" s="200"/>
      <c r="D16" s="200"/>
      <c r="E16" s="200"/>
      <c r="F16" s="200"/>
      <c r="G16" s="200"/>
      <c r="H16" s="200"/>
      <c r="I16" s="200"/>
      <c r="J16" s="200"/>
      <c r="K16" s="200"/>
      <c r="L16" s="200"/>
      <c r="M16" s="201"/>
      <c r="N16" s="205"/>
      <c r="O16" s="206"/>
      <c r="P16" s="206"/>
      <c r="Q16" s="206"/>
      <c r="R16" s="206"/>
      <c r="S16" s="206"/>
      <c r="T16" s="206"/>
      <c r="U16" s="206"/>
      <c r="V16" s="206"/>
      <c r="W16" s="206"/>
      <c r="X16" s="206"/>
      <c r="Y16" s="206"/>
      <c r="Z16" s="206"/>
      <c r="AA16" s="206"/>
      <c r="AB16" s="206"/>
      <c r="AC16" s="206"/>
      <c r="AD16" s="206"/>
      <c r="AE16" s="206"/>
      <c r="AF16" s="206"/>
      <c r="AG16" s="206"/>
      <c r="AH16" s="206"/>
      <c r="AI16" s="206"/>
      <c r="AJ16" s="206"/>
      <c r="AK16" s="206"/>
      <c r="AL16" s="206"/>
      <c r="AM16" s="207"/>
      <c r="AN16" s="231"/>
      <c r="AO16" s="232"/>
      <c r="AP16" s="232"/>
      <c r="AQ16" s="232"/>
      <c r="AR16" s="232"/>
      <c r="AS16" s="232"/>
      <c r="AT16" s="232"/>
      <c r="AU16" s="232"/>
      <c r="AV16" s="232"/>
      <c r="AW16" s="232"/>
      <c r="AX16" s="232"/>
      <c r="AY16" s="232"/>
      <c r="AZ16" s="213" t="s">
        <v>215</v>
      </c>
      <c r="BA16" s="213"/>
      <c r="BB16" s="213"/>
      <c r="BC16" s="213"/>
      <c r="BD16" s="213"/>
      <c r="BE16" s="213"/>
      <c r="BF16" s="213"/>
      <c r="BG16" s="213"/>
      <c r="BH16" s="213"/>
      <c r="BI16" s="214" t="s">
        <v>213</v>
      </c>
      <c r="BJ16" s="214"/>
      <c r="BK16" s="214"/>
      <c r="BL16" s="214"/>
      <c r="BM16" s="214"/>
      <c r="BN16" s="214"/>
      <c r="BO16" s="214"/>
      <c r="BP16" s="214"/>
      <c r="BQ16" s="214"/>
      <c r="BR16" s="214" t="s">
        <v>214</v>
      </c>
      <c r="BS16" s="214"/>
      <c r="BT16" s="214"/>
      <c r="BU16" s="214"/>
      <c r="BV16" s="214"/>
      <c r="BW16" s="214"/>
      <c r="BX16" s="214"/>
      <c r="BY16" s="214"/>
      <c r="BZ16" s="13"/>
    </row>
    <row r="17" spans="1:146" ht="14.4" customHeight="1">
      <c r="A17" s="202"/>
      <c r="B17" s="203"/>
      <c r="C17" s="203"/>
      <c r="D17" s="203"/>
      <c r="E17" s="203"/>
      <c r="F17" s="203"/>
      <c r="G17" s="203"/>
      <c r="H17" s="203"/>
      <c r="I17" s="203"/>
      <c r="J17" s="203"/>
      <c r="K17" s="203"/>
      <c r="L17" s="203"/>
      <c r="M17" s="204"/>
      <c r="N17" s="208"/>
      <c r="O17" s="209"/>
      <c r="P17" s="209"/>
      <c r="Q17" s="209"/>
      <c r="R17" s="209"/>
      <c r="S17" s="209"/>
      <c r="T17" s="209"/>
      <c r="U17" s="209"/>
      <c r="V17" s="209"/>
      <c r="W17" s="209"/>
      <c r="X17" s="209"/>
      <c r="Y17" s="209"/>
      <c r="Z17" s="209"/>
      <c r="AA17" s="209"/>
      <c r="AB17" s="209"/>
      <c r="AC17" s="209"/>
      <c r="AD17" s="209"/>
      <c r="AE17" s="209"/>
      <c r="AF17" s="209"/>
      <c r="AG17" s="209"/>
      <c r="AH17" s="209"/>
      <c r="AI17" s="209"/>
      <c r="AJ17" s="209"/>
      <c r="AK17" s="209"/>
      <c r="AL17" s="209"/>
      <c r="AM17" s="210"/>
      <c r="AN17" s="231"/>
      <c r="AO17" s="232"/>
      <c r="AP17" s="232"/>
      <c r="AQ17" s="232"/>
      <c r="AR17" s="232"/>
      <c r="AS17" s="232"/>
      <c r="AT17" s="232"/>
      <c r="AU17" s="232"/>
      <c r="AV17" s="232"/>
      <c r="AW17" s="232"/>
      <c r="AX17" s="232"/>
      <c r="AY17" s="232"/>
      <c r="AZ17" s="215" t="s">
        <v>145</v>
      </c>
      <c r="BA17" s="216"/>
      <c r="BB17" s="216"/>
      <c r="BC17" s="216"/>
      <c r="BD17" s="216"/>
      <c r="BE17" s="216"/>
      <c r="BF17" s="216"/>
      <c r="BG17" s="216"/>
      <c r="BH17" s="216"/>
      <c r="BI17" s="216"/>
      <c r="BJ17" s="216"/>
      <c r="BK17" s="216"/>
      <c r="BL17" s="216"/>
      <c r="BM17" s="217"/>
      <c r="BN17" s="218" t="s">
        <v>161</v>
      </c>
      <c r="BO17" s="219"/>
      <c r="BP17" s="219"/>
      <c r="BQ17" s="219"/>
      <c r="BR17" s="219"/>
      <c r="BS17" s="219"/>
      <c r="BT17" s="219"/>
      <c r="BU17" s="219"/>
      <c r="BV17" s="219"/>
      <c r="BW17" s="219"/>
      <c r="BX17" s="219"/>
      <c r="BY17" s="220"/>
      <c r="BZ17" s="13"/>
    </row>
    <row r="18" spans="1:146" ht="13.2" customHeight="1">
      <c r="A18" s="308" t="s">
        <v>5</v>
      </c>
      <c r="B18" s="308"/>
      <c r="C18" s="308"/>
      <c r="D18" s="308"/>
      <c r="E18" s="308"/>
      <c r="F18" s="308"/>
      <c r="G18" s="308"/>
      <c r="H18" s="308"/>
      <c r="I18" s="308"/>
      <c r="J18" s="308"/>
      <c r="K18" s="308"/>
      <c r="L18" s="308"/>
      <c r="M18" s="308"/>
      <c r="N18" s="314"/>
      <c r="O18" s="315"/>
      <c r="P18" s="315"/>
      <c r="Q18" s="315"/>
      <c r="R18" s="315"/>
      <c r="S18" s="315"/>
      <c r="T18" s="315"/>
      <c r="U18" s="315"/>
      <c r="V18" s="315"/>
      <c r="W18" s="315"/>
      <c r="X18" s="315"/>
      <c r="Y18" s="315"/>
      <c r="Z18" s="316"/>
      <c r="AA18" s="315"/>
      <c r="AB18" s="315"/>
      <c r="AC18" s="315"/>
      <c r="AD18" s="315"/>
      <c r="AE18" s="315"/>
      <c r="AF18" s="315"/>
      <c r="AG18" s="315"/>
      <c r="AH18" s="315"/>
      <c r="AI18" s="315"/>
      <c r="AJ18" s="315"/>
      <c r="AK18" s="315"/>
      <c r="AL18" s="315"/>
      <c r="AM18" s="316"/>
      <c r="AN18" s="231"/>
      <c r="AO18" s="232"/>
      <c r="AP18" s="232"/>
      <c r="AQ18" s="232"/>
      <c r="AR18" s="232"/>
      <c r="AS18" s="232"/>
      <c r="AT18" s="232"/>
      <c r="AU18" s="232"/>
      <c r="AV18" s="232"/>
      <c r="AW18" s="232"/>
      <c r="AX18" s="232"/>
      <c r="AY18" s="232"/>
      <c r="AZ18" s="221" t="s">
        <v>218</v>
      </c>
      <c r="BA18" s="222"/>
      <c r="BB18" s="222"/>
      <c r="BC18" s="222"/>
      <c r="BD18" s="222"/>
      <c r="BE18" s="222"/>
      <c r="BF18" s="222"/>
      <c r="BG18" s="222"/>
      <c r="BH18" s="222"/>
      <c r="BI18" s="222"/>
      <c r="BJ18" s="222"/>
      <c r="BK18" s="222"/>
      <c r="BL18" s="222"/>
      <c r="BM18" s="223"/>
      <c r="BN18" s="224" t="s">
        <v>219</v>
      </c>
      <c r="BO18" s="225"/>
      <c r="BP18" s="225"/>
      <c r="BQ18" s="225"/>
      <c r="BR18" s="225"/>
      <c r="BS18" s="225"/>
      <c r="BT18" s="225"/>
      <c r="BU18" s="225"/>
      <c r="BV18" s="225"/>
      <c r="BW18" s="225"/>
      <c r="BX18" s="225"/>
      <c r="BY18" s="226"/>
      <c r="BZ18" s="13"/>
    </row>
    <row r="19" spans="1:146" ht="19.8" customHeight="1">
      <c r="A19" s="233" t="s">
        <v>176</v>
      </c>
      <c r="B19" s="234"/>
      <c r="C19" s="234"/>
      <c r="D19" s="234"/>
      <c r="E19" s="234"/>
      <c r="F19" s="234"/>
      <c r="G19" s="234"/>
      <c r="H19" s="234"/>
      <c r="I19" s="234"/>
      <c r="J19" s="234"/>
      <c r="K19" s="234"/>
      <c r="L19" s="234"/>
      <c r="M19" s="235"/>
      <c r="N19" s="328" t="s">
        <v>139</v>
      </c>
      <c r="O19" s="329"/>
      <c r="P19" s="329"/>
      <c r="Q19" s="329"/>
      <c r="R19" s="329"/>
      <c r="S19" s="329"/>
      <c r="T19" s="329"/>
      <c r="U19" s="329"/>
      <c r="V19" s="329"/>
      <c r="W19" s="329"/>
      <c r="X19" s="329"/>
      <c r="Y19" s="329"/>
      <c r="Z19" s="330"/>
      <c r="AA19" s="329" t="s">
        <v>140</v>
      </c>
      <c r="AB19" s="329"/>
      <c r="AC19" s="329"/>
      <c r="AD19" s="329"/>
      <c r="AE19" s="329"/>
      <c r="AF19" s="329"/>
      <c r="AG19" s="329"/>
      <c r="AH19" s="329"/>
      <c r="AI19" s="329"/>
      <c r="AJ19" s="329"/>
      <c r="AK19" s="329"/>
      <c r="AL19" s="329"/>
      <c r="AM19" s="330"/>
      <c r="AN19" s="309" t="s">
        <v>7</v>
      </c>
      <c r="AO19" s="309"/>
      <c r="AP19" s="309"/>
      <c r="AQ19" s="309"/>
      <c r="AR19" s="309"/>
      <c r="AS19" s="309"/>
      <c r="AT19" s="309"/>
      <c r="AU19" s="309"/>
      <c r="AV19" s="309"/>
      <c r="AW19" s="309"/>
      <c r="AX19" s="309"/>
      <c r="AY19" s="309"/>
      <c r="AZ19" s="282" t="s">
        <v>8</v>
      </c>
      <c r="BA19" s="283"/>
      <c r="BB19" s="283"/>
      <c r="BC19" s="283"/>
      <c r="BD19" s="283"/>
      <c r="BE19" s="283"/>
      <c r="BF19" s="326" t="s">
        <v>256</v>
      </c>
      <c r="BG19" s="326"/>
      <c r="BH19" s="326"/>
      <c r="BI19" s="326"/>
      <c r="BJ19" s="326"/>
      <c r="BK19" s="326"/>
      <c r="BL19" s="326"/>
      <c r="BM19" s="326"/>
      <c r="BN19" s="326"/>
      <c r="BO19" s="326"/>
      <c r="BP19" s="326"/>
      <c r="BQ19" s="326"/>
      <c r="BR19" s="326"/>
      <c r="BS19" s="326"/>
      <c r="BT19" s="326"/>
      <c r="BU19" s="326"/>
      <c r="BV19" s="326"/>
      <c r="BW19" s="326"/>
      <c r="BX19" s="326"/>
      <c r="BY19" s="326"/>
      <c r="BZ19" s="13"/>
    </row>
    <row r="20" spans="1:146" ht="16.8" customHeight="1">
      <c r="A20" s="233"/>
      <c r="B20" s="234"/>
      <c r="C20" s="234"/>
      <c r="D20" s="234"/>
      <c r="E20" s="234"/>
      <c r="F20" s="234"/>
      <c r="G20" s="234"/>
      <c r="H20" s="234"/>
      <c r="I20" s="234"/>
      <c r="J20" s="234"/>
      <c r="K20" s="234"/>
      <c r="L20" s="234"/>
      <c r="M20" s="235"/>
      <c r="N20" s="273"/>
      <c r="O20" s="274"/>
      <c r="P20" s="274"/>
      <c r="Q20" s="274"/>
      <c r="R20" s="274"/>
      <c r="S20" s="274"/>
      <c r="T20" s="274"/>
      <c r="U20" s="274"/>
      <c r="V20" s="274"/>
      <c r="W20" s="274"/>
      <c r="X20" s="274"/>
      <c r="Y20" s="274"/>
      <c r="Z20" s="275"/>
      <c r="AA20" s="274"/>
      <c r="AB20" s="274"/>
      <c r="AC20" s="274"/>
      <c r="AD20" s="274"/>
      <c r="AE20" s="274"/>
      <c r="AF20" s="274"/>
      <c r="AG20" s="274"/>
      <c r="AH20" s="274"/>
      <c r="AI20" s="274"/>
      <c r="AJ20" s="274"/>
      <c r="AK20" s="274"/>
      <c r="AL20" s="274"/>
      <c r="AM20" s="275"/>
      <c r="AN20" s="309"/>
      <c r="AO20" s="309"/>
      <c r="AP20" s="309"/>
      <c r="AQ20" s="309"/>
      <c r="AR20" s="309"/>
      <c r="AS20" s="309"/>
      <c r="AT20" s="309"/>
      <c r="AU20" s="309"/>
      <c r="AV20" s="309"/>
      <c r="AW20" s="309"/>
      <c r="AX20" s="309"/>
      <c r="AY20" s="309"/>
      <c r="AZ20" s="239" t="s">
        <v>9</v>
      </c>
      <c r="BA20" s="240"/>
      <c r="BB20" s="240"/>
      <c r="BC20" s="240"/>
      <c r="BD20" s="240"/>
      <c r="BE20" s="240"/>
      <c r="BF20" s="327" t="s">
        <v>216</v>
      </c>
      <c r="BG20" s="327"/>
      <c r="BH20" s="327"/>
      <c r="BI20" s="327"/>
      <c r="BJ20" s="327"/>
      <c r="BK20" s="327"/>
      <c r="BL20" s="327"/>
      <c r="BM20" s="327"/>
      <c r="BN20" s="327"/>
      <c r="BO20" s="327"/>
      <c r="BP20" s="327"/>
      <c r="BQ20" s="327"/>
      <c r="BR20" s="327"/>
      <c r="BS20" s="327"/>
      <c r="BT20" s="327"/>
      <c r="BU20" s="327"/>
      <c r="BV20" s="327"/>
      <c r="BW20" s="327"/>
      <c r="BX20" s="327"/>
      <c r="BY20" s="327"/>
    </row>
    <row r="21" spans="1:146" ht="13.2" customHeight="1">
      <c r="A21" s="236"/>
      <c r="B21" s="237"/>
      <c r="C21" s="237"/>
      <c r="D21" s="237"/>
      <c r="E21" s="237"/>
      <c r="F21" s="237"/>
      <c r="G21" s="237"/>
      <c r="H21" s="237"/>
      <c r="I21" s="237"/>
      <c r="J21" s="237"/>
      <c r="K21" s="237"/>
      <c r="L21" s="237"/>
      <c r="M21" s="238"/>
      <c r="N21" s="208"/>
      <c r="O21" s="209"/>
      <c r="P21" s="209"/>
      <c r="Q21" s="209"/>
      <c r="R21" s="209"/>
      <c r="S21" s="209"/>
      <c r="T21" s="209"/>
      <c r="U21" s="209"/>
      <c r="V21" s="209"/>
      <c r="W21" s="209"/>
      <c r="X21" s="209"/>
      <c r="Y21" s="209"/>
      <c r="Z21" s="210"/>
      <c r="AA21" s="209"/>
      <c r="AB21" s="209"/>
      <c r="AC21" s="209"/>
      <c r="AD21" s="209"/>
      <c r="AE21" s="209"/>
      <c r="AF21" s="209"/>
      <c r="AG21" s="209"/>
      <c r="AH21" s="209"/>
      <c r="AI21" s="209"/>
      <c r="AJ21" s="209"/>
      <c r="AK21" s="209"/>
      <c r="AL21" s="209"/>
      <c r="AM21" s="210"/>
      <c r="AN21" s="309"/>
      <c r="AO21" s="309"/>
      <c r="AP21" s="309"/>
      <c r="AQ21" s="309"/>
      <c r="AR21" s="309"/>
      <c r="AS21" s="309"/>
      <c r="AT21" s="309"/>
      <c r="AU21" s="309"/>
      <c r="AV21" s="309"/>
      <c r="AW21" s="309"/>
      <c r="AX21" s="309"/>
      <c r="AY21" s="309"/>
      <c r="AZ21" s="239" t="s">
        <v>10</v>
      </c>
      <c r="BA21" s="240"/>
      <c r="BB21" s="240"/>
      <c r="BC21" s="240"/>
      <c r="BD21" s="240"/>
      <c r="BE21" s="240"/>
      <c r="BF21" s="325" t="s">
        <v>217</v>
      </c>
      <c r="BG21" s="326"/>
      <c r="BH21" s="326"/>
      <c r="BI21" s="326"/>
      <c r="BJ21" s="326"/>
      <c r="BK21" s="326"/>
      <c r="BL21" s="326"/>
      <c r="BM21" s="326"/>
      <c r="BN21" s="326"/>
      <c r="BO21" s="326"/>
      <c r="BP21" s="326"/>
      <c r="BQ21" s="326"/>
      <c r="BR21" s="326"/>
      <c r="BS21" s="326"/>
      <c r="BT21" s="326"/>
      <c r="BU21" s="326"/>
      <c r="BV21" s="326"/>
      <c r="BW21" s="326"/>
      <c r="BX21" s="326"/>
      <c r="BY21" s="326"/>
    </row>
    <row r="22" spans="1:146" ht="13.2" customHeight="1">
      <c r="A22" s="297" t="s">
        <v>5</v>
      </c>
      <c r="B22" s="298"/>
      <c r="C22" s="298"/>
      <c r="D22" s="298"/>
      <c r="E22" s="298"/>
      <c r="F22" s="298"/>
      <c r="G22" s="298"/>
      <c r="H22" s="298"/>
      <c r="I22" s="298"/>
      <c r="J22" s="298"/>
      <c r="K22" s="298"/>
      <c r="L22" s="298"/>
      <c r="M22" s="299"/>
      <c r="N22" s="311" t="s">
        <v>255</v>
      </c>
      <c r="O22" s="312"/>
      <c r="P22" s="312"/>
      <c r="Q22" s="312"/>
      <c r="R22" s="312"/>
      <c r="S22" s="312"/>
      <c r="T22" s="312"/>
      <c r="U22" s="312"/>
      <c r="V22" s="312"/>
      <c r="W22" s="312"/>
      <c r="X22" s="312"/>
      <c r="Y22" s="312"/>
      <c r="Z22" s="312"/>
      <c r="AA22" s="312"/>
      <c r="AB22" s="312"/>
      <c r="AC22" s="312"/>
      <c r="AD22" s="312"/>
      <c r="AE22" s="312"/>
      <c r="AF22" s="312"/>
      <c r="AG22" s="312"/>
      <c r="AH22" s="312"/>
      <c r="AI22" s="312"/>
      <c r="AJ22" s="312"/>
      <c r="AK22" s="312"/>
      <c r="AL22" s="312"/>
      <c r="AM22" s="313"/>
      <c r="AN22" s="309"/>
      <c r="AO22" s="309"/>
      <c r="AP22" s="309"/>
      <c r="AQ22" s="309"/>
      <c r="AR22" s="309"/>
      <c r="AS22" s="309"/>
      <c r="AT22" s="309"/>
      <c r="AU22" s="309"/>
      <c r="AV22" s="309"/>
      <c r="AW22" s="309"/>
      <c r="AX22" s="309"/>
      <c r="AY22" s="309"/>
      <c r="AZ22" s="276" t="s">
        <v>111</v>
      </c>
      <c r="BA22" s="277"/>
      <c r="BB22" s="277"/>
      <c r="BC22" s="277"/>
      <c r="BD22" s="277"/>
      <c r="BE22" s="277"/>
      <c r="BF22" s="321" t="s">
        <v>6</v>
      </c>
      <c r="BG22" s="322"/>
      <c r="BH22" s="227"/>
      <c r="BI22" s="227"/>
      <c r="BJ22" s="227"/>
      <c r="BK22" s="227"/>
      <c r="BL22" s="227"/>
      <c r="BM22" s="227"/>
      <c r="BN22" s="227"/>
      <c r="BO22" s="227"/>
      <c r="BP22" s="227"/>
      <c r="BQ22" s="227"/>
      <c r="BR22" s="227"/>
      <c r="BS22" s="227"/>
      <c r="BT22" s="227"/>
      <c r="BU22" s="67"/>
      <c r="BV22" s="67"/>
      <c r="BW22" s="67"/>
      <c r="BX22" s="67"/>
      <c r="BY22" s="68"/>
    </row>
    <row r="23" spans="1:146" ht="13.2" customHeight="1">
      <c r="A23" s="199" t="s">
        <v>124</v>
      </c>
      <c r="B23" s="200"/>
      <c r="C23" s="200"/>
      <c r="D23" s="200"/>
      <c r="E23" s="200"/>
      <c r="F23" s="200"/>
      <c r="G23" s="200"/>
      <c r="H23" s="200"/>
      <c r="I23" s="200"/>
      <c r="J23" s="200"/>
      <c r="K23" s="200"/>
      <c r="L23" s="200"/>
      <c r="M23" s="201"/>
      <c r="N23" s="273" t="s">
        <v>254</v>
      </c>
      <c r="O23" s="274"/>
      <c r="P23" s="274"/>
      <c r="Q23" s="274"/>
      <c r="R23" s="274"/>
      <c r="S23" s="274"/>
      <c r="T23" s="274"/>
      <c r="U23" s="274"/>
      <c r="V23" s="274"/>
      <c r="W23" s="274"/>
      <c r="X23" s="274"/>
      <c r="Y23" s="274"/>
      <c r="Z23" s="274"/>
      <c r="AA23" s="274"/>
      <c r="AB23" s="274"/>
      <c r="AC23" s="274"/>
      <c r="AD23" s="274"/>
      <c r="AE23" s="274"/>
      <c r="AF23" s="274"/>
      <c r="AG23" s="274"/>
      <c r="AH23" s="274"/>
      <c r="AI23" s="274"/>
      <c r="AJ23" s="274"/>
      <c r="AK23" s="274"/>
      <c r="AL23" s="274"/>
      <c r="AM23" s="275"/>
      <c r="AN23" s="309"/>
      <c r="AO23" s="309"/>
      <c r="AP23" s="309"/>
      <c r="AQ23" s="309"/>
      <c r="AR23" s="309"/>
      <c r="AS23" s="309"/>
      <c r="AT23" s="309"/>
      <c r="AU23" s="309"/>
      <c r="AV23" s="309"/>
      <c r="AW23" s="309"/>
      <c r="AX23" s="309"/>
      <c r="AY23" s="309"/>
      <c r="AZ23" s="278"/>
      <c r="BA23" s="279"/>
      <c r="BB23" s="279"/>
      <c r="BC23" s="279"/>
      <c r="BD23" s="279"/>
      <c r="BE23" s="279"/>
      <c r="BF23" s="323"/>
      <c r="BG23" s="323"/>
      <c r="BH23" s="323"/>
      <c r="BI23" s="323"/>
      <c r="BJ23" s="323"/>
      <c r="BK23" s="323"/>
      <c r="BL23" s="323"/>
      <c r="BM23" s="323"/>
      <c r="BN23" s="323"/>
      <c r="BO23" s="323"/>
      <c r="BP23" s="323"/>
      <c r="BQ23" s="323"/>
      <c r="BR23" s="323"/>
      <c r="BS23" s="323"/>
      <c r="BT23" s="323"/>
      <c r="BU23" s="323"/>
      <c r="BV23" s="323"/>
      <c r="BW23" s="323"/>
      <c r="BX23" s="323"/>
      <c r="BY23" s="323"/>
    </row>
    <row r="24" spans="1:146" ht="13.2" customHeight="1">
      <c r="A24" s="199"/>
      <c r="B24" s="200"/>
      <c r="C24" s="200"/>
      <c r="D24" s="200"/>
      <c r="E24" s="200"/>
      <c r="F24" s="200"/>
      <c r="G24" s="200"/>
      <c r="H24" s="200"/>
      <c r="I24" s="200"/>
      <c r="J24" s="200"/>
      <c r="K24" s="200"/>
      <c r="L24" s="200"/>
      <c r="M24" s="201"/>
      <c r="N24" s="205"/>
      <c r="O24" s="206"/>
      <c r="P24" s="206"/>
      <c r="Q24" s="206"/>
      <c r="R24" s="206"/>
      <c r="S24" s="206"/>
      <c r="T24" s="206"/>
      <c r="U24" s="206"/>
      <c r="V24" s="206"/>
      <c r="W24" s="206"/>
      <c r="X24" s="206"/>
      <c r="Y24" s="206"/>
      <c r="Z24" s="206"/>
      <c r="AA24" s="206"/>
      <c r="AB24" s="206"/>
      <c r="AC24" s="206"/>
      <c r="AD24" s="206"/>
      <c r="AE24" s="206"/>
      <c r="AF24" s="206"/>
      <c r="AG24" s="206"/>
      <c r="AH24" s="206"/>
      <c r="AI24" s="206"/>
      <c r="AJ24" s="206"/>
      <c r="AK24" s="206"/>
      <c r="AL24" s="206"/>
      <c r="AM24" s="207"/>
      <c r="AN24" s="309"/>
      <c r="AO24" s="309"/>
      <c r="AP24" s="309"/>
      <c r="AQ24" s="309"/>
      <c r="AR24" s="309"/>
      <c r="AS24" s="309"/>
      <c r="AT24" s="309"/>
      <c r="AU24" s="309"/>
      <c r="AV24" s="309"/>
      <c r="AW24" s="309"/>
      <c r="AX24" s="309"/>
      <c r="AY24" s="309"/>
      <c r="AZ24" s="280"/>
      <c r="BA24" s="281"/>
      <c r="BB24" s="281"/>
      <c r="BC24" s="281"/>
      <c r="BD24" s="281"/>
      <c r="BE24" s="281"/>
      <c r="BF24" s="324"/>
      <c r="BG24" s="324"/>
      <c r="BH24" s="324"/>
      <c r="BI24" s="324"/>
      <c r="BJ24" s="324"/>
      <c r="BK24" s="324"/>
      <c r="BL24" s="324"/>
      <c r="BM24" s="324"/>
      <c r="BN24" s="324"/>
      <c r="BO24" s="324"/>
      <c r="BP24" s="324"/>
      <c r="BQ24" s="324"/>
      <c r="BR24" s="324"/>
      <c r="BS24" s="324"/>
      <c r="BT24" s="324"/>
      <c r="BU24" s="324"/>
      <c r="BV24" s="324"/>
      <c r="BW24" s="324"/>
      <c r="BX24" s="324"/>
      <c r="BY24" s="324"/>
    </row>
    <row r="25" spans="1:146" ht="13.2" customHeight="1">
      <c r="A25" s="199"/>
      <c r="B25" s="200"/>
      <c r="C25" s="200"/>
      <c r="D25" s="200"/>
      <c r="E25" s="200"/>
      <c r="F25" s="200"/>
      <c r="G25" s="200"/>
      <c r="H25" s="200"/>
      <c r="I25" s="200"/>
      <c r="J25" s="200"/>
      <c r="K25" s="200"/>
      <c r="L25" s="200"/>
      <c r="M25" s="201"/>
      <c r="N25" s="374" t="s">
        <v>125</v>
      </c>
      <c r="O25" s="375"/>
      <c r="P25" s="375"/>
      <c r="Q25" s="375"/>
      <c r="R25" s="375"/>
      <c r="S25" s="375"/>
      <c r="T25" s="375"/>
      <c r="U25" s="375"/>
      <c r="V25" s="375"/>
      <c r="W25" s="319" t="s">
        <v>126</v>
      </c>
      <c r="X25" s="319">
        <v>2161234567</v>
      </c>
      <c r="Y25" s="319"/>
      <c r="Z25" s="319"/>
      <c r="AA25" s="319"/>
      <c r="AB25" s="319"/>
      <c r="AC25" s="319"/>
      <c r="AD25" s="319"/>
      <c r="AE25" s="319"/>
      <c r="AF25" s="319"/>
      <c r="AG25" s="319"/>
      <c r="AH25" s="319"/>
      <c r="AI25" s="319"/>
      <c r="AJ25" s="319"/>
      <c r="AK25" s="319"/>
      <c r="AL25" s="319"/>
      <c r="AM25" s="317" t="s">
        <v>127</v>
      </c>
      <c r="AN25" s="309" t="s">
        <v>141</v>
      </c>
      <c r="AO25" s="309"/>
      <c r="AP25" s="309"/>
      <c r="AQ25" s="309"/>
      <c r="AR25" s="309"/>
      <c r="AS25" s="309"/>
      <c r="AT25" s="309"/>
      <c r="AU25" s="309"/>
      <c r="AV25" s="309"/>
      <c r="AW25" s="309"/>
      <c r="AX25" s="309"/>
      <c r="AY25" s="309"/>
      <c r="AZ25" s="197" t="s">
        <v>140</v>
      </c>
      <c r="BA25" s="197"/>
      <c r="BB25" s="197"/>
      <c r="BC25" s="197"/>
      <c r="BD25" s="197"/>
      <c r="BE25" s="197"/>
      <c r="BF25" s="310" t="s">
        <v>252</v>
      </c>
      <c r="BG25" s="310"/>
      <c r="BH25" s="310"/>
      <c r="BI25" s="310"/>
      <c r="BJ25" s="310"/>
      <c r="BK25" s="310"/>
      <c r="BL25" s="310"/>
      <c r="BM25" s="310"/>
      <c r="BN25" s="310"/>
      <c r="BO25" s="310"/>
      <c r="BP25" s="310"/>
      <c r="BQ25" s="310"/>
      <c r="BR25" s="310"/>
      <c r="BS25" s="310"/>
      <c r="BT25" s="310"/>
      <c r="BU25" s="310"/>
      <c r="BV25" s="310"/>
      <c r="BW25" s="310"/>
      <c r="BX25" s="310"/>
      <c r="BY25" s="310"/>
    </row>
    <row r="26" spans="1:146" ht="13.2" customHeight="1">
      <c r="A26" s="202"/>
      <c r="B26" s="203"/>
      <c r="C26" s="203"/>
      <c r="D26" s="203"/>
      <c r="E26" s="203"/>
      <c r="F26" s="203"/>
      <c r="G26" s="203"/>
      <c r="H26" s="203"/>
      <c r="I26" s="203"/>
      <c r="J26" s="203"/>
      <c r="K26" s="203"/>
      <c r="L26" s="203"/>
      <c r="M26" s="204"/>
      <c r="N26" s="376"/>
      <c r="O26" s="377"/>
      <c r="P26" s="377"/>
      <c r="Q26" s="377"/>
      <c r="R26" s="377"/>
      <c r="S26" s="377"/>
      <c r="T26" s="377"/>
      <c r="U26" s="377"/>
      <c r="V26" s="377"/>
      <c r="W26" s="320"/>
      <c r="X26" s="320"/>
      <c r="Y26" s="320"/>
      <c r="Z26" s="320"/>
      <c r="AA26" s="320"/>
      <c r="AB26" s="320"/>
      <c r="AC26" s="320"/>
      <c r="AD26" s="320"/>
      <c r="AE26" s="320"/>
      <c r="AF26" s="320"/>
      <c r="AG26" s="320"/>
      <c r="AH26" s="320"/>
      <c r="AI26" s="320"/>
      <c r="AJ26" s="320"/>
      <c r="AK26" s="320"/>
      <c r="AL26" s="320"/>
      <c r="AM26" s="318"/>
      <c r="AN26" s="309"/>
      <c r="AO26" s="309"/>
      <c r="AP26" s="309"/>
      <c r="AQ26" s="309"/>
      <c r="AR26" s="309"/>
      <c r="AS26" s="309"/>
      <c r="AT26" s="309"/>
      <c r="AU26" s="309"/>
      <c r="AV26" s="309"/>
      <c r="AW26" s="309"/>
      <c r="AX26" s="309"/>
      <c r="AY26" s="309"/>
      <c r="AZ26" s="197" t="s">
        <v>9</v>
      </c>
      <c r="BA26" s="197"/>
      <c r="BB26" s="197"/>
      <c r="BC26" s="197"/>
      <c r="BD26" s="197"/>
      <c r="BE26" s="197"/>
      <c r="BF26" s="198" t="s">
        <v>216</v>
      </c>
      <c r="BG26" s="198"/>
      <c r="BH26" s="198"/>
      <c r="BI26" s="198"/>
      <c r="BJ26" s="198"/>
      <c r="BK26" s="198"/>
      <c r="BL26" s="198"/>
      <c r="BM26" s="198"/>
      <c r="BN26" s="198"/>
      <c r="BO26" s="198"/>
      <c r="BP26" s="198"/>
      <c r="BQ26" s="198"/>
      <c r="BR26" s="198"/>
      <c r="BS26" s="198"/>
      <c r="BT26" s="198"/>
      <c r="BU26" s="198"/>
      <c r="BV26" s="198"/>
      <c r="BW26" s="198"/>
      <c r="BX26" s="198"/>
      <c r="BY26" s="198"/>
    </row>
    <row r="27" spans="1:146" ht="19.8" customHeight="1">
      <c r="A27" s="394" t="s">
        <v>128</v>
      </c>
      <c r="B27" s="395"/>
      <c r="C27" s="395"/>
      <c r="D27" s="395"/>
      <c r="E27" s="395"/>
      <c r="F27" s="395"/>
      <c r="G27" s="395"/>
      <c r="H27" s="395"/>
      <c r="I27" s="395"/>
      <c r="J27" s="395"/>
      <c r="K27" s="395"/>
      <c r="L27" s="395"/>
      <c r="M27" s="395"/>
      <c r="N27" s="371" t="s">
        <v>67</v>
      </c>
      <c r="O27" s="372"/>
      <c r="P27" s="372"/>
      <c r="Q27" s="372"/>
      <c r="R27" s="372"/>
      <c r="S27" s="372"/>
      <c r="T27" s="372"/>
      <c r="U27" s="372"/>
      <c r="V27" s="372"/>
      <c r="W27" s="372"/>
      <c r="X27" s="372"/>
      <c r="Y27" s="372"/>
      <c r="Z27" s="372"/>
      <c r="AA27" s="372"/>
      <c r="AB27" s="372"/>
      <c r="AC27" s="372"/>
      <c r="AD27" s="372"/>
      <c r="AE27" s="372"/>
      <c r="AF27" s="372"/>
      <c r="AG27" s="372"/>
      <c r="AH27" s="372"/>
      <c r="AI27" s="372"/>
      <c r="AJ27" s="372"/>
      <c r="AK27" s="372"/>
      <c r="AL27" s="372"/>
      <c r="AM27" s="373"/>
      <c r="AN27" s="309"/>
      <c r="AO27" s="309"/>
      <c r="AP27" s="309"/>
      <c r="AQ27" s="309"/>
      <c r="AR27" s="309"/>
      <c r="AS27" s="309"/>
      <c r="AT27" s="309"/>
      <c r="AU27" s="309"/>
      <c r="AV27" s="309"/>
      <c r="AW27" s="309"/>
      <c r="AX27" s="309"/>
      <c r="AY27" s="309"/>
      <c r="AZ27" s="280"/>
      <c r="BA27" s="281"/>
      <c r="BB27" s="281"/>
      <c r="BC27" s="281"/>
      <c r="BD27" s="281"/>
      <c r="BE27" s="378"/>
      <c r="BF27" s="379"/>
      <c r="BG27" s="380"/>
      <c r="BH27" s="380"/>
      <c r="BI27" s="380"/>
      <c r="BJ27" s="380"/>
      <c r="BK27" s="380"/>
      <c r="BL27" s="380"/>
      <c r="BM27" s="380"/>
      <c r="BN27" s="380"/>
      <c r="BO27" s="380"/>
      <c r="BP27" s="380"/>
      <c r="BQ27" s="380"/>
      <c r="BR27" s="380"/>
      <c r="BS27" s="380"/>
      <c r="BT27" s="380"/>
      <c r="BU27" s="380"/>
      <c r="BV27" s="380"/>
      <c r="BW27" s="380"/>
      <c r="BX27" s="380"/>
      <c r="BY27" s="381"/>
      <c r="CB27" s="10" t="s">
        <v>66</v>
      </c>
      <c r="CC27" s="10" t="s">
        <v>67</v>
      </c>
    </row>
    <row r="28" spans="1:146" ht="7.5" customHeight="1">
      <c r="A28" s="37"/>
      <c r="B28" s="37"/>
      <c r="C28" s="37"/>
      <c r="D28" s="37"/>
      <c r="E28" s="37"/>
      <c r="F28" s="37"/>
      <c r="G28" s="37"/>
      <c r="H28" s="37"/>
      <c r="I28" s="37"/>
      <c r="J28" s="37"/>
      <c r="K28" s="37"/>
      <c r="L28" s="37"/>
      <c r="M28" s="37"/>
      <c r="N28" s="37"/>
      <c r="O28" s="37"/>
      <c r="P28" s="37"/>
      <c r="Q28" s="25"/>
      <c r="R28" s="12"/>
      <c r="S28" s="12"/>
      <c r="T28" s="12"/>
      <c r="U28" s="12"/>
      <c r="V28" s="12"/>
      <c r="W28" s="12"/>
      <c r="X28" s="12"/>
      <c r="Y28" s="12"/>
      <c r="Z28" s="12"/>
      <c r="AA28" s="12"/>
      <c r="AB28" s="12"/>
      <c r="AC28" s="12"/>
      <c r="AD28" s="12"/>
      <c r="AE28" s="12"/>
      <c r="AF28" s="38"/>
      <c r="AG28" s="38"/>
      <c r="AH28" s="38"/>
      <c r="AI28" s="38"/>
      <c r="AJ28" s="38"/>
      <c r="AK28" s="38"/>
      <c r="AL28" s="38"/>
      <c r="AM28" s="38"/>
      <c r="AN28" s="38"/>
      <c r="AO28" s="38"/>
      <c r="AP28" s="38"/>
      <c r="AQ28" s="38"/>
      <c r="AR28" s="38"/>
      <c r="AS28" s="38"/>
      <c r="AT28" s="38"/>
      <c r="AU28" s="38"/>
      <c r="AV28" s="38"/>
      <c r="AW28" s="38"/>
      <c r="AX28" s="38"/>
      <c r="AY28" s="38"/>
      <c r="AZ28" s="38"/>
      <c r="BA28" s="38"/>
      <c r="BB28" s="38"/>
      <c r="BC28" s="38"/>
      <c r="BD28" s="38"/>
      <c r="BE28" s="38"/>
      <c r="BF28" s="38"/>
      <c r="BG28" s="38"/>
      <c r="BH28" s="38"/>
      <c r="BI28" s="38"/>
      <c r="BJ28" s="38"/>
      <c r="BK28" s="38"/>
      <c r="BL28" s="38"/>
      <c r="BM28" s="38"/>
      <c r="BN28" s="38"/>
      <c r="BO28" s="38"/>
      <c r="BP28" s="38"/>
      <c r="BQ28" s="38"/>
      <c r="BR28" s="38"/>
      <c r="BS28" s="38"/>
      <c r="BT28" s="38"/>
      <c r="BU28" s="38"/>
      <c r="BV28" s="38"/>
      <c r="BW28" s="38"/>
      <c r="BX28" s="38"/>
      <c r="BY28" s="38"/>
      <c r="BZ28" s="14"/>
    </row>
    <row r="29" spans="1:146" ht="15" customHeight="1" thickBot="1">
      <c r="A29" s="341" t="s">
        <v>150</v>
      </c>
      <c r="B29" s="341"/>
      <c r="C29" s="341"/>
      <c r="D29" s="341"/>
      <c r="E29" s="341"/>
      <c r="F29" s="341"/>
      <c r="G29" s="341"/>
      <c r="H29" s="341"/>
      <c r="I29" s="341"/>
      <c r="J29" s="341"/>
      <c r="K29" s="341"/>
      <c r="L29" s="341"/>
      <c r="M29" s="341"/>
      <c r="N29" s="37"/>
      <c r="O29" s="37"/>
      <c r="P29" s="37"/>
      <c r="Q29" s="25"/>
      <c r="R29" s="12"/>
      <c r="S29" s="12"/>
      <c r="T29" s="12"/>
      <c r="U29" s="12"/>
      <c r="V29" s="12"/>
      <c r="W29" s="12"/>
      <c r="X29" s="12"/>
      <c r="Y29" s="12"/>
      <c r="Z29" s="12"/>
      <c r="AA29" s="12"/>
      <c r="AB29" s="12"/>
      <c r="AC29" s="12"/>
      <c r="AD29" s="12"/>
      <c r="AE29" s="12"/>
      <c r="AF29" s="12"/>
      <c r="AG29" s="12"/>
      <c r="AH29" s="12"/>
      <c r="AI29" s="12"/>
      <c r="AJ29" s="366" t="s">
        <v>116</v>
      </c>
      <c r="AK29" s="366"/>
      <c r="AL29" s="366"/>
      <c r="AM29" s="366"/>
      <c r="AN29" s="366"/>
      <c r="AO29" s="366"/>
      <c r="AP29" s="366"/>
      <c r="AQ29" s="366"/>
      <c r="AR29" s="366"/>
      <c r="AS29" s="366"/>
      <c r="AT29" s="366"/>
      <c r="AU29" s="366"/>
      <c r="AV29" s="38"/>
      <c r="AW29" s="38"/>
      <c r="AX29" s="38"/>
      <c r="AY29" s="38"/>
      <c r="AZ29" s="38"/>
      <c r="BA29" s="38"/>
      <c r="BB29" s="38"/>
      <c r="BC29" s="38"/>
      <c r="BD29" s="38"/>
      <c r="BE29" s="12"/>
      <c r="BF29" s="12"/>
      <c r="BG29" s="12"/>
      <c r="BH29" s="38"/>
      <c r="BI29" s="38"/>
      <c r="BJ29" s="38"/>
      <c r="BK29" s="38"/>
      <c r="BL29" s="38"/>
      <c r="BM29" s="38"/>
      <c r="BN29" s="38"/>
      <c r="BO29" s="38"/>
      <c r="BP29" s="38"/>
      <c r="BQ29" s="38"/>
      <c r="BR29" s="38"/>
      <c r="BS29" s="38"/>
      <c r="BT29" s="38"/>
      <c r="BU29" s="38"/>
      <c r="BV29" s="38"/>
      <c r="BW29" s="38"/>
      <c r="BX29" s="38"/>
      <c r="BY29" s="38"/>
      <c r="BZ29" s="38"/>
      <c r="CA29" s="38"/>
      <c r="CB29" s="12"/>
      <c r="CC29" s="12"/>
      <c r="CD29" s="12"/>
      <c r="CE29" s="14"/>
    </row>
    <row r="30" spans="1:146" ht="25.05" customHeight="1" thickBot="1">
      <c r="A30" s="390" t="s">
        <v>112</v>
      </c>
      <c r="B30" s="391"/>
      <c r="C30" s="391"/>
      <c r="D30" s="391"/>
      <c r="E30" s="392"/>
      <c r="F30" s="390" t="s">
        <v>151</v>
      </c>
      <c r="G30" s="391"/>
      <c r="H30" s="391"/>
      <c r="I30" s="391"/>
      <c r="J30" s="391"/>
      <c r="K30" s="391"/>
      <c r="L30" s="391"/>
      <c r="M30" s="393"/>
      <c r="N30" s="288">
        <f>'申請施設内訳（別紙１）'!P30</f>
        <v>228000</v>
      </c>
      <c r="O30" s="289"/>
      <c r="P30" s="289"/>
      <c r="Q30" s="289"/>
      <c r="R30" s="289"/>
      <c r="S30" s="289"/>
      <c r="T30" s="289"/>
      <c r="U30" s="289"/>
      <c r="V30" s="289"/>
      <c r="W30" s="289"/>
      <c r="X30" s="289"/>
      <c r="Y30" s="289"/>
      <c r="Z30" s="289"/>
      <c r="AA30" s="290"/>
      <c r="AB30" s="15"/>
      <c r="AC30" s="15"/>
      <c r="AD30" s="15"/>
      <c r="AE30" s="15"/>
      <c r="AF30" s="15"/>
      <c r="AG30" s="15"/>
      <c r="AH30" s="15"/>
      <c r="AI30" s="15"/>
      <c r="AJ30" s="363" t="s">
        <v>117</v>
      </c>
      <c r="AK30" s="364"/>
      <c r="AL30" s="364"/>
      <c r="AM30" s="364"/>
      <c r="AN30" s="364"/>
      <c r="AO30" s="364"/>
      <c r="AP30" s="364"/>
      <c r="AQ30" s="364"/>
      <c r="AR30" s="365"/>
      <c r="AS30" s="368">
        <f>COUNTIF('申請施設内訳（別紙１）'!D5:D24,"*有床診療所（医科）*")</f>
        <v>0</v>
      </c>
      <c r="AT30" s="368"/>
      <c r="AU30" s="368"/>
      <c r="AV30" s="368"/>
      <c r="AW30" s="368"/>
      <c r="AX30" s="368"/>
      <c r="AY30" s="368"/>
      <c r="AZ30" s="368"/>
      <c r="BA30" s="368"/>
      <c r="BB30" s="368"/>
      <c r="BC30" s="368"/>
      <c r="BD30" s="368"/>
      <c r="BE30" s="367" t="s">
        <v>121</v>
      </c>
      <c r="BF30" s="367"/>
      <c r="BG30" s="367"/>
      <c r="BH30" s="367"/>
      <c r="BI30" s="367"/>
      <c r="BJ30" s="367"/>
      <c r="BK30" s="367"/>
      <c r="BL30" s="367"/>
      <c r="BM30" s="367"/>
      <c r="BN30" s="368">
        <f>COUNTIF('申請施設内訳（別紙１）'!D5:D24,"*訪問看護ステーション*")</f>
        <v>1</v>
      </c>
      <c r="BO30" s="368"/>
      <c r="BP30" s="368"/>
      <c r="BQ30" s="368"/>
      <c r="BR30" s="368"/>
      <c r="BS30" s="368"/>
      <c r="BT30" s="368"/>
      <c r="BU30" s="368"/>
      <c r="BV30" s="368"/>
      <c r="BW30" s="368"/>
      <c r="BX30" s="368"/>
      <c r="BY30" s="368"/>
      <c r="BZ30" s="38"/>
      <c r="CA30" s="38"/>
      <c r="CB30" s="38"/>
      <c r="CC30" s="38"/>
      <c r="CD30" s="38"/>
      <c r="CE30" s="15"/>
      <c r="CF30" s="15"/>
      <c r="CG30" s="15"/>
      <c r="CH30" s="15"/>
      <c r="CI30" s="16"/>
    </row>
    <row r="31" spans="1:146" ht="25.05" customHeight="1" thickBot="1">
      <c r="A31" s="390" t="s">
        <v>181</v>
      </c>
      <c r="B31" s="391"/>
      <c r="C31" s="391"/>
      <c r="D31" s="391"/>
      <c r="E31" s="392"/>
      <c r="F31" s="390" t="s">
        <v>151</v>
      </c>
      <c r="G31" s="391"/>
      <c r="H31" s="391"/>
      <c r="I31" s="391"/>
      <c r="J31" s="391"/>
      <c r="K31" s="391"/>
      <c r="L31" s="391"/>
      <c r="M31" s="393"/>
      <c r="N31" s="288">
        <f>'申請施設内訳（別紙１）'!P31</f>
        <v>0</v>
      </c>
      <c r="O31" s="289"/>
      <c r="P31" s="289"/>
      <c r="Q31" s="289"/>
      <c r="R31" s="289"/>
      <c r="S31" s="289"/>
      <c r="T31" s="289"/>
      <c r="U31" s="289"/>
      <c r="V31" s="289"/>
      <c r="W31" s="289"/>
      <c r="X31" s="289"/>
      <c r="Y31" s="289"/>
      <c r="Z31" s="289"/>
      <c r="AA31" s="290"/>
      <c r="AB31" s="15"/>
      <c r="AC31" s="15"/>
      <c r="AD31" s="15"/>
      <c r="AE31" s="15"/>
      <c r="AF31" s="15"/>
      <c r="AG31" s="15"/>
      <c r="AH31" s="15"/>
      <c r="AI31" s="15"/>
      <c r="AJ31" s="363" t="s">
        <v>118</v>
      </c>
      <c r="AK31" s="364"/>
      <c r="AL31" s="364"/>
      <c r="AM31" s="364"/>
      <c r="AN31" s="364"/>
      <c r="AO31" s="364"/>
      <c r="AP31" s="364"/>
      <c r="AQ31" s="364"/>
      <c r="AR31" s="365"/>
      <c r="AS31" s="368">
        <f>COUNTIF('申請施設内訳（別紙１）'!D5:D24,("*無床診療所（医科）*"))</f>
        <v>0</v>
      </c>
      <c r="AT31" s="368"/>
      <c r="AU31" s="368"/>
      <c r="AV31" s="368"/>
      <c r="AW31" s="368"/>
      <c r="AX31" s="368"/>
      <c r="AY31" s="368"/>
      <c r="AZ31" s="368"/>
      <c r="BA31" s="368"/>
      <c r="BB31" s="368"/>
      <c r="BC31" s="368"/>
      <c r="BD31" s="368"/>
      <c r="BE31" s="369" t="s">
        <v>120</v>
      </c>
      <c r="BF31" s="369"/>
      <c r="BG31" s="369"/>
      <c r="BH31" s="369"/>
      <c r="BI31" s="369"/>
      <c r="BJ31" s="369"/>
      <c r="BK31" s="369"/>
      <c r="BL31" s="369"/>
      <c r="BM31" s="369"/>
      <c r="BN31" s="368">
        <f>COUNTIF('申請施設内訳（別紙１）'!D5:D24,"*保険薬局*")</f>
        <v>0</v>
      </c>
      <c r="BO31" s="368"/>
      <c r="BP31" s="368"/>
      <c r="BQ31" s="368"/>
      <c r="BR31" s="368"/>
      <c r="BS31" s="368"/>
      <c r="BT31" s="368"/>
      <c r="BU31" s="368"/>
      <c r="BV31" s="368"/>
      <c r="BW31" s="368"/>
      <c r="BX31" s="368"/>
      <c r="BY31" s="368"/>
      <c r="BZ31" s="38"/>
      <c r="CA31" s="38"/>
      <c r="CB31" s="38"/>
      <c r="CC31" s="38"/>
      <c r="CD31" s="38"/>
      <c r="CE31" s="15"/>
      <c r="CF31" s="15"/>
      <c r="CG31" s="15"/>
      <c r="CH31" s="15"/>
      <c r="CI31" s="16"/>
      <c r="CS31" s="349"/>
      <c r="CT31" s="349"/>
      <c r="CU31" s="349"/>
      <c r="CV31" s="349"/>
      <c r="CW31" s="349"/>
      <c r="CX31" s="349"/>
      <c r="CY31" s="349"/>
      <c r="CZ31" s="349"/>
      <c r="DA31" s="349"/>
      <c r="DB31" s="349"/>
      <c r="DC31" s="349"/>
      <c r="DD31" s="349"/>
      <c r="DE31" s="349"/>
      <c r="DF31" s="349"/>
      <c r="DG31" s="349"/>
      <c r="DH31" s="349"/>
      <c r="DI31" s="349"/>
      <c r="DJ31" s="349"/>
      <c r="DK31" s="349"/>
      <c r="DL31" s="349"/>
      <c r="DM31" s="349"/>
      <c r="DN31" s="349"/>
      <c r="DO31" s="349"/>
      <c r="DP31" s="349"/>
      <c r="DQ31" s="349"/>
      <c r="DR31" s="349"/>
      <c r="DS31" s="349"/>
      <c r="DT31" s="349"/>
      <c r="DU31" s="349"/>
      <c r="DV31" s="349"/>
      <c r="DW31" s="349"/>
      <c r="DX31" s="349"/>
      <c r="DY31" s="349"/>
      <c r="DZ31" s="349"/>
      <c r="EA31" s="349"/>
      <c r="EB31" s="349"/>
      <c r="EC31" s="349"/>
      <c r="ED31" s="349"/>
      <c r="EE31" s="349"/>
      <c r="EF31" s="349"/>
      <c r="EG31" s="349"/>
      <c r="EH31" s="349"/>
      <c r="EI31" s="349"/>
      <c r="EJ31" s="349"/>
      <c r="EK31" s="349"/>
      <c r="EL31" s="349"/>
      <c r="EM31" s="349"/>
      <c r="EN31" s="349"/>
      <c r="EO31" s="349"/>
      <c r="EP31" s="349"/>
    </row>
    <row r="32" spans="1:146" ht="25.05" customHeight="1" thickBot="1">
      <c r="A32" s="390" t="s">
        <v>11</v>
      </c>
      <c r="B32" s="391"/>
      <c r="C32" s="391"/>
      <c r="D32" s="391"/>
      <c r="E32" s="392"/>
      <c r="F32" s="390" t="s">
        <v>151</v>
      </c>
      <c r="G32" s="391"/>
      <c r="H32" s="391"/>
      <c r="I32" s="391"/>
      <c r="J32" s="391"/>
      <c r="K32" s="391"/>
      <c r="L32" s="391"/>
      <c r="M32" s="393"/>
      <c r="N32" s="291" cm="1">
        <f t="array" ref="N32">SUM(IFERROR(N30:W31,0))</f>
        <v>228000</v>
      </c>
      <c r="O32" s="292"/>
      <c r="P32" s="292"/>
      <c r="Q32" s="292"/>
      <c r="R32" s="292"/>
      <c r="S32" s="292"/>
      <c r="T32" s="292"/>
      <c r="U32" s="292"/>
      <c r="V32" s="292"/>
      <c r="W32" s="292"/>
      <c r="X32" s="292"/>
      <c r="Y32" s="292"/>
      <c r="Z32" s="292"/>
      <c r="AA32" s="293"/>
      <c r="AB32" s="15"/>
      <c r="AC32" s="15"/>
      <c r="AD32" s="15"/>
      <c r="AE32" s="15"/>
      <c r="AF32" s="15"/>
      <c r="AG32" s="15"/>
      <c r="AH32" s="15"/>
      <c r="AI32" s="15"/>
      <c r="AJ32" s="363" t="s">
        <v>119</v>
      </c>
      <c r="AK32" s="364"/>
      <c r="AL32" s="364"/>
      <c r="AM32" s="364"/>
      <c r="AN32" s="364"/>
      <c r="AO32" s="364"/>
      <c r="AP32" s="364"/>
      <c r="AQ32" s="364"/>
      <c r="AR32" s="365"/>
      <c r="AS32" s="368">
        <f>COUNTIF('申請施設内訳（別紙１）'!D5:D24,("*有床診療所（歯科）*"))+COUNTIF('申請施設内訳（別紙１）'!D5:D24,("*無床診療所（歯科）*"))</f>
        <v>0</v>
      </c>
      <c r="AT32" s="368"/>
      <c r="AU32" s="368"/>
      <c r="AV32" s="368"/>
      <c r="AW32" s="368"/>
      <c r="AX32" s="368"/>
      <c r="AY32" s="368"/>
      <c r="AZ32" s="368"/>
      <c r="BA32" s="368"/>
      <c r="BB32" s="368"/>
      <c r="BC32" s="368"/>
      <c r="BD32" s="368"/>
      <c r="BE32" s="369" t="s">
        <v>122</v>
      </c>
      <c r="BF32" s="369"/>
      <c r="BG32" s="369"/>
      <c r="BH32" s="369"/>
      <c r="BI32" s="369"/>
      <c r="BJ32" s="369"/>
      <c r="BK32" s="369"/>
      <c r="BL32" s="369"/>
      <c r="BM32" s="369"/>
      <c r="BN32" s="370">
        <f>AS30+AS31+AS32+BN30+BN31</f>
        <v>1</v>
      </c>
      <c r="BO32" s="370"/>
      <c r="BP32" s="370"/>
      <c r="BQ32" s="370"/>
      <c r="BR32" s="370"/>
      <c r="BS32" s="370"/>
      <c r="BT32" s="370"/>
      <c r="BU32" s="370"/>
      <c r="BV32" s="370"/>
      <c r="BW32" s="370"/>
      <c r="BX32" s="370"/>
      <c r="BY32" s="370"/>
      <c r="BZ32" s="38"/>
      <c r="CA32" s="38"/>
      <c r="CB32" s="38"/>
      <c r="CC32" s="38"/>
      <c r="CD32" s="38"/>
      <c r="CE32" s="37"/>
      <c r="CF32" s="37"/>
      <c r="CG32" s="37"/>
      <c r="CH32" s="37"/>
      <c r="CI32" s="16"/>
    </row>
    <row r="33" spans="1:81" ht="7.5" customHeight="1">
      <c r="A33" s="18"/>
      <c r="B33" s="18"/>
      <c r="C33" s="18"/>
      <c r="D33" s="18"/>
      <c r="E33" s="18"/>
      <c r="F33" s="18"/>
      <c r="G33" s="18"/>
      <c r="H33" s="18"/>
      <c r="I33" s="18"/>
      <c r="J33" s="18"/>
      <c r="K33" s="18"/>
      <c r="L33" s="18"/>
      <c r="M33" s="18"/>
      <c r="N33" s="18"/>
      <c r="O33" s="18"/>
      <c r="P33" s="18"/>
      <c r="Q33" s="18"/>
      <c r="R33" s="18"/>
      <c r="S33" s="18"/>
      <c r="T33" s="18"/>
      <c r="U33" s="18"/>
      <c r="V33" s="18"/>
      <c r="W33" s="18"/>
      <c r="X33" s="18"/>
      <c r="Y33" s="18"/>
      <c r="Z33" s="18"/>
      <c r="AA33" s="18"/>
      <c r="AB33" s="18"/>
      <c r="AC33" s="18"/>
      <c r="AD33" s="18"/>
      <c r="AE33" s="18"/>
      <c r="AF33" s="55"/>
      <c r="AG33" s="55"/>
      <c r="AH33" s="55"/>
      <c r="AI33" s="55"/>
      <c r="AJ33" s="55"/>
      <c r="AK33" s="55"/>
      <c r="AL33" s="55"/>
      <c r="AM33" s="55"/>
      <c r="AN33" s="55"/>
      <c r="AO33" s="55"/>
      <c r="AP33" s="55"/>
      <c r="AQ33" s="55"/>
      <c r="AR33" s="55"/>
      <c r="AS33" s="55"/>
      <c r="AT33" s="55"/>
      <c r="AU33" s="55"/>
      <c r="AV33" s="55"/>
      <c r="AW33" s="55"/>
      <c r="AX33" s="55"/>
      <c r="AY33" s="55"/>
      <c r="AZ33" s="55"/>
      <c r="BA33" s="55"/>
      <c r="BB33" s="55"/>
      <c r="BC33" s="55"/>
      <c r="BD33" s="55"/>
      <c r="BE33" s="55"/>
      <c r="BF33" s="55"/>
      <c r="BG33" s="55"/>
      <c r="BH33" s="55"/>
      <c r="BI33" s="55"/>
      <c r="BJ33" s="55"/>
      <c r="BK33" s="55"/>
      <c r="BL33" s="55"/>
      <c r="BM33" s="55"/>
      <c r="BN33" s="55"/>
      <c r="BO33" s="55"/>
      <c r="BP33" s="55"/>
      <c r="BQ33" s="55"/>
      <c r="BR33" s="55"/>
      <c r="BS33" s="55"/>
      <c r="BT33" s="55"/>
      <c r="BU33" s="55"/>
      <c r="BV33" s="55"/>
      <c r="BW33" s="36"/>
      <c r="BX33" s="36"/>
      <c r="BY33" s="36"/>
    </row>
    <row r="34" spans="1:81" ht="14.4" customHeight="1">
      <c r="A34" s="348" t="s">
        <v>152</v>
      </c>
      <c r="B34" s="348"/>
      <c r="C34" s="348"/>
      <c r="D34" s="348"/>
      <c r="E34" s="348"/>
      <c r="F34" s="348"/>
      <c r="G34" s="348"/>
      <c r="H34" s="348"/>
      <c r="I34" s="348"/>
      <c r="J34" s="348"/>
      <c r="K34" s="348"/>
      <c r="L34" s="348"/>
      <c r="M34" s="348"/>
      <c r="N34" s="348"/>
      <c r="O34" s="348"/>
      <c r="P34" s="348"/>
      <c r="Q34" s="348"/>
      <c r="R34" s="348"/>
      <c r="S34" s="348"/>
      <c r="T34" s="348"/>
      <c r="U34" s="348"/>
      <c r="V34" s="348"/>
      <c r="W34" s="348"/>
      <c r="X34" s="348"/>
      <c r="Y34" s="348"/>
      <c r="Z34" s="348"/>
      <c r="AA34" s="348"/>
      <c r="AB34" s="348"/>
      <c r="AC34" s="348"/>
      <c r="AD34" s="348"/>
      <c r="AE34" s="348"/>
      <c r="AF34" s="348"/>
      <c r="AG34" s="348"/>
      <c r="AH34" s="348"/>
      <c r="AI34" s="348"/>
      <c r="AJ34" s="348"/>
      <c r="AK34" s="348"/>
      <c r="AL34" s="348"/>
      <c r="AM34" s="348"/>
      <c r="AN34" s="348"/>
      <c r="AO34" s="348"/>
      <c r="AP34" s="348"/>
      <c r="AQ34" s="348"/>
      <c r="AR34" s="348"/>
      <c r="AS34" s="348"/>
      <c r="AT34" s="348"/>
      <c r="AU34" s="348"/>
      <c r="AV34" s="348"/>
      <c r="AW34" s="348"/>
      <c r="AX34" s="348"/>
      <c r="AY34" s="348"/>
      <c r="AZ34" s="348"/>
      <c r="BA34" s="348"/>
      <c r="BB34" s="348"/>
      <c r="BC34" s="348"/>
      <c r="BD34" s="348"/>
      <c r="BE34" s="348"/>
      <c r="BF34" s="348"/>
      <c r="BG34" s="348"/>
      <c r="BH34" s="348"/>
      <c r="BI34" s="348"/>
      <c r="BJ34" s="348"/>
      <c r="BK34" s="348"/>
      <c r="BL34" s="348"/>
      <c r="BM34" s="348"/>
      <c r="BN34" s="348"/>
      <c r="BO34" s="348"/>
      <c r="BP34" s="348"/>
      <c r="BQ34" s="348"/>
      <c r="BR34" s="348"/>
      <c r="BS34" s="348"/>
      <c r="BT34" s="348"/>
      <c r="BU34" s="348"/>
      <c r="BV34" s="55"/>
      <c r="BW34" s="36"/>
      <c r="BX34" s="36"/>
      <c r="BY34" s="36"/>
    </row>
    <row r="35" spans="1:81" ht="14.4" customHeight="1">
      <c r="A35" s="348" t="s">
        <v>182</v>
      </c>
      <c r="B35" s="348"/>
      <c r="C35" s="348"/>
      <c r="D35" s="348"/>
      <c r="E35" s="348"/>
      <c r="F35" s="348"/>
      <c r="G35" s="348"/>
      <c r="H35" s="348"/>
      <c r="I35" s="348"/>
      <c r="J35" s="348"/>
      <c r="K35" s="348"/>
      <c r="L35" s="348"/>
      <c r="M35" s="348"/>
      <c r="N35" s="348"/>
      <c r="O35" s="348"/>
      <c r="P35" s="348"/>
      <c r="Q35" s="348"/>
      <c r="R35" s="348"/>
      <c r="S35" s="348"/>
      <c r="T35" s="348"/>
      <c r="U35" s="348"/>
      <c r="V35" s="348"/>
      <c r="W35" s="348"/>
      <c r="X35" s="348"/>
      <c r="Y35" s="348"/>
      <c r="Z35" s="348"/>
      <c r="AA35" s="348"/>
      <c r="AB35" s="348"/>
      <c r="AC35" s="348"/>
      <c r="AD35" s="348"/>
      <c r="AE35" s="348"/>
      <c r="AF35" s="348"/>
      <c r="AG35" s="348"/>
      <c r="AH35" s="348"/>
      <c r="AI35" s="348"/>
      <c r="AJ35" s="348"/>
      <c r="AK35" s="348"/>
      <c r="AL35" s="348"/>
      <c r="AM35" s="348"/>
      <c r="AN35" s="348"/>
      <c r="AO35" s="348"/>
      <c r="AP35" s="348"/>
      <c r="AQ35" s="348"/>
      <c r="AR35" s="348"/>
      <c r="AS35" s="348"/>
      <c r="AT35" s="348"/>
      <c r="AU35" s="348"/>
      <c r="AV35" s="348"/>
      <c r="AW35" s="348"/>
      <c r="AX35" s="348"/>
      <c r="AY35" s="348"/>
      <c r="AZ35" s="348"/>
      <c r="BA35" s="348"/>
      <c r="BB35" s="348"/>
      <c r="BC35" s="348"/>
      <c r="BD35" s="348"/>
      <c r="BE35" s="348"/>
      <c r="BF35" s="348"/>
      <c r="BG35" s="348"/>
      <c r="BH35" s="348"/>
      <c r="BI35" s="348"/>
      <c r="BJ35" s="348"/>
      <c r="BK35" s="348"/>
      <c r="BL35" s="348"/>
      <c r="BM35" s="348"/>
      <c r="BN35" s="348"/>
      <c r="BO35" s="348"/>
      <c r="BP35" s="348"/>
      <c r="BQ35" s="348"/>
      <c r="BR35" s="348"/>
      <c r="BS35" s="348"/>
      <c r="BT35" s="348"/>
      <c r="BU35" s="348"/>
      <c r="BV35" s="55"/>
      <c r="BW35" s="36"/>
      <c r="BX35" s="36"/>
      <c r="BY35" s="36"/>
    </row>
    <row r="36" spans="1:81" ht="14.4"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55"/>
      <c r="AG36" s="55"/>
      <c r="AH36" s="55"/>
      <c r="AI36" s="55"/>
      <c r="AJ36" s="55"/>
      <c r="AK36" s="55"/>
      <c r="AL36" s="55"/>
      <c r="AM36" s="55"/>
      <c r="AN36" s="55"/>
      <c r="AO36" s="55"/>
      <c r="AP36" s="55"/>
      <c r="AQ36" s="55"/>
      <c r="AR36" s="55"/>
      <c r="AS36" s="55"/>
      <c r="AT36" s="55"/>
      <c r="AU36" s="55"/>
      <c r="AV36" s="55"/>
      <c r="AW36" s="55"/>
      <c r="AX36" s="55"/>
      <c r="AY36" s="55"/>
      <c r="AZ36" s="55"/>
      <c r="BA36" s="55"/>
      <c r="BB36" s="55"/>
      <c r="BC36" s="55"/>
      <c r="BD36" s="55"/>
      <c r="BE36" s="55"/>
      <c r="BF36" s="55"/>
      <c r="BG36" s="55"/>
      <c r="BH36" s="55"/>
      <c r="BI36" s="55"/>
      <c r="BJ36" s="55"/>
      <c r="BK36" s="55"/>
      <c r="BL36" s="55"/>
      <c r="BM36" s="55"/>
      <c r="BN36" s="55"/>
      <c r="BO36" s="55"/>
      <c r="BP36" s="55"/>
      <c r="BQ36" s="55"/>
      <c r="BR36" s="55"/>
      <c r="BS36" s="55"/>
      <c r="BT36" s="55"/>
      <c r="BU36" s="55"/>
      <c r="BV36" s="55"/>
      <c r="BW36" s="36"/>
      <c r="BX36" s="36"/>
      <c r="BY36" s="36"/>
    </row>
    <row r="37" spans="1:81" ht="15" customHeight="1">
      <c r="A37" s="350" t="s">
        <v>123</v>
      </c>
      <c r="B37" s="350"/>
      <c r="C37" s="350"/>
      <c r="D37" s="350"/>
      <c r="E37" s="350"/>
      <c r="F37" s="350"/>
      <c r="G37" s="350"/>
      <c r="H37" s="350"/>
      <c r="I37" s="350"/>
      <c r="J37" s="350"/>
      <c r="K37" s="350"/>
      <c r="L37" s="350"/>
      <c r="M37" s="350"/>
      <c r="N37" s="18"/>
      <c r="O37" s="18"/>
      <c r="P37" s="18"/>
      <c r="Q37" s="18"/>
      <c r="R37" s="18"/>
      <c r="S37" s="18"/>
      <c r="T37" s="18"/>
      <c r="U37" s="18"/>
      <c r="V37" s="18"/>
      <c r="W37" s="18"/>
      <c r="X37" s="18"/>
      <c r="Y37" s="18"/>
      <c r="Z37" s="18"/>
      <c r="AA37" s="18"/>
      <c r="AB37" s="18"/>
      <c r="AC37" s="18"/>
      <c r="AD37" s="18"/>
      <c r="AE37" s="18"/>
      <c r="AF37" s="296"/>
      <c r="AG37" s="296"/>
      <c r="AH37" s="296"/>
      <c r="AI37" s="296"/>
      <c r="AJ37" s="296"/>
      <c r="AK37" s="296"/>
      <c r="AL37" s="296"/>
      <c r="AM37" s="296"/>
      <c r="AN37" s="296"/>
      <c r="AO37" s="296"/>
      <c r="AP37" s="296"/>
      <c r="AQ37" s="296"/>
      <c r="AR37" s="296"/>
      <c r="AS37" s="296"/>
      <c r="AT37" s="296"/>
      <c r="AU37" s="296"/>
      <c r="AV37" s="296"/>
      <c r="AW37" s="296"/>
      <c r="AX37" s="296"/>
      <c r="AY37" s="296"/>
      <c r="AZ37" s="296"/>
      <c r="BA37" s="296"/>
      <c r="BB37" s="296"/>
      <c r="BC37" s="296"/>
      <c r="BD37" s="296"/>
      <c r="BE37" s="296"/>
      <c r="BF37" s="296"/>
      <c r="BG37" s="296"/>
      <c r="BH37" s="296"/>
      <c r="BI37" s="296"/>
      <c r="BJ37" s="296"/>
      <c r="BK37" s="296"/>
      <c r="BL37" s="296"/>
      <c r="BM37" s="296"/>
      <c r="BN37" s="296"/>
      <c r="BO37" s="296"/>
      <c r="BP37" s="296"/>
      <c r="BQ37" s="296"/>
      <c r="BR37" s="296"/>
      <c r="BS37" s="296"/>
      <c r="BT37" s="296"/>
      <c r="BU37" s="296"/>
      <c r="BV37" s="296"/>
      <c r="BW37" s="296"/>
      <c r="BX37" s="296"/>
      <c r="BY37" s="296"/>
      <c r="CB37" s="10" t="s">
        <v>76</v>
      </c>
      <c r="CC37" s="10" t="s">
        <v>129</v>
      </c>
    </row>
    <row r="38" spans="1:81" ht="30" customHeight="1">
      <c r="A38" s="270" t="s">
        <v>12</v>
      </c>
      <c r="B38" s="229"/>
      <c r="C38" s="229"/>
      <c r="D38" s="229"/>
      <c r="E38" s="229"/>
      <c r="F38" s="229"/>
      <c r="G38" s="229"/>
      <c r="H38" s="229"/>
      <c r="I38" s="229"/>
      <c r="J38" s="229"/>
      <c r="K38" s="229"/>
      <c r="L38" s="229"/>
      <c r="M38" s="230"/>
      <c r="N38" s="271" t="s">
        <v>220</v>
      </c>
      <c r="O38" s="272"/>
      <c r="P38" s="272"/>
      <c r="Q38" s="272"/>
      <c r="R38" s="272"/>
      <c r="S38" s="272"/>
      <c r="T38" s="272"/>
      <c r="U38" s="272"/>
      <c r="V38" s="272"/>
      <c r="W38" s="272"/>
      <c r="X38" s="272"/>
      <c r="Y38" s="272"/>
      <c r="Z38" s="272"/>
      <c r="AA38" s="272"/>
      <c r="AB38" s="305" t="s">
        <v>13</v>
      </c>
      <c r="AC38" s="306"/>
      <c r="AD38" s="306"/>
      <c r="AE38" s="306"/>
      <c r="AF38" s="306"/>
      <c r="AG38" s="306"/>
      <c r="AH38" s="307"/>
      <c r="AI38" s="294">
        <v>9</v>
      </c>
      <c r="AJ38" s="295"/>
      <c r="AK38" s="295">
        <v>9</v>
      </c>
      <c r="AL38" s="295"/>
      <c r="AM38" s="295">
        <v>9</v>
      </c>
      <c r="AN38" s="354"/>
      <c r="AO38" s="331">
        <v>9</v>
      </c>
      <c r="AP38" s="332"/>
      <c r="AQ38" s="270" t="s">
        <v>14</v>
      </c>
      <c r="AR38" s="229"/>
      <c r="AS38" s="229"/>
      <c r="AT38" s="229"/>
      <c r="AU38" s="229"/>
      <c r="AV38" s="229"/>
      <c r="AW38" s="229"/>
      <c r="AX38" s="229"/>
      <c r="AY38" s="229"/>
      <c r="AZ38" s="229"/>
      <c r="BA38" s="230"/>
      <c r="BB38" s="271" t="s">
        <v>221</v>
      </c>
      <c r="BC38" s="272"/>
      <c r="BD38" s="272"/>
      <c r="BE38" s="272"/>
      <c r="BF38" s="272"/>
      <c r="BG38" s="272"/>
      <c r="BH38" s="272"/>
      <c r="BI38" s="272"/>
      <c r="BJ38" s="272"/>
      <c r="BK38" s="272"/>
      <c r="BL38" s="272"/>
      <c r="BM38" s="333"/>
      <c r="BN38" s="305" t="s">
        <v>15</v>
      </c>
      <c r="BO38" s="306"/>
      <c r="BP38" s="306"/>
      <c r="BQ38" s="306"/>
      <c r="BR38" s="306"/>
      <c r="BS38" s="307"/>
      <c r="BT38" s="294">
        <v>1</v>
      </c>
      <c r="BU38" s="295"/>
      <c r="BV38" s="295">
        <v>2</v>
      </c>
      <c r="BW38" s="295"/>
      <c r="BX38" s="295">
        <v>3</v>
      </c>
      <c r="BY38" s="355"/>
    </row>
    <row r="39" spans="1:81" ht="30" customHeight="1">
      <c r="A39" s="228" t="s">
        <v>16</v>
      </c>
      <c r="B39" s="255"/>
      <c r="C39" s="255"/>
      <c r="D39" s="255"/>
      <c r="E39" s="255"/>
      <c r="F39" s="255"/>
      <c r="G39" s="255"/>
      <c r="H39" s="255"/>
      <c r="I39" s="255"/>
      <c r="J39" s="255"/>
      <c r="K39" s="255"/>
      <c r="L39" s="255"/>
      <c r="M39" s="256"/>
      <c r="N39" s="257">
        <v>1</v>
      </c>
      <c r="O39" s="258"/>
      <c r="P39" s="258">
        <v>2</v>
      </c>
      <c r="Q39" s="258"/>
      <c r="R39" s="258">
        <v>3</v>
      </c>
      <c r="S39" s="258"/>
      <c r="T39" s="258">
        <v>4</v>
      </c>
      <c r="U39" s="258"/>
      <c r="V39" s="258">
        <v>5</v>
      </c>
      <c r="W39" s="258"/>
      <c r="X39" s="258">
        <v>6</v>
      </c>
      <c r="Y39" s="258"/>
      <c r="Z39" s="258">
        <v>7</v>
      </c>
      <c r="AA39" s="334"/>
      <c r="AB39" s="305" t="s">
        <v>17</v>
      </c>
      <c r="AC39" s="335"/>
      <c r="AD39" s="335"/>
      <c r="AE39" s="335"/>
      <c r="AF39" s="335"/>
      <c r="AG39" s="335"/>
      <c r="AH39" s="335"/>
      <c r="AI39" s="336" t="s">
        <v>222</v>
      </c>
      <c r="AJ39" s="337"/>
      <c r="AK39" s="337"/>
      <c r="AL39" s="337"/>
      <c r="AM39" s="337"/>
      <c r="AN39" s="337"/>
      <c r="AO39" s="337"/>
      <c r="AP39" s="338"/>
      <c r="AQ39" s="228" t="s">
        <v>130</v>
      </c>
      <c r="AR39" s="255"/>
      <c r="AS39" s="255"/>
      <c r="AT39" s="255"/>
      <c r="AU39" s="255"/>
      <c r="AV39" s="255"/>
      <c r="AW39" s="255"/>
      <c r="AX39" s="255"/>
      <c r="AY39" s="255"/>
      <c r="AZ39" s="255"/>
      <c r="BA39" s="256"/>
      <c r="BB39" s="336" t="s">
        <v>252</v>
      </c>
      <c r="BC39" s="337"/>
      <c r="BD39" s="337"/>
      <c r="BE39" s="337"/>
      <c r="BF39" s="337"/>
      <c r="BG39" s="337"/>
      <c r="BH39" s="337"/>
      <c r="BI39" s="337"/>
      <c r="BJ39" s="337"/>
      <c r="BK39" s="337"/>
      <c r="BL39" s="337"/>
      <c r="BM39" s="337"/>
      <c r="BN39" s="337"/>
      <c r="BO39" s="337"/>
      <c r="BP39" s="337"/>
      <c r="BQ39" s="337"/>
      <c r="BR39" s="337"/>
      <c r="BS39" s="337"/>
      <c r="BT39" s="337"/>
      <c r="BU39" s="337"/>
      <c r="BV39" s="337"/>
      <c r="BW39" s="337"/>
      <c r="BX39" s="337"/>
      <c r="BY39" s="338"/>
    </row>
    <row r="40" spans="1:81" ht="30" customHeight="1">
      <c r="A40" s="228" t="s">
        <v>113</v>
      </c>
      <c r="B40" s="255"/>
      <c r="C40" s="255"/>
      <c r="D40" s="255"/>
      <c r="E40" s="255"/>
      <c r="F40" s="255"/>
      <c r="G40" s="255"/>
      <c r="H40" s="255"/>
      <c r="I40" s="255"/>
      <c r="J40" s="255"/>
      <c r="K40" s="255"/>
      <c r="L40" s="255"/>
      <c r="M40" s="256"/>
      <c r="N40" s="351" t="s">
        <v>258</v>
      </c>
      <c r="O40" s="352"/>
      <c r="P40" s="263" t="s">
        <v>259</v>
      </c>
      <c r="Q40" s="264"/>
      <c r="R40" s="263" t="s">
        <v>257</v>
      </c>
      <c r="S40" s="264"/>
      <c r="T40" s="263"/>
      <c r="U40" s="264"/>
      <c r="V40" s="263" t="s">
        <v>281</v>
      </c>
      <c r="W40" s="264"/>
      <c r="X40" s="263" t="s">
        <v>282</v>
      </c>
      <c r="Y40" s="264"/>
      <c r="Z40" s="263" t="s">
        <v>283</v>
      </c>
      <c r="AA40" s="264"/>
      <c r="AB40" s="263" t="s">
        <v>284</v>
      </c>
      <c r="AC40" s="264"/>
      <c r="AD40" s="263" t="s">
        <v>285</v>
      </c>
      <c r="AE40" s="264"/>
      <c r="AF40" s="263"/>
      <c r="AG40" s="264"/>
      <c r="AH40" s="263"/>
      <c r="AI40" s="264"/>
      <c r="AJ40" s="263"/>
      <c r="AK40" s="264"/>
      <c r="AL40" s="263"/>
      <c r="AM40" s="264"/>
      <c r="AN40" s="263"/>
      <c r="AO40" s="264"/>
      <c r="AP40" s="263"/>
      <c r="AQ40" s="264"/>
      <c r="AR40" s="263"/>
      <c r="AS40" s="264"/>
      <c r="AT40" s="263"/>
      <c r="AU40" s="264"/>
      <c r="AV40" s="263"/>
      <c r="AW40" s="264"/>
      <c r="AX40" s="263"/>
      <c r="AY40" s="264"/>
      <c r="AZ40" s="263"/>
      <c r="BA40" s="264"/>
      <c r="BB40" s="263"/>
      <c r="BC40" s="264"/>
      <c r="BD40" s="263"/>
      <c r="BE40" s="264"/>
      <c r="BF40" s="263"/>
      <c r="BG40" s="264"/>
      <c r="BH40" s="263"/>
      <c r="BI40" s="264"/>
      <c r="BJ40" s="263"/>
      <c r="BK40" s="264"/>
      <c r="BL40" s="263"/>
      <c r="BM40" s="264"/>
      <c r="BN40" s="263"/>
      <c r="BO40" s="264"/>
      <c r="BP40" s="263"/>
      <c r="BQ40" s="264"/>
      <c r="BR40" s="263"/>
      <c r="BS40" s="264"/>
      <c r="BT40" s="263"/>
      <c r="BU40" s="264"/>
      <c r="BV40" s="263"/>
      <c r="BW40" s="264"/>
      <c r="BX40" s="263"/>
      <c r="BY40" s="353"/>
    </row>
    <row r="41" spans="1:81" ht="24" customHeight="1">
      <c r="A41" s="265"/>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265"/>
      <c r="AL41" s="265"/>
      <c r="AM41" s="265"/>
      <c r="AN41" s="265"/>
      <c r="AO41" s="265"/>
      <c r="AP41" s="265"/>
      <c r="AQ41" s="266" t="str" cm="1">
        <f t="array" ref="AQ41">_xlfn.IFS(N27="有",CB37,N27="無",CC37)</f>
        <v>↑法人又は開設者個人の振込口座を記載してください。</v>
      </c>
      <c r="AR41" s="266"/>
      <c r="AS41" s="266"/>
      <c r="AT41" s="266"/>
      <c r="AU41" s="266"/>
      <c r="AV41" s="266"/>
      <c r="AW41" s="266"/>
      <c r="AX41" s="266"/>
      <c r="AY41" s="266"/>
      <c r="AZ41" s="266"/>
      <c r="BA41" s="266"/>
      <c r="BB41" s="266"/>
      <c r="BC41" s="266"/>
      <c r="BD41" s="266"/>
      <c r="BE41" s="266"/>
      <c r="BF41" s="266"/>
      <c r="BG41" s="266"/>
      <c r="BH41" s="266"/>
      <c r="BI41" s="266"/>
      <c r="BJ41" s="266"/>
      <c r="BK41" s="266"/>
      <c r="BL41" s="266"/>
      <c r="BM41" s="266"/>
      <c r="BN41" s="266"/>
      <c r="BO41" s="266"/>
      <c r="BP41" s="266"/>
      <c r="BQ41" s="266"/>
      <c r="BR41" s="266"/>
      <c r="BS41" s="266"/>
      <c r="BT41" s="266"/>
      <c r="BU41" s="266"/>
      <c r="BV41" s="266"/>
      <c r="BW41" s="266"/>
      <c r="BX41" s="266"/>
      <c r="BY41" s="266"/>
    </row>
    <row r="42" spans="1:81" ht="7.5" customHeight="1">
      <c r="A42" s="17"/>
      <c r="B42" s="17"/>
      <c r="C42" s="17"/>
      <c r="D42" s="17"/>
      <c r="E42" s="17"/>
      <c r="F42" s="17"/>
      <c r="G42" s="17"/>
      <c r="H42" s="17"/>
      <c r="I42" s="17"/>
      <c r="J42" s="17"/>
      <c r="K42" s="17"/>
      <c r="L42" s="20"/>
      <c r="M42" s="20"/>
      <c r="N42" s="20"/>
      <c r="O42" s="20"/>
      <c r="P42" s="20"/>
      <c r="Q42" s="21"/>
      <c r="R42" s="20"/>
      <c r="S42" s="20"/>
      <c r="T42" s="20"/>
      <c r="U42" s="20"/>
      <c r="V42" s="20"/>
      <c r="W42" s="20"/>
      <c r="X42" s="15"/>
      <c r="Y42" s="15"/>
      <c r="Z42" s="15"/>
      <c r="AA42" s="15"/>
      <c r="AB42" s="15"/>
      <c r="AC42" s="15"/>
      <c r="AD42" s="15"/>
      <c r="AE42" s="15"/>
      <c r="AF42" s="15"/>
      <c r="AG42" s="15"/>
      <c r="AH42" s="15"/>
      <c r="AI42" s="15"/>
      <c r="AJ42" s="15"/>
      <c r="AK42" s="15"/>
      <c r="AL42" s="15"/>
      <c r="AM42" s="15"/>
      <c r="AN42" s="15"/>
      <c r="AO42" s="20"/>
      <c r="AP42" s="20"/>
      <c r="AQ42" s="20"/>
      <c r="AR42" s="20"/>
      <c r="AS42" s="20"/>
      <c r="AT42" s="20"/>
      <c r="AU42" s="20"/>
      <c r="AV42" s="20"/>
      <c r="AW42" s="20"/>
      <c r="AX42" s="20"/>
      <c r="AY42" s="20"/>
      <c r="AZ42" s="15"/>
      <c r="BA42" s="15"/>
      <c r="BB42" s="15"/>
      <c r="BC42" s="15"/>
      <c r="BD42" s="15"/>
      <c r="BE42" s="15"/>
      <c r="BF42" s="15"/>
      <c r="BG42" s="15"/>
      <c r="BH42" s="15"/>
      <c r="BI42" s="15"/>
      <c r="BJ42" s="15"/>
      <c r="BK42" s="15"/>
      <c r="BL42" s="15"/>
      <c r="BM42" s="15"/>
      <c r="BN42" s="15"/>
      <c r="BO42" s="15"/>
      <c r="BP42" s="20"/>
      <c r="BQ42" s="20"/>
      <c r="BR42" s="20"/>
      <c r="BS42" s="20"/>
      <c r="BT42" s="20"/>
      <c r="BU42" s="20"/>
      <c r="BV42" s="20"/>
      <c r="BW42" s="20"/>
      <c r="BX42" s="20"/>
      <c r="BY42" s="20"/>
    </row>
    <row r="43" spans="1:81" ht="16.8" customHeight="1">
      <c r="A43" s="339" t="s">
        <v>148</v>
      </c>
      <c r="B43" s="339"/>
      <c r="C43" s="339"/>
      <c r="D43" s="339"/>
      <c r="E43" s="339"/>
      <c r="F43" s="339"/>
      <c r="G43" s="339"/>
      <c r="H43" s="339"/>
      <c r="I43" s="339"/>
      <c r="J43" s="339"/>
      <c r="K43" s="339"/>
      <c r="L43" s="339"/>
      <c r="M43" s="339"/>
      <c r="N43" s="20"/>
      <c r="O43" s="20"/>
      <c r="P43" s="20"/>
      <c r="Q43" s="21"/>
      <c r="R43" s="20"/>
      <c r="S43" s="20"/>
      <c r="T43" s="20"/>
      <c r="U43" s="20"/>
      <c r="V43" s="20"/>
      <c r="W43" s="20"/>
      <c r="X43" s="15"/>
      <c r="Y43" s="15"/>
      <c r="Z43" s="15"/>
      <c r="AA43" s="15"/>
      <c r="AB43" s="15"/>
      <c r="AC43" s="15"/>
      <c r="AD43" s="15"/>
      <c r="AE43" s="15"/>
      <c r="AF43" s="15"/>
      <c r="AG43" s="15"/>
      <c r="AH43" s="15"/>
      <c r="AI43" s="15"/>
      <c r="AJ43" s="15"/>
      <c r="AK43" s="15"/>
      <c r="AL43" s="15"/>
      <c r="AM43" s="15"/>
      <c r="AN43" s="15"/>
      <c r="AO43" s="20"/>
      <c r="AP43" s="20"/>
      <c r="AQ43" s="20"/>
      <c r="AR43" s="20"/>
      <c r="AS43" s="20"/>
      <c r="AT43" s="20"/>
      <c r="AU43" s="20"/>
      <c r="AV43" s="20"/>
      <c r="AW43" s="20"/>
      <c r="AX43" s="20"/>
      <c r="AY43" s="20"/>
      <c r="AZ43" s="15"/>
      <c r="BA43" s="15"/>
      <c r="BB43" s="15"/>
      <c r="BC43" s="15"/>
      <c r="BD43" s="15"/>
      <c r="BE43" s="15"/>
      <c r="BF43" s="15"/>
      <c r="BG43" s="15"/>
      <c r="BH43" s="15"/>
      <c r="BI43" s="15"/>
      <c r="BJ43" s="15"/>
      <c r="BK43" s="15"/>
      <c r="BL43" s="15"/>
      <c r="BM43" s="15"/>
      <c r="BN43" s="15"/>
      <c r="BO43" s="15"/>
      <c r="BP43" s="20"/>
      <c r="BQ43" s="20"/>
      <c r="BR43" s="20"/>
      <c r="BS43" s="20"/>
      <c r="BT43" s="20"/>
      <c r="BU43" s="20"/>
      <c r="BV43" s="20"/>
      <c r="BW43" s="20"/>
      <c r="BX43" s="20"/>
      <c r="BY43" s="20"/>
    </row>
    <row r="44" spans="1:81" ht="18" customHeight="1">
      <c r="A44" s="347" t="s">
        <v>180</v>
      </c>
      <c r="B44" s="347"/>
      <c r="C44" s="347"/>
      <c r="D44" s="347"/>
      <c r="E44" s="347"/>
      <c r="F44" s="347"/>
      <c r="G44" s="347"/>
      <c r="H44" s="347"/>
      <c r="I44" s="347"/>
      <c r="J44" s="347"/>
      <c r="K44" s="347"/>
      <c r="L44" s="347"/>
      <c r="M44" s="347"/>
      <c r="N44" s="347"/>
      <c r="O44" s="347"/>
      <c r="P44" s="347"/>
      <c r="Q44" s="347"/>
      <c r="R44" s="347"/>
      <c r="S44" s="347"/>
      <c r="T44" s="347"/>
      <c r="U44" s="347"/>
      <c r="V44" s="347"/>
      <c r="W44" s="347"/>
      <c r="X44" s="347"/>
      <c r="Y44" s="347"/>
      <c r="Z44" s="347"/>
      <c r="AA44" s="347"/>
      <c r="AB44" s="347"/>
      <c r="AC44" s="347"/>
      <c r="AD44" s="347"/>
      <c r="AE44" s="347"/>
      <c r="AF44" s="347"/>
      <c r="AG44" s="347"/>
      <c r="AH44" s="347"/>
      <c r="AI44" s="347"/>
      <c r="AJ44" s="347"/>
      <c r="AK44" s="347"/>
      <c r="AL44" s="347"/>
      <c r="AM44" s="347"/>
      <c r="AN44" s="347"/>
      <c r="AO44" s="347"/>
      <c r="AP44" s="347"/>
      <c r="AQ44" s="347"/>
      <c r="AR44" s="347"/>
      <c r="AS44" s="347"/>
      <c r="AT44" s="347"/>
      <c r="AU44" s="347"/>
      <c r="AV44" s="347"/>
      <c r="AW44" s="347"/>
      <c r="AX44" s="347"/>
      <c r="AY44" s="347"/>
      <c r="AZ44" s="347"/>
      <c r="BA44" s="347"/>
      <c r="BB44" s="347"/>
      <c r="BC44" s="347"/>
      <c r="BD44" s="347"/>
      <c r="BE44" s="347"/>
      <c r="BF44" s="347"/>
      <c r="BG44" s="347"/>
      <c r="BH44" s="347"/>
      <c r="BI44" s="347"/>
      <c r="BJ44" s="347"/>
      <c r="BK44" s="347"/>
      <c r="BL44" s="347"/>
      <c r="BM44" s="347"/>
      <c r="BN44" s="347"/>
      <c r="BO44" s="347"/>
      <c r="BP44" s="347"/>
      <c r="BQ44" s="347"/>
      <c r="BR44" s="347"/>
      <c r="BS44" s="347"/>
      <c r="BT44" s="347"/>
      <c r="BU44" s="347"/>
      <c r="BV44" s="347"/>
      <c r="BW44" s="347"/>
      <c r="BX44" s="347"/>
      <c r="BY44" s="347"/>
    </row>
    <row r="45" spans="1:81" ht="9.6" customHeight="1">
      <c r="A45" s="17"/>
      <c r="B45" s="17"/>
      <c r="C45" s="17"/>
      <c r="D45" s="17"/>
      <c r="E45" s="17"/>
      <c r="F45" s="17"/>
      <c r="G45" s="17"/>
      <c r="H45" s="17"/>
      <c r="I45" s="17"/>
      <c r="J45" s="17"/>
      <c r="K45" s="17"/>
      <c r="L45" s="20"/>
      <c r="M45" s="20"/>
      <c r="N45" s="20"/>
      <c r="O45" s="20"/>
      <c r="P45" s="20"/>
      <c r="Q45" s="21"/>
      <c r="R45" s="20"/>
      <c r="S45" s="20"/>
      <c r="T45" s="20"/>
      <c r="U45" s="20"/>
      <c r="V45" s="20"/>
      <c r="W45" s="20"/>
      <c r="X45" s="15"/>
      <c r="Y45" s="15"/>
      <c r="Z45" s="15"/>
      <c r="AA45" s="15"/>
      <c r="AB45" s="15"/>
      <c r="AC45" s="15"/>
      <c r="AD45" s="15"/>
      <c r="AE45" s="15"/>
      <c r="AF45" s="15"/>
      <c r="AG45" s="15"/>
      <c r="AH45" s="15"/>
      <c r="AI45" s="15"/>
      <c r="AJ45" s="15"/>
      <c r="AK45" s="15"/>
      <c r="AL45" s="15"/>
      <c r="AM45" s="15"/>
      <c r="AN45" s="15"/>
      <c r="AO45" s="20"/>
      <c r="AP45" s="20"/>
      <c r="AQ45" s="20"/>
      <c r="AR45" s="20"/>
      <c r="AS45" s="20"/>
      <c r="AT45" s="20"/>
      <c r="AU45" s="20"/>
      <c r="AV45" s="20"/>
      <c r="AW45" s="20"/>
      <c r="AX45" s="20"/>
      <c r="AY45" s="20"/>
      <c r="AZ45" s="15"/>
      <c r="BA45" s="15"/>
      <c r="BB45" s="15"/>
      <c r="BC45" s="15"/>
      <c r="BD45" s="15"/>
      <c r="BE45" s="15"/>
      <c r="BF45" s="15"/>
      <c r="BG45" s="15"/>
      <c r="BH45" s="15"/>
      <c r="BI45" s="15"/>
      <c r="BJ45" s="15"/>
      <c r="BK45" s="15"/>
      <c r="BL45" s="15"/>
      <c r="BM45" s="15"/>
      <c r="BN45" s="15"/>
      <c r="BO45" s="15"/>
      <c r="BP45" s="20"/>
      <c r="BQ45" s="20"/>
      <c r="BR45" s="20"/>
      <c r="BS45" s="20"/>
      <c r="BT45" s="20"/>
      <c r="BU45" s="20"/>
      <c r="BV45" s="20"/>
      <c r="BW45" s="20"/>
      <c r="BX45" s="20"/>
      <c r="BY45" s="20"/>
    </row>
    <row r="46" spans="1:81" ht="16.5" customHeight="1">
      <c r="A46" s="348" t="s">
        <v>147</v>
      </c>
      <c r="B46" s="348"/>
      <c r="C46" s="348"/>
      <c r="D46" s="348"/>
      <c r="E46" s="348"/>
      <c r="F46" s="348"/>
      <c r="G46" s="348"/>
      <c r="H46" s="348"/>
      <c r="I46" s="348"/>
      <c r="J46" s="348"/>
      <c r="K46" s="348"/>
      <c r="L46" s="348"/>
      <c r="M46" s="348"/>
      <c r="N46" s="348"/>
      <c r="O46" s="348"/>
      <c r="P46" s="348"/>
      <c r="Q46" s="348"/>
      <c r="R46" s="348"/>
      <c r="S46" s="348"/>
      <c r="T46" s="348"/>
      <c r="U46" s="348"/>
      <c r="V46" s="348"/>
      <c r="W46" s="348"/>
      <c r="X46" s="348"/>
      <c r="Y46" s="348"/>
      <c r="Z46" s="348"/>
      <c r="AA46" s="348"/>
      <c r="AB46" s="348"/>
      <c r="AC46" s="348"/>
      <c r="AD46" s="348"/>
      <c r="AE46" s="348"/>
      <c r="AF46" s="348"/>
      <c r="AG46" s="348"/>
      <c r="AH46" s="348"/>
      <c r="AI46" s="348"/>
      <c r="AJ46" s="348"/>
      <c r="AK46" s="348"/>
      <c r="AL46" s="348"/>
      <c r="AM46" s="348"/>
      <c r="AN46" s="348"/>
      <c r="AO46" s="348"/>
      <c r="AP46" s="348"/>
      <c r="AQ46" s="348"/>
      <c r="AR46" s="348"/>
      <c r="AS46" s="348"/>
      <c r="AT46" s="348"/>
      <c r="AU46" s="348"/>
      <c r="AV46" s="348"/>
      <c r="AW46" s="348"/>
      <c r="AX46" s="348"/>
      <c r="AY46" s="348"/>
      <c r="AZ46" s="348"/>
      <c r="BA46" s="19"/>
      <c r="BB46" s="19"/>
      <c r="BC46" s="19"/>
      <c r="BD46" s="19"/>
      <c r="BE46" s="19"/>
      <c r="BF46" s="19"/>
      <c r="BG46" s="19"/>
      <c r="BH46" s="19"/>
      <c r="BI46" s="15"/>
      <c r="BJ46" s="18"/>
      <c r="BK46" s="18"/>
      <c r="BL46" s="18"/>
      <c r="BM46" s="18"/>
      <c r="BN46" s="18"/>
      <c r="BO46" s="18"/>
      <c r="BP46" s="18"/>
      <c r="BQ46" s="18"/>
      <c r="BR46" s="18"/>
      <c r="BS46" s="18"/>
      <c r="BT46" s="18"/>
      <c r="BU46" s="18"/>
      <c r="BV46" s="18"/>
      <c r="BW46" s="18"/>
      <c r="BX46" s="18"/>
      <c r="BY46" s="18"/>
    </row>
    <row r="47" spans="1:81" ht="15" customHeight="1">
      <c r="A47" s="348" t="s">
        <v>146</v>
      </c>
      <c r="B47" s="348"/>
      <c r="C47" s="348"/>
      <c r="D47" s="348"/>
      <c r="E47" s="348"/>
      <c r="F47" s="348"/>
      <c r="G47" s="348"/>
      <c r="H47" s="348"/>
      <c r="I47" s="348"/>
      <c r="J47" s="348"/>
      <c r="K47" s="348"/>
      <c r="L47" s="348"/>
      <c r="M47" s="348"/>
      <c r="N47" s="348"/>
      <c r="O47" s="348"/>
      <c r="P47" s="348"/>
      <c r="Q47" s="348"/>
      <c r="R47" s="348"/>
      <c r="S47" s="348"/>
      <c r="T47" s="348"/>
      <c r="U47" s="348"/>
      <c r="V47" s="348"/>
      <c r="W47" s="348"/>
      <c r="X47" s="348"/>
      <c r="Y47" s="348"/>
      <c r="Z47" s="348"/>
      <c r="AA47" s="348"/>
      <c r="AB47" s="348"/>
      <c r="AC47" s="348"/>
      <c r="AD47" s="348"/>
      <c r="AE47" s="348"/>
      <c r="AF47" s="348"/>
      <c r="AG47" s="348"/>
      <c r="AH47" s="348"/>
      <c r="AI47" s="348"/>
      <c r="AJ47" s="348"/>
      <c r="AK47" s="348"/>
      <c r="AL47" s="348"/>
      <c r="AM47" s="348"/>
      <c r="AN47" s="348"/>
      <c r="AO47" s="348"/>
      <c r="AP47" s="348"/>
      <c r="AQ47" s="348"/>
      <c r="AR47" s="348"/>
      <c r="AS47" s="348"/>
      <c r="AT47" s="348"/>
      <c r="AU47" s="348"/>
      <c r="AV47" s="348"/>
      <c r="AW47" s="348"/>
      <c r="AX47" s="348"/>
      <c r="AY47" s="348"/>
      <c r="AZ47" s="348"/>
      <c r="BA47" s="348"/>
      <c r="BB47" s="348"/>
      <c r="BC47" s="348"/>
      <c r="BD47" s="348"/>
      <c r="BE47" s="348"/>
      <c r="BF47" s="348"/>
      <c r="BG47" s="348"/>
      <c r="BH47" s="348"/>
      <c r="BI47" s="348"/>
      <c r="BJ47" s="348"/>
      <c r="BK47" s="348"/>
      <c r="BL47" s="348"/>
      <c r="BM47" s="348"/>
      <c r="BN47" s="348"/>
      <c r="BO47" s="348"/>
      <c r="BP47" s="348"/>
      <c r="BQ47" s="348"/>
      <c r="BR47" s="348"/>
      <c r="BS47" s="348"/>
      <c r="BT47" s="348"/>
      <c r="BU47" s="348"/>
      <c r="BV47" s="348"/>
      <c r="BW47" s="348"/>
      <c r="BX47" s="348"/>
      <c r="BY47" s="348"/>
    </row>
    <row r="48" spans="1:81" ht="10.8" customHeight="1">
      <c r="A48" s="17"/>
      <c r="B48" s="17"/>
      <c r="C48" s="17"/>
      <c r="D48" s="17"/>
      <c r="E48" s="17"/>
      <c r="F48" s="17"/>
      <c r="G48" s="17"/>
      <c r="H48" s="17"/>
      <c r="I48" s="17"/>
      <c r="J48" s="17"/>
      <c r="K48" s="17"/>
      <c r="L48" s="20"/>
      <c r="M48" s="20"/>
      <c r="N48" s="20"/>
      <c r="O48" s="20"/>
      <c r="P48" s="20"/>
      <c r="Q48" s="21"/>
      <c r="R48" s="20"/>
      <c r="S48" s="20"/>
      <c r="T48" s="20"/>
      <c r="U48" s="20"/>
      <c r="V48" s="20"/>
      <c r="W48" s="20"/>
      <c r="X48" s="15"/>
      <c r="Y48" s="15"/>
      <c r="Z48" s="15"/>
      <c r="AA48" s="15"/>
      <c r="AB48" s="15"/>
      <c r="AC48" s="15"/>
      <c r="AD48" s="15"/>
      <c r="AE48" s="15"/>
      <c r="AF48" s="15"/>
      <c r="AG48" s="15"/>
      <c r="AH48" s="15"/>
      <c r="AI48" s="15"/>
      <c r="AJ48" s="15"/>
      <c r="AK48" s="15"/>
      <c r="AL48" s="15"/>
      <c r="AM48" s="15"/>
      <c r="AN48" s="15"/>
      <c r="AO48" s="20"/>
      <c r="AP48" s="20"/>
      <c r="AQ48" s="20"/>
      <c r="AR48" s="20"/>
      <c r="AS48" s="20"/>
      <c r="AT48" s="20"/>
      <c r="AU48" s="20"/>
      <c r="AV48" s="20"/>
      <c r="AW48" s="20"/>
      <c r="AX48" s="20"/>
      <c r="AY48" s="20"/>
      <c r="AZ48" s="15"/>
      <c r="BA48" s="15"/>
      <c r="BB48" s="15"/>
      <c r="BC48" s="15"/>
      <c r="BD48" s="15"/>
      <c r="BE48" s="15"/>
      <c r="BF48" s="15"/>
      <c r="BG48" s="15"/>
      <c r="BH48" s="15"/>
      <c r="BI48" s="15"/>
      <c r="BJ48" s="15"/>
      <c r="BK48" s="15"/>
      <c r="BL48" s="15"/>
      <c r="BM48" s="15"/>
      <c r="BN48" s="15"/>
      <c r="BO48" s="15"/>
      <c r="BP48" s="20"/>
      <c r="BQ48" s="20"/>
      <c r="BR48" s="20"/>
      <c r="BS48" s="20"/>
      <c r="BT48" s="20"/>
      <c r="BU48" s="20"/>
      <c r="BV48" s="20"/>
      <c r="BW48" s="20"/>
      <c r="BX48" s="20"/>
      <c r="BY48" s="20"/>
    </row>
    <row r="49" spans="1:77" ht="15" customHeight="1">
      <c r="A49" s="348" t="s">
        <v>153</v>
      </c>
      <c r="B49" s="348"/>
      <c r="C49" s="348"/>
      <c r="D49" s="348"/>
      <c r="E49" s="348"/>
      <c r="F49" s="348"/>
      <c r="G49" s="348"/>
      <c r="H49" s="348"/>
      <c r="I49" s="348"/>
      <c r="J49" s="348"/>
      <c r="K49" s="348"/>
      <c r="L49" s="348"/>
      <c r="M49" s="348"/>
      <c r="N49" s="348"/>
      <c r="O49" s="348"/>
      <c r="P49" s="348"/>
      <c r="Q49" s="348"/>
      <c r="R49" s="348"/>
      <c r="S49" s="348"/>
      <c r="T49" s="348"/>
      <c r="U49" s="348"/>
      <c r="V49" s="348"/>
      <c r="W49" s="348"/>
      <c r="X49" s="348"/>
      <c r="Y49" s="348"/>
      <c r="Z49" s="348"/>
      <c r="AA49" s="348"/>
      <c r="AB49" s="348"/>
      <c r="AC49" s="348"/>
      <c r="AD49" s="348"/>
      <c r="AE49" s="348"/>
      <c r="AF49" s="15"/>
      <c r="AG49" s="18"/>
      <c r="AH49" s="18"/>
      <c r="AI49" s="18"/>
      <c r="AJ49" s="18"/>
      <c r="AK49" s="18"/>
      <c r="AL49" s="18"/>
      <c r="AM49" s="18"/>
      <c r="AN49" s="18"/>
      <c r="AO49" s="18"/>
      <c r="AP49" s="18"/>
      <c r="AQ49" s="18"/>
      <c r="AR49" s="18"/>
      <c r="AS49" s="18"/>
      <c r="AT49" s="18"/>
      <c r="AU49" s="18"/>
      <c r="AV49" s="18"/>
      <c r="AW49" s="18"/>
      <c r="AX49" s="18"/>
      <c r="AY49" s="19"/>
      <c r="AZ49" s="19"/>
      <c r="BA49" s="19"/>
      <c r="BB49" s="19"/>
      <c r="BC49" s="19"/>
      <c r="BD49" s="19"/>
      <c r="BE49" s="19"/>
      <c r="BF49" s="19"/>
      <c r="BG49" s="19"/>
      <c r="BH49" s="19"/>
      <c r="BI49" s="15"/>
      <c r="BJ49" s="18"/>
      <c r="BK49" s="18"/>
      <c r="BL49" s="18"/>
      <c r="BM49" s="18"/>
      <c r="BN49" s="18"/>
      <c r="BO49" s="18"/>
      <c r="BP49" s="18"/>
      <c r="BQ49" s="18"/>
      <c r="BR49" s="18"/>
      <c r="BS49" s="18"/>
      <c r="BT49" s="18"/>
      <c r="BU49" s="18"/>
      <c r="BV49" s="18"/>
      <c r="BW49" s="18"/>
      <c r="BX49" s="18"/>
      <c r="BY49" s="18"/>
    </row>
    <row r="50" spans="1:77" ht="15" customHeight="1">
      <c r="A50" s="383" t="s">
        <v>131</v>
      </c>
      <c r="B50" s="384"/>
      <c r="C50" s="384"/>
      <c r="D50" s="384"/>
      <c r="E50" s="384"/>
      <c r="F50" s="384"/>
      <c r="G50" s="384"/>
      <c r="H50" s="384"/>
      <c r="I50" s="384"/>
      <c r="J50" s="384"/>
      <c r="K50" s="384"/>
      <c r="L50" s="384"/>
      <c r="M50" s="384"/>
      <c r="N50" s="384"/>
      <c r="O50" s="384"/>
      <c r="P50" s="384"/>
      <c r="Q50" s="384"/>
      <c r="R50" s="384"/>
      <c r="S50" s="384"/>
      <c r="T50" s="384"/>
      <c r="U50" s="384"/>
      <c r="V50" s="384"/>
      <c r="W50" s="384"/>
      <c r="X50" s="384"/>
      <c r="Y50" s="384"/>
      <c r="Z50" s="384"/>
      <c r="AA50" s="384"/>
      <c r="AB50" s="384"/>
      <c r="AC50" s="384"/>
      <c r="AD50" s="384"/>
      <c r="AE50" s="384"/>
      <c r="AF50" s="384"/>
      <c r="AG50" s="384"/>
      <c r="AH50" s="384"/>
      <c r="AI50" s="384"/>
      <c r="AJ50" s="384"/>
      <c r="AK50" s="384"/>
      <c r="AL50" s="384"/>
      <c r="AM50" s="384"/>
      <c r="AN50" s="384"/>
      <c r="AO50" s="384"/>
      <c r="AP50" s="384"/>
      <c r="AQ50" s="384"/>
      <c r="AR50" s="384"/>
      <c r="AS50" s="384"/>
      <c r="AT50" s="384"/>
      <c r="AU50" s="384"/>
      <c r="AV50" s="384"/>
      <c r="AW50" s="384"/>
      <c r="AX50" s="384"/>
      <c r="AY50" s="384"/>
      <c r="AZ50" s="384"/>
      <c r="BA50" s="384"/>
      <c r="BB50" s="384"/>
      <c r="BC50" s="384"/>
      <c r="BD50" s="384"/>
      <c r="BE50" s="384"/>
      <c r="BF50" s="384"/>
      <c r="BG50" s="384"/>
      <c r="BH50" s="384"/>
      <c r="BI50" s="384"/>
      <c r="BJ50" s="384"/>
      <c r="BK50" s="384"/>
      <c r="BL50" s="384"/>
      <c r="BM50" s="384"/>
      <c r="BN50" s="384"/>
      <c r="BO50" s="384"/>
      <c r="BP50" s="384"/>
      <c r="BQ50" s="384"/>
      <c r="BR50" s="384"/>
      <c r="BS50" s="384"/>
      <c r="BT50" s="384"/>
      <c r="BU50" s="384"/>
      <c r="BV50" s="384"/>
      <c r="BW50" s="384"/>
      <c r="BX50" s="384"/>
      <c r="BY50" s="385"/>
    </row>
    <row r="51" spans="1:77" ht="15" customHeight="1">
      <c r="A51" s="386"/>
      <c r="B51" s="346"/>
      <c r="C51" s="346"/>
      <c r="D51" s="346"/>
      <c r="E51" s="346"/>
      <c r="F51" s="346"/>
      <c r="G51" s="346"/>
      <c r="H51" s="346"/>
      <c r="I51" s="346"/>
      <c r="J51" s="346"/>
      <c r="K51" s="346"/>
      <c r="L51" s="346"/>
      <c r="M51" s="346"/>
      <c r="N51" s="346"/>
      <c r="O51" s="346"/>
      <c r="P51" s="346"/>
      <c r="Q51" s="346"/>
      <c r="R51" s="346"/>
      <c r="S51" s="346"/>
      <c r="T51" s="346"/>
      <c r="U51" s="346"/>
      <c r="V51" s="346"/>
      <c r="W51" s="346"/>
      <c r="X51" s="346"/>
      <c r="Y51" s="346"/>
      <c r="Z51" s="346"/>
      <c r="AA51" s="346"/>
      <c r="AB51" s="346"/>
      <c r="AC51" s="346"/>
      <c r="AD51" s="346"/>
      <c r="AE51" s="346"/>
      <c r="AF51" s="346"/>
      <c r="AG51" s="346"/>
      <c r="AH51" s="346"/>
      <c r="AI51" s="346"/>
      <c r="AJ51" s="346"/>
      <c r="AK51" s="346"/>
      <c r="AL51" s="346"/>
      <c r="AM51" s="346"/>
      <c r="AN51" s="346"/>
      <c r="AO51" s="346"/>
      <c r="AP51" s="346"/>
      <c r="AQ51" s="346"/>
      <c r="AR51" s="346"/>
      <c r="AS51" s="346"/>
      <c r="AT51" s="346"/>
      <c r="AU51" s="346"/>
      <c r="AV51" s="346"/>
      <c r="AW51" s="346"/>
      <c r="AX51" s="346"/>
      <c r="AY51" s="346"/>
      <c r="AZ51" s="346"/>
      <c r="BA51" s="346"/>
      <c r="BB51" s="346"/>
      <c r="BC51" s="346"/>
      <c r="BD51" s="346"/>
      <c r="BE51" s="346"/>
      <c r="BF51" s="346"/>
      <c r="BG51" s="346"/>
      <c r="BH51" s="346"/>
      <c r="BI51" s="346"/>
      <c r="BJ51" s="346"/>
      <c r="BK51" s="346"/>
      <c r="BL51" s="346"/>
      <c r="BM51" s="346"/>
      <c r="BN51" s="346"/>
      <c r="BO51" s="346"/>
      <c r="BP51" s="346"/>
      <c r="BQ51" s="346"/>
      <c r="BR51" s="346"/>
      <c r="BS51" s="346"/>
      <c r="BT51" s="346"/>
      <c r="BU51" s="346"/>
      <c r="BV51" s="346"/>
      <c r="BW51" s="346"/>
      <c r="BX51" s="346"/>
      <c r="BY51" s="387"/>
    </row>
    <row r="52" spans="1:77" ht="15" customHeight="1">
      <c r="A52" s="386"/>
      <c r="B52" s="346"/>
      <c r="C52" s="346"/>
      <c r="D52" s="346"/>
      <c r="E52" s="346"/>
      <c r="F52" s="346"/>
      <c r="G52" s="346"/>
      <c r="H52" s="346"/>
      <c r="I52" s="346"/>
      <c r="J52" s="346"/>
      <c r="K52" s="346"/>
      <c r="L52" s="346"/>
      <c r="M52" s="346"/>
      <c r="N52" s="346"/>
      <c r="O52" s="346"/>
      <c r="P52" s="346"/>
      <c r="Q52" s="346"/>
      <c r="R52" s="346"/>
      <c r="S52" s="346"/>
      <c r="T52" s="346"/>
      <c r="U52" s="346"/>
      <c r="V52" s="346"/>
      <c r="W52" s="346"/>
      <c r="X52" s="346"/>
      <c r="Y52" s="346"/>
      <c r="Z52" s="346"/>
      <c r="AA52" s="346"/>
      <c r="AB52" s="346"/>
      <c r="AC52" s="346"/>
      <c r="AD52" s="346"/>
      <c r="AE52" s="346"/>
      <c r="AF52" s="346"/>
      <c r="AG52" s="346"/>
      <c r="AH52" s="346"/>
      <c r="AI52" s="346"/>
      <c r="AJ52" s="346"/>
      <c r="AK52" s="346"/>
      <c r="AL52" s="346"/>
      <c r="AM52" s="346"/>
      <c r="AN52" s="346"/>
      <c r="AO52" s="346"/>
      <c r="AP52" s="346"/>
      <c r="AQ52" s="346"/>
      <c r="AR52" s="346"/>
      <c r="AS52" s="346"/>
      <c r="AT52" s="346"/>
      <c r="AU52" s="346"/>
      <c r="AV52" s="346"/>
      <c r="AW52" s="346"/>
      <c r="AX52" s="346"/>
      <c r="AY52" s="346"/>
      <c r="AZ52" s="346"/>
      <c r="BA52" s="346"/>
      <c r="BB52" s="346"/>
      <c r="BC52" s="346"/>
      <c r="BD52" s="346"/>
      <c r="BE52" s="346"/>
      <c r="BF52" s="346"/>
      <c r="BG52" s="346"/>
      <c r="BH52" s="346"/>
      <c r="BI52" s="346"/>
      <c r="BJ52" s="346"/>
      <c r="BK52" s="346"/>
      <c r="BL52" s="346"/>
      <c r="BM52" s="346"/>
      <c r="BN52" s="346"/>
      <c r="BO52" s="346"/>
      <c r="BP52" s="346"/>
      <c r="BQ52" s="346"/>
      <c r="BR52" s="346"/>
      <c r="BS52" s="346"/>
      <c r="BT52" s="346"/>
      <c r="BU52" s="346"/>
      <c r="BV52" s="346"/>
      <c r="BW52" s="346"/>
      <c r="BX52" s="346"/>
      <c r="BY52" s="387"/>
    </row>
    <row r="53" spans="1:77" ht="15" customHeight="1">
      <c r="A53" s="386"/>
      <c r="B53" s="346"/>
      <c r="C53" s="346"/>
      <c r="D53" s="346"/>
      <c r="E53" s="346"/>
      <c r="F53" s="346"/>
      <c r="G53" s="346"/>
      <c r="H53" s="346"/>
      <c r="I53" s="346"/>
      <c r="J53" s="346"/>
      <c r="K53" s="346"/>
      <c r="L53" s="346"/>
      <c r="M53" s="346"/>
      <c r="N53" s="346"/>
      <c r="O53" s="346"/>
      <c r="P53" s="346"/>
      <c r="Q53" s="346"/>
      <c r="R53" s="346"/>
      <c r="S53" s="346"/>
      <c r="T53" s="346"/>
      <c r="U53" s="346"/>
      <c r="V53" s="346"/>
      <c r="W53" s="346"/>
      <c r="X53" s="346"/>
      <c r="Y53" s="346"/>
      <c r="Z53" s="346"/>
      <c r="AA53" s="346"/>
      <c r="AB53" s="346"/>
      <c r="AC53" s="346"/>
      <c r="AD53" s="346"/>
      <c r="AE53" s="346"/>
      <c r="AF53" s="346"/>
      <c r="AG53" s="346"/>
      <c r="AH53" s="346"/>
      <c r="AI53" s="346"/>
      <c r="AJ53" s="346"/>
      <c r="AK53" s="346"/>
      <c r="AL53" s="346"/>
      <c r="AM53" s="346"/>
      <c r="AN53" s="346"/>
      <c r="AO53" s="346"/>
      <c r="AP53" s="346"/>
      <c r="AQ53" s="346"/>
      <c r="AR53" s="346"/>
      <c r="AS53" s="346"/>
      <c r="AT53" s="346"/>
      <c r="AU53" s="346"/>
      <c r="AV53" s="346"/>
      <c r="AW53" s="346"/>
      <c r="AX53" s="346"/>
      <c r="AY53" s="346"/>
      <c r="AZ53" s="346"/>
      <c r="BA53" s="346"/>
      <c r="BB53" s="346"/>
      <c r="BC53" s="346"/>
      <c r="BD53" s="346"/>
      <c r="BE53" s="346"/>
      <c r="BF53" s="346"/>
      <c r="BG53" s="346"/>
      <c r="BH53" s="346"/>
      <c r="BI53" s="346"/>
      <c r="BJ53" s="346"/>
      <c r="BK53" s="346"/>
      <c r="BL53" s="346"/>
      <c r="BM53" s="346"/>
      <c r="BN53" s="346"/>
      <c r="BO53" s="346"/>
      <c r="BP53" s="346"/>
      <c r="BQ53" s="346"/>
      <c r="BR53" s="346"/>
      <c r="BS53" s="346"/>
      <c r="BT53" s="346"/>
      <c r="BU53" s="346"/>
      <c r="BV53" s="346"/>
      <c r="BW53" s="346"/>
      <c r="BX53" s="346"/>
      <c r="BY53" s="387"/>
    </row>
    <row r="54" spans="1:77" ht="15" customHeight="1">
      <c r="A54" s="388"/>
      <c r="B54" s="350"/>
      <c r="C54" s="350"/>
      <c r="D54" s="350"/>
      <c r="E54" s="350"/>
      <c r="F54" s="350"/>
      <c r="G54" s="350"/>
      <c r="H54" s="350"/>
      <c r="I54" s="350"/>
      <c r="J54" s="350"/>
      <c r="K54" s="350"/>
      <c r="L54" s="350"/>
      <c r="M54" s="350"/>
      <c r="N54" s="350"/>
      <c r="O54" s="350"/>
      <c r="P54" s="350"/>
      <c r="Q54" s="350"/>
      <c r="R54" s="350"/>
      <c r="S54" s="350"/>
      <c r="T54" s="350"/>
      <c r="U54" s="350"/>
      <c r="V54" s="350"/>
      <c r="W54" s="350"/>
      <c r="X54" s="350"/>
      <c r="Y54" s="350"/>
      <c r="Z54" s="350"/>
      <c r="AA54" s="350"/>
      <c r="AB54" s="350"/>
      <c r="AC54" s="350"/>
      <c r="AD54" s="350"/>
      <c r="AE54" s="350"/>
      <c r="AF54" s="350"/>
      <c r="AG54" s="350"/>
      <c r="AH54" s="350"/>
      <c r="AI54" s="350"/>
      <c r="AJ54" s="350"/>
      <c r="AK54" s="350"/>
      <c r="AL54" s="350"/>
      <c r="AM54" s="350"/>
      <c r="AN54" s="350"/>
      <c r="AO54" s="350"/>
      <c r="AP54" s="350"/>
      <c r="AQ54" s="350"/>
      <c r="AR54" s="350"/>
      <c r="AS54" s="350"/>
      <c r="AT54" s="350"/>
      <c r="AU54" s="350"/>
      <c r="AV54" s="350"/>
      <c r="AW54" s="350"/>
      <c r="AX54" s="350"/>
      <c r="AY54" s="350"/>
      <c r="AZ54" s="350"/>
      <c r="BA54" s="350"/>
      <c r="BB54" s="350"/>
      <c r="BC54" s="350"/>
      <c r="BD54" s="350"/>
      <c r="BE54" s="350"/>
      <c r="BF54" s="350"/>
      <c r="BG54" s="350"/>
      <c r="BH54" s="350"/>
      <c r="BI54" s="350"/>
      <c r="BJ54" s="350"/>
      <c r="BK54" s="350"/>
      <c r="BL54" s="350"/>
      <c r="BM54" s="350"/>
      <c r="BN54" s="350"/>
      <c r="BO54" s="350"/>
      <c r="BP54" s="350"/>
      <c r="BQ54" s="350"/>
      <c r="BR54" s="350"/>
      <c r="BS54" s="350"/>
      <c r="BT54" s="350"/>
      <c r="BU54" s="350"/>
      <c r="BV54" s="350"/>
      <c r="BW54" s="350"/>
      <c r="BX54" s="350"/>
      <c r="BY54" s="389"/>
    </row>
    <row r="55" spans="1:77" s="53" customFormat="1" ht="7.5" customHeight="1">
      <c r="A55" s="260"/>
      <c r="B55" s="260"/>
      <c r="C55" s="259"/>
      <c r="D55" s="259"/>
      <c r="E55" s="259"/>
      <c r="F55" s="259"/>
      <c r="G55" s="259"/>
      <c r="H55" s="259"/>
      <c r="I55" s="259"/>
      <c r="J55" s="259"/>
      <c r="K55" s="259"/>
      <c r="L55" s="259"/>
      <c r="M55" s="259"/>
      <c r="N55" s="259"/>
      <c r="O55" s="259"/>
      <c r="P55" s="259"/>
      <c r="Q55" s="259"/>
      <c r="R55" s="259"/>
      <c r="S55" s="259"/>
      <c r="T55" s="259"/>
      <c r="U55" s="259"/>
      <c r="V55" s="259"/>
      <c r="W55" s="259"/>
      <c r="X55" s="259"/>
      <c r="Y55" s="259"/>
      <c r="Z55" s="259"/>
      <c r="AA55" s="259"/>
      <c r="AB55" s="259"/>
      <c r="AC55" s="259"/>
      <c r="AD55" s="259"/>
      <c r="AE55" s="259"/>
      <c r="AF55" s="259"/>
      <c r="AG55" s="259"/>
      <c r="AH55" s="259"/>
      <c r="AI55" s="259"/>
      <c r="AJ55" s="259"/>
      <c r="AK55" s="259"/>
      <c r="AL55" s="259"/>
      <c r="AM55" s="259"/>
      <c r="AN55" s="259"/>
      <c r="AO55" s="259"/>
      <c r="AP55" s="259"/>
      <c r="AQ55" s="259"/>
      <c r="AR55" s="259"/>
      <c r="AS55" s="259"/>
      <c r="AT55" s="259"/>
      <c r="AU55" s="259"/>
      <c r="AV55" s="259"/>
      <c r="AW55" s="259"/>
      <c r="AX55" s="259"/>
      <c r="AY55" s="259"/>
      <c r="AZ55" s="259"/>
      <c r="BA55" s="259"/>
      <c r="BB55" s="259"/>
      <c r="BC55" s="259"/>
      <c r="BD55" s="259"/>
      <c r="BE55" s="259"/>
      <c r="BF55" s="259"/>
      <c r="BG55" s="259"/>
      <c r="BH55" s="259"/>
      <c r="BI55" s="259"/>
      <c r="BJ55" s="259"/>
      <c r="BK55" s="259"/>
      <c r="BL55" s="259"/>
      <c r="BM55" s="259"/>
      <c r="BN55" s="259"/>
      <c r="BO55" s="259"/>
      <c r="BP55" s="259"/>
      <c r="BQ55" s="259"/>
      <c r="BR55" s="259"/>
      <c r="BS55" s="259"/>
      <c r="BT55" s="259"/>
      <c r="BU55" s="259"/>
      <c r="BV55" s="259"/>
      <c r="BW55" s="259"/>
      <c r="BX55" s="259"/>
      <c r="BY55" s="259"/>
    </row>
    <row r="56" spans="1:77" ht="15" customHeight="1">
      <c r="A56" s="70"/>
      <c r="B56" s="52"/>
      <c r="C56" s="262" t="s">
        <v>137</v>
      </c>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262"/>
      <c r="AL56" s="262"/>
      <c r="AM56" s="262"/>
      <c r="AN56" s="262"/>
      <c r="AO56" s="262"/>
      <c r="AP56" s="262"/>
      <c r="AQ56" s="262"/>
      <c r="AR56" s="262"/>
      <c r="AS56" s="262"/>
      <c r="AT56" s="262"/>
      <c r="AU56" s="262"/>
      <c r="AV56" s="262"/>
      <c r="AW56" s="262"/>
      <c r="AX56" s="262"/>
      <c r="AY56" s="262"/>
      <c r="AZ56" s="262"/>
      <c r="BA56" s="262"/>
      <c r="BB56" s="262"/>
      <c r="BC56" s="262"/>
      <c r="BD56" s="262"/>
      <c r="BE56" s="262"/>
      <c r="BF56" s="262"/>
      <c r="BG56" s="262"/>
      <c r="BH56" s="262"/>
      <c r="BI56" s="262"/>
      <c r="BJ56" s="262"/>
      <c r="BK56" s="262"/>
      <c r="BL56" s="262"/>
      <c r="BM56" s="262"/>
      <c r="BN56" s="262"/>
      <c r="BO56" s="262"/>
      <c r="BP56" s="262"/>
      <c r="BQ56" s="262"/>
      <c r="BR56" s="262"/>
      <c r="BS56" s="262"/>
      <c r="BT56" s="262"/>
      <c r="BU56" s="262"/>
      <c r="BV56" s="262"/>
      <c r="BW56" s="262"/>
      <c r="BX56" s="262"/>
      <c r="BY56" s="262"/>
    </row>
    <row r="57" spans="1:77" ht="7.5" customHeight="1">
      <c r="A57" s="33"/>
      <c r="B57" s="254"/>
      <c r="C57" s="254"/>
      <c r="D57" s="254"/>
      <c r="E57" s="254"/>
      <c r="F57" s="254"/>
      <c r="G57" s="254"/>
      <c r="H57" s="254"/>
      <c r="I57" s="254"/>
      <c r="J57" s="254"/>
      <c r="K57" s="254"/>
      <c r="L57" s="254"/>
      <c r="M57" s="254"/>
      <c r="N57" s="254"/>
      <c r="O57" s="254"/>
      <c r="P57" s="254"/>
      <c r="Q57" s="254"/>
      <c r="R57" s="254"/>
      <c r="S57" s="254"/>
      <c r="T57" s="254"/>
      <c r="U57" s="254"/>
      <c r="V57" s="254"/>
      <c r="W57" s="254"/>
      <c r="X57" s="254"/>
      <c r="Y57" s="254"/>
      <c r="Z57" s="254"/>
      <c r="AA57" s="254"/>
      <c r="AB57" s="254"/>
      <c r="AC57" s="254"/>
      <c r="AD57" s="254"/>
      <c r="AE57" s="254"/>
      <c r="AF57" s="254"/>
      <c r="AG57" s="254"/>
      <c r="AH57" s="254"/>
      <c r="AI57" s="254"/>
      <c r="AJ57" s="254"/>
      <c r="AK57" s="254"/>
      <c r="AL57" s="254"/>
      <c r="AM57" s="254"/>
      <c r="AN57" s="254"/>
      <c r="AO57" s="254"/>
      <c r="AP57" s="254"/>
      <c r="AQ57" s="254"/>
      <c r="AR57" s="254"/>
      <c r="AS57" s="254"/>
      <c r="AT57" s="254"/>
      <c r="AU57" s="254"/>
      <c r="AV57" s="254"/>
      <c r="AW57" s="254"/>
      <c r="AX57" s="254"/>
      <c r="AY57" s="254"/>
      <c r="AZ57" s="254"/>
      <c r="BA57" s="254"/>
      <c r="BB57" s="254"/>
      <c r="BC57" s="254"/>
      <c r="BD57" s="254"/>
      <c r="BE57" s="254"/>
      <c r="BF57" s="254"/>
      <c r="BG57" s="254"/>
      <c r="BH57" s="254"/>
      <c r="BI57" s="254"/>
      <c r="BJ57" s="254"/>
      <c r="BK57" s="254"/>
      <c r="BL57" s="254"/>
      <c r="BM57" s="254"/>
      <c r="BN57" s="254"/>
      <c r="BO57" s="254"/>
      <c r="BP57" s="254"/>
      <c r="BQ57" s="254"/>
      <c r="BR57" s="254"/>
      <c r="BS57" s="254"/>
      <c r="BT57" s="254"/>
      <c r="BU57" s="15"/>
      <c r="BV57" s="15"/>
      <c r="BW57" s="15"/>
      <c r="BX57" s="15"/>
      <c r="BY57" s="15"/>
    </row>
    <row r="58" spans="1:77" ht="15" customHeight="1">
      <c r="A58" s="262" t="s">
        <v>189</v>
      </c>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262"/>
      <c r="AL58" s="262"/>
      <c r="AM58" s="262"/>
      <c r="AN58" s="262"/>
      <c r="AO58" s="262"/>
      <c r="AP58" s="262"/>
      <c r="AQ58" s="18"/>
      <c r="AR58" s="18"/>
      <c r="AS58" s="18"/>
      <c r="AT58" s="18"/>
      <c r="AU58" s="18"/>
      <c r="AV58" s="18"/>
      <c r="AW58" s="18"/>
      <c r="AX58" s="18"/>
      <c r="AY58" s="19"/>
      <c r="AZ58" s="19"/>
      <c r="BA58" s="19"/>
      <c r="BB58" s="19"/>
      <c r="BC58" s="19"/>
      <c r="BD58" s="19"/>
      <c r="BE58" s="19"/>
      <c r="BF58" s="19"/>
      <c r="BG58" s="19"/>
      <c r="BH58" s="19"/>
      <c r="BI58" s="15"/>
      <c r="BJ58" s="18"/>
      <c r="BK58" s="18"/>
      <c r="BL58" s="18"/>
      <c r="BM58" s="18"/>
      <c r="BN58" s="18"/>
      <c r="BO58" s="18"/>
      <c r="BP58" s="18"/>
      <c r="BQ58" s="18"/>
      <c r="BR58" s="18"/>
      <c r="BS58" s="18"/>
      <c r="BT58" s="18"/>
      <c r="BU58" s="18"/>
      <c r="BV58" s="18"/>
      <c r="BW58" s="18"/>
      <c r="BX58" s="18"/>
      <c r="BY58" s="18"/>
    </row>
    <row r="59" spans="1:77" ht="17.399999999999999" customHeight="1">
      <c r="A59" s="81"/>
      <c r="B59" s="74"/>
      <c r="C59" s="73" t="s">
        <v>162</v>
      </c>
      <c r="D59" s="72"/>
      <c r="E59" s="72"/>
      <c r="F59" s="72"/>
      <c r="G59" s="72"/>
      <c r="H59" s="72"/>
      <c r="I59" s="72"/>
      <c r="J59" s="72"/>
      <c r="K59" s="72"/>
      <c r="L59" s="72"/>
      <c r="M59" s="72"/>
      <c r="N59" s="72"/>
      <c r="O59" s="72"/>
      <c r="P59" s="72"/>
      <c r="Q59" s="72"/>
      <c r="R59" s="72"/>
      <c r="S59" s="72"/>
      <c r="T59" s="72"/>
      <c r="U59" s="72"/>
      <c r="V59" s="72"/>
      <c r="W59" s="72"/>
      <c r="X59" s="72"/>
      <c r="Y59" s="72"/>
      <c r="Z59" s="72"/>
      <c r="AA59" s="72"/>
      <c r="AB59" s="72"/>
      <c r="AC59" s="72"/>
      <c r="AD59" s="72"/>
      <c r="AE59" s="72"/>
      <c r="AF59" s="72"/>
      <c r="AG59" s="72"/>
      <c r="AH59" s="72"/>
      <c r="AI59" s="72"/>
      <c r="AJ59" s="72"/>
      <c r="AK59" s="72"/>
      <c r="AL59" s="72"/>
      <c r="AM59" s="72"/>
      <c r="AN59" s="72"/>
      <c r="AO59" s="72"/>
      <c r="AP59" s="72"/>
      <c r="AQ59" s="72"/>
      <c r="AR59" s="72"/>
      <c r="AS59" s="72"/>
      <c r="AT59" s="72"/>
      <c r="AU59" s="72"/>
      <c r="AV59" s="72"/>
      <c r="AW59" s="72"/>
      <c r="AX59" s="72"/>
      <c r="AY59" s="72"/>
      <c r="AZ59" s="72"/>
      <c r="BA59" s="72"/>
      <c r="BB59" s="72"/>
      <c r="BC59" s="72"/>
      <c r="BD59" s="72"/>
      <c r="BE59" s="72"/>
      <c r="BF59" s="72"/>
      <c r="BG59" s="72"/>
      <c r="BH59" s="72"/>
      <c r="BI59" s="72"/>
      <c r="BJ59" s="72"/>
      <c r="BK59" s="72"/>
      <c r="BL59" s="72"/>
      <c r="BM59" s="72"/>
      <c r="BN59" s="72"/>
      <c r="BO59" s="72"/>
      <c r="BP59" s="72"/>
      <c r="BQ59" s="72"/>
      <c r="BR59" s="72"/>
      <c r="BS59" s="72"/>
      <c r="BT59" s="72"/>
      <c r="BU59" s="72"/>
      <c r="BV59" s="72"/>
      <c r="BW59" s="72"/>
      <c r="BX59" s="72"/>
      <c r="BY59" s="82"/>
    </row>
    <row r="60" spans="1:77" ht="15" customHeight="1">
      <c r="A60" s="83"/>
      <c r="B60" s="78"/>
      <c r="C60" s="77" t="s">
        <v>166</v>
      </c>
      <c r="D60" s="75"/>
      <c r="E60" s="75"/>
      <c r="F60" s="75"/>
      <c r="G60" s="75"/>
      <c r="H60" s="75"/>
      <c r="I60" s="75"/>
      <c r="J60" s="75"/>
      <c r="K60" s="75"/>
      <c r="L60" s="75"/>
      <c r="M60" s="75"/>
      <c r="N60" s="75"/>
      <c r="O60" s="75"/>
      <c r="P60" s="75"/>
      <c r="Q60" s="75"/>
      <c r="R60" s="75"/>
      <c r="S60" s="75"/>
      <c r="T60" s="75"/>
      <c r="U60" s="75"/>
      <c r="V60" s="75"/>
      <c r="W60" s="75"/>
      <c r="X60" s="75"/>
      <c r="Y60" s="75"/>
      <c r="Z60" s="75"/>
      <c r="AA60" s="75"/>
      <c r="AB60" s="75"/>
      <c r="AC60" s="75"/>
      <c r="AD60" s="75"/>
      <c r="AE60" s="75"/>
      <c r="AF60" s="75"/>
      <c r="AG60" s="75"/>
      <c r="AH60" s="75"/>
      <c r="AI60" s="75"/>
      <c r="AJ60" s="75"/>
      <c r="AK60" s="75"/>
      <c r="AL60" s="75"/>
      <c r="AM60" s="75"/>
      <c r="AN60" s="75"/>
      <c r="AO60" s="75"/>
      <c r="AP60" s="75"/>
      <c r="AQ60" s="75"/>
      <c r="AR60" s="75"/>
      <c r="AS60" s="75"/>
      <c r="AT60" s="75"/>
      <c r="AU60" s="75"/>
      <c r="AV60" s="75"/>
      <c r="AW60" s="75"/>
      <c r="AX60" s="75"/>
      <c r="AY60" s="75"/>
      <c r="AZ60" s="75"/>
      <c r="BA60" s="75"/>
      <c r="BB60" s="75"/>
      <c r="BC60" s="75"/>
      <c r="BD60" s="75"/>
      <c r="BE60" s="75"/>
      <c r="BF60" s="75"/>
      <c r="BG60" s="75"/>
      <c r="BH60" s="75"/>
      <c r="BI60" s="75"/>
      <c r="BJ60" s="75"/>
      <c r="BK60" s="75"/>
      <c r="BL60" s="75"/>
      <c r="BM60" s="75"/>
      <c r="BN60" s="75"/>
      <c r="BO60" s="75"/>
      <c r="BP60" s="75"/>
      <c r="BQ60" s="75"/>
      <c r="BR60" s="75"/>
      <c r="BS60" s="75"/>
      <c r="BT60" s="75"/>
      <c r="BU60" s="75"/>
      <c r="BV60" s="75"/>
      <c r="BW60" s="75"/>
      <c r="BX60" s="75"/>
      <c r="BY60" s="76"/>
    </row>
    <row r="61" spans="1:77" ht="15" customHeight="1">
      <c r="A61" s="267" t="s">
        <v>167</v>
      </c>
      <c r="B61" s="268"/>
      <c r="C61" s="268"/>
      <c r="D61" s="268"/>
      <c r="E61" s="268"/>
      <c r="F61" s="268"/>
      <c r="G61" s="268"/>
      <c r="H61" s="268"/>
      <c r="I61" s="268"/>
      <c r="J61" s="268"/>
      <c r="K61" s="268"/>
      <c r="L61" s="268"/>
      <c r="M61" s="268"/>
      <c r="N61" s="268"/>
      <c r="O61" s="268"/>
      <c r="P61" s="268"/>
      <c r="Q61" s="268"/>
      <c r="R61" s="268"/>
      <c r="S61" s="268"/>
      <c r="T61" s="268"/>
      <c r="U61" s="268"/>
      <c r="V61" s="268"/>
      <c r="W61" s="268"/>
      <c r="X61" s="268"/>
      <c r="Y61" s="268"/>
      <c r="Z61" s="268"/>
      <c r="AA61" s="268"/>
      <c r="AB61" s="268"/>
      <c r="AC61" s="268"/>
      <c r="AD61" s="268"/>
      <c r="AE61" s="268"/>
      <c r="AF61" s="268"/>
      <c r="AG61" s="268"/>
      <c r="AH61" s="268"/>
      <c r="AI61" s="268"/>
      <c r="AJ61" s="268"/>
      <c r="AK61" s="268"/>
      <c r="AL61" s="268"/>
      <c r="AM61" s="268"/>
      <c r="AN61" s="268"/>
      <c r="AO61" s="268"/>
      <c r="AP61" s="268"/>
      <c r="AQ61" s="268"/>
      <c r="AR61" s="268"/>
      <c r="AS61" s="268"/>
      <c r="AT61" s="268"/>
      <c r="AU61" s="268"/>
      <c r="AV61" s="268"/>
      <c r="AW61" s="268"/>
      <c r="AX61" s="268"/>
      <c r="AY61" s="268"/>
      <c r="AZ61" s="268"/>
      <c r="BA61" s="268"/>
      <c r="BB61" s="268"/>
      <c r="BC61" s="268"/>
      <c r="BD61" s="268"/>
      <c r="BE61" s="268"/>
      <c r="BF61" s="268"/>
      <c r="BG61" s="268"/>
      <c r="BH61" s="268"/>
      <c r="BI61" s="268"/>
      <c r="BJ61" s="268"/>
      <c r="BK61" s="268"/>
      <c r="BL61" s="268"/>
      <c r="BM61" s="268"/>
      <c r="BN61" s="268"/>
      <c r="BO61" s="268"/>
      <c r="BP61" s="268"/>
      <c r="BQ61" s="268"/>
      <c r="BR61" s="268"/>
      <c r="BS61" s="268"/>
      <c r="BT61" s="268"/>
      <c r="BU61" s="268"/>
      <c r="BV61" s="268"/>
      <c r="BW61" s="268"/>
      <c r="BX61" s="268"/>
      <c r="BY61" s="269"/>
    </row>
    <row r="62" spans="1:77" ht="17.399999999999999" customHeight="1">
      <c r="A62" s="83"/>
      <c r="B62" s="78"/>
      <c r="C62" s="77" t="s">
        <v>168</v>
      </c>
      <c r="D62" s="75"/>
      <c r="E62" s="75"/>
      <c r="F62" s="75"/>
      <c r="G62" s="75"/>
      <c r="H62" s="75"/>
      <c r="I62" s="75"/>
      <c r="J62" s="75"/>
      <c r="K62" s="75"/>
      <c r="L62" s="75"/>
      <c r="M62" s="75"/>
      <c r="N62" s="75"/>
      <c r="O62" s="75"/>
      <c r="P62" s="75"/>
      <c r="Q62" s="75"/>
      <c r="R62" s="75"/>
      <c r="S62" s="75"/>
      <c r="T62" s="75"/>
      <c r="U62" s="75"/>
      <c r="V62" s="75"/>
      <c r="W62" s="75"/>
      <c r="X62" s="75"/>
      <c r="Y62" s="75"/>
      <c r="Z62" s="75"/>
      <c r="AA62" s="75"/>
      <c r="AB62" s="75"/>
      <c r="AC62" s="75"/>
      <c r="AD62" s="75"/>
      <c r="AE62" s="75"/>
      <c r="AF62" s="75"/>
      <c r="AG62" s="75"/>
      <c r="AH62" s="75"/>
      <c r="AI62" s="75"/>
      <c r="AJ62" s="75"/>
      <c r="AK62" s="75"/>
      <c r="AL62" s="75"/>
      <c r="AM62" s="75"/>
      <c r="AN62" s="75"/>
      <c r="AO62" s="75"/>
      <c r="AP62" s="75"/>
      <c r="AQ62" s="75"/>
      <c r="AR62" s="75"/>
      <c r="AS62" s="75"/>
      <c r="AT62" s="75"/>
      <c r="AU62" s="75"/>
      <c r="AV62" s="75"/>
      <c r="AW62" s="75"/>
      <c r="AX62" s="75"/>
      <c r="AY62" s="75"/>
      <c r="AZ62" s="75"/>
      <c r="BA62" s="75"/>
      <c r="BB62" s="75"/>
      <c r="BC62" s="75"/>
      <c r="BD62" s="75"/>
      <c r="BE62" s="75"/>
      <c r="BF62" s="75"/>
      <c r="BG62" s="75"/>
      <c r="BH62" s="75"/>
      <c r="BI62" s="75"/>
      <c r="BJ62" s="75"/>
      <c r="BK62" s="75"/>
      <c r="BL62" s="75"/>
      <c r="BM62" s="75"/>
      <c r="BN62" s="75"/>
      <c r="BO62" s="75"/>
      <c r="BP62" s="75"/>
      <c r="BQ62" s="75"/>
      <c r="BR62" s="75"/>
      <c r="BS62" s="75"/>
      <c r="BT62" s="75"/>
      <c r="BU62" s="75"/>
      <c r="BV62" s="75"/>
      <c r="BW62" s="75"/>
      <c r="BX62" s="75"/>
      <c r="BY62" s="76"/>
    </row>
    <row r="63" spans="1:77" ht="15" customHeight="1">
      <c r="A63" s="340" t="s">
        <v>169</v>
      </c>
      <c r="B63" s="341"/>
      <c r="C63" s="341"/>
      <c r="D63" s="341"/>
      <c r="E63" s="341"/>
      <c r="F63" s="341"/>
      <c r="G63" s="341"/>
      <c r="H63" s="341"/>
      <c r="I63" s="341"/>
      <c r="J63" s="341"/>
      <c r="K63" s="341"/>
      <c r="L63" s="341"/>
      <c r="M63" s="341"/>
      <c r="N63" s="341"/>
      <c r="O63" s="341"/>
      <c r="P63" s="341"/>
      <c r="Q63" s="341"/>
      <c r="R63" s="341"/>
      <c r="S63" s="341"/>
      <c r="T63" s="341"/>
      <c r="U63" s="341"/>
      <c r="V63" s="341"/>
      <c r="W63" s="341"/>
      <c r="X63" s="341"/>
      <c r="Y63" s="341"/>
      <c r="Z63" s="341"/>
      <c r="AA63" s="341"/>
      <c r="AB63" s="341"/>
      <c r="AC63" s="341"/>
      <c r="AD63" s="341"/>
      <c r="AE63" s="341"/>
      <c r="AF63" s="341"/>
      <c r="AG63" s="341"/>
      <c r="AH63" s="341"/>
      <c r="AI63" s="341"/>
      <c r="AJ63" s="341"/>
      <c r="AK63" s="341"/>
      <c r="AL63" s="341"/>
      <c r="AM63" s="341"/>
      <c r="AN63" s="341"/>
      <c r="AO63" s="341"/>
      <c r="AP63" s="341"/>
      <c r="AQ63" s="341"/>
      <c r="AR63" s="341"/>
      <c r="AS63" s="341"/>
      <c r="AT63" s="341"/>
      <c r="AU63" s="341"/>
      <c r="AV63" s="341"/>
      <c r="AW63" s="341"/>
      <c r="AX63" s="341"/>
      <c r="AY63" s="341"/>
      <c r="AZ63" s="341"/>
      <c r="BA63" s="341"/>
      <c r="BB63" s="341"/>
      <c r="BC63" s="341"/>
      <c r="BD63" s="341"/>
      <c r="BE63" s="341"/>
      <c r="BF63" s="341"/>
      <c r="BG63" s="341"/>
      <c r="BH63" s="341"/>
      <c r="BI63" s="341"/>
      <c r="BJ63" s="341"/>
      <c r="BK63" s="341"/>
      <c r="BL63" s="341"/>
      <c r="BM63" s="341"/>
      <c r="BN63" s="341"/>
      <c r="BO63" s="341"/>
      <c r="BP63" s="341"/>
      <c r="BQ63" s="341"/>
      <c r="BR63" s="341"/>
      <c r="BS63" s="341"/>
      <c r="BT63" s="341"/>
      <c r="BU63" s="341"/>
      <c r="BV63" s="341"/>
      <c r="BW63" s="341"/>
      <c r="BX63" s="341"/>
      <c r="BY63" s="342"/>
    </row>
    <row r="64" spans="1:77" ht="15" customHeight="1">
      <c r="A64" s="83"/>
      <c r="B64" s="78"/>
      <c r="C64" s="77" t="s">
        <v>163</v>
      </c>
      <c r="D64" s="75"/>
      <c r="E64" s="75"/>
      <c r="F64" s="75"/>
      <c r="G64" s="75"/>
      <c r="H64" s="75"/>
      <c r="I64" s="75"/>
      <c r="J64" s="75"/>
      <c r="K64" s="75"/>
      <c r="L64" s="75"/>
      <c r="M64" s="75"/>
      <c r="N64" s="75"/>
      <c r="O64" s="75"/>
      <c r="P64" s="75"/>
      <c r="Q64" s="75"/>
      <c r="R64" s="75"/>
      <c r="S64" s="75"/>
      <c r="T64" s="75"/>
      <c r="U64" s="75"/>
      <c r="V64" s="75"/>
      <c r="W64" s="75"/>
      <c r="X64" s="75"/>
      <c r="Y64" s="75"/>
      <c r="Z64" s="75"/>
      <c r="AA64" s="75"/>
      <c r="AB64" s="75"/>
      <c r="AC64" s="75"/>
      <c r="AD64" s="75"/>
      <c r="AE64" s="75"/>
      <c r="AF64" s="75"/>
      <c r="AG64" s="75"/>
      <c r="AH64" s="75"/>
      <c r="AI64" s="75"/>
      <c r="AJ64" s="75"/>
      <c r="AK64" s="75"/>
      <c r="AL64" s="75"/>
      <c r="AM64" s="75"/>
      <c r="AN64" s="75"/>
      <c r="AO64" s="75"/>
      <c r="AP64" s="75"/>
      <c r="AQ64" s="75"/>
      <c r="AR64" s="75"/>
      <c r="AS64" s="75"/>
      <c r="AT64" s="75"/>
      <c r="AU64" s="75"/>
      <c r="AV64" s="75"/>
      <c r="AW64" s="75"/>
      <c r="AX64" s="75"/>
      <c r="AY64" s="75"/>
      <c r="AZ64" s="75"/>
      <c r="BA64" s="75"/>
      <c r="BB64" s="75"/>
      <c r="BC64" s="75"/>
      <c r="BD64" s="75"/>
      <c r="BE64" s="75"/>
      <c r="BF64" s="75"/>
      <c r="BG64" s="75"/>
      <c r="BH64" s="75"/>
      <c r="BI64" s="75"/>
      <c r="BJ64" s="75"/>
      <c r="BK64" s="75"/>
      <c r="BL64" s="75"/>
      <c r="BM64" s="75"/>
      <c r="BN64" s="75"/>
      <c r="BO64" s="75"/>
      <c r="BP64" s="75"/>
      <c r="BQ64" s="75"/>
      <c r="BR64" s="75"/>
      <c r="BS64" s="75"/>
      <c r="BT64" s="75"/>
      <c r="BU64" s="75"/>
      <c r="BV64" s="75"/>
      <c r="BW64" s="75"/>
      <c r="BX64" s="75"/>
      <c r="BY64" s="76"/>
    </row>
    <row r="65" spans="1:78" ht="15" customHeight="1">
      <c r="A65" s="83"/>
      <c r="B65" s="78"/>
      <c r="C65" s="77" t="s">
        <v>170</v>
      </c>
      <c r="D65" s="75"/>
      <c r="E65" s="75"/>
      <c r="F65" s="75"/>
      <c r="G65" s="75"/>
      <c r="H65" s="75"/>
      <c r="I65" s="75"/>
      <c r="J65" s="75"/>
      <c r="K65" s="75"/>
      <c r="L65" s="75"/>
      <c r="M65" s="75"/>
      <c r="N65" s="75"/>
      <c r="O65" s="75"/>
      <c r="P65" s="75"/>
      <c r="Q65" s="75"/>
      <c r="R65" s="75"/>
      <c r="S65" s="75"/>
      <c r="T65" s="75"/>
      <c r="U65" s="75"/>
      <c r="V65" s="75"/>
      <c r="W65" s="75"/>
      <c r="X65" s="75"/>
      <c r="Y65" s="75"/>
      <c r="Z65" s="75"/>
      <c r="AA65" s="75"/>
      <c r="AB65" s="75"/>
      <c r="AC65" s="75"/>
      <c r="AD65" s="75"/>
      <c r="AE65" s="75"/>
      <c r="AF65" s="75"/>
      <c r="AG65" s="75"/>
      <c r="AH65" s="75"/>
      <c r="AI65" s="75"/>
      <c r="AJ65" s="75"/>
      <c r="AK65" s="75"/>
      <c r="AL65" s="75"/>
      <c r="AM65" s="75"/>
      <c r="AN65" s="75"/>
      <c r="AO65" s="75"/>
      <c r="AP65" s="75"/>
      <c r="AQ65" s="75"/>
      <c r="AR65" s="75"/>
      <c r="AS65" s="75"/>
      <c r="AT65" s="75"/>
      <c r="AU65" s="75"/>
      <c r="AV65" s="75"/>
      <c r="AW65" s="75"/>
      <c r="AX65" s="75"/>
      <c r="AY65" s="75"/>
      <c r="AZ65" s="75"/>
      <c r="BA65" s="75"/>
      <c r="BB65" s="75"/>
      <c r="BC65" s="75"/>
      <c r="BD65" s="75"/>
      <c r="BE65" s="75"/>
      <c r="BF65" s="75"/>
      <c r="BG65" s="75"/>
      <c r="BH65" s="75"/>
      <c r="BI65" s="75"/>
      <c r="BJ65" s="75"/>
      <c r="BK65" s="75"/>
      <c r="BL65" s="75"/>
      <c r="BM65" s="75"/>
      <c r="BN65" s="75"/>
      <c r="BO65" s="75"/>
      <c r="BP65" s="75"/>
      <c r="BQ65" s="75"/>
      <c r="BR65" s="75"/>
      <c r="BS65" s="75"/>
      <c r="BT65" s="75"/>
      <c r="BU65" s="75"/>
      <c r="BV65" s="75"/>
      <c r="BW65" s="75"/>
      <c r="BX65" s="75"/>
      <c r="BY65" s="76"/>
    </row>
    <row r="66" spans="1:78" ht="15" customHeight="1">
      <c r="A66" s="343" t="s">
        <v>171</v>
      </c>
      <c r="B66" s="344"/>
      <c r="C66" s="344"/>
      <c r="D66" s="344"/>
      <c r="E66" s="344"/>
      <c r="F66" s="344"/>
      <c r="G66" s="344"/>
      <c r="H66" s="344"/>
      <c r="I66" s="344"/>
      <c r="J66" s="344"/>
      <c r="K66" s="344"/>
      <c r="L66" s="344"/>
      <c r="M66" s="344"/>
      <c r="N66" s="344"/>
      <c r="O66" s="344"/>
      <c r="P66" s="344"/>
      <c r="Q66" s="344"/>
      <c r="R66" s="344"/>
      <c r="S66" s="344"/>
      <c r="T66" s="344"/>
      <c r="U66" s="344"/>
      <c r="V66" s="344"/>
      <c r="W66" s="344"/>
      <c r="X66" s="344"/>
      <c r="Y66" s="344"/>
      <c r="Z66" s="344"/>
      <c r="AA66" s="344"/>
      <c r="AB66" s="344"/>
      <c r="AC66" s="344"/>
      <c r="AD66" s="344"/>
      <c r="AE66" s="344"/>
      <c r="AF66" s="344"/>
      <c r="AG66" s="344"/>
      <c r="AH66" s="344"/>
      <c r="AI66" s="344"/>
      <c r="AJ66" s="344"/>
      <c r="AK66" s="344"/>
      <c r="AL66" s="344"/>
      <c r="AM66" s="344"/>
      <c r="AN66" s="344"/>
      <c r="AO66" s="344"/>
      <c r="AP66" s="344"/>
      <c r="AQ66" s="344"/>
      <c r="AR66" s="344"/>
      <c r="AS66" s="344"/>
      <c r="AT66" s="344"/>
      <c r="AU66" s="344"/>
      <c r="AV66" s="344"/>
      <c r="AW66" s="344"/>
      <c r="AX66" s="344"/>
      <c r="AY66" s="344"/>
      <c r="AZ66" s="344"/>
      <c r="BA66" s="344"/>
      <c r="BB66" s="344"/>
      <c r="BC66" s="344"/>
      <c r="BD66" s="344"/>
      <c r="BE66" s="344"/>
      <c r="BF66" s="344"/>
      <c r="BG66" s="344"/>
      <c r="BH66" s="344"/>
      <c r="BI66" s="344"/>
      <c r="BJ66" s="344"/>
      <c r="BK66" s="344"/>
      <c r="BL66" s="344"/>
      <c r="BM66" s="344"/>
      <c r="BN66" s="344"/>
      <c r="BO66" s="344"/>
      <c r="BP66" s="344"/>
      <c r="BQ66" s="344"/>
      <c r="BR66" s="344"/>
      <c r="BS66" s="344"/>
      <c r="BT66" s="344"/>
      <c r="BU66" s="344"/>
      <c r="BV66" s="344"/>
      <c r="BW66" s="344"/>
      <c r="BX66" s="344"/>
      <c r="BY66" s="345"/>
    </row>
    <row r="67" spans="1:78" ht="15" customHeight="1">
      <c r="A67" s="83"/>
      <c r="B67" s="78"/>
      <c r="C67" s="77" t="s">
        <v>164</v>
      </c>
      <c r="D67" s="75"/>
      <c r="E67" s="75"/>
      <c r="F67" s="75"/>
      <c r="G67" s="75"/>
      <c r="H67" s="75"/>
      <c r="I67" s="75"/>
      <c r="J67" s="75"/>
      <c r="K67" s="75"/>
      <c r="L67" s="75"/>
      <c r="M67" s="75"/>
      <c r="N67" s="75"/>
      <c r="O67" s="75"/>
      <c r="P67" s="75"/>
      <c r="Q67" s="75"/>
      <c r="R67" s="75"/>
      <c r="S67" s="75"/>
      <c r="T67" s="75"/>
      <c r="U67" s="75"/>
      <c r="V67" s="75"/>
      <c r="W67" s="75"/>
      <c r="X67" s="75"/>
      <c r="Y67" s="75"/>
      <c r="Z67" s="75"/>
      <c r="AA67" s="75"/>
      <c r="AB67" s="75"/>
      <c r="AC67" s="75"/>
      <c r="AD67" s="75"/>
      <c r="AE67" s="75"/>
      <c r="AF67" s="75"/>
      <c r="AG67" s="75"/>
      <c r="AH67" s="75"/>
      <c r="AI67" s="75"/>
      <c r="AJ67" s="75"/>
      <c r="AK67" s="75"/>
      <c r="AL67" s="75"/>
      <c r="AM67" s="75"/>
      <c r="AN67" s="75"/>
      <c r="AO67" s="75"/>
      <c r="AP67" s="75"/>
      <c r="AQ67" s="75"/>
      <c r="AR67" s="75"/>
      <c r="AS67" s="75"/>
      <c r="AT67" s="75"/>
      <c r="AU67" s="75"/>
      <c r="AV67" s="75"/>
      <c r="AW67" s="75"/>
      <c r="AX67" s="75"/>
      <c r="AY67" s="75"/>
      <c r="AZ67" s="75"/>
      <c r="BA67" s="75"/>
      <c r="BB67" s="75"/>
      <c r="BC67" s="75"/>
      <c r="BD67" s="75"/>
      <c r="BE67" s="75"/>
      <c r="BF67" s="75"/>
      <c r="BG67" s="75"/>
      <c r="BH67" s="75"/>
      <c r="BI67" s="75"/>
      <c r="BJ67" s="75"/>
      <c r="BK67" s="75"/>
      <c r="BL67" s="75"/>
      <c r="BM67" s="75"/>
      <c r="BN67" s="75"/>
      <c r="BO67" s="75"/>
      <c r="BP67" s="75"/>
      <c r="BQ67" s="75"/>
      <c r="BR67" s="75"/>
      <c r="BS67" s="75"/>
      <c r="BT67" s="75"/>
      <c r="BU67" s="75"/>
      <c r="BV67" s="75"/>
      <c r="BW67" s="75"/>
      <c r="BX67" s="75"/>
      <c r="BY67" s="76"/>
    </row>
    <row r="68" spans="1:78" ht="15" customHeight="1">
      <c r="A68" s="83"/>
      <c r="B68" s="78"/>
      <c r="C68" s="77" t="s">
        <v>172</v>
      </c>
      <c r="D68" s="75"/>
      <c r="E68" s="75"/>
      <c r="F68" s="75"/>
      <c r="G68" s="75"/>
      <c r="H68" s="75"/>
      <c r="I68" s="75"/>
      <c r="J68" s="75"/>
      <c r="K68" s="75"/>
      <c r="L68" s="75"/>
      <c r="M68" s="75"/>
      <c r="N68" s="75"/>
      <c r="O68" s="75"/>
      <c r="P68" s="75"/>
      <c r="Q68" s="75"/>
      <c r="R68" s="75"/>
      <c r="S68" s="75"/>
      <c r="T68" s="75"/>
      <c r="U68" s="75"/>
      <c r="V68" s="75"/>
      <c r="W68" s="75"/>
      <c r="X68" s="75"/>
      <c r="Y68" s="75"/>
      <c r="Z68" s="75"/>
      <c r="AA68" s="75"/>
      <c r="AB68" s="75"/>
      <c r="AC68" s="75"/>
      <c r="AD68" s="75"/>
      <c r="AE68" s="75"/>
      <c r="AF68" s="75"/>
      <c r="AG68" s="75"/>
      <c r="AH68" s="75"/>
      <c r="AI68" s="75"/>
      <c r="AJ68" s="75"/>
      <c r="AK68" s="75"/>
      <c r="AL68" s="75"/>
      <c r="AM68" s="75"/>
      <c r="AN68" s="75"/>
      <c r="AO68" s="75"/>
      <c r="AP68" s="75"/>
      <c r="AQ68" s="75"/>
      <c r="AR68" s="75"/>
      <c r="AS68" s="75"/>
      <c r="AT68" s="75"/>
      <c r="AU68" s="75"/>
      <c r="AV68" s="75"/>
      <c r="AW68" s="75"/>
      <c r="AX68" s="75"/>
      <c r="AY68" s="75"/>
      <c r="AZ68" s="75"/>
      <c r="BA68" s="75"/>
      <c r="BB68" s="75"/>
      <c r="BC68" s="75"/>
      <c r="BD68" s="75"/>
      <c r="BE68" s="75"/>
      <c r="BF68" s="75"/>
      <c r="BG68" s="75"/>
      <c r="BH68" s="75"/>
      <c r="BI68" s="75"/>
      <c r="BJ68" s="75"/>
      <c r="BK68" s="75"/>
      <c r="BL68" s="75"/>
      <c r="BM68" s="75"/>
      <c r="BN68" s="75"/>
      <c r="BO68" s="75"/>
      <c r="BP68" s="75"/>
      <c r="BQ68" s="75"/>
      <c r="BR68" s="75"/>
      <c r="BS68" s="75"/>
      <c r="BT68" s="75"/>
      <c r="BU68" s="75"/>
      <c r="BV68" s="75"/>
      <c r="BW68" s="75"/>
      <c r="BX68" s="75"/>
      <c r="BY68" s="76"/>
    </row>
    <row r="69" spans="1:78" ht="15" customHeight="1">
      <c r="A69" s="267" t="s">
        <v>173</v>
      </c>
      <c r="B69" s="268"/>
      <c r="C69" s="268"/>
      <c r="D69" s="268"/>
      <c r="E69" s="268"/>
      <c r="F69" s="268"/>
      <c r="G69" s="268"/>
      <c r="H69" s="268"/>
      <c r="I69" s="268"/>
      <c r="J69" s="268"/>
      <c r="K69" s="268"/>
      <c r="L69" s="268"/>
      <c r="M69" s="268"/>
      <c r="N69" s="268"/>
      <c r="O69" s="268"/>
      <c r="P69" s="268"/>
      <c r="Q69" s="268"/>
      <c r="R69" s="268"/>
      <c r="S69" s="268"/>
      <c r="T69" s="268"/>
      <c r="U69" s="268"/>
      <c r="V69" s="268"/>
      <c r="W69" s="268"/>
      <c r="X69" s="268"/>
      <c r="Y69" s="268"/>
      <c r="Z69" s="268"/>
      <c r="AA69" s="268"/>
      <c r="AB69" s="268"/>
      <c r="AC69" s="268"/>
      <c r="AD69" s="268"/>
      <c r="AE69" s="268"/>
      <c r="AF69" s="268"/>
      <c r="AG69" s="268"/>
      <c r="AH69" s="268"/>
      <c r="AI69" s="268"/>
      <c r="AJ69" s="268"/>
      <c r="AK69" s="268"/>
      <c r="AL69" s="268"/>
      <c r="AM69" s="268"/>
      <c r="AN69" s="268"/>
      <c r="AO69" s="268"/>
      <c r="AP69" s="268"/>
      <c r="AQ69" s="268"/>
      <c r="AR69" s="268"/>
      <c r="AS69" s="268"/>
      <c r="AT69" s="268"/>
      <c r="AU69" s="268"/>
      <c r="AV69" s="268"/>
      <c r="AW69" s="268"/>
      <c r="AX69" s="268"/>
      <c r="AY69" s="268"/>
      <c r="AZ69" s="268"/>
      <c r="BA69" s="268"/>
      <c r="BB69" s="268"/>
      <c r="BC69" s="268"/>
      <c r="BD69" s="268"/>
      <c r="BE69" s="268"/>
      <c r="BF69" s="268"/>
      <c r="BG69" s="268"/>
      <c r="BH69" s="268"/>
      <c r="BI69" s="268"/>
      <c r="BJ69" s="268"/>
      <c r="BK69" s="268"/>
      <c r="BL69" s="268"/>
      <c r="BM69" s="268"/>
      <c r="BN69" s="268"/>
      <c r="BO69" s="268"/>
      <c r="BP69" s="268"/>
      <c r="BQ69" s="268"/>
      <c r="BR69" s="268"/>
      <c r="BS69" s="268"/>
      <c r="BT69" s="268"/>
      <c r="BU69" s="268"/>
      <c r="BV69" s="268"/>
      <c r="BW69" s="268"/>
      <c r="BX69" s="268"/>
      <c r="BY69" s="269"/>
    </row>
    <row r="70" spans="1:78" ht="15" customHeight="1">
      <c r="A70" s="84"/>
      <c r="B70" s="85"/>
      <c r="C70" s="79" t="s">
        <v>165</v>
      </c>
      <c r="D70" s="79"/>
      <c r="E70" s="79"/>
      <c r="F70" s="79"/>
      <c r="G70" s="79"/>
      <c r="H70" s="79"/>
      <c r="I70" s="79"/>
      <c r="J70" s="79"/>
      <c r="K70" s="79"/>
      <c r="L70" s="79"/>
      <c r="M70" s="79"/>
      <c r="N70" s="79"/>
      <c r="O70" s="79"/>
      <c r="P70" s="79"/>
      <c r="Q70" s="79"/>
      <c r="R70" s="79"/>
      <c r="S70" s="79"/>
      <c r="T70" s="79"/>
      <c r="U70" s="79"/>
      <c r="V70" s="79"/>
      <c r="W70" s="79"/>
      <c r="X70" s="79"/>
      <c r="Y70" s="79"/>
      <c r="Z70" s="79"/>
      <c r="AA70" s="79"/>
      <c r="AB70" s="79"/>
      <c r="AC70" s="79"/>
      <c r="AD70" s="79"/>
      <c r="AE70" s="79"/>
      <c r="AF70" s="79"/>
      <c r="AG70" s="79"/>
      <c r="AH70" s="79"/>
      <c r="AI70" s="79"/>
      <c r="AJ70" s="79"/>
      <c r="AK70" s="79"/>
      <c r="AL70" s="79"/>
      <c r="AM70" s="79"/>
      <c r="AN70" s="79"/>
      <c r="AO70" s="79"/>
      <c r="AP70" s="79"/>
      <c r="AQ70" s="79"/>
      <c r="AR70" s="79"/>
      <c r="AS70" s="79"/>
      <c r="AT70" s="79"/>
      <c r="AU70" s="79"/>
      <c r="AV70" s="79"/>
      <c r="AW70" s="79"/>
      <c r="AX70" s="79"/>
      <c r="AY70" s="79"/>
      <c r="AZ70" s="79"/>
      <c r="BA70" s="79"/>
      <c r="BB70" s="79"/>
      <c r="BC70" s="79"/>
      <c r="BD70" s="79"/>
      <c r="BE70" s="79"/>
      <c r="BF70" s="79"/>
      <c r="BG70" s="79"/>
      <c r="BH70" s="79"/>
      <c r="BI70" s="79"/>
      <c r="BJ70" s="79"/>
      <c r="BK70" s="79"/>
      <c r="BL70" s="79"/>
      <c r="BM70" s="79"/>
      <c r="BN70" s="79"/>
      <c r="BO70" s="79"/>
      <c r="BP70" s="79"/>
      <c r="BQ70" s="79"/>
      <c r="BR70" s="79"/>
      <c r="BS70" s="79"/>
      <c r="BT70" s="79"/>
      <c r="BU70" s="79"/>
      <c r="BV70" s="79"/>
      <c r="BW70" s="79"/>
      <c r="BX70" s="79"/>
      <c r="BY70" s="80"/>
    </row>
    <row r="71" spans="1:78" ht="18" customHeight="1">
      <c r="A71" s="48" t="s">
        <v>190</v>
      </c>
      <c r="B71" s="48"/>
      <c r="C71" s="48"/>
      <c r="D71" s="48"/>
      <c r="E71" s="48"/>
      <c r="F71" s="48"/>
      <c r="G71" s="48"/>
      <c r="H71" s="48"/>
      <c r="I71" s="48"/>
      <c r="J71" s="48"/>
      <c r="K71" s="48"/>
      <c r="L71" s="48"/>
      <c r="M71" s="48"/>
      <c r="N71" s="48"/>
      <c r="O71" s="48"/>
      <c r="P71" s="48"/>
      <c r="Q71" s="48"/>
      <c r="R71" s="48"/>
      <c r="S71" s="48"/>
      <c r="T71" s="48"/>
      <c r="U71" s="48"/>
      <c r="V71" s="48"/>
      <c r="W71" s="48"/>
      <c r="X71" s="48"/>
      <c r="Y71" s="48"/>
      <c r="Z71" s="48"/>
      <c r="AA71" s="48"/>
      <c r="AB71" s="48"/>
      <c r="AC71" s="48"/>
      <c r="AD71" s="48"/>
      <c r="AE71" s="48"/>
      <c r="AF71" s="48"/>
      <c r="AG71" s="48"/>
      <c r="AH71" s="48"/>
      <c r="AI71" s="48"/>
      <c r="AJ71" s="48"/>
      <c r="AK71" s="48"/>
      <c r="AL71" s="48"/>
      <c r="AM71" s="48"/>
      <c r="AN71" s="48"/>
      <c r="AO71" s="48"/>
      <c r="AP71" s="48"/>
      <c r="AQ71" s="48"/>
      <c r="AR71" s="48"/>
      <c r="AS71" s="48"/>
      <c r="AT71" s="48"/>
      <c r="AU71" s="48"/>
      <c r="AV71" s="48"/>
      <c r="AW71" s="48"/>
      <c r="AX71" s="48"/>
      <c r="AY71" s="48"/>
      <c r="AZ71" s="48"/>
      <c r="BA71" s="48"/>
      <c r="BB71" s="48"/>
      <c r="BC71" s="48"/>
      <c r="BD71" s="48"/>
      <c r="BE71" s="48"/>
      <c r="BF71" s="48"/>
      <c r="BG71" s="48"/>
      <c r="BH71" s="48"/>
      <c r="BI71" s="48"/>
      <c r="BJ71" s="48"/>
      <c r="BK71" s="48"/>
      <c r="BL71" s="48"/>
      <c r="BM71" s="48"/>
      <c r="BN71" s="48"/>
      <c r="BO71" s="48"/>
      <c r="BP71" s="48"/>
      <c r="BQ71" s="48"/>
      <c r="BR71" s="48"/>
      <c r="BS71" s="48"/>
      <c r="BT71" s="48"/>
      <c r="BU71" s="48"/>
      <c r="BV71" s="48"/>
      <c r="BW71" s="48"/>
      <c r="BX71" s="48"/>
      <c r="BY71" s="48"/>
    </row>
    <row r="72" spans="1:78" ht="15" customHeight="1">
      <c r="A72" s="261"/>
      <c r="B72" s="261"/>
      <c r="C72" s="262"/>
      <c r="D72" s="262"/>
      <c r="E72" s="262"/>
      <c r="F72" s="262"/>
      <c r="G72" s="262"/>
      <c r="H72" s="262"/>
      <c r="I72" s="262"/>
      <c r="J72" s="262"/>
      <c r="K72" s="262"/>
      <c r="L72" s="262"/>
      <c r="M72" s="262"/>
      <c r="N72" s="262"/>
      <c r="O72" s="262"/>
      <c r="P72" s="262"/>
      <c r="Q72" s="262"/>
      <c r="R72" s="262"/>
      <c r="S72" s="262"/>
      <c r="T72" s="262"/>
      <c r="U72" s="262"/>
      <c r="V72" s="262"/>
      <c r="W72" s="262"/>
      <c r="X72" s="262"/>
      <c r="Y72" s="262"/>
      <c r="Z72" s="262"/>
      <c r="AA72" s="262"/>
      <c r="AB72" s="262"/>
      <c r="AC72" s="262"/>
      <c r="AD72" s="262"/>
      <c r="AE72" s="262"/>
      <c r="AF72" s="262"/>
      <c r="AG72" s="262"/>
      <c r="AH72" s="262"/>
      <c r="AI72" s="262"/>
      <c r="AJ72" s="262"/>
      <c r="AK72" s="262"/>
      <c r="AL72" s="262"/>
      <c r="AM72" s="262"/>
      <c r="AN72" s="262"/>
      <c r="AO72" s="262"/>
      <c r="AP72" s="262"/>
      <c r="AQ72" s="262"/>
      <c r="AR72" s="262"/>
      <c r="AS72" s="262"/>
      <c r="AT72" s="262"/>
      <c r="AU72" s="262"/>
      <c r="AV72" s="262"/>
      <c r="AW72" s="262"/>
      <c r="AX72" s="262"/>
      <c r="AY72" s="262"/>
      <c r="AZ72" s="262"/>
      <c r="BA72" s="262"/>
      <c r="BB72" s="262"/>
      <c r="BC72" s="262"/>
      <c r="BD72" s="262"/>
      <c r="BE72" s="262"/>
      <c r="BF72" s="262"/>
      <c r="BG72" s="262"/>
      <c r="BH72" s="262"/>
      <c r="BI72" s="262"/>
      <c r="BJ72" s="262"/>
      <c r="BK72" s="262"/>
      <c r="BL72" s="262"/>
      <c r="BM72" s="262"/>
      <c r="BN72" s="262"/>
      <c r="BO72" s="262"/>
      <c r="BP72" s="262"/>
      <c r="BQ72" s="262"/>
      <c r="BR72" s="262"/>
      <c r="BS72" s="262"/>
      <c r="BT72" s="262"/>
      <c r="BU72" s="262"/>
      <c r="BV72" s="262"/>
      <c r="BW72" s="262"/>
      <c r="BX72" s="262"/>
      <c r="BY72" s="262"/>
    </row>
    <row r="73" spans="1:78" ht="7.5" customHeight="1">
      <c r="A73" s="34"/>
      <c r="B73" s="254"/>
      <c r="C73" s="254"/>
      <c r="D73" s="254"/>
      <c r="E73" s="254"/>
      <c r="F73" s="254"/>
      <c r="G73" s="254"/>
      <c r="H73" s="254"/>
      <c r="I73" s="254"/>
      <c r="J73" s="254"/>
      <c r="K73" s="254"/>
      <c r="L73" s="254"/>
      <c r="M73" s="254"/>
      <c r="N73" s="254"/>
      <c r="O73" s="254"/>
      <c r="P73" s="254"/>
      <c r="Q73" s="254"/>
      <c r="R73" s="254"/>
      <c r="S73" s="254"/>
      <c r="T73" s="254"/>
      <c r="U73" s="254"/>
      <c r="V73" s="254"/>
      <c r="W73" s="254"/>
      <c r="X73" s="254"/>
      <c r="Y73" s="254"/>
      <c r="Z73" s="254"/>
      <c r="AA73" s="254"/>
      <c r="AB73" s="254"/>
      <c r="AC73" s="254"/>
      <c r="AD73" s="254"/>
      <c r="AE73" s="254"/>
      <c r="AF73" s="254"/>
      <c r="AG73" s="254"/>
      <c r="AH73" s="254"/>
      <c r="AI73" s="254"/>
      <c r="AJ73" s="254"/>
      <c r="AK73" s="254"/>
      <c r="AL73" s="254"/>
      <c r="AM73" s="254"/>
      <c r="AN73" s="254"/>
      <c r="AO73" s="254"/>
      <c r="AP73" s="254"/>
      <c r="AQ73" s="254"/>
      <c r="AR73" s="254"/>
      <c r="AS73" s="254"/>
      <c r="AT73" s="254"/>
      <c r="AU73" s="254"/>
      <c r="AV73" s="254"/>
      <c r="AW73" s="254"/>
      <c r="AX73" s="254"/>
      <c r="AY73" s="254"/>
      <c r="AZ73" s="254"/>
      <c r="BA73" s="254"/>
      <c r="BB73" s="254"/>
      <c r="BC73" s="254"/>
      <c r="BD73" s="254"/>
      <c r="BE73" s="254"/>
      <c r="BF73" s="254"/>
      <c r="BG73" s="254"/>
      <c r="BH73" s="254"/>
      <c r="BI73" s="254"/>
      <c r="BJ73" s="254"/>
      <c r="BK73" s="254"/>
      <c r="BL73" s="254"/>
      <c r="BM73" s="254"/>
      <c r="BN73" s="254"/>
      <c r="BO73" s="254"/>
      <c r="BP73" s="254"/>
      <c r="BQ73" s="254"/>
      <c r="BR73" s="254"/>
      <c r="BS73" s="254"/>
      <c r="BT73" s="254"/>
      <c r="BU73" s="15"/>
      <c r="BV73" s="15"/>
      <c r="BW73" s="15"/>
      <c r="BX73" s="15"/>
      <c r="BY73" s="15"/>
    </row>
    <row r="74" spans="1:78" ht="9.6" customHeight="1">
      <c r="A74" s="346"/>
      <c r="B74" s="346"/>
      <c r="C74" s="346"/>
      <c r="D74" s="346"/>
      <c r="E74" s="346"/>
      <c r="F74" s="346"/>
      <c r="G74" s="346"/>
      <c r="H74" s="346"/>
      <c r="I74" s="346"/>
      <c r="J74" s="346"/>
      <c r="K74" s="346"/>
      <c r="L74" s="346"/>
      <c r="M74" s="346"/>
      <c r="N74" s="346"/>
      <c r="O74" s="346"/>
      <c r="P74" s="346"/>
      <c r="Q74" s="346"/>
      <c r="R74" s="346"/>
      <c r="S74" s="346"/>
      <c r="T74" s="346"/>
      <c r="U74" s="346"/>
      <c r="V74" s="346"/>
      <c r="W74" s="346"/>
      <c r="X74" s="346"/>
      <c r="Y74" s="346"/>
      <c r="Z74" s="346"/>
      <c r="AA74" s="346"/>
      <c r="AB74" s="346"/>
      <c r="AC74" s="346"/>
      <c r="AD74" s="346"/>
      <c r="AE74" s="346"/>
      <c r="AF74" s="346"/>
      <c r="AG74" s="346"/>
      <c r="AH74" s="346"/>
      <c r="AI74" s="346"/>
      <c r="AJ74" s="346"/>
      <c r="AK74" s="346"/>
      <c r="AL74" s="346"/>
      <c r="AM74" s="346"/>
      <c r="AN74" s="346"/>
      <c r="AO74" s="346"/>
      <c r="AP74" s="346"/>
      <c r="AQ74" s="346"/>
      <c r="AR74" s="346"/>
      <c r="AS74" s="346"/>
      <c r="AT74" s="346"/>
      <c r="AU74" s="346"/>
      <c r="AV74" s="346"/>
      <c r="AW74" s="346"/>
      <c r="AX74" s="346"/>
      <c r="AY74" s="346"/>
      <c r="AZ74" s="346"/>
      <c r="BA74" s="346"/>
      <c r="BB74" s="346"/>
      <c r="BC74" s="346"/>
      <c r="BD74" s="346"/>
      <c r="BE74" s="346"/>
      <c r="BF74" s="346"/>
      <c r="BG74" s="346"/>
      <c r="BH74" s="346"/>
      <c r="BI74" s="346"/>
      <c r="BJ74" s="346"/>
      <c r="BK74" s="346"/>
      <c r="BL74" s="346"/>
      <c r="BM74" s="346"/>
      <c r="BN74" s="346"/>
      <c r="BO74" s="346"/>
      <c r="BP74" s="346"/>
      <c r="BQ74" s="346"/>
      <c r="BR74" s="346"/>
      <c r="BS74" s="346"/>
      <c r="BT74" s="346"/>
      <c r="BU74" s="346"/>
      <c r="BV74" s="346"/>
      <c r="BW74" s="346"/>
      <c r="BX74" s="346"/>
      <c r="BY74" s="346"/>
    </row>
    <row r="75" spans="1:78" ht="16.5" customHeight="1">
      <c r="A75" s="34"/>
      <c r="B75" s="254"/>
      <c r="C75" s="254"/>
      <c r="D75" s="254"/>
      <c r="E75" s="254"/>
      <c r="F75" s="254"/>
      <c r="G75" s="254"/>
      <c r="H75" s="254"/>
      <c r="I75" s="254"/>
      <c r="J75" s="254"/>
      <c r="K75" s="254"/>
      <c r="L75" s="254"/>
      <c r="M75" s="254"/>
      <c r="N75" s="254"/>
      <c r="O75" s="254"/>
      <c r="P75" s="254"/>
      <c r="Q75" s="254"/>
      <c r="R75" s="254"/>
      <c r="S75" s="254"/>
      <c r="T75" s="254"/>
      <c r="U75" s="254"/>
      <c r="V75" s="254"/>
      <c r="W75" s="254"/>
      <c r="X75" s="254"/>
      <c r="Y75" s="254"/>
      <c r="Z75" s="254"/>
      <c r="AA75" s="254"/>
      <c r="AB75" s="254"/>
      <c r="AC75" s="254"/>
      <c r="AD75" s="254"/>
      <c r="AE75" s="254"/>
      <c r="AF75" s="254"/>
      <c r="AG75" s="254"/>
      <c r="AH75" s="254"/>
      <c r="AI75" s="254"/>
      <c r="AJ75" s="254"/>
      <c r="AK75" s="254"/>
      <c r="AL75" s="254"/>
      <c r="AM75" s="254"/>
      <c r="AN75" s="254"/>
      <c r="AO75" s="254"/>
      <c r="AP75" s="254"/>
      <c r="AQ75" s="254"/>
      <c r="AR75" s="254"/>
      <c r="AS75" s="254"/>
      <c r="AT75" s="254"/>
      <c r="AU75" s="254"/>
      <c r="AV75" s="254"/>
      <c r="AW75" s="254"/>
      <c r="AX75" s="254"/>
      <c r="AY75" s="254"/>
      <c r="AZ75" s="254"/>
      <c r="BA75" s="254"/>
      <c r="BB75" s="254"/>
      <c r="BC75" s="254"/>
      <c r="BD75" s="254"/>
      <c r="BE75" s="254"/>
      <c r="BF75" s="254"/>
      <c r="BG75" s="254"/>
      <c r="BH75" s="254"/>
      <c r="BI75" s="254"/>
      <c r="BJ75" s="254"/>
      <c r="BK75" s="254"/>
      <c r="BL75" s="254"/>
      <c r="BM75" s="254"/>
      <c r="BN75" s="254"/>
      <c r="BO75" s="254"/>
      <c r="BP75" s="254"/>
      <c r="BQ75" s="254"/>
      <c r="BR75" s="254"/>
      <c r="BS75" s="254"/>
      <c r="BT75" s="254"/>
      <c r="BU75" s="15"/>
      <c r="BV75" s="15"/>
      <c r="BW75" s="15"/>
      <c r="BX75" s="15"/>
      <c r="BY75" s="15"/>
    </row>
    <row r="76" spans="1:78" ht="3" customHeight="1">
      <c r="A76" s="34"/>
      <c r="B76" s="254"/>
      <c r="C76" s="254"/>
      <c r="D76" s="254"/>
      <c r="E76" s="254"/>
      <c r="F76" s="254"/>
      <c r="G76" s="254"/>
      <c r="H76" s="254"/>
      <c r="I76" s="254"/>
      <c r="J76" s="254"/>
      <c r="K76" s="254"/>
      <c r="L76" s="254"/>
      <c r="M76" s="254"/>
      <c r="N76" s="254"/>
      <c r="O76" s="254"/>
      <c r="P76" s="254"/>
      <c r="Q76" s="254"/>
      <c r="R76" s="254"/>
      <c r="S76" s="254"/>
      <c r="T76" s="254"/>
      <c r="U76" s="254"/>
      <c r="V76" s="254"/>
      <c r="W76" s="254"/>
      <c r="X76" s="254"/>
      <c r="Y76" s="254"/>
      <c r="Z76" s="254"/>
      <c r="AA76" s="254"/>
      <c r="AB76" s="254"/>
      <c r="AC76" s="254"/>
      <c r="AD76" s="254"/>
      <c r="AE76" s="254"/>
      <c r="AF76" s="254"/>
      <c r="AG76" s="254"/>
      <c r="AH76" s="254"/>
      <c r="AI76" s="254"/>
      <c r="AJ76" s="254"/>
      <c r="AK76" s="254"/>
      <c r="AL76" s="254"/>
      <c r="AM76" s="254"/>
      <c r="AN76" s="254"/>
      <c r="AO76" s="254"/>
      <c r="AP76" s="254"/>
      <c r="AQ76" s="254"/>
      <c r="AR76" s="254"/>
      <c r="AS76" s="254"/>
      <c r="AT76" s="254"/>
      <c r="AU76" s="254"/>
      <c r="AV76" s="254"/>
      <c r="AW76" s="254"/>
      <c r="AX76" s="254"/>
      <c r="AY76" s="254"/>
      <c r="AZ76" s="254"/>
      <c r="BA76" s="254"/>
      <c r="BB76" s="254"/>
      <c r="BC76" s="254"/>
      <c r="BD76" s="254"/>
      <c r="BE76" s="254"/>
      <c r="BF76" s="254"/>
      <c r="BG76" s="254"/>
      <c r="BH76" s="254"/>
      <c r="BI76" s="254"/>
      <c r="BJ76" s="254"/>
      <c r="BK76" s="254"/>
      <c r="BL76" s="254"/>
      <c r="BM76" s="254"/>
      <c r="BN76" s="254"/>
      <c r="BO76" s="254"/>
      <c r="BP76" s="254"/>
      <c r="BQ76" s="254"/>
      <c r="BR76" s="254"/>
      <c r="BS76" s="254"/>
      <c r="BT76" s="254"/>
      <c r="BU76" s="15"/>
      <c r="BV76" s="15"/>
      <c r="BW76" s="15"/>
      <c r="BX76" s="15"/>
      <c r="BY76" s="15"/>
    </row>
    <row r="77" spans="1:78" ht="3" customHeight="1">
      <c r="A77" s="34"/>
      <c r="B77" s="254"/>
      <c r="C77" s="254"/>
      <c r="D77" s="254"/>
      <c r="E77" s="254"/>
      <c r="F77" s="254"/>
      <c r="G77" s="254"/>
      <c r="H77" s="254"/>
      <c r="I77" s="254"/>
      <c r="J77" s="254"/>
      <c r="K77" s="254"/>
      <c r="L77" s="254"/>
      <c r="M77" s="254"/>
      <c r="N77" s="254"/>
      <c r="O77" s="254"/>
      <c r="P77" s="254"/>
      <c r="Q77" s="254"/>
      <c r="R77" s="254"/>
      <c r="S77" s="254"/>
      <c r="T77" s="254"/>
      <c r="U77" s="254"/>
      <c r="V77" s="254"/>
      <c r="W77" s="254"/>
      <c r="X77" s="254"/>
      <c r="Y77" s="254"/>
      <c r="Z77" s="254"/>
      <c r="AA77" s="254"/>
      <c r="AB77" s="254"/>
      <c r="AC77" s="254"/>
      <c r="AD77" s="254"/>
      <c r="AE77" s="254"/>
      <c r="AF77" s="254"/>
      <c r="AG77" s="254"/>
      <c r="AH77" s="254"/>
      <c r="AI77" s="254"/>
      <c r="AJ77" s="254"/>
      <c r="AK77" s="254"/>
      <c r="AL77" s="254"/>
      <c r="AM77" s="254"/>
      <c r="AN77" s="254"/>
      <c r="AO77" s="254"/>
      <c r="AP77" s="254"/>
      <c r="AQ77" s="254"/>
      <c r="AR77" s="254"/>
      <c r="AS77" s="254"/>
      <c r="AT77" s="254"/>
      <c r="AU77" s="254"/>
      <c r="AV77" s="254"/>
      <c r="AW77" s="254"/>
      <c r="AX77" s="254"/>
      <c r="AY77" s="254"/>
      <c r="AZ77" s="254"/>
      <c r="BA77" s="254"/>
      <c r="BB77" s="254"/>
      <c r="BC77" s="254"/>
      <c r="BD77" s="254"/>
      <c r="BE77" s="254"/>
      <c r="BF77" s="254"/>
      <c r="BG77" s="254"/>
      <c r="BH77" s="254"/>
      <c r="BI77" s="254"/>
      <c r="BJ77" s="254"/>
      <c r="BK77" s="254"/>
      <c r="BL77" s="254"/>
      <c r="BM77" s="254"/>
      <c r="BN77" s="254"/>
      <c r="BO77" s="254"/>
      <c r="BP77" s="254"/>
      <c r="BQ77" s="254"/>
      <c r="BR77" s="254"/>
      <c r="BS77" s="254"/>
      <c r="BT77" s="254"/>
      <c r="BU77" s="15"/>
      <c r="BV77" s="15"/>
      <c r="BW77" s="15"/>
      <c r="BX77" s="15"/>
      <c r="BY77" s="15"/>
    </row>
    <row r="78" spans="1:78" ht="3" customHeight="1">
      <c r="A78" s="34"/>
      <c r="B78" s="254"/>
      <c r="C78" s="254"/>
      <c r="D78" s="254"/>
      <c r="E78" s="254"/>
      <c r="F78" s="254"/>
      <c r="G78" s="254"/>
      <c r="H78" s="254"/>
      <c r="I78" s="254"/>
      <c r="J78" s="254"/>
      <c r="K78" s="254"/>
      <c r="L78" s="254"/>
      <c r="M78" s="254"/>
      <c r="N78" s="254"/>
      <c r="O78" s="254"/>
      <c r="P78" s="254"/>
      <c r="Q78" s="254"/>
      <c r="R78" s="254"/>
      <c r="S78" s="254"/>
      <c r="T78" s="254"/>
      <c r="U78" s="254"/>
      <c r="V78" s="254"/>
      <c r="W78" s="254"/>
      <c r="X78" s="254"/>
      <c r="Y78" s="254"/>
      <c r="Z78" s="254"/>
      <c r="AA78" s="254"/>
      <c r="AB78" s="254"/>
      <c r="AC78" s="254"/>
      <c r="AD78" s="254"/>
      <c r="AE78" s="254"/>
      <c r="AF78" s="254"/>
      <c r="AG78" s="254"/>
      <c r="AH78" s="254"/>
      <c r="AI78" s="254"/>
      <c r="AJ78" s="254"/>
      <c r="AK78" s="254"/>
      <c r="AL78" s="254"/>
      <c r="AM78" s="254"/>
      <c r="AN78" s="254"/>
      <c r="AO78" s="254"/>
      <c r="AP78" s="254"/>
      <c r="AQ78" s="254"/>
      <c r="AR78" s="254"/>
      <c r="AS78" s="254"/>
      <c r="AT78" s="254"/>
      <c r="AU78" s="254"/>
      <c r="AV78" s="254"/>
      <c r="AW78" s="254"/>
      <c r="AX78" s="254"/>
      <c r="AY78" s="254"/>
      <c r="AZ78" s="254"/>
      <c r="BA78" s="254"/>
      <c r="BB78" s="254"/>
      <c r="BC78" s="254"/>
      <c r="BD78" s="254"/>
      <c r="BE78" s="254"/>
      <c r="BF78" s="254"/>
      <c r="BG78" s="254"/>
      <c r="BH78" s="254"/>
      <c r="BI78" s="254"/>
      <c r="BJ78" s="254"/>
      <c r="BK78" s="254"/>
      <c r="BL78" s="254"/>
      <c r="BM78" s="254"/>
      <c r="BN78" s="254"/>
      <c r="BO78" s="254"/>
      <c r="BP78" s="254"/>
      <c r="BQ78" s="254"/>
      <c r="BR78" s="254"/>
      <c r="BS78" s="254"/>
      <c r="BT78" s="254"/>
      <c r="BU78" s="15"/>
      <c r="BV78" s="15"/>
      <c r="BW78" s="15"/>
      <c r="BX78" s="15"/>
      <c r="BY78" s="15"/>
    </row>
    <row r="79" spans="1:78" ht="3" customHeight="1">
      <c r="A79" s="34"/>
      <c r="B79" s="254"/>
      <c r="C79" s="254"/>
      <c r="D79" s="254"/>
      <c r="E79" s="254"/>
      <c r="F79" s="254"/>
      <c r="G79" s="254"/>
      <c r="H79" s="254"/>
      <c r="I79" s="254"/>
      <c r="J79" s="254"/>
      <c r="K79" s="254"/>
      <c r="L79" s="254"/>
      <c r="M79" s="254"/>
      <c r="N79" s="254"/>
      <c r="O79" s="254"/>
      <c r="P79" s="254"/>
      <c r="Q79" s="254"/>
      <c r="R79" s="254"/>
      <c r="S79" s="254"/>
      <c r="T79" s="254"/>
      <c r="U79" s="254"/>
      <c r="V79" s="254"/>
      <c r="W79" s="254"/>
      <c r="X79" s="254"/>
      <c r="Y79" s="254"/>
      <c r="Z79" s="254"/>
      <c r="AA79" s="254"/>
      <c r="AB79" s="254"/>
      <c r="AC79" s="254"/>
      <c r="AD79" s="254"/>
      <c r="AE79" s="254"/>
      <c r="AF79" s="254"/>
      <c r="AG79" s="254"/>
      <c r="AH79" s="254"/>
      <c r="AI79" s="254"/>
      <c r="AJ79" s="254"/>
      <c r="AK79" s="254"/>
      <c r="AL79" s="254"/>
      <c r="AM79" s="254"/>
      <c r="AN79" s="254"/>
      <c r="AO79" s="254"/>
      <c r="AP79" s="254"/>
      <c r="AQ79" s="254"/>
      <c r="AR79" s="254"/>
      <c r="AS79" s="254"/>
      <c r="AT79" s="254"/>
      <c r="AU79" s="254"/>
      <c r="AV79" s="254"/>
      <c r="AW79" s="254"/>
      <c r="AX79" s="254"/>
      <c r="AY79" s="254"/>
      <c r="AZ79" s="254"/>
      <c r="BA79" s="254"/>
      <c r="BB79" s="254"/>
      <c r="BC79" s="254"/>
      <c r="BD79" s="254"/>
      <c r="BE79" s="254"/>
      <c r="BF79" s="254"/>
      <c r="BG79" s="254"/>
      <c r="BH79" s="254"/>
      <c r="BI79" s="254"/>
      <c r="BJ79" s="254"/>
      <c r="BK79" s="254"/>
      <c r="BL79" s="254"/>
      <c r="BM79" s="254"/>
      <c r="BN79" s="254"/>
      <c r="BO79" s="254"/>
      <c r="BP79" s="254"/>
      <c r="BQ79" s="254"/>
      <c r="BR79" s="254"/>
      <c r="BS79" s="254"/>
      <c r="BT79" s="254"/>
      <c r="BU79" s="15"/>
      <c r="BV79" s="15"/>
      <c r="BW79" s="15"/>
      <c r="BX79" s="15"/>
      <c r="BY79" s="15"/>
    </row>
    <row r="80" spans="1:78" ht="4.5" customHeight="1">
      <c r="A80" s="35"/>
      <c r="B80" s="254"/>
      <c r="C80" s="254"/>
      <c r="D80" s="254"/>
      <c r="E80" s="254"/>
      <c r="F80" s="254"/>
      <c r="G80" s="254"/>
      <c r="H80" s="254"/>
      <c r="I80" s="254"/>
      <c r="J80" s="254"/>
      <c r="K80" s="254"/>
      <c r="L80" s="254"/>
      <c r="M80" s="254"/>
      <c r="N80" s="254"/>
      <c r="O80" s="254"/>
      <c r="P80" s="254"/>
      <c r="Q80" s="254"/>
      <c r="R80" s="254"/>
      <c r="S80" s="254"/>
      <c r="T80" s="254"/>
      <c r="U80" s="254"/>
      <c r="V80" s="254"/>
      <c r="W80" s="254"/>
      <c r="X80" s="254"/>
      <c r="Y80" s="254"/>
      <c r="Z80" s="254"/>
      <c r="AA80" s="254"/>
      <c r="AB80" s="254"/>
      <c r="AC80" s="254"/>
      <c r="AD80" s="254"/>
      <c r="AE80" s="254"/>
      <c r="AF80" s="254"/>
      <c r="AG80" s="254"/>
      <c r="AH80" s="254"/>
      <c r="AI80" s="254"/>
      <c r="AJ80" s="254"/>
      <c r="AK80" s="254"/>
      <c r="AL80" s="254"/>
      <c r="AM80" s="254"/>
      <c r="AN80" s="254"/>
      <c r="AO80" s="254"/>
      <c r="AP80" s="254"/>
      <c r="AQ80" s="254"/>
      <c r="AR80" s="254"/>
      <c r="AS80" s="254"/>
      <c r="AT80" s="254"/>
      <c r="AU80" s="254"/>
      <c r="AV80" s="254"/>
      <c r="AW80" s="254"/>
      <c r="AX80" s="254"/>
      <c r="AY80" s="254"/>
      <c r="AZ80" s="254"/>
      <c r="BA80" s="254"/>
      <c r="BB80" s="254"/>
      <c r="BC80" s="254"/>
      <c r="BD80" s="254"/>
      <c r="BE80" s="254"/>
      <c r="BF80" s="254"/>
      <c r="BG80" s="254"/>
      <c r="BH80" s="254"/>
      <c r="BI80" s="254"/>
      <c r="BJ80" s="254"/>
      <c r="BK80" s="254"/>
      <c r="BL80" s="254"/>
      <c r="BM80" s="254"/>
      <c r="BN80" s="254"/>
      <c r="BO80" s="254"/>
      <c r="BP80" s="254"/>
      <c r="BQ80" s="254"/>
      <c r="BR80" s="254"/>
      <c r="BS80" s="254"/>
      <c r="BT80" s="254"/>
      <c r="BU80" s="22"/>
      <c r="BV80" s="22"/>
      <c r="BW80" s="22"/>
      <c r="BX80" s="22"/>
      <c r="BY80" s="22"/>
      <c r="BZ80" s="23"/>
    </row>
    <row r="81" spans="1:77" ht="6.75" customHeight="1">
      <c r="A81" s="15"/>
      <c r="B81" s="253"/>
      <c r="C81" s="253"/>
      <c r="D81" s="253"/>
      <c r="E81" s="253"/>
      <c r="F81" s="253"/>
      <c r="G81" s="253"/>
      <c r="H81" s="253"/>
      <c r="I81" s="253"/>
      <c r="J81" s="253"/>
      <c r="K81" s="253"/>
      <c r="L81" s="253"/>
      <c r="M81" s="253"/>
      <c r="N81" s="253"/>
      <c r="O81" s="253"/>
      <c r="P81" s="253"/>
      <c r="Q81" s="253"/>
      <c r="R81" s="253"/>
      <c r="S81" s="253"/>
      <c r="T81" s="253"/>
      <c r="U81" s="253"/>
      <c r="V81" s="253"/>
      <c r="W81" s="253"/>
      <c r="X81" s="253"/>
      <c r="Y81" s="253"/>
      <c r="Z81" s="253"/>
      <c r="AA81" s="253"/>
      <c r="AB81" s="253"/>
      <c r="AC81" s="253"/>
      <c r="AD81" s="253"/>
      <c r="AE81" s="253"/>
      <c r="AF81" s="253"/>
      <c r="AG81" s="253"/>
      <c r="AH81" s="253"/>
      <c r="AI81" s="253"/>
      <c r="AJ81" s="253"/>
      <c r="AK81" s="253"/>
      <c r="AL81" s="15"/>
      <c r="AM81" s="15"/>
      <c r="AN81" s="15"/>
      <c r="AO81" s="15"/>
      <c r="AP81" s="15"/>
      <c r="AQ81" s="15"/>
      <c r="AR81" s="15"/>
      <c r="AS81" s="15"/>
      <c r="AT81" s="15"/>
      <c r="AU81" s="15"/>
      <c r="AV81" s="15"/>
      <c r="AW81" s="15"/>
      <c r="AX81" s="15"/>
      <c r="AY81" s="15"/>
      <c r="AZ81" s="15"/>
      <c r="BA81" s="15"/>
      <c r="BB81" s="15"/>
      <c r="BC81" s="15"/>
      <c r="BD81" s="15"/>
      <c r="BE81" s="15"/>
      <c r="BF81" s="15"/>
      <c r="BG81" s="15"/>
      <c r="BH81" s="15"/>
      <c r="BI81" s="15"/>
      <c r="BJ81" s="15"/>
      <c r="BK81" s="15"/>
      <c r="BL81" s="15"/>
      <c r="BM81" s="15"/>
      <c r="BN81" s="15"/>
      <c r="BO81" s="15"/>
      <c r="BP81" s="15"/>
      <c r="BQ81" s="15"/>
      <c r="BR81" s="15"/>
      <c r="BS81" s="15"/>
      <c r="BT81" s="15"/>
      <c r="BU81" s="15"/>
      <c r="BV81" s="15"/>
      <c r="BW81" s="15"/>
      <c r="BX81" s="15"/>
      <c r="BY81" s="15"/>
    </row>
    <row r="82" spans="1:77" ht="5.25" customHeight="1">
      <c r="A82" s="15"/>
      <c r="B82" s="15"/>
      <c r="C82" s="15"/>
      <c r="D82" s="15"/>
      <c r="E82" s="15"/>
      <c r="F82" s="15"/>
      <c r="G82" s="15"/>
      <c r="H82" s="15"/>
      <c r="I82" s="15"/>
      <c r="J82" s="15"/>
      <c r="K82" s="15"/>
      <c r="L82" s="15"/>
      <c r="M82" s="15"/>
      <c r="N82" s="15"/>
      <c r="O82" s="15"/>
      <c r="P82" s="15"/>
      <c r="Q82" s="15"/>
      <c r="R82" s="15"/>
      <c r="S82" s="15"/>
      <c r="T82" s="15"/>
      <c r="U82" s="15"/>
      <c r="V82" s="15"/>
      <c r="W82" s="15"/>
      <c r="X82" s="15"/>
      <c r="Y82" s="15"/>
      <c r="Z82" s="15"/>
      <c r="AA82" s="15"/>
      <c r="AB82" s="15"/>
      <c r="AC82" s="15"/>
      <c r="AD82" s="15"/>
      <c r="AE82" s="15"/>
      <c r="AF82" s="15"/>
      <c r="AG82" s="15"/>
      <c r="AH82" s="15"/>
      <c r="AI82" s="15"/>
      <c r="AJ82" s="15"/>
      <c r="AK82" s="15"/>
      <c r="AL82" s="15"/>
      <c r="AM82" s="15"/>
      <c r="AN82" s="15"/>
      <c r="AO82" s="15"/>
      <c r="AP82" s="15"/>
      <c r="AQ82" s="15"/>
      <c r="AR82" s="15"/>
      <c r="AS82" s="15"/>
      <c r="AT82" s="15"/>
      <c r="AU82" s="15"/>
      <c r="AV82" s="15"/>
      <c r="AW82" s="15"/>
      <c r="AX82" s="15"/>
      <c r="AY82" s="15"/>
      <c r="AZ82" s="15"/>
      <c r="BA82" s="15"/>
      <c r="BB82" s="15"/>
      <c r="BC82" s="15"/>
      <c r="BD82" s="15"/>
      <c r="BE82" s="15"/>
      <c r="BF82" s="15"/>
      <c r="BG82" s="15"/>
      <c r="BH82" s="15"/>
      <c r="BI82" s="15"/>
      <c r="BJ82" s="15"/>
      <c r="BK82" s="15"/>
      <c r="BL82" s="15"/>
      <c r="BM82" s="15"/>
      <c r="BN82" s="15"/>
      <c r="BO82" s="15"/>
      <c r="BP82" s="15"/>
      <c r="BQ82" s="15"/>
      <c r="BR82" s="15"/>
      <c r="BS82" s="15"/>
      <c r="BT82" s="15"/>
      <c r="BU82" s="15"/>
      <c r="BV82" s="15"/>
      <c r="BW82" s="15"/>
      <c r="BX82" s="15"/>
      <c r="BY82" s="15"/>
    </row>
  </sheetData>
  <sheetProtection selectLockedCells="1"/>
  <dataConsolidate/>
  <mergeCells count="189">
    <mergeCell ref="A13:M13"/>
    <mergeCell ref="C56:BY56"/>
    <mergeCell ref="AX40:AY40"/>
    <mergeCell ref="AZ40:BA40"/>
    <mergeCell ref="BB40:BC40"/>
    <mergeCell ref="BD40:BE40"/>
    <mergeCell ref="BF40:BG40"/>
    <mergeCell ref="BH40:BI40"/>
    <mergeCell ref="BJ40:BK40"/>
    <mergeCell ref="BL40:BM40"/>
    <mergeCell ref="BN40:BO40"/>
    <mergeCell ref="A49:AE49"/>
    <mergeCell ref="A50:BY54"/>
    <mergeCell ref="AP40:AQ40"/>
    <mergeCell ref="AR40:AS40"/>
    <mergeCell ref="A30:E30"/>
    <mergeCell ref="A31:E31"/>
    <mergeCell ref="A32:E32"/>
    <mergeCell ref="F30:M30"/>
    <mergeCell ref="F31:M31"/>
    <mergeCell ref="F32:M32"/>
    <mergeCell ref="A34:BU34"/>
    <mergeCell ref="A23:M26"/>
    <mergeCell ref="A27:M27"/>
    <mergeCell ref="BJ11:BO12"/>
    <mergeCell ref="BP11:BQ12"/>
    <mergeCell ref="BR11:BW12"/>
    <mergeCell ref="BX11:BY12"/>
    <mergeCell ref="AJ32:AR32"/>
    <mergeCell ref="AJ31:AR31"/>
    <mergeCell ref="AJ30:AR30"/>
    <mergeCell ref="AJ29:AU29"/>
    <mergeCell ref="BE30:BM30"/>
    <mergeCell ref="BN30:BY30"/>
    <mergeCell ref="BE31:BM31"/>
    <mergeCell ref="BN31:BY31"/>
    <mergeCell ref="BE32:BM32"/>
    <mergeCell ref="BN32:BY32"/>
    <mergeCell ref="AS30:BD30"/>
    <mergeCell ref="AS31:BD31"/>
    <mergeCell ref="AS32:BD32"/>
    <mergeCell ref="N27:AM27"/>
    <mergeCell ref="N23:AM24"/>
    <mergeCell ref="N25:V26"/>
    <mergeCell ref="W25:W26"/>
    <mergeCell ref="AZ27:BE27"/>
    <mergeCell ref="BF27:BY27"/>
    <mergeCell ref="AZ25:BE25"/>
    <mergeCell ref="CS31:EP31"/>
    <mergeCell ref="A29:M29"/>
    <mergeCell ref="A37:M37"/>
    <mergeCell ref="A40:M40"/>
    <mergeCell ref="N40:O40"/>
    <mergeCell ref="P40:Q40"/>
    <mergeCell ref="R40:S40"/>
    <mergeCell ref="T40:U40"/>
    <mergeCell ref="V40:W40"/>
    <mergeCell ref="X40:Y40"/>
    <mergeCell ref="BP40:BQ40"/>
    <mergeCell ref="BR40:BS40"/>
    <mergeCell ref="BT40:BU40"/>
    <mergeCell ref="BV40:BW40"/>
    <mergeCell ref="BX40:BY40"/>
    <mergeCell ref="AK38:AL38"/>
    <mergeCell ref="AM38:AN38"/>
    <mergeCell ref="AH40:AI40"/>
    <mergeCell ref="AJ40:AK40"/>
    <mergeCell ref="AL40:AM40"/>
    <mergeCell ref="A35:BU35"/>
    <mergeCell ref="AT40:AU40"/>
    <mergeCell ref="AV40:AW40"/>
    <mergeCell ref="BX38:BY38"/>
    <mergeCell ref="A43:M43"/>
    <mergeCell ref="B80:AP80"/>
    <mergeCell ref="AQ80:BT80"/>
    <mergeCell ref="A58:AP58"/>
    <mergeCell ref="A61:BY61"/>
    <mergeCell ref="A63:BY63"/>
    <mergeCell ref="B73:AP73"/>
    <mergeCell ref="AQ73:BT73"/>
    <mergeCell ref="B75:AP75"/>
    <mergeCell ref="AQ75:BT75"/>
    <mergeCell ref="AQ78:BT78"/>
    <mergeCell ref="B79:AP79"/>
    <mergeCell ref="AQ79:BT79"/>
    <mergeCell ref="B76:AP76"/>
    <mergeCell ref="AQ76:BT76"/>
    <mergeCell ref="A66:BY66"/>
    <mergeCell ref="A74:BY74"/>
    <mergeCell ref="A44:BY44"/>
    <mergeCell ref="A46:AZ46"/>
    <mergeCell ref="A47:BY47"/>
    <mergeCell ref="AO38:AP38"/>
    <mergeCell ref="AQ38:BA38"/>
    <mergeCell ref="BB38:BM38"/>
    <mergeCell ref="X39:Y39"/>
    <mergeCell ref="Z39:AA39"/>
    <mergeCell ref="AB39:AH39"/>
    <mergeCell ref="AI39:AP39"/>
    <mergeCell ref="AQ39:BA39"/>
    <mergeCell ref="BB39:BY39"/>
    <mergeCell ref="AB38:AH38"/>
    <mergeCell ref="BF25:BY25"/>
    <mergeCell ref="A22:M22"/>
    <mergeCell ref="N22:AM22"/>
    <mergeCell ref="N18:Z18"/>
    <mergeCell ref="AM25:AM26"/>
    <mergeCell ref="X25:AL26"/>
    <mergeCell ref="BF22:BG22"/>
    <mergeCell ref="BF23:BY24"/>
    <mergeCell ref="AN19:AY24"/>
    <mergeCell ref="BF21:BY21"/>
    <mergeCell ref="BF20:BY20"/>
    <mergeCell ref="BF19:BY19"/>
    <mergeCell ref="N19:Z19"/>
    <mergeCell ref="AA19:AM19"/>
    <mergeCell ref="AA18:AM18"/>
    <mergeCell ref="A38:M38"/>
    <mergeCell ref="N38:AA38"/>
    <mergeCell ref="N20:Z21"/>
    <mergeCell ref="AA20:AM21"/>
    <mergeCell ref="AZ22:BE24"/>
    <mergeCell ref="AZ19:BE19"/>
    <mergeCell ref="AZ20:BE20"/>
    <mergeCell ref="C4:BV4"/>
    <mergeCell ref="B5:BM5"/>
    <mergeCell ref="B7:BY7"/>
    <mergeCell ref="A12:P12"/>
    <mergeCell ref="N30:AA30"/>
    <mergeCell ref="N31:AA31"/>
    <mergeCell ref="N32:AA32"/>
    <mergeCell ref="AI38:AJ38"/>
    <mergeCell ref="AF37:BY37"/>
    <mergeCell ref="A14:M14"/>
    <mergeCell ref="N14:AM14"/>
    <mergeCell ref="AZ14:BA14"/>
    <mergeCell ref="BN38:BS38"/>
    <mergeCell ref="BT38:BU38"/>
    <mergeCell ref="BV38:BW38"/>
    <mergeCell ref="A18:M18"/>
    <mergeCell ref="AN25:AY27"/>
    <mergeCell ref="B81:AK81"/>
    <mergeCell ref="B77:AP77"/>
    <mergeCell ref="AQ77:BT77"/>
    <mergeCell ref="B78:AP78"/>
    <mergeCell ref="A39:M39"/>
    <mergeCell ref="N39:O39"/>
    <mergeCell ref="P39:Q39"/>
    <mergeCell ref="C55:BY55"/>
    <mergeCell ref="A55:B55"/>
    <mergeCell ref="A72:B72"/>
    <mergeCell ref="C72:BY72"/>
    <mergeCell ref="Z40:AA40"/>
    <mergeCell ref="R39:S39"/>
    <mergeCell ref="T39:U39"/>
    <mergeCell ref="V39:W39"/>
    <mergeCell ref="AN40:AO40"/>
    <mergeCell ref="AB40:AC40"/>
    <mergeCell ref="AD40:AE40"/>
    <mergeCell ref="AF40:AG40"/>
    <mergeCell ref="A41:AP41"/>
    <mergeCell ref="AQ41:BY41"/>
    <mergeCell ref="A69:BY69"/>
    <mergeCell ref="B57:AP57"/>
    <mergeCell ref="AQ57:BT57"/>
    <mergeCell ref="B8:BY8"/>
    <mergeCell ref="B9:BY9"/>
    <mergeCell ref="AZ26:BE26"/>
    <mergeCell ref="BF26:BY26"/>
    <mergeCell ref="A15:M17"/>
    <mergeCell ref="N15:AM17"/>
    <mergeCell ref="BB14:BR14"/>
    <mergeCell ref="AZ15:BH15"/>
    <mergeCell ref="BI15:BQ15"/>
    <mergeCell ref="BR15:BY15"/>
    <mergeCell ref="AZ16:BH16"/>
    <mergeCell ref="BI16:BQ16"/>
    <mergeCell ref="BR16:BY16"/>
    <mergeCell ref="AZ17:BM17"/>
    <mergeCell ref="BN17:BY17"/>
    <mergeCell ref="AZ18:BM18"/>
    <mergeCell ref="BN18:BY18"/>
    <mergeCell ref="BH22:BT22"/>
    <mergeCell ref="AN14:AY18"/>
    <mergeCell ref="A19:M21"/>
    <mergeCell ref="AZ21:BE21"/>
    <mergeCell ref="AN11:AY12"/>
    <mergeCell ref="AZ11:BG12"/>
    <mergeCell ref="BH11:BI12"/>
  </mergeCells>
  <phoneticPr fontId="40"/>
  <dataValidations xWindow="566" yWindow="882" count="18">
    <dataValidation type="whole" imeMode="disabled" allowBlank="1" showInputMessage="1" showErrorMessage="1" sqref="N39:AA39 BT38:BY38 AI38:AP38" xr:uid="{1A32F39F-73A5-4F03-BFEF-50C6E573B2ED}">
      <formula1>0</formula1>
      <formula2>9</formula2>
    </dataValidation>
    <dataValidation type="whole" imeMode="disabled" allowBlank="1" showInputMessage="1" showErrorMessage="1" errorTitle="申請日" error="1~31の数字（半角）を入力してください" promptTitle="申請日" prompt="1~31の数字（半角）を入力してください" sqref="BR11:BW13"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1:BO13" xr:uid="{8092808D-5620-4791-8EC7-1A76824D9BA4}">
      <formula1>1</formula1>
      <formula2>12</formula2>
    </dataValidation>
    <dataValidation type="whole" imeMode="disabled" allowBlank="1" showErrorMessage="1" errorTitle="申請年" error="西暦（半角）で入力してください" promptTitle="申請年" sqref="AZ11:BG13" xr:uid="{64887180-CA5A-4EA8-B1B9-839BE0C076F6}">
      <formula1>2025</formula1>
      <formula2>2026</formula2>
    </dataValidation>
    <dataValidation imeMode="fullKatakana" allowBlank="1" showInputMessage="1" showErrorMessage="1" sqref="N22:AM22 O14:AM14 N14:N15" xr:uid="{9BA9BFCA-8241-4600-B80E-D20516AA7492}"/>
    <dataValidation type="list" allowBlank="1" showInputMessage="1" showErrorMessage="1" sqref="AI39:AP39" xr:uid="{97ED92E1-3C99-4B6E-9255-3E739E0F5470}">
      <formula1>"普通,当座"</formula1>
    </dataValidation>
    <dataValidation type="list" imeMode="fullKatakana" allowBlank="1" showInputMessage="1" showErrorMessage="1" sqref="N27:AM27" xr:uid="{33C0DBF3-1D9B-41AC-A585-B8CCDBAEB114}">
      <formula1>$CB$27:$CC$27</formula1>
    </dataValidation>
    <dataValidation imeMode="halfAlpha" allowBlank="1" showInputMessage="1" showErrorMessage="1" sqref="AS30:BD32 BN30:BY31 BF23" xr:uid="{6B29A881-E03C-49A9-ABE3-F4AB3D297B36}"/>
    <dataValidation imeMode="halfKatakana" allowBlank="1" showInputMessage="1" showErrorMessage="1" sqref="N40:BY40" xr:uid="{F31D990E-2A9C-466C-AF4C-8849170E8A94}"/>
    <dataValidation allowBlank="1" showErrorMessage="1" promptTitle="医療機関等の名称" prompt="正式名称を記載してください。複数まとめて申請する場合は、「〇〇医院　始め〇件」と記載してください。" sqref="N25" xr:uid="{3ECE1FB3-8168-46C3-8491-7BB344FBCADF}"/>
    <dataValidation allowBlank="1" showErrorMessage="1" promptTitle="医療機関コード" prompt="10桁（訪問看護ステーションは7桁）の数字を記入してください。" sqref="W25:W26 AM25:AM26" xr:uid="{4B24C9A6-DDA2-41B7-95A1-BC011F729003}"/>
    <dataValidation imeMode="halfAlpha" allowBlank="1" showInputMessage="1" showErrorMessage="1" promptTitle="医療機関コード" prompt="10桁の数字を記入してください。" sqref="X25:AL26" xr:uid="{28EAD547-1EA6-42F2-8801-19205852BCF5}"/>
    <dataValidation allowBlank="1" showErrorMessage="1" sqref="N18:N19" xr:uid="{F9BAB418-8C28-4F65-8A75-40BB06A9B62F}"/>
    <dataValidation type="whole" imeMode="disabled" allowBlank="1" showInputMessage="1" showErrorMessage="1" errorTitle="郵便番号" error="半角で入力してください。「-」は入力しないでください。_x000a_" promptTitle="郵便番号" prompt="半角7文字で入力してください。「-」は入力しないでください。" sqref="BB14:BR14" xr:uid="{0FF7258A-C5B2-49CF-804C-A186447A7832}">
      <formula1>1000000</formula1>
      <formula2>9999999</formula2>
    </dataValidation>
    <dataValidation type="whole" imeMode="disabled" allowBlank="1" showInputMessage="1" showErrorMessage="1" errorTitle="郵便番号" error="半角7文字で入力してください。「-」は入力しないでください。" promptTitle="郵便番号" prompt="半角7文字で入力してください。「-」は入力しないでください。" sqref="BH22:BT22" xr:uid="{B5DCC7CC-54A1-4507-9CB9-6048E87182EC}">
      <formula1>1000000</formula1>
      <formula2>9999999</formula2>
    </dataValidation>
    <dataValidation allowBlank="1" showInputMessage="1" showErrorMessage="1" prompt="全角入力" sqref="AZ16:BY16 AZ18:BY18" xr:uid="{69389770-F1E4-458A-80CD-C41641EDFB6F}"/>
    <dataValidation type="list" allowBlank="1" showInputMessage="1" prompt="選択肢に該当の職名が無い場合は、直接入力してください。" sqref="N20:Z21" xr:uid="{0F9772DC-8A81-4748-8A71-AAB96860F65E}">
      <formula1>"理事長,代表取締役"</formula1>
    </dataValidation>
    <dataValidation allowBlank="1" showInputMessage="1" showErrorMessage="1" promptTitle="医療機関等の名称" prompt="正式名称を記載してください。複数まとめて申請する場合は、「〇〇医院　他〇件」と記載してください。" sqref="N23:AM24" xr:uid="{BB1C57CF-BEAD-433E-BE0B-3D159594A169}"/>
  </dataValidations>
  <hyperlinks>
    <hyperlink ref="BF21" r:id="rId1" xr:uid="{8B7FB6C2-6EF4-40D3-B32C-0704C3D01AC1}"/>
  </hyperlinks>
  <printOptions horizontalCentered="1"/>
  <pageMargins left="0.19685039370078741" right="0.19685039370078741" top="0.74803149606299213" bottom="0.74803149606299213" header="0.31496062992125984" footer="0.31496062992125984"/>
  <pageSetup paperSize="9" scale="63" orientation="portrait" r:id="rId2"/>
  <headerFooter>
    <oddFooter>&amp;C&amp;P</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3074" r:id="rId5" name="Check Box 2">
              <controlPr defaultSize="0" autoFill="0" autoLine="0" autoPict="0">
                <anchor moveWithCells="1">
                  <from>
                    <xdr:col>0</xdr:col>
                    <xdr:colOff>137160</xdr:colOff>
                    <xdr:row>54</xdr:row>
                    <xdr:rowOff>30480</xdr:rowOff>
                  </from>
                  <to>
                    <xdr:col>1</xdr:col>
                    <xdr:colOff>175260</xdr:colOff>
                    <xdr:row>56</xdr:row>
                    <xdr:rowOff>68580</xdr:rowOff>
                  </to>
                </anchor>
              </controlPr>
            </control>
          </mc:Choice>
        </mc:AlternateContent>
        <mc:AlternateContent xmlns:mc="http://schemas.openxmlformats.org/markup-compatibility/2006">
          <mc:Choice Requires="x14">
            <control shapeId="3093" r:id="rId6" name="Check Box 21">
              <controlPr defaultSize="0" autoFill="0" autoLine="0" autoPict="0">
                <anchor moveWithCells="1">
                  <from>
                    <xdr:col>0</xdr:col>
                    <xdr:colOff>137160</xdr:colOff>
                    <xdr:row>57</xdr:row>
                    <xdr:rowOff>129540</xdr:rowOff>
                  </from>
                  <to>
                    <xdr:col>1</xdr:col>
                    <xdr:colOff>175260</xdr:colOff>
                    <xdr:row>59</xdr:row>
                    <xdr:rowOff>38100</xdr:rowOff>
                  </to>
                </anchor>
              </controlPr>
            </control>
          </mc:Choice>
        </mc:AlternateContent>
        <mc:AlternateContent xmlns:mc="http://schemas.openxmlformats.org/markup-compatibility/2006">
          <mc:Choice Requires="x14">
            <control shapeId="3096" r:id="rId7" name="Check Box 24">
              <controlPr defaultSize="0" autoFill="0" autoLine="0" autoPict="0">
                <anchor moveWithCells="1">
                  <from>
                    <xdr:col>0</xdr:col>
                    <xdr:colOff>137160</xdr:colOff>
                    <xdr:row>58</xdr:row>
                    <xdr:rowOff>144780</xdr:rowOff>
                  </from>
                  <to>
                    <xdr:col>1</xdr:col>
                    <xdr:colOff>175260</xdr:colOff>
                    <xdr:row>60</xdr:row>
                    <xdr:rowOff>53340</xdr:rowOff>
                  </to>
                </anchor>
              </controlPr>
            </control>
          </mc:Choice>
        </mc:AlternateContent>
        <mc:AlternateContent xmlns:mc="http://schemas.openxmlformats.org/markup-compatibility/2006">
          <mc:Choice Requires="x14">
            <control shapeId="3097" r:id="rId8" name="Check Box 25">
              <controlPr defaultSize="0" autoFill="0" autoLine="0" autoPict="0">
                <anchor moveWithCells="1">
                  <from>
                    <xdr:col>0</xdr:col>
                    <xdr:colOff>137160</xdr:colOff>
                    <xdr:row>58</xdr:row>
                    <xdr:rowOff>144780</xdr:rowOff>
                  </from>
                  <to>
                    <xdr:col>1</xdr:col>
                    <xdr:colOff>175260</xdr:colOff>
                    <xdr:row>60</xdr:row>
                    <xdr:rowOff>53340</xdr:rowOff>
                  </to>
                </anchor>
              </controlPr>
            </control>
          </mc:Choice>
        </mc:AlternateContent>
        <mc:AlternateContent xmlns:mc="http://schemas.openxmlformats.org/markup-compatibility/2006">
          <mc:Choice Requires="x14">
            <control shapeId="3098" r:id="rId9" name="Check Box 26">
              <controlPr defaultSize="0" autoFill="0" autoLine="0" autoPict="0">
                <anchor moveWithCells="1">
                  <from>
                    <xdr:col>0</xdr:col>
                    <xdr:colOff>137160</xdr:colOff>
                    <xdr:row>60</xdr:row>
                    <xdr:rowOff>121920</xdr:rowOff>
                  </from>
                  <to>
                    <xdr:col>1</xdr:col>
                    <xdr:colOff>175260</xdr:colOff>
                    <xdr:row>62</xdr:row>
                    <xdr:rowOff>30480</xdr:rowOff>
                  </to>
                </anchor>
              </controlPr>
            </control>
          </mc:Choice>
        </mc:AlternateContent>
        <mc:AlternateContent xmlns:mc="http://schemas.openxmlformats.org/markup-compatibility/2006">
          <mc:Choice Requires="x14">
            <control shapeId="3100" r:id="rId10" name="Check Box 28">
              <controlPr defaultSize="0" autoFill="0" autoLine="0" autoPict="0">
                <anchor moveWithCells="1">
                  <from>
                    <xdr:col>0</xdr:col>
                    <xdr:colOff>137160</xdr:colOff>
                    <xdr:row>62</xdr:row>
                    <xdr:rowOff>121920</xdr:rowOff>
                  </from>
                  <to>
                    <xdr:col>1</xdr:col>
                    <xdr:colOff>175260</xdr:colOff>
                    <xdr:row>64</xdr:row>
                    <xdr:rowOff>60960</xdr:rowOff>
                  </to>
                </anchor>
              </controlPr>
            </control>
          </mc:Choice>
        </mc:AlternateContent>
        <mc:AlternateContent xmlns:mc="http://schemas.openxmlformats.org/markup-compatibility/2006">
          <mc:Choice Requires="x14">
            <control shapeId="3101" r:id="rId11" name="Check Box 29">
              <controlPr defaultSize="0" autoFill="0" autoLine="0" autoPict="0">
                <anchor moveWithCells="1">
                  <from>
                    <xdr:col>0</xdr:col>
                    <xdr:colOff>137160</xdr:colOff>
                    <xdr:row>63</xdr:row>
                    <xdr:rowOff>121920</xdr:rowOff>
                  </from>
                  <to>
                    <xdr:col>1</xdr:col>
                    <xdr:colOff>175260</xdr:colOff>
                    <xdr:row>65</xdr:row>
                    <xdr:rowOff>60960</xdr:rowOff>
                  </to>
                </anchor>
              </controlPr>
            </control>
          </mc:Choice>
        </mc:AlternateContent>
        <mc:AlternateContent xmlns:mc="http://schemas.openxmlformats.org/markup-compatibility/2006">
          <mc:Choice Requires="x14">
            <control shapeId="3103" r:id="rId12" name="Check Box 31">
              <controlPr defaultSize="0" autoFill="0" autoLine="0" autoPict="0">
                <anchor moveWithCells="1">
                  <from>
                    <xdr:col>0</xdr:col>
                    <xdr:colOff>137160</xdr:colOff>
                    <xdr:row>66</xdr:row>
                    <xdr:rowOff>121920</xdr:rowOff>
                  </from>
                  <to>
                    <xdr:col>1</xdr:col>
                    <xdr:colOff>175260</xdr:colOff>
                    <xdr:row>68</xdr:row>
                    <xdr:rowOff>60960</xdr:rowOff>
                  </to>
                </anchor>
              </controlPr>
            </control>
          </mc:Choice>
        </mc:AlternateContent>
        <mc:AlternateContent xmlns:mc="http://schemas.openxmlformats.org/markup-compatibility/2006">
          <mc:Choice Requires="x14">
            <control shapeId="3104" r:id="rId13" name="Check Box 32">
              <controlPr defaultSize="0" autoFill="0" autoLine="0" autoPict="0">
                <anchor moveWithCells="1">
                  <from>
                    <xdr:col>0</xdr:col>
                    <xdr:colOff>137160</xdr:colOff>
                    <xdr:row>68</xdr:row>
                    <xdr:rowOff>121920</xdr:rowOff>
                  </from>
                  <to>
                    <xdr:col>1</xdr:col>
                    <xdr:colOff>175260</xdr:colOff>
                    <xdr:row>70</xdr:row>
                    <xdr:rowOff>60960</xdr:rowOff>
                  </to>
                </anchor>
              </controlPr>
            </control>
          </mc:Choice>
        </mc:AlternateContent>
        <mc:AlternateContent xmlns:mc="http://schemas.openxmlformats.org/markup-compatibility/2006">
          <mc:Choice Requires="x14">
            <control shapeId="3105" r:id="rId14" name="Check Box 33">
              <controlPr defaultSize="0" autoFill="0" autoLine="0" autoPict="0">
                <anchor moveWithCells="1">
                  <from>
                    <xdr:col>0</xdr:col>
                    <xdr:colOff>137160</xdr:colOff>
                    <xdr:row>65</xdr:row>
                    <xdr:rowOff>121920</xdr:rowOff>
                  </from>
                  <to>
                    <xdr:col>1</xdr:col>
                    <xdr:colOff>175260</xdr:colOff>
                    <xdr:row>67</xdr:row>
                    <xdr:rowOff>60960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EBC362-D02B-49D5-8630-0D309E38570F}">
  <sheetPr>
    <pageSetUpPr fitToPage="1"/>
  </sheetPr>
  <dimension ref="A1:P69"/>
  <sheetViews>
    <sheetView view="pageBreakPreview" zoomScale="80" zoomScaleNormal="90" zoomScaleSheetLayoutView="80" workbookViewId="0">
      <selection activeCell="H74" sqref="H74"/>
    </sheetView>
  </sheetViews>
  <sheetFormatPr defaultRowHeight="13.2"/>
  <cols>
    <col min="1" max="1" width="4.6640625" customWidth="1"/>
    <col min="2" max="2" width="31.5546875" customWidth="1"/>
    <col min="3" max="3" width="39.109375" customWidth="1"/>
    <col min="4" max="4" width="21.109375" customWidth="1"/>
    <col min="5" max="5" width="18.21875" customWidth="1"/>
    <col min="6" max="6" width="10.88671875" customWidth="1"/>
    <col min="7" max="7" width="19.21875" customWidth="1"/>
    <col min="8" max="9" width="15.6640625" customWidth="1"/>
    <col min="10" max="11" width="10.6640625" style="50" customWidth="1"/>
    <col min="12" max="12" width="11.44140625" customWidth="1"/>
    <col min="13" max="16" width="12.6640625" customWidth="1"/>
    <col min="17" max="18" width="20.6640625" customWidth="1"/>
    <col min="19" max="23" width="15.6640625" customWidth="1"/>
  </cols>
  <sheetData>
    <row r="1" spans="1:16" ht="102" customHeight="1">
      <c r="A1" s="403"/>
      <c r="B1" s="403"/>
      <c r="C1" s="403"/>
      <c r="D1" s="403"/>
      <c r="E1" s="403"/>
      <c r="F1" s="403"/>
      <c r="G1" s="403"/>
      <c r="H1" s="403"/>
      <c r="I1" s="403"/>
      <c r="J1" s="403"/>
      <c r="K1" s="403"/>
      <c r="L1" s="403"/>
      <c r="M1" s="403"/>
      <c r="N1" s="403"/>
      <c r="O1" s="403"/>
      <c r="P1" s="403"/>
    </row>
    <row r="2" spans="1:16">
      <c r="A2" t="s">
        <v>186</v>
      </c>
    </row>
    <row r="3" spans="1:16" ht="32.4" customHeight="1">
      <c r="A3" s="404" t="s">
        <v>108</v>
      </c>
      <c r="B3" s="404"/>
      <c r="C3" s="404"/>
      <c r="D3" s="404"/>
      <c r="E3" s="404"/>
      <c r="F3" s="404"/>
      <c r="G3" s="404"/>
      <c r="H3" s="404"/>
      <c r="I3" s="404"/>
      <c r="J3" s="404"/>
      <c r="K3" s="404"/>
      <c r="L3" s="404"/>
      <c r="M3" s="404"/>
      <c r="N3" s="404"/>
      <c r="O3" s="405"/>
      <c r="P3" s="405"/>
    </row>
    <row r="4" spans="1:16" ht="40.049999999999997" customHeight="1">
      <c r="A4" s="39"/>
      <c r="B4" s="41" t="s">
        <v>101</v>
      </c>
      <c r="C4" s="41" t="s">
        <v>132</v>
      </c>
      <c r="D4" s="94" t="s">
        <v>87</v>
      </c>
      <c r="E4" s="94" t="s">
        <v>86</v>
      </c>
      <c r="F4" s="41" t="s">
        <v>104</v>
      </c>
      <c r="G4" s="41" t="s">
        <v>114</v>
      </c>
      <c r="H4" s="41" t="s">
        <v>155</v>
      </c>
      <c r="I4" s="41" t="s">
        <v>156</v>
      </c>
      <c r="J4" s="41" t="s">
        <v>157</v>
      </c>
      <c r="K4" s="41" t="s">
        <v>158</v>
      </c>
      <c r="L4" s="41" t="s">
        <v>103</v>
      </c>
      <c r="M4" s="94" t="s">
        <v>84</v>
      </c>
      <c r="N4" s="94" t="s">
        <v>85</v>
      </c>
      <c r="O4" s="50"/>
      <c r="P4" s="50"/>
    </row>
    <row r="5" spans="1:16" ht="19.95" customHeight="1">
      <c r="A5" s="396">
        <v>1</v>
      </c>
      <c r="B5" s="93" t="s">
        <v>260</v>
      </c>
      <c r="C5" s="397" t="s">
        <v>223</v>
      </c>
      <c r="D5" s="399" t="s">
        <v>93</v>
      </c>
      <c r="E5" s="94" t="s">
        <v>77</v>
      </c>
      <c r="F5" s="43" t="s">
        <v>224</v>
      </c>
      <c r="G5" s="43" t="s">
        <v>225</v>
      </c>
      <c r="H5" s="43" t="s">
        <v>261</v>
      </c>
      <c r="I5" s="43"/>
      <c r="J5" s="43"/>
      <c r="K5" s="43"/>
      <c r="L5" s="401"/>
      <c r="M5" s="42" cm="1">
        <f t="array" ref="M5">IF(F5="申請する",_xlfn.IFS(D5=D$58,150000,D5=D$59,72000*L5,D5=D$60,72000*L5,D5=D$61,150000,D5=D$62,150000,D5=D$63,72000*L5,D5=D$64,72000*L5,D5=D$65,150000,D5=D$66,228000,D5=D$67,145000,D5=D$68,105000,D5=D$69,70000,TRUE,0),0)</f>
        <v>228000</v>
      </c>
      <c r="N5" s="157"/>
      <c r="O5" s="95"/>
      <c r="P5" s="96"/>
    </row>
    <row r="6" spans="1:16" ht="19.95" customHeight="1">
      <c r="A6" s="396"/>
      <c r="B6" s="54">
        <v>2161234567</v>
      </c>
      <c r="C6" s="398"/>
      <c r="D6" s="400"/>
      <c r="E6" s="94" t="s">
        <v>183</v>
      </c>
      <c r="F6" s="43"/>
      <c r="G6" s="40"/>
      <c r="H6" s="40"/>
      <c r="I6" s="40"/>
      <c r="J6" s="51"/>
      <c r="K6" s="51"/>
      <c r="L6" s="402"/>
      <c r="M6" s="42" cm="1">
        <f t="array" ref="M6">IF(F6="申請する",_xlfn.IFS($D5=$D$58,170000,$D5=$D$59,170000,$D5=$D$60,13000*$L5,$D5=$D$61,170000,$D5=$D$62,170000,$D5=$D$63,170000,$D5=$D$64,13000*$L5,$D5=$D$65,170000,$D5=$D$67,85000,$D5=$D$68,75000,$D5=$D$69,50000,TRUE,0),0)</f>
        <v>0</v>
      </c>
      <c r="N6" s="42">
        <f>M6</f>
        <v>0</v>
      </c>
      <c r="P6" s="96"/>
    </row>
    <row r="7" spans="1:16" ht="19.95" customHeight="1">
      <c r="A7" s="396">
        <v>2</v>
      </c>
      <c r="B7" s="93"/>
      <c r="C7" s="397"/>
      <c r="D7" s="399"/>
      <c r="E7" s="94" t="s">
        <v>77</v>
      </c>
      <c r="F7" s="43"/>
      <c r="G7" s="43"/>
      <c r="H7" s="43"/>
      <c r="I7" s="43"/>
      <c r="J7" s="43"/>
      <c r="K7" s="43"/>
      <c r="L7" s="401"/>
      <c r="M7" s="42" cm="1">
        <f t="array" ref="M7">IF(F7="申請する",_xlfn.IFS(D7=D$58,150000,D7=D$59,72000*L7,D7=D$60,72000*L7,D7=D$61,150000,D7=D$62,150000,D7=D$63,72000*L7,D7=D$64,72000*L7,D7=D$65,150000,D7=D$66,228000,D7=D$67,145000,D7=D$68,105000,D7=D$69,70000,TRUE,0),0)</f>
        <v>0</v>
      </c>
      <c r="N7" s="157"/>
      <c r="O7" s="95"/>
      <c r="P7" s="96"/>
    </row>
    <row r="8" spans="1:16" ht="19.95" customHeight="1">
      <c r="A8" s="396"/>
      <c r="B8" s="54"/>
      <c r="C8" s="398"/>
      <c r="D8" s="400"/>
      <c r="E8" s="94" t="s">
        <v>183</v>
      </c>
      <c r="F8" s="43"/>
      <c r="G8" s="40"/>
      <c r="H8" s="40"/>
      <c r="I8" s="40"/>
      <c r="J8" s="51"/>
      <c r="K8" s="51"/>
      <c r="L8" s="402"/>
      <c r="M8" s="42" cm="1">
        <f t="array" ref="M8">IF(F8="申請する",_xlfn.IFS($D7=$D$58,170000,$D7=$D$59,170000,$D7=$D$60,13000*$L7,$D7=$D$61,170000,$D7=$D$62,170000,$D7=$D$63,170000,$D7=$D$64,13000*$L7,$D7=$D$65,170000,$D7=$D$67,85000,$D7=$D$68,75000,$D7=$D$69,50000,TRUE,0),0)</f>
        <v>0</v>
      </c>
      <c r="N8" s="42">
        <f>M8</f>
        <v>0</v>
      </c>
      <c r="P8" s="96"/>
    </row>
    <row r="9" spans="1:16" ht="19.95" customHeight="1">
      <c r="A9" s="396">
        <v>3</v>
      </c>
      <c r="B9" s="93"/>
      <c r="C9" s="397"/>
      <c r="D9" s="399"/>
      <c r="E9" s="94" t="s">
        <v>77</v>
      </c>
      <c r="F9" s="43"/>
      <c r="G9" s="43"/>
      <c r="H9" s="43"/>
      <c r="I9" s="43"/>
      <c r="J9" s="43"/>
      <c r="K9" s="43"/>
      <c r="L9" s="401"/>
      <c r="M9" s="42" cm="1">
        <f t="array" ref="M9">IF(F9="申請する",_xlfn.IFS(D9=D$58,150000,D9=D$59,72000*L9,D9=D$60,72000*L9,D9=D$61,150000,D9=D$62,150000,D9=D$63,72000*L9,D9=D$64,72000*L9,D9=D$65,150000,D9=D$66,228000,D9=D$67,145000,D9=D$68,105000,D9=D$69,70000,TRUE,0),0)</f>
        <v>0</v>
      </c>
      <c r="N9" s="157"/>
      <c r="O9" s="95"/>
      <c r="P9" s="96"/>
    </row>
    <row r="10" spans="1:16" ht="19.95" customHeight="1">
      <c r="A10" s="396"/>
      <c r="B10" s="54"/>
      <c r="C10" s="398"/>
      <c r="D10" s="400"/>
      <c r="E10" s="94" t="s">
        <v>183</v>
      </c>
      <c r="F10" s="43"/>
      <c r="G10" s="40"/>
      <c r="H10" s="40"/>
      <c r="I10" s="40"/>
      <c r="J10" s="51"/>
      <c r="K10" s="51"/>
      <c r="L10" s="402"/>
      <c r="M10" s="42" cm="1">
        <f t="array" ref="M10">IF(F10="申請する",_xlfn.IFS($D9=$D$58,170000,$D9=$D$59,170000,$D9=$D$60,13000*$L9,$D9=$D$61,170000,$D9=$D$62,170000,$D9=$D$63,170000,$D9=$D$64,13000*$L9,$D9=$D$65,170000,$D9=$D$67,85000,$D9=$D$68,75000,$D9=$D$69,50000,TRUE,0),0)</f>
        <v>0</v>
      </c>
      <c r="N10" s="42">
        <f>M10</f>
        <v>0</v>
      </c>
      <c r="P10" s="96"/>
    </row>
    <row r="11" spans="1:16" ht="19.95" customHeight="1">
      <c r="A11" s="396">
        <v>4</v>
      </c>
      <c r="B11" s="93"/>
      <c r="C11" s="397"/>
      <c r="D11" s="399"/>
      <c r="E11" s="94" t="s">
        <v>77</v>
      </c>
      <c r="F11" s="43"/>
      <c r="G11" s="43"/>
      <c r="H11" s="43"/>
      <c r="I11" s="43"/>
      <c r="J11" s="43"/>
      <c r="K11" s="43"/>
      <c r="L11" s="401"/>
      <c r="M11" s="42" cm="1">
        <f t="array" ref="M11">IF(F11="申請する",_xlfn.IFS(D11=D$58,150000,D11=D$59,72000*L11,D11=D$60,72000*L11,D11=D$61,150000,D11=D$62,150000,D11=D$63,72000*L11,D11=D$64,72000*L11,D11=D$65,150000,D11=D$66,228000,D11=D$67,145000,D11=D$68,105000,D11=D$69,70000,TRUE,0),0)</f>
        <v>0</v>
      </c>
      <c r="N11" s="157"/>
      <c r="O11" s="95"/>
      <c r="P11" s="96"/>
    </row>
    <row r="12" spans="1:16" ht="19.95" customHeight="1">
      <c r="A12" s="396"/>
      <c r="B12" s="54"/>
      <c r="C12" s="398"/>
      <c r="D12" s="400"/>
      <c r="E12" s="94" t="s">
        <v>183</v>
      </c>
      <c r="F12" s="43"/>
      <c r="G12" s="40"/>
      <c r="H12" s="40"/>
      <c r="I12" s="40"/>
      <c r="J12" s="51"/>
      <c r="K12" s="51"/>
      <c r="L12" s="402"/>
      <c r="M12" s="42" cm="1">
        <f t="array" ref="M12">IF(F12="申請する",_xlfn.IFS($D11=$D$58,170000,$D11=$D$59,170000,$D11=$D$60,13000*$L11,$D11=$D$61,170000,$D11=$D$62,170000,$D11=$D$63,170000,$D11=$D$64,13000*$L11,$D11=$D$65,170000,$D11=$D$67,85000,$D11=$D$68,75000,$D11=$D$69,50000,TRUE,0),0)</f>
        <v>0</v>
      </c>
      <c r="N12" s="42">
        <f>M12</f>
        <v>0</v>
      </c>
      <c r="P12" s="96"/>
    </row>
    <row r="13" spans="1:16" ht="19.95" customHeight="1">
      <c r="A13" s="396">
        <v>5</v>
      </c>
      <c r="B13" s="93"/>
      <c r="C13" s="397"/>
      <c r="D13" s="399"/>
      <c r="E13" s="94" t="s">
        <v>77</v>
      </c>
      <c r="F13" s="43"/>
      <c r="G13" s="43"/>
      <c r="H13" s="43"/>
      <c r="I13" s="43"/>
      <c r="J13" s="43"/>
      <c r="K13" s="43"/>
      <c r="L13" s="401"/>
      <c r="M13" s="42" cm="1">
        <f t="array" ref="M13">IF(F13="申請する",_xlfn.IFS(D13=D$58,150000,D13=D$59,72000*L13,D13=D$60,72000*L13,D13=D$61,150000,D13=D$62,150000,D13=D$63,72000*L13,D13=D$64,72000*L13,D13=D$65,150000,D13=D$66,228000,D13=D$67,145000,D13=D$68,105000,D13=D$69,70000,TRUE,0),0)</f>
        <v>0</v>
      </c>
      <c r="N13" s="157"/>
      <c r="O13" s="95"/>
      <c r="P13" s="96"/>
    </row>
    <row r="14" spans="1:16" ht="19.95" customHeight="1">
      <c r="A14" s="396"/>
      <c r="B14" s="54"/>
      <c r="C14" s="398"/>
      <c r="D14" s="400"/>
      <c r="E14" s="94" t="s">
        <v>183</v>
      </c>
      <c r="F14" s="43"/>
      <c r="G14" s="40"/>
      <c r="H14" s="40"/>
      <c r="I14" s="40"/>
      <c r="J14" s="51"/>
      <c r="K14" s="51"/>
      <c r="L14" s="402"/>
      <c r="M14" s="42" cm="1">
        <f t="array" ref="M14">IF(F14="申請する",_xlfn.IFS($D13=$D$58,170000,$D13=$D$59,170000,$D13=$D$60,13000*$L13,$D13=$D$61,170000,$D13=$D$62,170000,$D13=$D$63,170000,$D13=$D$64,13000*$L13,$D13=$D$65,170000,$D13=$D$67,85000,$D13=$D$68,75000,$D13=$D$69,50000,TRUE,0),0)</f>
        <v>0</v>
      </c>
      <c r="N14" s="42">
        <f>M14</f>
        <v>0</v>
      </c>
      <c r="P14" s="96"/>
    </row>
    <row r="15" spans="1:16" ht="19.95" customHeight="1">
      <c r="A15" s="396">
        <v>6</v>
      </c>
      <c r="B15" s="93"/>
      <c r="C15" s="397"/>
      <c r="D15" s="399"/>
      <c r="E15" s="94" t="s">
        <v>77</v>
      </c>
      <c r="F15" s="43"/>
      <c r="G15" s="43"/>
      <c r="H15" s="43"/>
      <c r="I15" s="43"/>
      <c r="J15" s="43"/>
      <c r="K15" s="43"/>
      <c r="L15" s="401"/>
      <c r="M15" s="42" cm="1">
        <f t="array" ref="M15">IF(F15="申請する",_xlfn.IFS(D15=D$58,150000,D15=D$59,72000*L15,D15=D$60,72000*L15,D15=D$61,150000,D15=D$62,150000,D15=D$63,72000*L15,D15=D$64,72000*L15,D15=D$65,150000,D15=D$66,228000,D15=D$67,145000,D15=D$68,105000,D15=D$69,70000,TRUE,0),0)</f>
        <v>0</v>
      </c>
      <c r="N15" s="157"/>
      <c r="O15" s="95"/>
      <c r="P15" s="96"/>
    </row>
    <row r="16" spans="1:16" ht="19.95" customHeight="1">
      <c r="A16" s="396"/>
      <c r="B16" s="54"/>
      <c r="C16" s="398"/>
      <c r="D16" s="400"/>
      <c r="E16" s="94" t="s">
        <v>183</v>
      </c>
      <c r="F16" s="43"/>
      <c r="G16" s="40"/>
      <c r="H16" s="40"/>
      <c r="I16" s="40"/>
      <c r="J16" s="51"/>
      <c r="K16" s="51"/>
      <c r="L16" s="402"/>
      <c r="M16" s="42" cm="1">
        <f t="array" ref="M16">IF(F16="申請する",_xlfn.IFS($D15=$D$58,170000,$D15=$D$59,170000,$D15=$D$60,13000*$L15,$D15=$D$61,170000,$D15=$D$62,170000,$D15=$D$63,170000,$D15=$D$64,13000*$L15,$D15=$D$65,170000,$D15=$D$67,85000,$D15=$D$68,75000,$D15=$D$69,50000,TRUE,0),0)</f>
        <v>0</v>
      </c>
      <c r="N16" s="42">
        <f>M16</f>
        <v>0</v>
      </c>
      <c r="P16" s="96"/>
    </row>
    <row r="17" spans="1:16" ht="19.95" customHeight="1">
      <c r="A17" s="396">
        <v>7</v>
      </c>
      <c r="B17" s="93"/>
      <c r="C17" s="397"/>
      <c r="D17" s="399"/>
      <c r="E17" s="94" t="s">
        <v>77</v>
      </c>
      <c r="F17" s="43"/>
      <c r="G17" s="43"/>
      <c r="H17" s="43"/>
      <c r="I17" s="43"/>
      <c r="J17" s="43"/>
      <c r="K17" s="43"/>
      <c r="L17" s="401"/>
      <c r="M17" s="42" cm="1">
        <f t="array" ref="M17">IF(F17="申請する",_xlfn.IFS(D17=D$58,150000,D17=D$59,72000*L17,D17=D$60,72000*L17,D17=D$61,150000,D17=D$62,150000,D17=D$63,72000*L17,D17=D$64,72000*L17,D17=D$65,150000,D17=D$66,228000,D17=D$67,145000,D17=D$68,105000,D17=D$69,70000,TRUE,0),0)</f>
        <v>0</v>
      </c>
      <c r="N17" s="157"/>
      <c r="O17" s="95"/>
      <c r="P17" s="96"/>
    </row>
    <row r="18" spans="1:16" ht="19.95" customHeight="1">
      <c r="A18" s="396"/>
      <c r="B18" s="54"/>
      <c r="C18" s="398"/>
      <c r="D18" s="400"/>
      <c r="E18" s="94" t="s">
        <v>183</v>
      </c>
      <c r="F18" s="43"/>
      <c r="G18" s="40"/>
      <c r="H18" s="40"/>
      <c r="I18" s="40"/>
      <c r="J18" s="51"/>
      <c r="K18" s="51"/>
      <c r="L18" s="402"/>
      <c r="M18" s="42" cm="1">
        <f t="array" ref="M18">IF(F18="申請する",_xlfn.IFS($D17=$D$58,170000,$D17=$D$59,170000,$D17=$D$60,13000*$L17,$D17=$D$61,170000,$D17=$D$62,170000,$D17=$D$63,170000,$D17=$D$64,13000*$L17,$D17=$D$65,170000,$D17=$D$67,85000,$D17=$D$68,75000,$D17=$D$69,50000,TRUE,0),0)</f>
        <v>0</v>
      </c>
      <c r="N18" s="42">
        <f>M18</f>
        <v>0</v>
      </c>
      <c r="P18" s="96"/>
    </row>
    <row r="19" spans="1:16" ht="19.95" customHeight="1">
      <c r="A19" s="396">
        <v>8</v>
      </c>
      <c r="B19" s="93"/>
      <c r="C19" s="397"/>
      <c r="D19" s="399"/>
      <c r="E19" s="94" t="s">
        <v>77</v>
      </c>
      <c r="F19" s="43"/>
      <c r="G19" s="43"/>
      <c r="H19" s="43"/>
      <c r="I19" s="43"/>
      <c r="J19" s="43"/>
      <c r="K19" s="43"/>
      <c r="L19" s="401"/>
      <c r="M19" s="42" cm="1">
        <f t="array" ref="M19">IF(F19="申請する",_xlfn.IFS(D19=D$58,150000,D19=D$59,72000*L19,D19=D$60,72000*L19,D19=D$61,150000,D19=D$62,150000,D19=D$63,72000*L19,D19=D$64,72000*L19,D19=D$65,150000,D19=D$66,228000,D19=D$67,145000,D19=D$68,105000,D19=D$69,70000,TRUE,0),0)</f>
        <v>0</v>
      </c>
      <c r="N19" s="157"/>
      <c r="O19" s="95"/>
      <c r="P19" s="96"/>
    </row>
    <row r="20" spans="1:16" ht="19.95" customHeight="1">
      <c r="A20" s="396"/>
      <c r="B20" s="54"/>
      <c r="C20" s="398"/>
      <c r="D20" s="400"/>
      <c r="E20" s="94" t="s">
        <v>183</v>
      </c>
      <c r="F20" s="43"/>
      <c r="G20" s="40"/>
      <c r="H20" s="40"/>
      <c r="I20" s="40"/>
      <c r="J20" s="51"/>
      <c r="K20" s="51"/>
      <c r="L20" s="402"/>
      <c r="M20" s="42" cm="1">
        <f t="array" ref="M20">IF(F20="申請する",_xlfn.IFS($D19=$D$58,170000,$D19=$D$59,170000,$D19=$D$60,13000*$L19,$D19=$D$61,170000,$D19=$D$62,170000,$D19=$D$63,170000,$D19=$D$64,13000*$L19,$D19=$D$65,170000,$D19=$D$67,85000,$D19=$D$68,75000,$D19=$D$69,50000,TRUE,0),0)</f>
        <v>0</v>
      </c>
      <c r="N20" s="42">
        <f>M20</f>
        <v>0</v>
      </c>
      <c r="P20" s="96"/>
    </row>
    <row r="21" spans="1:16" ht="19.95" customHeight="1">
      <c r="A21" s="396">
        <v>9</v>
      </c>
      <c r="B21" s="93"/>
      <c r="C21" s="397"/>
      <c r="D21" s="399"/>
      <c r="E21" s="94" t="s">
        <v>77</v>
      </c>
      <c r="F21" s="43"/>
      <c r="G21" s="43"/>
      <c r="H21" s="43"/>
      <c r="I21" s="43"/>
      <c r="J21" s="43"/>
      <c r="K21" s="43"/>
      <c r="L21" s="401"/>
      <c r="M21" s="42" cm="1">
        <f t="array" ref="M21">IF(F21="申請する",_xlfn.IFS(D21=D$58,150000,D21=D$59,72000*L21,D21=D$60,72000*L21,D21=D$61,150000,D21=D$62,150000,D21=D$63,72000*L21,D21=D$64,72000*L21,D21=D$65,150000,D21=D$66,228000,D21=D$67,145000,D21=D$68,105000,D21=D$69,70000,TRUE,0),0)</f>
        <v>0</v>
      </c>
      <c r="N21" s="157"/>
      <c r="O21" s="95"/>
      <c r="P21" s="96"/>
    </row>
    <row r="22" spans="1:16" ht="19.95" customHeight="1">
      <c r="A22" s="396"/>
      <c r="B22" s="54"/>
      <c r="C22" s="398"/>
      <c r="D22" s="400"/>
      <c r="E22" s="94" t="s">
        <v>183</v>
      </c>
      <c r="F22" s="43"/>
      <c r="G22" s="40"/>
      <c r="H22" s="40"/>
      <c r="I22" s="40"/>
      <c r="J22" s="51"/>
      <c r="K22" s="51"/>
      <c r="L22" s="402"/>
      <c r="M22" s="42" cm="1">
        <f t="array" ref="M22">IF(F22="申請する",_xlfn.IFS($D21=$D$58,170000,$D21=$D$59,170000,$D21=$D$60,13000*$L21,$D21=$D$61,170000,$D21=$D$62,170000,$D21=$D$63,170000,$D21=$D$64,13000*$L21,$D21=$D$65,170000,$D21=$D$67,85000,$D21=$D$68,75000,$D21=$D$69,50000,TRUE,0),0)</f>
        <v>0</v>
      </c>
      <c r="N22" s="42">
        <f>M22</f>
        <v>0</v>
      </c>
      <c r="P22" s="96"/>
    </row>
    <row r="23" spans="1:16" ht="19.95" customHeight="1">
      <c r="A23" s="396">
        <v>10</v>
      </c>
      <c r="B23" s="93"/>
      <c r="C23" s="397"/>
      <c r="D23" s="399"/>
      <c r="E23" s="94" t="s">
        <v>77</v>
      </c>
      <c r="F23" s="43"/>
      <c r="G23" s="43"/>
      <c r="H23" s="43"/>
      <c r="I23" s="43"/>
      <c r="J23" s="43"/>
      <c r="K23" s="43"/>
      <c r="L23" s="401"/>
      <c r="M23" s="42" cm="1">
        <f t="array" ref="M23">IF(F23="申請する",_xlfn.IFS(D23=D$58,150000,D23=D$59,72000*L23,D23=D$60,72000*L23,D23=D$61,150000,D23=D$62,150000,D23=D$63,72000*L23,D23=D$64,72000*L23,D23=D$65,150000,D23=D$66,228000,D23=D$67,145000,D23=D$68,105000,D23=D$69,70000,TRUE,0),0)</f>
        <v>0</v>
      </c>
      <c r="N23" s="157"/>
      <c r="O23" s="95"/>
      <c r="P23" s="96"/>
    </row>
    <row r="24" spans="1:16" ht="19.95" customHeight="1" thickBot="1">
      <c r="A24" s="396"/>
      <c r="B24" s="54"/>
      <c r="C24" s="398"/>
      <c r="D24" s="400"/>
      <c r="E24" s="94" t="s">
        <v>183</v>
      </c>
      <c r="F24" s="43"/>
      <c r="G24" s="40"/>
      <c r="H24" s="40"/>
      <c r="I24" s="40"/>
      <c r="J24" s="51"/>
      <c r="K24" s="51"/>
      <c r="L24" s="402"/>
      <c r="M24" s="42" cm="1">
        <f t="array" ref="M24">IF(F24="申請する",_xlfn.IFS($D23=$D$58,170000,$D23=$D$59,170000,$D23=$D$60,13000*$L23,$D23=$D$61,170000,$D23=$D$62,170000,$D23=$D$63,170000,$D23=$D$64,13000*$L23,$D23=$D$65,170000,$D23=$D$67,85000,$D23=$D$68,75000,$D23=$D$69,50000,TRUE,0),0)</f>
        <v>0</v>
      </c>
      <c r="N24" s="90">
        <f>M24</f>
        <v>0</v>
      </c>
      <c r="P24" s="94" t="s">
        <v>79</v>
      </c>
    </row>
    <row r="25" spans="1:16" ht="19.95" customHeight="1">
      <c r="B25" s="97"/>
      <c r="C25" s="97"/>
      <c r="D25" s="50"/>
      <c r="E25" s="50"/>
      <c r="K25" s="406" t="s">
        <v>175</v>
      </c>
      <c r="L25" s="407"/>
      <c r="M25" s="89">
        <f>M5+M7+M9+M11+M13+M15+M17+M19+M21+M23</f>
        <v>228000</v>
      </c>
      <c r="N25" s="45">
        <f>'賃金改善報告書（別紙２）'!L3</f>
        <v>239988</v>
      </c>
      <c r="P25" s="44">
        <f>MIN(M25:N25)</f>
        <v>228000</v>
      </c>
    </row>
    <row r="26" spans="1:16" ht="19.95" customHeight="1" thickBot="1">
      <c r="B26" s="50"/>
      <c r="C26" s="50"/>
      <c r="D26" s="50"/>
      <c r="E26" s="50"/>
      <c r="K26" s="406" t="s">
        <v>184</v>
      </c>
      <c r="L26" s="407"/>
      <c r="M26" s="91">
        <f>M6+M8+M10+M12+M14+M16+M18+M20+M22+M24</f>
        <v>0</v>
      </c>
      <c r="N26" s="46">
        <f>N6+N8+N10+N12+N14+N16+N18+N20+N22+N24</f>
        <v>0</v>
      </c>
      <c r="P26" s="44">
        <f>MIN(M26:N26)</f>
        <v>0</v>
      </c>
    </row>
    <row r="27" spans="1:16" ht="19.95" customHeight="1">
      <c r="B27" s="50"/>
      <c r="C27" s="50"/>
      <c r="D27" s="50"/>
      <c r="E27" s="50"/>
    </row>
    <row r="28" spans="1:16" ht="19.95" customHeight="1">
      <c r="B28" s="50"/>
      <c r="C28" s="50"/>
      <c r="D28" s="50"/>
      <c r="E28" s="50"/>
    </row>
    <row r="29" spans="1:16" ht="19.95" customHeight="1" thickBot="1">
      <c r="N29" s="47"/>
    </row>
    <row r="30" spans="1:16">
      <c r="B30" s="97" t="s">
        <v>97</v>
      </c>
      <c r="C30" s="97"/>
      <c r="N30" s="408" t="s">
        <v>174</v>
      </c>
      <c r="O30" s="409"/>
      <c r="P30" s="86">
        <f>ROUNDDOWN(P25,-3)</f>
        <v>228000</v>
      </c>
    </row>
    <row r="31" spans="1:16">
      <c r="B31" t="s">
        <v>90</v>
      </c>
      <c r="N31" s="410" t="s">
        <v>185</v>
      </c>
      <c r="O31" s="411"/>
      <c r="P31" s="87">
        <f>ROUNDDOWN(P26,-3)</f>
        <v>0</v>
      </c>
    </row>
    <row r="32" spans="1:16" ht="13.8" thickBot="1">
      <c r="B32" t="s">
        <v>91</v>
      </c>
      <c r="N32" s="412" t="s">
        <v>78</v>
      </c>
      <c r="O32" s="413"/>
      <c r="P32" s="88">
        <f>SUM(P30:P31)</f>
        <v>228000</v>
      </c>
    </row>
    <row r="33" spans="2:2">
      <c r="B33" t="s">
        <v>92</v>
      </c>
    </row>
    <row r="36" spans="2:2">
      <c r="B36" t="s">
        <v>88</v>
      </c>
    </row>
    <row r="37" spans="2:2">
      <c r="B37" t="s">
        <v>98</v>
      </c>
    </row>
    <row r="38" spans="2:2">
      <c r="B38" t="s">
        <v>134</v>
      </c>
    </row>
    <row r="39" spans="2:2">
      <c r="B39" t="s">
        <v>99</v>
      </c>
    </row>
    <row r="40" spans="2:2">
      <c r="B40" t="s">
        <v>100</v>
      </c>
    </row>
    <row r="41" spans="2:2">
      <c r="B41" t="s">
        <v>135</v>
      </c>
    </row>
    <row r="42" spans="2:2">
      <c r="B42" t="s">
        <v>110</v>
      </c>
    </row>
    <row r="44" spans="2:2">
      <c r="B44" t="s">
        <v>89</v>
      </c>
    </row>
    <row r="45" spans="2:2">
      <c r="B45" t="s">
        <v>105</v>
      </c>
    </row>
    <row r="46" spans="2:2">
      <c r="B46" t="s">
        <v>106</v>
      </c>
    </row>
    <row r="47" spans="2:2">
      <c r="B47" t="s">
        <v>107</v>
      </c>
    </row>
    <row r="57" spans="4:4">
      <c r="D57" t="s">
        <v>102</v>
      </c>
    </row>
    <row r="58" spans="4:4">
      <c r="D58" t="s">
        <v>286</v>
      </c>
    </row>
    <row r="59" spans="4:4">
      <c r="D59" t="s">
        <v>287</v>
      </c>
    </row>
    <row r="60" spans="4:4">
      <c r="D60" t="s">
        <v>288</v>
      </c>
    </row>
    <row r="61" spans="4:4">
      <c r="D61" t="s">
        <v>289</v>
      </c>
    </row>
    <row r="62" spans="4:4">
      <c r="D62" t="s">
        <v>290</v>
      </c>
    </row>
    <row r="63" spans="4:4">
      <c r="D63" t="s">
        <v>291</v>
      </c>
    </row>
    <row r="64" spans="4:4">
      <c r="D64" t="s">
        <v>292</v>
      </c>
    </row>
    <row r="65" spans="4:4">
      <c r="D65" t="s">
        <v>191</v>
      </c>
    </row>
    <row r="66" spans="4:4">
      <c r="D66" t="s">
        <v>93</v>
      </c>
    </row>
    <row r="67" spans="4:4">
      <c r="D67" t="s">
        <v>94</v>
      </c>
    </row>
    <row r="68" spans="4:4">
      <c r="D68" t="s">
        <v>95</v>
      </c>
    </row>
    <row r="69" spans="4:4">
      <c r="D69" t="s">
        <v>96</v>
      </c>
    </row>
  </sheetData>
  <mergeCells count="47">
    <mergeCell ref="K25:L25"/>
    <mergeCell ref="K26:L26"/>
    <mergeCell ref="N30:O30"/>
    <mergeCell ref="N31:O31"/>
    <mergeCell ref="N32:O32"/>
    <mergeCell ref="A21:A22"/>
    <mergeCell ref="C21:C22"/>
    <mergeCell ref="D21:D22"/>
    <mergeCell ref="L21:L22"/>
    <mergeCell ref="A23:A24"/>
    <mergeCell ref="C23:C24"/>
    <mergeCell ref="D23:D24"/>
    <mergeCell ref="L23:L24"/>
    <mergeCell ref="A17:A18"/>
    <mergeCell ref="C17:C18"/>
    <mergeCell ref="D17:D18"/>
    <mergeCell ref="L17:L18"/>
    <mergeCell ref="A19:A20"/>
    <mergeCell ref="C19:C20"/>
    <mergeCell ref="D19:D20"/>
    <mergeCell ref="L19:L20"/>
    <mergeCell ref="A13:A14"/>
    <mergeCell ref="C13:C14"/>
    <mergeCell ref="D13:D14"/>
    <mergeCell ref="L13:L14"/>
    <mergeCell ref="A15:A16"/>
    <mergeCell ref="C15:C16"/>
    <mergeCell ref="D15:D16"/>
    <mergeCell ref="L15:L16"/>
    <mergeCell ref="A9:A10"/>
    <mergeCell ref="C9:C10"/>
    <mergeCell ref="D9:D10"/>
    <mergeCell ref="L9:L10"/>
    <mergeCell ref="A11:A12"/>
    <mergeCell ref="C11:C12"/>
    <mergeCell ref="D11:D12"/>
    <mergeCell ref="L11:L12"/>
    <mergeCell ref="A7:A8"/>
    <mergeCell ref="C7:C8"/>
    <mergeCell ref="D7:D8"/>
    <mergeCell ref="L7:L8"/>
    <mergeCell ref="A1:P1"/>
    <mergeCell ref="A3:P3"/>
    <mergeCell ref="A5:A6"/>
    <mergeCell ref="C5:C6"/>
    <mergeCell ref="D5:D6"/>
    <mergeCell ref="L5:L6"/>
  </mergeCells>
  <phoneticPr fontId="40"/>
  <conditionalFormatting sqref="F24">
    <cfRule type="expression" dxfId="48" priority="17">
      <formula>D23="訪問看護ステーション"</formula>
    </cfRule>
  </conditionalFormatting>
  <conditionalFormatting sqref="H5:I5">
    <cfRule type="expression" dxfId="47" priority="30">
      <formula>$G5="②"</formula>
    </cfRule>
  </conditionalFormatting>
  <conditionalFormatting sqref="H7:I7">
    <cfRule type="expression" dxfId="46" priority="15">
      <formula>$G7="②"</formula>
    </cfRule>
  </conditionalFormatting>
  <conditionalFormatting sqref="H9:I9">
    <cfRule type="expression" dxfId="45" priority="14">
      <formula>$G9="②"</formula>
    </cfRule>
  </conditionalFormatting>
  <conditionalFormatting sqref="H11:I11">
    <cfRule type="expression" dxfId="44" priority="7">
      <formula>$G11="②"</formula>
    </cfRule>
  </conditionalFormatting>
  <conditionalFormatting sqref="H13:I13">
    <cfRule type="expression" dxfId="43" priority="2">
      <formula>$G13="②"</formula>
    </cfRule>
  </conditionalFormatting>
  <conditionalFormatting sqref="H15:I15">
    <cfRule type="expression" dxfId="42" priority="1">
      <formula>$G15="②"</formula>
    </cfRule>
  </conditionalFormatting>
  <conditionalFormatting sqref="H17:I17">
    <cfRule type="expression" dxfId="41" priority="13">
      <formula>$G17="②"</formula>
    </cfRule>
  </conditionalFormatting>
  <conditionalFormatting sqref="H19:I19">
    <cfRule type="expression" dxfId="40" priority="12">
      <formula>$G19="②"</formula>
    </cfRule>
  </conditionalFormatting>
  <conditionalFormatting sqref="H21:I21">
    <cfRule type="expression" dxfId="39" priority="11">
      <formula>$G21="②"</formula>
    </cfRule>
  </conditionalFormatting>
  <conditionalFormatting sqref="H23:I23">
    <cfRule type="expression" dxfId="38" priority="10">
      <formula>$G23="②"</formula>
    </cfRule>
  </conditionalFormatting>
  <conditionalFormatting sqref="J5:K5">
    <cfRule type="expression" dxfId="37" priority="31">
      <formula>OR($G5="①",$G5="③(薬局のみ選択可)")</formula>
    </cfRule>
    <cfRule type="expression" dxfId="36" priority="32">
      <formula>$G5="①"</formula>
    </cfRule>
  </conditionalFormatting>
  <conditionalFormatting sqref="J7:K7">
    <cfRule type="expression" dxfId="35" priority="28">
      <formula>OR($G7="①",$G7="③(薬局のみ選択可)")</formula>
    </cfRule>
    <cfRule type="expression" dxfId="34" priority="29">
      <formula>$G7="①"</formula>
    </cfRule>
  </conditionalFormatting>
  <conditionalFormatting sqref="J9:K9">
    <cfRule type="expression" dxfId="33" priority="26">
      <formula>OR($G9="①",$G9="③(薬局のみ選択可)")</formula>
    </cfRule>
    <cfRule type="expression" dxfId="32" priority="27">
      <formula>$G9="①"</formula>
    </cfRule>
  </conditionalFormatting>
  <conditionalFormatting sqref="J11:K11">
    <cfRule type="expression" dxfId="31" priority="8">
      <formula>OR($G11="①",$G11="③(薬局のみ選択可)")</formula>
    </cfRule>
    <cfRule type="expression" dxfId="30" priority="9">
      <formula>$G11="①"</formula>
    </cfRule>
  </conditionalFormatting>
  <conditionalFormatting sqref="J13:K13">
    <cfRule type="expression" dxfId="29" priority="5">
      <formula>OR($G13="①",$G13="③(薬局のみ選択可)")</formula>
    </cfRule>
    <cfRule type="expression" dxfId="28" priority="6">
      <formula>$G13="①"</formula>
    </cfRule>
  </conditionalFormatting>
  <conditionalFormatting sqref="J15:K15">
    <cfRule type="expression" dxfId="27" priority="3">
      <formula>OR($G15="①",$G15="③(薬局のみ選択可)")</formula>
    </cfRule>
    <cfRule type="expression" dxfId="26" priority="4">
      <formula>$G15="①"</formula>
    </cfRule>
  </conditionalFormatting>
  <conditionalFormatting sqref="J17:K17">
    <cfRule type="expression" dxfId="25" priority="24">
      <formula>OR($G17="①",$G17="③(薬局のみ選択可)")</formula>
    </cfRule>
    <cfRule type="expression" dxfId="24" priority="25">
      <formula>$G17="①"</formula>
    </cfRule>
  </conditionalFormatting>
  <conditionalFormatting sqref="J19:K19">
    <cfRule type="expression" dxfId="23" priority="22">
      <formula>OR($G19="①",$G19="③(薬局のみ選択可)")</formula>
    </cfRule>
    <cfRule type="expression" dxfId="22" priority="23">
      <formula>$G19="①"</formula>
    </cfRule>
  </conditionalFormatting>
  <conditionalFormatting sqref="J21:K21">
    <cfRule type="expression" dxfId="21" priority="20">
      <formula>OR($G21="①",$G21="③(薬局のみ選択可)")</formula>
    </cfRule>
    <cfRule type="expression" dxfId="20" priority="21">
      <formula>$G21="①"</formula>
    </cfRule>
  </conditionalFormatting>
  <conditionalFormatting sqref="J23:K23">
    <cfRule type="expression" dxfId="19" priority="18">
      <formula>OR($G23="①",$G23="③(薬局のみ選択可)")</formula>
    </cfRule>
    <cfRule type="expression" dxfId="18" priority="19">
      <formula>$G23="①"</formula>
    </cfRule>
  </conditionalFormatting>
  <conditionalFormatting sqref="L5:L24">
    <cfRule type="expression" dxfId="17" priority="16">
      <formula>OR(D5="無床診療所",D5="歯科診療所",D5="訪問看護ステーション",D5="保険薬局（１～５店舗）",D5="保険薬局（６～19店舗）",D5="保険薬局（20店舗以上）")</formula>
    </cfRule>
  </conditionalFormatting>
  <dataValidations count="6">
    <dataValidation type="list" allowBlank="1" showInputMessage="1" showErrorMessage="1" sqref="D5:D24" xr:uid="{6C11434F-E866-4549-8AEB-6A5A859DDCD8}">
      <formula1>$D$57:$D$69</formula1>
    </dataValidation>
    <dataValidation type="list" allowBlank="1" showInputMessage="1" showErrorMessage="1" sqref="G5 G7 G9 G17 G19 G21 G23 G11 G13 G15" xr:uid="{9A8DEBBF-C7BF-472C-BBD5-E7A5D01CC869}">
      <formula1>"①,②,③(薬局のみ選択可)"</formula1>
    </dataValidation>
    <dataValidation type="list" allowBlank="1" showInputMessage="1" showErrorMessage="1" sqref="H5:I5 H7:I7 H9:I9 H17:I17 H19:I19 H21:I21 H23:I23 H11:I11 H13:I13 H15:I15" xr:uid="{AEE87AAF-54A5-41A0-A395-E2627501CB8F}">
      <formula1>"①,②,③,④,⑤,⑥"</formula1>
    </dataValidation>
    <dataValidation type="list" allowBlank="1" showInputMessage="1" showErrorMessage="1" sqref="J5:K5 J21:K21 J7:K7 J9:K9 J17:K17 J19:K19 J23:K23 J11:K11 J13:K13 J15:K15" xr:uid="{C4912FBE-0492-4138-B3B9-B2A4BF35E90C}">
      <formula1>"①,②,③"</formula1>
    </dataValidation>
    <dataValidation type="whole" allowBlank="1" showInputMessage="1" showErrorMessage="1" sqref="L5 L7 L9 L17 L19 L21 L23 L11 L13 L15" xr:uid="{80E51625-28AA-46F6-9A83-12384D40D95A}">
      <formula1>1</formula1>
      <formula2>19</formula2>
    </dataValidation>
    <dataValidation type="list" allowBlank="1" showInputMessage="1" showErrorMessage="1" sqref="F5:F24" xr:uid="{465D5C74-147A-45DC-8578-2FCB9529BBE7}">
      <formula1>"申請する,申請しない"</formula1>
    </dataValidation>
  </dataValidations>
  <pageMargins left="0.70866141732283472" right="0.70866141732283472" top="0.74803149606299213" bottom="0.74803149606299213" header="0.31496062992125984" footer="0.31496062992125984"/>
  <pageSetup paperSize="9" scale="50" fitToHeight="0" orientation="landscape" cellComments="asDisplayed"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4ECCE0-1420-4F57-96D6-432973DC9064}">
  <sheetPr>
    <tabColor rgb="FFFF0000"/>
    <pageSetUpPr fitToPage="1"/>
  </sheetPr>
  <dimension ref="A1:M119"/>
  <sheetViews>
    <sheetView view="pageBreakPreview" zoomScale="82" zoomScaleNormal="100" zoomScaleSheetLayoutView="82" workbookViewId="0">
      <selection activeCell="A15" sqref="A15:K15"/>
    </sheetView>
  </sheetViews>
  <sheetFormatPr defaultColWidth="9" defaultRowHeight="13.2"/>
  <cols>
    <col min="1" max="1" width="16.6640625" style="100" customWidth="1"/>
    <col min="2" max="2" width="51.77734375" style="100" customWidth="1"/>
    <col min="3" max="3" width="15.109375" style="146" customWidth="1"/>
    <col min="4" max="4" width="21.88671875" style="146" customWidth="1"/>
    <col min="5" max="5" width="16.88671875" style="146" customWidth="1"/>
    <col min="6" max="6" width="27" style="146" customWidth="1"/>
    <col min="7" max="7" width="18.88671875" style="146" customWidth="1"/>
    <col min="8" max="8" width="44.44140625" style="100" customWidth="1"/>
    <col min="9" max="9" width="40.6640625" style="100" customWidth="1"/>
    <col min="10" max="12" width="25.6640625" style="146" customWidth="1"/>
    <col min="13" max="13" width="12.6640625" style="99" customWidth="1"/>
    <col min="14" max="19" width="14.6640625" style="100" customWidth="1"/>
    <col min="20" max="20" width="18.88671875" style="100" customWidth="1"/>
    <col min="21" max="21" width="9" style="100"/>
    <col min="22" max="28" width="9" style="100" customWidth="1"/>
    <col min="29" max="16384" width="9" style="100"/>
  </cols>
  <sheetData>
    <row r="1" spans="1:13" ht="201" customHeight="1"/>
    <row r="2" spans="1:13" ht="37.049999999999997" customHeight="1">
      <c r="A2" s="98" t="s">
        <v>109</v>
      </c>
      <c r="B2" s="98"/>
      <c r="C2" s="98"/>
      <c r="D2" s="98"/>
      <c r="E2" s="98"/>
      <c r="F2" s="414" t="s">
        <v>133</v>
      </c>
      <c r="G2" s="414"/>
      <c r="H2" s="414"/>
      <c r="I2" s="414"/>
      <c r="J2" s="98"/>
      <c r="K2" s="98"/>
      <c r="L2" s="98"/>
    </row>
    <row r="3" spans="1:13" ht="32.4" customHeight="1">
      <c r="B3" s="415" t="s">
        <v>160</v>
      </c>
      <c r="C3" s="415"/>
      <c r="D3" s="101"/>
      <c r="E3" s="101"/>
      <c r="F3" s="416" t="s">
        <v>262</v>
      </c>
      <c r="G3" s="416"/>
      <c r="H3" s="416"/>
      <c r="I3" s="102" t="s">
        <v>80</v>
      </c>
      <c r="J3" s="101"/>
      <c r="K3" s="101"/>
      <c r="L3" s="27">
        <f>SUM($L$9:$L$14)</f>
        <v>239988</v>
      </c>
    </row>
    <row r="4" spans="1:13" ht="26.25" customHeight="1">
      <c r="B4" s="102" t="s">
        <v>159</v>
      </c>
      <c r="C4" s="101"/>
      <c r="D4" s="101"/>
      <c r="E4" s="101"/>
      <c r="F4" s="416" t="s">
        <v>263</v>
      </c>
      <c r="G4" s="416"/>
      <c r="H4" s="416"/>
      <c r="I4" s="102" t="s">
        <v>81</v>
      </c>
      <c r="J4" s="101"/>
      <c r="K4" s="101"/>
      <c r="L4" s="27">
        <f>'申請施設内訳（別紙１）'!M25</f>
        <v>228000</v>
      </c>
    </row>
    <row r="5" spans="1:13" ht="26.25" customHeight="1">
      <c r="B5" s="102"/>
      <c r="C5" s="101"/>
      <c r="D5" s="101"/>
      <c r="E5" s="101"/>
      <c r="F5" s="101"/>
      <c r="G5" s="101"/>
      <c r="H5" s="103"/>
      <c r="I5" s="102" t="s">
        <v>82</v>
      </c>
      <c r="J5" s="101"/>
      <c r="K5" s="101"/>
      <c r="L5" s="27">
        <f>MIN(L3,L4)</f>
        <v>228000</v>
      </c>
    </row>
    <row r="6" spans="1:13" ht="26.25" customHeight="1" thickBot="1">
      <c r="B6" s="102"/>
      <c r="C6" s="101"/>
      <c r="D6" s="101"/>
      <c r="E6" s="101"/>
      <c r="F6" s="101"/>
      <c r="G6" s="101"/>
      <c r="H6" s="69"/>
      <c r="I6" s="102" t="s">
        <v>83</v>
      </c>
      <c r="J6" s="101"/>
      <c r="K6" s="101"/>
      <c r="L6" s="27">
        <f>ROUNDDOWN(L5,-3)</f>
        <v>228000</v>
      </c>
    </row>
    <row r="7" spans="1:13" ht="41.25" customHeight="1">
      <c r="B7" s="417" t="s">
        <v>192</v>
      </c>
      <c r="C7" s="418"/>
      <c r="D7" s="418"/>
      <c r="E7" s="418"/>
      <c r="F7" s="418"/>
      <c r="G7" s="418"/>
      <c r="H7" s="418" t="s">
        <v>193</v>
      </c>
      <c r="I7" s="418"/>
      <c r="J7" s="418"/>
      <c r="K7" s="418"/>
      <c r="L7" s="419"/>
      <c r="M7" s="104"/>
    </row>
    <row r="8" spans="1:13" ht="64.8" customHeight="1">
      <c r="B8" s="105" t="s">
        <v>269</v>
      </c>
      <c r="C8" s="106" t="s">
        <v>270</v>
      </c>
      <c r="D8" s="106" t="s">
        <v>271</v>
      </c>
      <c r="E8" s="106" t="s">
        <v>272</v>
      </c>
      <c r="F8" s="106" t="s">
        <v>273</v>
      </c>
      <c r="G8" s="106" t="s">
        <v>274</v>
      </c>
      <c r="H8" s="107" t="s">
        <v>275</v>
      </c>
      <c r="I8" s="106" t="s">
        <v>276</v>
      </c>
      <c r="J8" s="106" t="s">
        <v>278</v>
      </c>
      <c r="K8" s="106" t="s">
        <v>279</v>
      </c>
      <c r="L8" s="108" t="s">
        <v>277</v>
      </c>
      <c r="M8" s="109"/>
    </row>
    <row r="9" spans="1:13" ht="41.25" customHeight="1">
      <c r="B9" s="110" t="s">
        <v>264</v>
      </c>
      <c r="C9" s="111">
        <v>6</v>
      </c>
      <c r="D9" s="112">
        <v>6333</v>
      </c>
      <c r="E9" s="113">
        <v>36</v>
      </c>
      <c r="F9" s="112">
        <v>6333</v>
      </c>
      <c r="G9" s="114">
        <f>D9</f>
        <v>6333</v>
      </c>
      <c r="H9" s="115" t="s">
        <v>264</v>
      </c>
      <c r="I9" s="116">
        <f>C9</f>
        <v>6</v>
      </c>
      <c r="J9" s="114">
        <f>ROUNDDOWN(D9,0)</f>
        <v>6333</v>
      </c>
      <c r="K9" s="117">
        <f t="shared" ref="I9:K11" si="0">E9</f>
        <v>36</v>
      </c>
      <c r="L9" s="118">
        <f>J9*K9</f>
        <v>227988</v>
      </c>
      <c r="M9" s="109"/>
    </row>
    <row r="10" spans="1:13" ht="41.25" customHeight="1">
      <c r="B10" s="110" t="s">
        <v>265</v>
      </c>
      <c r="C10" s="111"/>
      <c r="D10" s="112"/>
      <c r="E10" s="113"/>
      <c r="F10" s="112"/>
      <c r="G10" s="114">
        <f t="shared" ref="G10:G13" si="1">D10</f>
        <v>0</v>
      </c>
      <c r="H10" s="115" t="s">
        <v>265</v>
      </c>
      <c r="I10" s="116">
        <f t="shared" si="0"/>
        <v>0</v>
      </c>
      <c r="J10" s="114">
        <f>ROUNDDOWN(D10,0)</f>
        <v>0</v>
      </c>
      <c r="K10" s="117">
        <f t="shared" si="0"/>
        <v>0</v>
      </c>
      <c r="L10" s="118">
        <f>J10*K10</f>
        <v>0</v>
      </c>
      <c r="M10" s="109"/>
    </row>
    <row r="11" spans="1:13" s="119" customFormat="1" ht="77.400000000000006" customHeight="1">
      <c r="B11" s="110" t="s">
        <v>266</v>
      </c>
      <c r="C11" s="111"/>
      <c r="D11" s="112"/>
      <c r="E11" s="113"/>
      <c r="F11" s="120"/>
      <c r="G11" s="114">
        <f t="shared" si="1"/>
        <v>0</v>
      </c>
      <c r="H11" s="115" t="s">
        <v>266</v>
      </c>
      <c r="I11" s="116">
        <f t="shared" si="0"/>
        <v>0</v>
      </c>
      <c r="J11" s="114">
        <f>ROUNDDOWN(D11,0)</f>
        <v>0</v>
      </c>
      <c r="K11" s="117">
        <f>E11</f>
        <v>0</v>
      </c>
      <c r="L11" s="118">
        <f>J11*K11</f>
        <v>0</v>
      </c>
      <c r="M11" s="121"/>
    </row>
    <row r="12" spans="1:13" s="119" customFormat="1" ht="41.25" customHeight="1">
      <c r="B12" s="110" t="s">
        <v>267</v>
      </c>
      <c r="C12" s="111"/>
      <c r="D12" s="112"/>
      <c r="E12" s="113"/>
      <c r="F12" s="122"/>
      <c r="G12" s="114">
        <f t="shared" si="1"/>
        <v>0</v>
      </c>
      <c r="H12" s="115" t="s">
        <v>267</v>
      </c>
      <c r="I12" s="116">
        <f>C12</f>
        <v>0</v>
      </c>
      <c r="J12" s="114">
        <f>ROUNDDOWN(D12,0)</f>
        <v>0</v>
      </c>
      <c r="K12" s="117">
        <f>E12</f>
        <v>0</v>
      </c>
      <c r="L12" s="118">
        <f>J12*K12</f>
        <v>0</v>
      </c>
      <c r="M12" s="121"/>
    </row>
    <row r="13" spans="1:13" s="119" customFormat="1" ht="41.25" customHeight="1">
      <c r="B13" s="110" t="s">
        <v>268</v>
      </c>
      <c r="C13" s="111"/>
      <c r="D13" s="112"/>
      <c r="E13" s="113"/>
      <c r="F13" s="122"/>
      <c r="G13" s="114">
        <f t="shared" si="1"/>
        <v>0</v>
      </c>
      <c r="H13" s="115" t="s">
        <v>268</v>
      </c>
      <c r="I13" s="116">
        <f>C13</f>
        <v>0</v>
      </c>
      <c r="J13" s="114">
        <f>ROUNDDOWN(D13,0)</f>
        <v>0</v>
      </c>
      <c r="K13" s="117">
        <f>E13</f>
        <v>0</v>
      </c>
      <c r="L13" s="118">
        <f>J13*K13</f>
        <v>0</v>
      </c>
      <c r="M13" s="121"/>
    </row>
    <row r="14" spans="1:13" s="119" customFormat="1" ht="40.200000000000003" customHeight="1" thickBot="1">
      <c r="B14" s="423"/>
      <c r="C14" s="424"/>
      <c r="D14" s="424"/>
      <c r="E14" s="424"/>
      <c r="F14" s="424"/>
      <c r="G14" s="425"/>
      <c r="H14" s="426" t="s">
        <v>194</v>
      </c>
      <c r="I14" s="427"/>
      <c r="J14" s="427"/>
      <c r="K14" s="427"/>
      <c r="L14" s="123">
        <f>'【2.0％超部分算定シート】（別紙３）'!I5+'【2.0％超部分算定シート】（別紙３）'!I6+'【2.0％超部分算定シート】（別紙３）'!I7</f>
        <v>12000</v>
      </c>
      <c r="M14" s="121"/>
    </row>
    <row r="15" spans="1:13" ht="73.5" customHeight="1">
      <c r="A15" s="428" t="s">
        <v>199</v>
      </c>
      <c r="B15" s="428"/>
      <c r="C15" s="428"/>
      <c r="D15" s="428"/>
      <c r="E15" s="428"/>
      <c r="F15" s="428"/>
      <c r="G15" s="428"/>
      <c r="H15" s="428"/>
      <c r="I15" s="428"/>
      <c r="J15" s="428"/>
      <c r="K15" s="428"/>
      <c r="L15" s="124"/>
      <c r="M15" s="109"/>
    </row>
    <row r="16" spans="1:13" ht="32.549999999999997" customHeight="1" thickBot="1">
      <c r="A16" s="429" t="s">
        <v>227</v>
      </c>
      <c r="B16" s="429"/>
      <c r="C16" s="429"/>
      <c r="D16" s="429"/>
      <c r="E16" s="429"/>
      <c r="F16" s="125"/>
      <c r="G16" s="126"/>
      <c r="H16" s="125"/>
      <c r="I16" s="127"/>
      <c r="J16" s="127"/>
      <c r="K16" s="127"/>
      <c r="L16" s="127"/>
      <c r="M16" s="109"/>
    </row>
    <row r="17" spans="1:13" ht="65.400000000000006" customHeight="1">
      <c r="A17" s="128" t="s">
        <v>115</v>
      </c>
      <c r="B17" s="190" t="s">
        <v>269</v>
      </c>
      <c r="C17" s="130" t="s">
        <v>270</v>
      </c>
      <c r="D17" s="130" t="s">
        <v>271</v>
      </c>
      <c r="E17" s="130" t="s">
        <v>272</v>
      </c>
      <c r="F17" s="130" t="s">
        <v>273</v>
      </c>
      <c r="G17" s="130" t="s">
        <v>274</v>
      </c>
      <c r="H17" s="129" t="s">
        <v>275</v>
      </c>
      <c r="I17" s="130" t="s">
        <v>276</v>
      </c>
      <c r="J17" s="130" t="s">
        <v>278</v>
      </c>
      <c r="K17" s="130" t="s">
        <v>279</v>
      </c>
      <c r="L17" s="131" t="s">
        <v>277</v>
      </c>
      <c r="M17" s="104"/>
    </row>
    <row r="18" spans="1:13" ht="58.05" customHeight="1">
      <c r="A18" s="421" t="s">
        <v>226</v>
      </c>
      <c r="B18" s="110" t="s">
        <v>264</v>
      </c>
      <c r="C18" s="111">
        <v>4</v>
      </c>
      <c r="D18" s="112">
        <v>6529</v>
      </c>
      <c r="E18" s="113">
        <v>24</v>
      </c>
      <c r="F18" s="112">
        <v>6529</v>
      </c>
      <c r="G18" s="114">
        <f>D18</f>
        <v>6529</v>
      </c>
      <c r="H18" s="115" t="s">
        <v>264</v>
      </c>
      <c r="I18" s="116">
        <f>C18</f>
        <v>4</v>
      </c>
      <c r="J18" s="114">
        <f t="shared" ref="J18:J37" si="2">ROUNDDOWN(D18,0)</f>
        <v>6529</v>
      </c>
      <c r="K18" s="117">
        <f t="shared" ref="K18:K19" si="3">E18</f>
        <v>24</v>
      </c>
      <c r="L18" s="118">
        <f t="shared" ref="L18:L37" si="4">J18*K18</f>
        <v>156696</v>
      </c>
      <c r="M18" s="109"/>
    </row>
    <row r="19" spans="1:13" ht="41.25" customHeight="1">
      <c r="A19" s="421"/>
      <c r="B19" s="110" t="s">
        <v>265</v>
      </c>
      <c r="C19" s="111"/>
      <c r="D19" s="112"/>
      <c r="E19" s="113"/>
      <c r="F19" s="112"/>
      <c r="G19" s="114">
        <f t="shared" ref="G19:G22" si="5">D19</f>
        <v>0</v>
      </c>
      <c r="H19" s="115" t="s">
        <v>265</v>
      </c>
      <c r="I19" s="116">
        <f t="shared" ref="I19:I20" si="6">C19</f>
        <v>0</v>
      </c>
      <c r="J19" s="114">
        <f t="shared" si="2"/>
        <v>0</v>
      </c>
      <c r="K19" s="117">
        <f t="shared" si="3"/>
        <v>0</v>
      </c>
      <c r="L19" s="118">
        <f t="shared" si="4"/>
        <v>0</v>
      </c>
      <c r="M19" s="109"/>
    </row>
    <row r="20" spans="1:13" ht="70.2" customHeight="1">
      <c r="A20" s="421"/>
      <c r="B20" s="110" t="s">
        <v>266</v>
      </c>
      <c r="C20" s="111"/>
      <c r="D20" s="112"/>
      <c r="E20" s="113"/>
      <c r="F20" s="120"/>
      <c r="G20" s="114">
        <f t="shared" si="5"/>
        <v>0</v>
      </c>
      <c r="H20" s="115" t="s">
        <v>266</v>
      </c>
      <c r="I20" s="116">
        <f t="shared" si="6"/>
        <v>0</v>
      </c>
      <c r="J20" s="114">
        <f t="shared" si="2"/>
        <v>0</v>
      </c>
      <c r="K20" s="117">
        <f>E20</f>
        <v>0</v>
      </c>
      <c r="L20" s="118">
        <f t="shared" si="4"/>
        <v>0</v>
      </c>
      <c r="M20" s="109"/>
    </row>
    <row r="21" spans="1:13" s="119" customFormat="1" ht="56.4" customHeight="1">
      <c r="A21" s="421"/>
      <c r="B21" s="110" t="s">
        <v>267</v>
      </c>
      <c r="C21" s="111"/>
      <c r="D21" s="112"/>
      <c r="E21" s="113"/>
      <c r="F21" s="122"/>
      <c r="G21" s="114">
        <f t="shared" si="5"/>
        <v>0</v>
      </c>
      <c r="H21" s="115" t="s">
        <v>267</v>
      </c>
      <c r="I21" s="116">
        <f>C21</f>
        <v>0</v>
      </c>
      <c r="J21" s="114">
        <f t="shared" si="2"/>
        <v>0</v>
      </c>
      <c r="K21" s="117">
        <f>E21</f>
        <v>0</v>
      </c>
      <c r="L21" s="118">
        <f t="shared" si="4"/>
        <v>0</v>
      </c>
      <c r="M21" s="121"/>
    </row>
    <row r="22" spans="1:13" ht="49.8" customHeight="1" thickBot="1">
      <c r="A22" s="422"/>
      <c r="B22" s="191" t="s">
        <v>268</v>
      </c>
      <c r="C22" s="133"/>
      <c r="D22" s="192"/>
      <c r="E22" s="193"/>
      <c r="F22" s="134"/>
      <c r="G22" s="135">
        <f t="shared" si="5"/>
        <v>0</v>
      </c>
      <c r="H22" s="132" t="s">
        <v>268</v>
      </c>
      <c r="I22" s="136">
        <f>C22</f>
        <v>0</v>
      </c>
      <c r="J22" s="135">
        <f t="shared" si="2"/>
        <v>0</v>
      </c>
      <c r="K22" s="145">
        <f>E22</f>
        <v>0</v>
      </c>
      <c r="L22" s="123">
        <f t="shared" si="4"/>
        <v>0</v>
      </c>
      <c r="M22" s="109"/>
    </row>
    <row r="23" spans="1:13" ht="55.2" customHeight="1">
      <c r="A23" s="430" t="s">
        <v>202</v>
      </c>
      <c r="B23" s="194" t="s">
        <v>264</v>
      </c>
      <c r="C23" s="138">
        <v>2</v>
      </c>
      <c r="D23" s="139">
        <v>5941</v>
      </c>
      <c r="E23" s="140">
        <v>12</v>
      </c>
      <c r="F23" s="139">
        <v>5941</v>
      </c>
      <c r="G23" s="141">
        <f>D23</f>
        <v>5941</v>
      </c>
      <c r="H23" s="137" t="s">
        <v>264</v>
      </c>
      <c r="I23" s="142">
        <f>C23</f>
        <v>2</v>
      </c>
      <c r="J23" s="141">
        <f t="shared" si="2"/>
        <v>5941</v>
      </c>
      <c r="K23" s="143">
        <f t="shared" ref="K23:K24" si="7">E23</f>
        <v>12</v>
      </c>
      <c r="L23" s="144">
        <f t="shared" si="4"/>
        <v>71292</v>
      </c>
      <c r="M23" s="109"/>
    </row>
    <row r="24" spans="1:13" ht="63" customHeight="1">
      <c r="A24" s="421"/>
      <c r="B24" s="110" t="s">
        <v>265</v>
      </c>
      <c r="C24" s="111"/>
      <c r="D24" s="112"/>
      <c r="E24" s="113"/>
      <c r="F24" s="112"/>
      <c r="G24" s="114">
        <f t="shared" ref="G24:G27" si="8">D24</f>
        <v>0</v>
      </c>
      <c r="H24" s="115" t="s">
        <v>265</v>
      </c>
      <c r="I24" s="116">
        <f t="shared" ref="I24:I25" si="9">C24</f>
        <v>0</v>
      </c>
      <c r="J24" s="114">
        <f t="shared" si="2"/>
        <v>0</v>
      </c>
      <c r="K24" s="117">
        <f t="shared" si="7"/>
        <v>0</v>
      </c>
      <c r="L24" s="118">
        <f t="shared" si="4"/>
        <v>0</v>
      </c>
      <c r="M24" s="109"/>
    </row>
    <row r="25" spans="1:13" s="119" customFormat="1" ht="71.400000000000006" customHeight="1">
      <c r="A25" s="421"/>
      <c r="B25" s="110" t="s">
        <v>266</v>
      </c>
      <c r="C25" s="111"/>
      <c r="D25" s="112"/>
      <c r="E25" s="113"/>
      <c r="F25" s="120"/>
      <c r="G25" s="114">
        <f t="shared" si="8"/>
        <v>0</v>
      </c>
      <c r="H25" s="115" t="s">
        <v>266</v>
      </c>
      <c r="I25" s="116">
        <f t="shared" si="9"/>
        <v>0</v>
      </c>
      <c r="J25" s="114">
        <f t="shared" si="2"/>
        <v>0</v>
      </c>
      <c r="K25" s="117">
        <f>E25</f>
        <v>0</v>
      </c>
      <c r="L25" s="118">
        <f t="shared" si="4"/>
        <v>0</v>
      </c>
      <c r="M25" s="121"/>
    </row>
    <row r="26" spans="1:13" ht="73.8" customHeight="1">
      <c r="A26" s="421"/>
      <c r="B26" s="110" t="s">
        <v>267</v>
      </c>
      <c r="C26" s="111"/>
      <c r="D26" s="112"/>
      <c r="E26" s="113"/>
      <c r="F26" s="122"/>
      <c r="G26" s="114">
        <f t="shared" si="8"/>
        <v>0</v>
      </c>
      <c r="H26" s="115" t="s">
        <v>267</v>
      </c>
      <c r="I26" s="116">
        <f>C26</f>
        <v>0</v>
      </c>
      <c r="J26" s="114">
        <f t="shared" si="2"/>
        <v>0</v>
      </c>
      <c r="K26" s="117">
        <f>E26</f>
        <v>0</v>
      </c>
      <c r="L26" s="118">
        <f t="shared" si="4"/>
        <v>0</v>
      </c>
      <c r="M26" s="109"/>
    </row>
    <row r="27" spans="1:13" ht="45" customHeight="1" thickBot="1">
      <c r="A27" s="422"/>
      <c r="B27" s="191" t="s">
        <v>268</v>
      </c>
      <c r="C27" s="133"/>
      <c r="D27" s="192"/>
      <c r="E27" s="193"/>
      <c r="F27" s="134"/>
      <c r="G27" s="135">
        <f t="shared" si="8"/>
        <v>0</v>
      </c>
      <c r="H27" s="132" t="s">
        <v>268</v>
      </c>
      <c r="I27" s="136">
        <f>C27</f>
        <v>0</v>
      </c>
      <c r="J27" s="135">
        <f t="shared" si="2"/>
        <v>0</v>
      </c>
      <c r="K27" s="145">
        <f>E27</f>
        <v>0</v>
      </c>
      <c r="L27" s="123">
        <f t="shared" si="4"/>
        <v>0</v>
      </c>
      <c r="M27" s="109"/>
    </row>
    <row r="28" spans="1:13" ht="41.25" customHeight="1">
      <c r="A28" s="420"/>
      <c r="B28" s="194" t="s">
        <v>264</v>
      </c>
      <c r="C28" s="138"/>
      <c r="D28" s="139"/>
      <c r="E28" s="140"/>
      <c r="F28" s="139"/>
      <c r="G28" s="141">
        <f>D28</f>
        <v>0</v>
      </c>
      <c r="H28" s="137" t="s">
        <v>264</v>
      </c>
      <c r="I28" s="142">
        <f>C28</f>
        <v>0</v>
      </c>
      <c r="J28" s="141">
        <f t="shared" si="2"/>
        <v>0</v>
      </c>
      <c r="K28" s="143">
        <f t="shared" ref="K28:K29" si="10">E28</f>
        <v>0</v>
      </c>
      <c r="L28" s="144">
        <f t="shared" si="4"/>
        <v>0</v>
      </c>
      <c r="M28" s="109"/>
    </row>
    <row r="29" spans="1:13" s="119" customFormat="1" ht="41.25" customHeight="1">
      <c r="A29" s="421"/>
      <c r="B29" s="110" t="s">
        <v>265</v>
      </c>
      <c r="C29" s="111"/>
      <c r="D29" s="112"/>
      <c r="E29" s="113"/>
      <c r="F29" s="112"/>
      <c r="G29" s="114">
        <f t="shared" ref="G29:G32" si="11">D29</f>
        <v>0</v>
      </c>
      <c r="H29" s="115" t="s">
        <v>265</v>
      </c>
      <c r="I29" s="116">
        <f t="shared" ref="I29:I30" si="12">C29</f>
        <v>0</v>
      </c>
      <c r="J29" s="114">
        <f t="shared" si="2"/>
        <v>0</v>
      </c>
      <c r="K29" s="117">
        <f t="shared" si="10"/>
        <v>0</v>
      </c>
      <c r="L29" s="118">
        <f t="shared" si="4"/>
        <v>0</v>
      </c>
      <c r="M29" s="121"/>
    </row>
    <row r="30" spans="1:13" ht="73.5" customHeight="1">
      <c r="A30" s="421"/>
      <c r="B30" s="110" t="s">
        <v>266</v>
      </c>
      <c r="C30" s="111"/>
      <c r="D30" s="112"/>
      <c r="E30" s="113"/>
      <c r="F30" s="120"/>
      <c r="G30" s="114">
        <f t="shared" si="11"/>
        <v>0</v>
      </c>
      <c r="H30" s="115" t="s">
        <v>266</v>
      </c>
      <c r="I30" s="116">
        <f t="shared" si="12"/>
        <v>0</v>
      </c>
      <c r="J30" s="114">
        <f t="shared" si="2"/>
        <v>0</v>
      </c>
      <c r="K30" s="117">
        <f>E30</f>
        <v>0</v>
      </c>
      <c r="L30" s="118">
        <f t="shared" si="4"/>
        <v>0</v>
      </c>
      <c r="M30" s="109"/>
    </row>
    <row r="31" spans="1:13" ht="41.25" customHeight="1">
      <c r="A31" s="421"/>
      <c r="B31" s="110" t="s">
        <v>267</v>
      </c>
      <c r="C31" s="111"/>
      <c r="D31" s="112"/>
      <c r="E31" s="113"/>
      <c r="F31" s="122"/>
      <c r="G31" s="114">
        <f t="shared" si="11"/>
        <v>0</v>
      </c>
      <c r="H31" s="115" t="s">
        <v>267</v>
      </c>
      <c r="I31" s="116">
        <f>C31</f>
        <v>0</v>
      </c>
      <c r="J31" s="114">
        <f t="shared" si="2"/>
        <v>0</v>
      </c>
      <c r="K31" s="117">
        <f>E31</f>
        <v>0</v>
      </c>
      <c r="L31" s="118">
        <f t="shared" si="4"/>
        <v>0</v>
      </c>
      <c r="M31" s="109"/>
    </row>
    <row r="32" spans="1:13" ht="41.25" customHeight="1" thickBot="1">
      <c r="A32" s="422"/>
      <c r="B32" s="191" t="s">
        <v>268</v>
      </c>
      <c r="C32" s="133"/>
      <c r="D32" s="192"/>
      <c r="E32" s="193"/>
      <c r="F32" s="134"/>
      <c r="G32" s="135">
        <f t="shared" si="11"/>
        <v>0</v>
      </c>
      <c r="H32" s="132" t="s">
        <v>268</v>
      </c>
      <c r="I32" s="136">
        <f>C32</f>
        <v>0</v>
      </c>
      <c r="J32" s="135">
        <f t="shared" si="2"/>
        <v>0</v>
      </c>
      <c r="K32" s="145">
        <f>E32</f>
        <v>0</v>
      </c>
      <c r="L32" s="123">
        <f t="shared" si="4"/>
        <v>0</v>
      </c>
      <c r="M32" s="109"/>
    </row>
    <row r="33" spans="1:13" s="119" customFormat="1" ht="41.25" customHeight="1">
      <c r="A33" s="420"/>
      <c r="B33" s="194" t="s">
        <v>264</v>
      </c>
      <c r="C33" s="138"/>
      <c r="D33" s="139"/>
      <c r="E33" s="140"/>
      <c r="F33" s="139"/>
      <c r="G33" s="141">
        <f>D33</f>
        <v>0</v>
      </c>
      <c r="H33" s="137" t="s">
        <v>264</v>
      </c>
      <c r="I33" s="142">
        <f>C33</f>
        <v>0</v>
      </c>
      <c r="J33" s="141">
        <f t="shared" si="2"/>
        <v>0</v>
      </c>
      <c r="K33" s="143">
        <f t="shared" ref="K33:K34" si="13">E33</f>
        <v>0</v>
      </c>
      <c r="L33" s="144">
        <f t="shared" si="4"/>
        <v>0</v>
      </c>
      <c r="M33" s="121"/>
    </row>
    <row r="34" spans="1:13" ht="73.5" customHeight="1">
      <c r="A34" s="421"/>
      <c r="B34" s="110" t="s">
        <v>265</v>
      </c>
      <c r="C34" s="111"/>
      <c r="D34" s="112"/>
      <c r="E34" s="113"/>
      <c r="F34" s="112"/>
      <c r="G34" s="114">
        <f t="shared" ref="G34:G37" si="14">D34</f>
        <v>0</v>
      </c>
      <c r="H34" s="115" t="s">
        <v>265</v>
      </c>
      <c r="I34" s="116">
        <f t="shared" ref="I34:I35" si="15">C34</f>
        <v>0</v>
      </c>
      <c r="J34" s="114">
        <f t="shared" si="2"/>
        <v>0</v>
      </c>
      <c r="K34" s="117">
        <f t="shared" si="13"/>
        <v>0</v>
      </c>
      <c r="L34" s="118">
        <f t="shared" si="4"/>
        <v>0</v>
      </c>
      <c r="M34" s="109"/>
    </row>
    <row r="35" spans="1:13" ht="78" customHeight="1">
      <c r="A35" s="421"/>
      <c r="B35" s="110" t="s">
        <v>266</v>
      </c>
      <c r="C35" s="111"/>
      <c r="D35" s="112"/>
      <c r="E35" s="113"/>
      <c r="F35" s="120"/>
      <c r="G35" s="114">
        <f t="shared" si="14"/>
        <v>0</v>
      </c>
      <c r="H35" s="115" t="s">
        <v>266</v>
      </c>
      <c r="I35" s="116">
        <f t="shared" si="15"/>
        <v>0</v>
      </c>
      <c r="J35" s="114">
        <f t="shared" si="2"/>
        <v>0</v>
      </c>
      <c r="K35" s="117">
        <f>E35</f>
        <v>0</v>
      </c>
      <c r="L35" s="118">
        <f t="shared" si="4"/>
        <v>0</v>
      </c>
      <c r="M35" s="109"/>
    </row>
    <row r="36" spans="1:13" ht="41.25" customHeight="1">
      <c r="A36" s="421"/>
      <c r="B36" s="110" t="s">
        <v>267</v>
      </c>
      <c r="C36" s="111"/>
      <c r="D36" s="112"/>
      <c r="E36" s="113"/>
      <c r="F36" s="122"/>
      <c r="G36" s="114">
        <f t="shared" si="14"/>
        <v>0</v>
      </c>
      <c r="H36" s="115" t="s">
        <v>267</v>
      </c>
      <c r="I36" s="116">
        <f>C36</f>
        <v>0</v>
      </c>
      <c r="J36" s="114">
        <f t="shared" si="2"/>
        <v>0</v>
      </c>
      <c r="K36" s="117">
        <f>E36</f>
        <v>0</v>
      </c>
      <c r="L36" s="118">
        <f t="shared" si="4"/>
        <v>0</v>
      </c>
      <c r="M36" s="109"/>
    </row>
    <row r="37" spans="1:13" s="119" customFormat="1" ht="41.25" customHeight="1" thickBot="1">
      <c r="A37" s="422"/>
      <c r="B37" s="191" t="s">
        <v>268</v>
      </c>
      <c r="C37" s="133"/>
      <c r="D37" s="192"/>
      <c r="E37" s="193"/>
      <c r="F37" s="134"/>
      <c r="G37" s="135">
        <f t="shared" si="14"/>
        <v>0</v>
      </c>
      <c r="H37" s="132" t="s">
        <v>268</v>
      </c>
      <c r="I37" s="136">
        <f>C37</f>
        <v>0</v>
      </c>
      <c r="J37" s="135">
        <f t="shared" si="2"/>
        <v>0</v>
      </c>
      <c r="K37" s="145">
        <f>E37</f>
        <v>0</v>
      </c>
      <c r="L37" s="123">
        <f t="shared" si="4"/>
        <v>0</v>
      </c>
      <c r="M37" s="121"/>
    </row>
    <row r="38" spans="1:13" ht="73.5" customHeight="1">
      <c r="M38" s="109"/>
    </row>
    <row r="39" spans="1:13" ht="41.25" customHeight="1">
      <c r="M39" s="109"/>
    </row>
    <row r="40" spans="1:13" ht="41.25" customHeight="1">
      <c r="A40" s="100" t="s">
        <v>200</v>
      </c>
      <c r="M40" s="109"/>
    </row>
    <row r="41" spans="1:13" s="119" customFormat="1" ht="41.25" customHeight="1">
      <c r="A41" s="100" t="s">
        <v>201</v>
      </c>
      <c r="B41" s="100"/>
      <c r="C41" s="146"/>
      <c r="D41" s="146"/>
      <c r="E41" s="146"/>
      <c r="F41" s="146"/>
      <c r="G41" s="146"/>
      <c r="H41" s="100"/>
      <c r="I41" s="100"/>
      <c r="J41" s="146"/>
      <c r="K41" s="146"/>
      <c r="L41" s="146"/>
      <c r="M41" s="121"/>
    </row>
    <row r="42" spans="1:13" ht="73.5" customHeight="1">
      <c r="A42" s="100" t="s">
        <v>202</v>
      </c>
      <c r="M42" s="109"/>
    </row>
    <row r="43" spans="1:13" ht="41.25" customHeight="1">
      <c r="A43" s="100" t="s">
        <v>203</v>
      </c>
      <c r="M43" s="109"/>
    </row>
    <row r="44" spans="1:13" ht="41.25" customHeight="1">
      <c r="A44" s="100" t="s">
        <v>204</v>
      </c>
      <c r="M44" s="109"/>
    </row>
    <row r="45" spans="1:13" ht="41.25" customHeight="1">
      <c r="A45" s="100" t="s">
        <v>205</v>
      </c>
      <c r="M45" s="109"/>
    </row>
    <row r="46" spans="1:13" s="119" customFormat="1" ht="41.25" customHeight="1">
      <c r="A46" s="147" t="s">
        <v>206</v>
      </c>
      <c r="B46" s="100"/>
      <c r="C46" s="146"/>
      <c r="D46" s="146"/>
      <c r="E46" s="146"/>
      <c r="F46" s="146"/>
      <c r="G46" s="146"/>
      <c r="H46" s="100"/>
      <c r="I46" s="100"/>
      <c r="J46" s="146"/>
      <c r="K46" s="146"/>
      <c r="L46" s="146"/>
      <c r="M46" s="121"/>
    </row>
    <row r="47" spans="1:13" ht="73.5" customHeight="1">
      <c r="A47" s="148" t="s">
        <v>207</v>
      </c>
      <c r="M47" s="109"/>
    </row>
    <row r="48" spans="1:13" ht="41.25" customHeight="1">
      <c r="A48" s="147" t="s">
        <v>208</v>
      </c>
      <c r="M48" s="109"/>
    </row>
    <row r="49" spans="1:13" ht="41.25" customHeight="1">
      <c r="A49" s="147" t="s">
        <v>209</v>
      </c>
      <c r="M49" s="109"/>
    </row>
    <row r="50" spans="1:13" s="119" customFormat="1" ht="41.25" customHeight="1">
      <c r="A50" s="100" t="s">
        <v>210</v>
      </c>
      <c r="B50" s="100"/>
      <c r="C50" s="146"/>
      <c r="D50" s="146"/>
      <c r="E50" s="146"/>
      <c r="F50" s="146"/>
      <c r="G50" s="146"/>
      <c r="H50" s="100"/>
      <c r="I50" s="100"/>
      <c r="J50" s="146"/>
      <c r="K50" s="146"/>
      <c r="L50" s="146"/>
      <c r="M50" s="121"/>
    </row>
    <row r="51" spans="1:13" ht="73.5" customHeight="1">
      <c r="M51" s="109"/>
    </row>
    <row r="52" spans="1:13" ht="41.25" customHeight="1">
      <c r="M52" s="109"/>
    </row>
    <row r="53" spans="1:13" ht="41.25" customHeight="1">
      <c r="M53" s="109"/>
    </row>
    <row r="54" spans="1:13" s="119" customFormat="1" ht="41.25" customHeight="1">
      <c r="A54" s="100"/>
      <c r="B54" s="100"/>
      <c r="C54" s="146"/>
      <c r="D54" s="146"/>
      <c r="E54" s="146"/>
      <c r="F54" s="146"/>
      <c r="G54" s="146"/>
      <c r="H54" s="100"/>
      <c r="I54" s="100"/>
      <c r="J54" s="146"/>
      <c r="K54" s="146"/>
      <c r="L54" s="146"/>
      <c r="M54" s="121"/>
    </row>
    <row r="55" spans="1:13" ht="73.5" customHeight="1">
      <c r="M55" s="109"/>
    </row>
    <row r="56" spans="1:13" ht="41.25" customHeight="1">
      <c r="M56" s="109"/>
    </row>
    <row r="57" spans="1:13" ht="41.25" customHeight="1">
      <c r="M57" s="109"/>
    </row>
    <row r="58" spans="1:13" s="119" customFormat="1" ht="41.25" customHeight="1">
      <c r="A58" s="100"/>
      <c r="B58" s="100"/>
      <c r="C58" s="146"/>
      <c r="D58" s="146"/>
      <c r="E58" s="146"/>
      <c r="F58" s="146"/>
      <c r="G58" s="146"/>
      <c r="H58" s="100"/>
      <c r="I58" s="100"/>
      <c r="J58" s="146"/>
      <c r="K58" s="146"/>
      <c r="L58" s="146"/>
      <c r="M58" s="121"/>
    </row>
    <row r="59" spans="1:13" ht="73.5" customHeight="1">
      <c r="M59" s="109"/>
    </row>
    <row r="60" spans="1:13" ht="41.25" customHeight="1">
      <c r="M60" s="109"/>
    </row>
    <row r="61" spans="1:13" ht="41.25" customHeight="1">
      <c r="M61" s="109"/>
    </row>
    <row r="62" spans="1:13" s="119" customFormat="1" ht="41.25" customHeight="1">
      <c r="A62" s="100"/>
      <c r="B62" s="100"/>
      <c r="C62" s="146"/>
      <c r="D62" s="146"/>
      <c r="E62" s="146"/>
      <c r="F62" s="146"/>
      <c r="G62" s="146"/>
      <c r="H62" s="100"/>
      <c r="I62" s="100"/>
      <c r="J62" s="146"/>
      <c r="K62" s="146"/>
      <c r="L62" s="146"/>
      <c r="M62" s="121"/>
    </row>
    <row r="63" spans="1:13" ht="73.5" customHeight="1">
      <c r="M63" s="109"/>
    </row>
    <row r="64" spans="1:13" ht="41.25" customHeight="1">
      <c r="M64" s="109"/>
    </row>
    <row r="65" spans="1:13" ht="41.25" customHeight="1">
      <c r="M65" s="109"/>
    </row>
    <row r="66" spans="1:13" s="119" customFormat="1" ht="41.25" customHeight="1">
      <c r="A66" s="100"/>
      <c r="B66" s="100"/>
      <c r="C66" s="146"/>
      <c r="D66" s="146"/>
      <c r="E66" s="146"/>
      <c r="F66" s="146"/>
      <c r="G66" s="146"/>
      <c r="H66" s="100"/>
      <c r="I66" s="100"/>
      <c r="J66" s="146"/>
      <c r="K66" s="146"/>
      <c r="L66" s="146"/>
      <c r="M66" s="121"/>
    </row>
    <row r="67" spans="1:13" ht="73.5" customHeight="1">
      <c r="M67" s="109"/>
    </row>
    <row r="68" spans="1:13" ht="41.25" customHeight="1">
      <c r="M68" s="109"/>
    </row>
    <row r="69" spans="1:13" ht="41.25" customHeight="1">
      <c r="M69" s="109"/>
    </row>
    <row r="70" spans="1:13" s="119" customFormat="1" ht="41.25" customHeight="1">
      <c r="A70" s="100"/>
      <c r="B70" s="100"/>
      <c r="C70" s="146"/>
      <c r="D70" s="146"/>
      <c r="E70" s="146"/>
      <c r="F70" s="146"/>
      <c r="G70" s="146"/>
      <c r="H70" s="100"/>
      <c r="I70" s="100"/>
      <c r="J70" s="146"/>
      <c r="K70" s="146"/>
      <c r="L70" s="146"/>
      <c r="M70" s="121"/>
    </row>
    <row r="71" spans="1:13" ht="73.5" customHeight="1">
      <c r="M71" s="109"/>
    </row>
    <row r="72" spans="1:13" ht="41.25" customHeight="1">
      <c r="M72" s="109"/>
    </row>
    <row r="73" spans="1:13" ht="41.25" customHeight="1">
      <c r="M73" s="109"/>
    </row>
    <row r="74" spans="1:13" s="119" customFormat="1" ht="41.25" customHeight="1">
      <c r="A74" s="100"/>
      <c r="B74" s="100"/>
      <c r="C74" s="146"/>
      <c r="D74" s="146"/>
      <c r="E74" s="146"/>
      <c r="F74" s="146"/>
      <c r="G74" s="146"/>
      <c r="H74" s="100"/>
      <c r="I74" s="100"/>
      <c r="J74" s="146"/>
      <c r="K74" s="146"/>
      <c r="L74" s="146"/>
      <c r="M74" s="121"/>
    </row>
    <row r="75" spans="1:13" ht="73.5" customHeight="1">
      <c r="M75" s="109"/>
    </row>
    <row r="76" spans="1:13" ht="41.25" customHeight="1">
      <c r="M76" s="109"/>
    </row>
    <row r="77" spans="1:13" ht="41.25" customHeight="1">
      <c r="M77" s="109"/>
    </row>
    <row r="78" spans="1:13" s="119" customFormat="1" ht="41.25" customHeight="1">
      <c r="A78" s="100"/>
      <c r="B78" s="100"/>
      <c r="C78" s="146"/>
      <c r="D78" s="146"/>
      <c r="E78" s="146"/>
      <c r="F78" s="146"/>
      <c r="G78" s="146"/>
      <c r="H78" s="100"/>
      <c r="I78" s="100"/>
      <c r="J78" s="146"/>
      <c r="K78" s="146"/>
      <c r="L78" s="146"/>
      <c r="M78" s="121"/>
    </row>
    <row r="79" spans="1:13" ht="73.5" customHeight="1">
      <c r="M79" s="109"/>
    </row>
    <row r="82" ht="19.95" customHeight="1"/>
    <row r="83" ht="19.95" customHeight="1"/>
    <row r="84" ht="19.95" customHeight="1"/>
    <row r="85" ht="19.95" customHeight="1"/>
    <row r="86" ht="19.95" customHeight="1"/>
    <row r="87" ht="42.6" customHeight="1"/>
    <row r="88" ht="19.95" customHeight="1"/>
    <row r="89" ht="19.95" customHeight="1"/>
    <row r="90" ht="19.95" customHeight="1"/>
    <row r="91" ht="19.95" customHeight="1"/>
    <row r="92" ht="19.95" customHeight="1"/>
    <row r="93" ht="19.95" customHeight="1"/>
    <row r="94" ht="19.95" customHeight="1"/>
    <row r="95" ht="19.95" customHeight="1"/>
    <row r="96" ht="19.95" customHeight="1"/>
    <row r="97" ht="19.95" customHeight="1"/>
    <row r="98" ht="19.95" customHeight="1"/>
    <row r="99" ht="19.95" customHeight="1"/>
    <row r="100" ht="19.95" customHeight="1"/>
    <row r="101" ht="19.95" customHeight="1"/>
    <row r="102" ht="19.95" customHeight="1"/>
    <row r="103" ht="19.95" customHeight="1"/>
    <row r="104" ht="19.95" customHeight="1"/>
    <row r="105" ht="19.95" customHeight="1"/>
    <row r="106" ht="19.95" customHeight="1"/>
    <row r="107" ht="19.95" customHeight="1"/>
    <row r="108" ht="19.95" customHeight="1"/>
    <row r="109" ht="19.95" customHeight="1"/>
    <row r="110" ht="19.95" customHeight="1"/>
    <row r="111" ht="19.95" customHeight="1"/>
    <row r="112" ht="19.95" customHeight="1"/>
    <row r="113" ht="19.95" customHeight="1"/>
    <row r="114" ht="19.95" customHeight="1"/>
    <row r="115" ht="19.95" customHeight="1"/>
    <row r="116" ht="19.95" customHeight="1"/>
    <row r="117" ht="19.95" customHeight="1"/>
    <row r="118" ht="19.95" customHeight="1"/>
    <row r="119" ht="19.95" customHeight="1"/>
  </sheetData>
  <mergeCells count="14">
    <mergeCell ref="A28:A32"/>
    <mergeCell ref="A33:A37"/>
    <mergeCell ref="B14:G14"/>
    <mergeCell ref="H14:K14"/>
    <mergeCell ref="A15:K15"/>
    <mergeCell ref="A16:E16"/>
    <mergeCell ref="A18:A22"/>
    <mergeCell ref="A23:A27"/>
    <mergeCell ref="F2:I2"/>
    <mergeCell ref="B3:C3"/>
    <mergeCell ref="F3:H3"/>
    <mergeCell ref="F4:H4"/>
    <mergeCell ref="B7:G7"/>
    <mergeCell ref="H7:L7"/>
  </mergeCells>
  <phoneticPr fontId="40"/>
  <conditionalFormatting sqref="B20:E20">
    <cfRule type="expression" dxfId="16" priority="20">
      <formula>$F$3="×"</formula>
    </cfRule>
  </conditionalFormatting>
  <conditionalFormatting sqref="B25:E25">
    <cfRule type="expression" dxfId="15" priority="14">
      <formula>$F$3="×"</formula>
    </cfRule>
  </conditionalFormatting>
  <conditionalFormatting sqref="B30:E30">
    <cfRule type="expression" dxfId="14" priority="9">
      <formula>$F$3="×"</formula>
    </cfRule>
  </conditionalFormatting>
  <conditionalFormatting sqref="B35:E35">
    <cfRule type="expression" dxfId="13" priority="4">
      <formula>$F$3="×"</formula>
    </cfRule>
  </conditionalFormatting>
  <conditionalFormatting sqref="B9:F10">
    <cfRule type="expression" dxfId="12" priority="43">
      <formula>$F$3="×"</formula>
    </cfRule>
  </conditionalFormatting>
  <conditionalFormatting sqref="B18:F19">
    <cfRule type="expression" dxfId="11" priority="21">
      <formula>$F$3="×"</formula>
    </cfRule>
  </conditionalFormatting>
  <conditionalFormatting sqref="B21:F24">
    <cfRule type="expression" dxfId="10" priority="15">
      <formula>$F$3="×"</formula>
    </cfRule>
  </conditionalFormatting>
  <conditionalFormatting sqref="B26:F29">
    <cfRule type="expression" dxfId="9" priority="10">
      <formula>$F$3="×"</formula>
    </cfRule>
  </conditionalFormatting>
  <conditionalFormatting sqref="B31:F34">
    <cfRule type="expression" dxfId="8" priority="5">
      <formula>$F$3="×"</formula>
    </cfRule>
  </conditionalFormatting>
  <conditionalFormatting sqref="B36:F37">
    <cfRule type="expression" dxfId="7" priority="1">
      <formula>$F$3="×"</formula>
    </cfRule>
  </conditionalFormatting>
  <conditionalFormatting sqref="C12:F13">
    <cfRule type="expression" dxfId="6" priority="22">
      <formula>$F$3="×"</formula>
    </cfRule>
  </conditionalFormatting>
  <conditionalFormatting sqref="G9:G13">
    <cfRule type="expression" dxfId="5" priority="23">
      <formula>$F$3="×"</formula>
    </cfRule>
  </conditionalFormatting>
  <conditionalFormatting sqref="G18:L37">
    <cfRule type="expression" dxfId="4" priority="2">
      <formula>$F$3="×"</formula>
    </cfRule>
  </conditionalFormatting>
  <conditionalFormatting sqref="H9:H14 B11:E11 B12:B14 L14 A15">
    <cfRule type="expression" dxfId="3" priority="42">
      <formula>$F$3="×"</formula>
    </cfRule>
  </conditionalFormatting>
  <conditionalFormatting sqref="H16:I16">
    <cfRule type="expression" dxfId="2" priority="44">
      <formula>$H$2="×"</formula>
    </cfRule>
  </conditionalFormatting>
  <conditionalFormatting sqref="I9:L13">
    <cfRule type="expression" dxfId="1" priority="24">
      <formula>$F$3="×"</formula>
    </cfRule>
  </conditionalFormatting>
  <dataValidations count="1">
    <dataValidation type="list" allowBlank="1" showInputMessage="1" showErrorMessage="1" sqref="A18:A37" xr:uid="{EC113734-12F9-4B44-B864-702229DCDC18}">
      <formula1>$A$40:$A$50</formula1>
    </dataValidation>
  </dataValidations>
  <printOptions horizontalCentered="1"/>
  <pageMargins left="0.23622047244094491" right="0.23622047244094491" top="0.74803149606299213" bottom="0.74803149606299213" header="0.31496062992125984" footer="0.31496062992125984"/>
  <pageSetup paperSize="9" scale="44" fitToHeight="0" orientation="landscape" r:id="rId1"/>
  <rowBreaks count="1" manualBreakCount="1">
    <brk id="27" max="11" man="1"/>
  </rowBreaks>
  <colBreaks count="1" manualBreakCount="1">
    <brk id="1" max="26"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5CE733-59E2-47F0-94DE-5F2B382084D0}">
  <sheetPr>
    <tabColor rgb="FFFF0000"/>
    <pageSetUpPr fitToPage="1"/>
  </sheetPr>
  <dimension ref="A1:N11"/>
  <sheetViews>
    <sheetView view="pageBreakPreview" zoomScale="81" zoomScaleNormal="100" zoomScaleSheetLayoutView="81" workbookViewId="0">
      <selection activeCell="A7" sqref="A7"/>
    </sheetView>
  </sheetViews>
  <sheetFormatPr defaultColWidth="9" defaultRowHeight="13.2"/>
  <cols>
    <col min="1" max="1" width="52.21875" style="153" customWidth="1"/>
    <col min="2" max="2" width="28.77734375" style="153" customWidth="1"/>
    <col min="3" max="3" width="20" style="156" customWidth="1"/>
    <col min="4" max="6" width="15.109375" style="156" customWidth="1"/>
    <col min="7" max="7" width="19.44140625" style="156" customWidth="1"/>
    <col min="8" max="8" width="24.21875" style="156" customWidth="1"/>
    <col min="9" max="9" width="19.77734375" style="156" customWidth="1"/>
    <col min="10" max="10" width="22.109375" style="156" customWidth="1"/>
    <col min="11" max="12" width="18.21875" style="156" customWidth="1"/>
    <col min="13" max="13" width="42.109375" style="153" customWidth="1"/>
    <col min="14" max="14" width="187.21875" style="152" customWidth="1"/>
    <col min="15" max="20" width="14.6640625" style="153" customWidth="1"/>
    <col min="21" max="21" width="18.88671875" style="153" customWidth="1"/>
    <col min="22" max="22" width="9" style="153"/>
    <col min="23" max="29" width="9" style="153" customWidth="1"/>
    <col min="30" max="16384" width="9" style="153"/>
  </cols>
  <sheetData>
    <row r="1" spans="1:14" ht="132" customHeight="1"/>
    <row r="2" spans="1:14" ht="105.6" customHeight="1">
      <c r="A2" s="149" t="s">
        <v>187</v>
      </c>
      <c r="B2" s="431" t="s">
        <v>211</v>
      </c>
      <c r="C2" s="431"/>
      <c r="D2" s="431"/>
      <c r="E2" s="431"/>
      <c r="F2" s="431"/>
      <c r="G2" s="431"/>
      <c r="H2" s="431"/>
      <c r="I2" s="431"/>
      <c r="J2" s="150"/>
      <c r="K2" s="150"/>
      <c r="L2" s="150"/>
      <c r="M2" s="151"/>
    </row>
    <row r="3" spans="1:14" ht="32.4" customHeight="1">
      <c r="A3" s="432" t="s">
        <v>195</v>
      </c>
      <c r="B3" s="433"/>
      <c r="C3" s="433"/>
      <c r="D3" s="433"/>
      <c r="E3" s="433"/>
      <c r="F3" s="433"/>
      <c r="G3" s="433"/>
      <c r="H3" s="433"/>
      <c r="I3" s="434" t="s">
        <v>68</v>
      </c>
      <c r="J3" s="153"/>
      <c r="K3" s="153"/>
      <c r="L3" s="153"/>
      <c r="N3" s="154"/>
    </row>
    <row r="4" spans="1:14" ht="72.75" customHeight="1">
      <c r="A4" s="107" t="s">
        <v>196</v>
      </c>
      <c r="B4" s="106" t="s">
        <v>69</v>
      </c>
      <c r="C4" s="106" t="s">
        <v>70</v>
      </c>
      <c r="D4" s="106" t="s">
        <v>71</v>
      </c>
      <c r="E4" s="106" t="s">
        <v>72</v>
      </c>
      <c r="F4" s="106" t="s">
        <v>73</v>
      </c>
      <c r="G4" s="106" t="s">
        <v>74</v>
      </c>
      <c r="H4" s="106" t="s">
        <v>75</v>
      </c>
      <c r="I4" s="435"/>
      <c r="J4" s="153"/>
      <c r="K4" s="153"/>
      <c r="L4" s="153"/>
      <c r="N4" s="155"/>
    </row>
    <row r="5" spans="1:14" ht="84.75" customHeight="1">
      <c r="A5" s="115" t="s">
        <v>197</v>
      </c>
      <c r="B5" s="112">
        <v>200000</v>
      </c>
      <c r="C5" s="112">
        <v>5000</v>
      </c>
      <c r="D5" s="29">
        <f>C5/B5</f>
        <v>2.5000000000000001E-2</v>
      </c>
      <c r="E5" s="30">
        <f>(D5-0.02)*B5</f>
        <v>1000.0000000000002</v>
      </c>
      <c r="F5" s="31">
        <v>1000</v>
      </c>
      <c r="G5" s="92">
        <v>6</v>
      </c>
      <c r="H5" s="32">
        <v>2</v>
      </c>
      <c r="I5" s="114">
        <f>F5*G5*H5</f>
        <v>12000</v>
      </c>
      <c r="J5" s="153"/>
      <c r="K5" s="153"/>
      <c r="L5" s="153"/>
      <c r="N5" s="155"/>
    </row>
    <row r="6" spans="1:14" ht="85.2" customHeight="1">
      <c r="A6" s="115" t="s">
        <v>198</v>
      </c>
      <c r="B6" s="112"/>
      <c r="C6" s="112"/>
      <c r="D6" s="29" t="e">
        <f>C6/B6</f>
        <v>#DIV/0!</v>
      </c>
      <c r="E6" s="30" t="e">
        <f>(D6-0.02)*B6</f>
        <v>#DIV/0!</v>
      </c>
      <c r="F6" s="31"/>
      <c r="G6" s="92"/>
      <c r="H6" s="32"/>
      <c r="I6" s="114">
        <f>F6*G6*H6</f>
        <v>0</v>
      </c>
      <c r="J6" s="153"/>
      <c r="K6" s="153"/>
      <c r="L6" s="153"/>
      <c r="N6" s="155"/>
    </row>
    <row r="7" spans="1:14" ht="75.599999999999994" customHeight="1">
      <c r="A7" s="115" t="s">
        <v>280</v>
      </c>
      <c r="B7" s="436"/>
      <c r="C7" s="437"/>
      <c r="D7" s="437"/>
      <c r="E7" s="437"/>
      <c r="F7" s="437"/>
      <c r="G7" s="437"/>
      <c r="H7" s="437"/>
      <c r="I7" s="112"/>
      <c r="J7" s="153"/>
      <c r="K7" s="153"/>
      <c r="L7" s="153"/>
      <c r="N7" s="154"/>
    </row>
    <row r="8" spans="1:14" ht="63" customHeight="1">
      <c r="A8" s="438" t="s">
        <v>212</v>
      </c>
      <c r="B8" s="439"/>
      <c r="C8" s="439"/>
      <c r="D8" s="439"/>
      <c r="E8" s="439"/>
      <c r="F8" s="439"/>
      <c r="G8" s="439"/>
      <c r="H8" s="439"/>
      <c r="I8" s="439"/>
      <c r="J8" s="153"/>
      <c r="K8" s="153"/>
      <c r="L8" s="153"/>
      <c r="N8" s="154"/>
    </row>
    <row r="9" spans="1:14" ht="84.75" customHeight="1">
      <c r="C9" s="153"/>
      <c r="D9" s="153"/>
      <c r="E9" s="153"/>
      <c r="F9" s="153"/>
      <c r="G9" s="153"/>
      <c r="H9" s="153"/>
      <c r="I9" s="153"/>
      <c r="J9" s="153"/>
      <c r="K9" s="153"/>
      <c r="L9" s="153"/>
      <c r="N9" s="155"/>
    </row>
    <row r="10" spans="1:14" ht="84.75" customHeight="1">
      <c r="C10" s="153"/>
      <c r="D10" s="153"/>
      <c r="E10" s="153"/>
      <c r="F10" s="153"/>
      <c r="G10" s="153"/>
      <c r="H10" s="153"/>
      <c r="I10" s="153"/>
      <c r="J10" s="153"/>
      <c r="K10" s="153"/>
      <c r="L10" s="153"/>
      <c r="N10" s="155"/>
    </row>
    <row r="11" spans="1:14" ht="84.75" customHeight="1">
      <c r="C11" s="153"/>
      <c r="D11" s="153"/>
      <c r="E11" s="153"/>
      <c r="F11" s="153"/>
      <c r="G11" s="153"/>
      <c r="H11" s="153"/>
      <c r="I11" s="153"/>
      <c r="J11" s="153"/>
      <c r="K11" s="153"/>
      <c r="L11" s="153"/>
      <c r="N11" s="155"/>
    </row>
  </sheetData>
  <mergeCells count="5">
    <mergeCell ref="B2:I2"/>
    <mergeCell ref="A3:H3"/>
    <mergeCell ref="I3:I4"/>
    <mergeCell ref="B7:H7"/>
    <mergeCell ref="A8:I8"/>
  </mergeCells>
  <phoneticPr fontId="40"/>
  <conditionalFormatting sqref="A5:H6 I5:I7 A7:B7">
    <cfRule type="expression" dxfId="0" priority="1">
      <formula>#REF!="×"</formula>
    </cfRule>
  </conditionalFormatting>
  <printOptions horizontalCentered="1"/>
  <pageMargins left="0.70866141732283472" right="0.70866141732283472" top="0.74803149606299213" bottom="0.55118110236220474" header="0.31496062992125984" footer="0.31496062992125984"/>
  <pageSetup paperSize="9" scale="63"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BF3494-A857-4945-B831-F00616E7D88C}">
  <dimension ref="A1:M19"/>
  <sheetViews>
    <sheetView view="pageBreakPreview" zoomScale="85" zoomScaleNormal="100" zoomScaleSheetLayoutView="85" workbookViewId="0">
      <selection activeCell="H18" sqref="H18"/>
    </sheetView>
  </sheetViews>
  <sheetFormatPr defaultRowHeight="13.2"/>
  <cols>
    <col min="1" max="1" width="5" style="158" customWidth="1"/>
    <col min="2" max="2" width="12" style="158" customWidth="1"/>
    <col min="3" max="3" width="22.77734375" style="158" customWidth="1"/>
    <col min="4" max="5" width="11.88671875" style="158" customWidth="1"/>
    <col min="6" max="11" width="9.6640625" style="158" customWidth="1"/>
    <col min="12" max="16384" width="8.88671875" style="158"/>
  </cols>
  <sheetData>
    <row r="1" spans="1:13">
      <c r="A1" s="443" t="s">
        <v>248</v>
      </c>
      <c r="B1" s="443"/>
      <c r="C1" s="443"/>
      <c r="D1" s="443"/>
      <c r="E1" s="443"/>
      <c r="F1" s="443"/>
      <c r="G1" s="443"/>
      <c r="H1" s="443"/>
      <c r="I1" s="443"/>
      <c r="J1" s="443"/>
      <c r="K1" s="443"/>
    </row>
    <row r="2" spans="1:13" ht="6" customHeight="1">
      <c r="A2" s="159"/>
      <c r="B2" s="159"/>
      <c r="C2" s="159"/>
      <c r="D2" s="159"/>
      <c r="E2" s="159"/>
      <c r="F2" s="159"/>
      <c r="G2" s="159"/>
      <c r="H2" s="159"/>
      <c r="I2" s="159"/>
      <c r="J2" s="159"/>
      <c r="K2" s="159"/>
      <c r="L2" s="160"/>
      <c r="M2" s="160"/>
    </row>
    <row r="3" spans="1:13" ht="6" customHeight="1">
      <c r="A3" s="159"/>
      <c r="B3" s="159"/>
      <c r="C3" s="159"/>
      <c r="D3" s="159"/>
      <c r="E3" s="159"/>
      <c r="F3" s="159"/>
      <c r="G3" s="159"/>
      <c r="H3" s="159"/>
      <c r="I3" s="159"/>
      <c r="J3" s="159"/>
      <c r="K3" s="159"/>
      <c r="L3" s="160"/>
      <c r="M3" s="160"/>
    </row>
    <row r="4" spans="1:13" ht="6" customHeight="1">
      <c r="A4" s="159"/>
      <c r="B4" s="159"/>
      <c r="C4" s="159"/>
      <c r="D4" s="159"/>
      <c r="E4" s="159"/>
      <c r="F4" s="159"/>
      <c r="G4" s="159"/>
      <c r="H4" s="159"/>
      <c r="I4" s="159"/>
      <c r="J4" s="159"/>
      <c r="K4" s="159"/>
      <c r="L4" s="160"/>
      <c r="M4" s="160"/>
    </row>
    <row r="5" spans="1:13">
      <c r="A5" s="444" t="s">
        <v>249</v>
      </c>
      <c r="B5" s="444"/>
      <c r="C5" s="444"/>
      <c r="D5" s="444"/>
      <c r="E5" s="444"/>
      <c r="F5" s="444"/>
      <c r="G5" s="444"/>
      <c r="H5" s="444"/>
      <c r="I5" s="444"/>
      <c r="J5" s="444"/>
      <c r="K5" s="444"/>
      <c r="L5" s="160"/>
      <c r="M5" s="160"/>
    </row>
    <row r="6" spans="1:13" ht="6" customHeight="1" thickBot="1">
      <c r="A6" s="159"/>
      <c r="B6" s="159"/>
      <c r="C6" s="159"/>
      <c r="D6" s="159"/>
      <c r="E6" s="159"/>
      <c r="F6" s="159"/>
      <c r="G6" s="159"/>
      <c r="H6" s="159"/>
      <c r="I6" s="159"/>
      <c r="J6" s="159"/>
      <c r="K6" s="159"/>
      <c r="L6" s="160"/>
      <c r="M6" s="160"/>
    </row>
    <row r="7" spans="1:13" ht="18" customHeight="1">
      <c r="A7" s="445" t="s">
        <v>228</v>
      </c>
      <c r="B7" s="445" t="s">
        <v>8</v>
      </c>
      <c r="C7" s="445" t="s">
        <v>229</v>
      </c>
      <c r="D7" s="448" t="s">
        <v>230</v>
      </c>
      <c r="E7" s="448" t="s">
        <v>231</v>
      </c>
      <c r="F7" s="451" t="s">
        <v>232</v>
      </c>
      <c r="G7" s="452"/>
      <c r="H7" s="452"/>
      <c r="I7" s="452"/>
      <c r="J7" s="452"/>
      <c r="K7" s="453"/>
      <c r="L7" s="160"/>
      <c r="M7" s="160"/>
    </row>
    <row r="8" spans="1:13">
      <c r="A8" s="446"/>
      <c r="B8" s="446"/>
      <c r="C8" s="446"/>
      <c r="D8" s="449"/>
      <c r="E8" s="449"/>
      <c r="F8" s="161" t="s">
        <v>233</v>
      </c>
      <c r="G8" s="162" t="s">
        <v>234</v>
      </c>
      <c r="H8" s="162" t="s">
        <v>235</v>
      </c>
      <c r="I8" s="162" t="s">
        <v>236</v>
      </c>
      <c r="J8" s="162" t="s">
        <v>237</v>
      </c>
      <c r="K8" s="163" t="s">
        <v>238</v>
      </c>
      <c r="L8" s="160"/>
      <c r="M8" s="160"/>
    </row>
    <row r="9" spans="1:13" ht="9.6" customHeight="1" thickBot="1">
      <c r="A9" s="447"/>
      <c r="B9" s="447"/>
      <c r="C9" s="447"/>
      <c r="D9" s="450"/>
      <c r="E9" s="450"/>
      <c r="F9" s="454" t="s">
        <v>239</v>
      </c>
      <c r="G9" s="455"/>
      <c r="H9" s="455"/>
      <c r="I9" s="455"/>
      <c r="J9" s="455"/>
      <c r="K9" s="456"/>
      <c r="L9" s="160"/>
      <c r="M9" s="160"/>
    </row>
    <row r="10" spans="1:13" ht="14.4" thickTop="1" thickBot="1">
      <c r="A10" s="164">
        <v>1</v>
      </c>
      <c r="B10" s="165" t="s">
        <v>240</v>
      </c>
      <c r="C10" s="166" t="s">
        <v>243</v>
      </c>
      <c r="D10" s="167">
        <v>6</v>
      </c>
      <c r="E10" s="168">
        <f>SUM(F10:K10)</f>
        <v>41200</v>
      </c>
      <c r="F10" s="169">
        <v>5900</v>
      </c>
      <c r="G10" s="170">
        <v>6300</v>
      </c>
      <c r="H10" s="170">
        <v>6700</v>
      </c>
      <c r="I10" s="170">
        <v>7000</v>
      </c>
      <c r="J10" s="170">
        <v>7400</v>
      </c>
      <c r="K10" s="171">
        <v>7900</v>
      </c>
      <c r="L10" s="160"/>
      <c r="M10" s="160"/>
    </row>
    <row r="11" spans="1:13" ht="14.4" thickTop="1" thickBot="1">
      <c r="A11" s="172">
        <v>2</v>
      </c>
      <c r="B11" s="173" t="s">
        <v>241</v>
      </c>
      <c r="C11" s="166" t="s">
        <v>243</v>
      </c>
      <c r="D11" s="174">
        <v>6</v>
      </c>
      <c r="E11" s="175">
        <f t="shared" ref="E11:E15" si="0">SUM(F11:K11)</f>
        <v>38900</v>
      </c>
      <c r="F11" s="176">
        <v>5600</v>
      </c>
      <c r="G11" s="177">
        <v>6000</v>
      </c>
      <c r="H11" s="177">
        <v>6300</v>
      </c>
      <c r="I11" s="177">
        <v>6500</v>
      </c>
      <c r="J11" s="177">
        <v>7000</v>
      </c>
      <c r="K11" s="178">
        <v>7500</v>
      </c>
      <c r="L11" s="160"/>
      <c r="M11" s="160"/>
    </row>
    <row r="12" spans="1:13" ht="14.4" thickTop="1" thickBot="1">
      <c r="A12" s="172">
        <v>3</v>
      </c>
      <c r="B12" s="173" t="s">
        <v>242</v>
      </c>
      <c r="C12" s="166" t="s">
        <v>243</v>
      </c>
      <c r="D12" s="174">
        <v>6</v>
      </c>
      <c r="E12" s="175">
        <f t="shared" si="0"/>
        <v>38300</v>
      </c>
      <c r="F12" s="176">
        <v>5500</v>
      </c>
      <c r="G12" s="177">
        <v>5900</v>
      </c>
      <c r="H12" s="177">
        <v>6200</v>
      </c>
      <c r="I12" s="177">
        <v>6400</v>
      </c>
      <c r="J12" s="177">
        <v>6900</v>
      </c>
      <c r="K12" s="178">
        <v>7400</v>
      </c>
      <c r="L12" s="160"/>
      <c r="M12" s="160"/>
    </row>
    <row r="13" spans="1:13" ht="14.4" thickTop="1" thickBot="1">
      <c r="A13" s="172">
        <v>4</v>
      </c>
      <c r="B13" s="173" t="s">
        <v>244</v>
      </c>
      <c r="C13" s="166" t="s">
        <v>243</v>
      </c>
      <c r="D13" s="174">
        <v>6</v>
      </c>
      <c r="E13" s="175">
        <f t="shared" si="0"/>
        <v>38300</v>
      </c>
      <c r="F13" s="176">
        <v>5500</v>
      </c>
      <c r="G13" s="177">
        <v>5900</v>
      </c>
      <c r="H13" s="177">
        <v>6200</v>
      </c>
      <c r="I13" s="177">
        <v>6400</v>
      </c>
      <c r="J13" s="177">
        <v>6900</v>
      </c>
      <c r="K13" s="178">
        <v>7400</v>
      </c>
      <c r="L13" s="160"/>
      <c r="M13" s="160"/>
    </row>
    <row r="14" spans="1:13" ht="14.4" thickTop="1" thickBot="1">
      <c r="A14" s="172">
        <v>5</v>
      </c>
      <c r="B14" s="173" t="s">
        <v>245</v>
      </c>
      <c r="C14" s="179" t="s">
        <v>250</v>
      </c>
      <c r="D14" s="174">
        <v>6</v>
      </c>
      <c r="E14" s="175">
        <f t="shared" si="0"/>
        <v>36000</v>
      </c>
      <c r="F14" s="176">
        <v>5300</v>
      </c>
      <c r="G14" s="177">
        <v>5600</v>
      </c>
      <c r="H14" s="177">
        <v>5700</v>
      </c>
      <c r="I14" s="177">
        <v>6100</v>
      </c>
      <c r="J14" s="177">
        <v>6500</v>
      </c>
      <c r="K14" s="178">
        <v>6800</v>
      </c>
      <c r="L14" s="160"/>
      <c r="M14" s="160"/>
    </row>
    <row r="15" spans="1:13" ht="14.4" thickTop="1" thickBot="1">
      <c r="A15" s="180">
        <v>6</v>
      </c>
      <c r="B15" s="181" t="s">
        <v>246</v>
      </c>
      <c r="C15" s="182" t="s">
        <v>251</v>
      </c>
      <c r="D15" s="183">
        <v>6</v>
      </c>
      <c r="E15" s="184">
        <f t="shared" si="0"/>
        <v>35300</v>
      </c>
      <c r="F15" s="185">
        <v>5200</v>
      </c>
      <c r="G15" s="186">
        <v>5500</v>
      </c>
      <c r="H15" s="186">
        <v>5500</v>
      </c>
      <c r="I15" s="186">
        <v>6000</v>
      </c>
      <c r="J15" s="186">
        <v>6400</v>
      </c>
      <c r="K15" s="187">
        <v>6700</v>
      </c>
      <c r="L15" s="160"/>
      <c r="M15" s="160"/>
    </row>
    <row r="16" spans="1:13" ht="6" customHeight="1">
      <c r="A16" s="159"/>
      <c r="B16" s="159"/>
      <c r="C16" s="159"/>
      <c r="D16" s="159"/>
      <c r="E16" s="159"/>
      <c r="F16" s="159"/>
      <c r="G16" s="159"/>
      <c r="H16" s="159"/>
      <c r="I16" s="159"/>
      <c r="J16" s="159"/>
      <c r="K16" s="159"/>
      <c r="L16" s="160"/>
      <c r="M16" s="160"/>
    </row>
    <row r="17" spans="1:11">
      <c r="A17" s="188"/>
      <c r="F17" s="188"/>
      <c r="G17" s="188"/>
      <c r="H17" s="188"/>
      <c r="I17" s="188"/>
      <c r="J17" s="188"/>
      <c r="K17" s="188"/>
    </row>
    <row r="18" spans="1:11" ht="13.8" thickBot="1">
      <c r="A18" s="188"/>
      <c r="F18" s="188"/>
      <c r="G18" s="188"/>
      <c r="H18" s="188"/>
      <c r="I18" s="188"/>
      <c r="J18" s="188"/>
      <c r="K18" s="188"/>
    </row>
    <row r="19" spans="1:11" ht="13.8" thickBot="1">
      <c r="B19" s="440" t="s">
        <v>247</v>
      </c>
      <c r="C19" s="441"/>
      <c r="D19" s="442"/>
      <c r="E19" s="189">
        <f>(SUM(F10:K15))/36</f>
        <v>6333.333333333333</v>
      </c>
    </row>
  </sheetData>
  <mergeCells count="10">
    <mergeCell ref="B19:D19"/>
    <mergeCell ref="A1:K1"/>
    <mergeCell ref="A5:K5"/>
    <mergeCell ref="A7:A9"/>
    <mergeCell ref="B7:B9"/>
    <mergeCell ref="C7:C9"/>
    <mergeCell ref="D7:D9"/>
    <mergeCell ref="E7:E9"/>
    <mergeCell ref="F7:K7"/>
    <mergeCell ref="F9:K9"/>
  </mergeCells>
  <phoneticPr fontId="40"/>
  <pageMargins left="0.7" right="0.7" top="0.75" bottom="0.75" header="0.3" footer="0.3"/>
  <pageSetup paperSize="9" scale="63"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sheetPr codeName="Sheet7"/>
  <dimension ref="A1:B48"/>
  <sheetViews>
    <sheetView workbookViewId="0">
      <selection activeCell="G8" sqref="G8"/>
    </sheetView>
  </sheetViews>
  <sheetFormatPr defaultColWidth="9" defaultRowHeight="13.2"/>
  <cols>
    <col min="1" max="16384" width="9" style="24"/>
  </cols>
  <sheetData>
    <row r="1" spans="1:2">
      <c r="A1" s="24" t="s">
        <v>18</v>
      </c>
    </row>
    <row r="2" spans="1:2">
      <c r="A2" s="24" t="s">
        <v>19</v>
      </c>
      <c r="B2" s="24">
        <v>1</v>
      </c>
    </row>
    <row r="3" spans="1:2">
      <c r="A3" s="24" t="s">
        <v>20</v>
      </c>
      <c r="B3" s="24">
        <v>2</v>
      </c>
    </row>
    <row r="4" spans="1:2">
      <c r="A4" s="24" t="s">
        <v>21</v>
      </c>
      <c r="B4" s="24">
        <v>3</v>
      </c>
    </row>
    <row r="5" spans="1:2">
      <c r="A5" s="24" t="s">
        <v>22</v>
      </c>
      <c r="B5" s="24">
        <v>4</v>
      </c>
    </row>
    <row r="6" spans="1:2">
      <c r="A6" s="24" t="s">
        <v>23</v>
      </c>
      <c r="B6" s="24">
        <v>5</v>
      </c>
    </row>
    <row r="7" spans="1:2">
      <c r="A7" s="24" t="s">
        <v>24</v>
      </c>
      <c r="B7" s="24">
        <v>6</v>
      </c>
    </row>
    <row r="8" spans="1:2">
      <c r="A8" s="24" t="s">
        <v>25</v>
      </c>
      <c r="B8" s="24">
        <v>7</v>
      </c>
    </row>
    <row r="9" spans="1:2">
      <c r="A9" s="24" t="s">
        <v>26</v>
      </c>
      <c r="B9" s="24">
        <v>8</v>
      </c>
    </row>
    <row r="10" spans="1:2">
      <c r="A10" s="24" t="s">
        <v>27</v>
      </c>
      <c r="B10" s="24">
        <v>9</v>
      </c>
    </row>
    <row r="11" spans="1:2">
      <c r="A11" s="24" t="s">
        <v>28</v>
      </c>
      <c r="B11" s="24">
        <v>10</v>
      </c>
    </row>
    <row r="12" spans="1:2">
      <c r="A12" s="24" t="s">
        <v>29</v>
      </c>
      <c r="B12" s="24">
        <v>11</v>
      </c>
    </row>
    <row r="13" spans="1:2">
      <c r="A13" s="24" t="s">
        <v>30</v>
      </c>
      <c r="B13" s="24">
        <v>12</v>
      </c>
    </row>
    <row r="14" spans="1:2">
      <c r="A14" s="24" t="s">
        <v>31</v>
      </c>
      <c r="B14" s="24">
        <v>13</v>
      </c>
    </row>
    <row r="15" spans="1:2">
      <c r="A15" s="24" t="s">
        <v>32</v>
      </c>
      <c r="B15" s="24">
        <v>14</v>
      </c>
    </row>
    <row r="16" spans="1:2">
      <c r="A16" s="24" t="s">
        <v>33</v>
      </c>
      <c r="B16" s="24">
        <v>15</v>
      </c>
    </row>
    <row r="17" spans="1:2">
      <c r="A17" s="24" t="s">
        <v>34</v>
      </c>
      <c r="B17" s="24">
        <v>16</v>
      </c>
    </row>
    <row r="18" spans="1:2">
      <c r="A18" s="24" t="s">
        <v>35</v>
      </c>
      <c r="B18" s="24">
        <v>17</v>
      </c>
    </row>
    <row r="19" spans="1:2">
      <c r="A19" s="24" t="s">
        <v>36</v>
      </c>
      <c r="B19" s="24">
        <v>18</v>
      </c>
    </row>
    <row r="20" spans="1:2">
      <c r="A20" s="24" t="s">
        <v>37</v>
      </c>
      <c r="B20" s="24">
        <v>19</v>
      </c>
    </row>
    <row r="21" spans="1:2">
      <c r="A21" s="24" t="s">
        <v>38</v>
      </c>
      <c r="B21" s="24">
        <v>20</v>
      </c>
    </row>
    <row r="22" spans="1:2">
      <c r="A22" s="24" t="s">
        <v>39</v>
      </c>
      <c r="B22" s="24">
        <v>21</v>
      </c>
    </row>
    <row r="23" spans="1:2">
      <c r="A23" s="24" t="s">
        <v>40</v>
      </c>
      <c r="B23" s="24">
        <v>22</v>
      </c>
    </row>
    <row r="24" spans="1:2">
      <c r="A24" s="24" t="s">
        <v>41</v>
      </c>
      <c r="B24" s="24">
        <v>23</v>
      </c>
    </row>
    <row r="25" spans="1:2">
      <c r="A25" s="24" t="s">
        <v>42</v>
      </c>
      <c r="B25" s="24">
        <v>24</v>
      </c>
    </row>
    <row r="26" spans="1:2">
      <c r="A26" s="24" t="s">
        <v>43</v>
      </c>
      <c r="B26" s="24">
        <v>25</v>
      </c>
    </row>
    <row r="27" spans="1:2">
      <c r="A27" s="24" t="s">
        <v>44</v>
      </c>
      <c r="B27" s="24">
        <v>26</v>
      </c>
    </row>
    <row r="28" spans="1:2">
      <c r="A28" s="24" t="s">
        <v>45</v>
      </c>
      <c r="B28" s="24">
        <v>27</v>
      </c>
    </row>
    <row r="29" spans="1:2">
      <c r="A29" s="24" t="s">
        <v>46</v>
      </c>
      <c r="B29" s="24">
        <v>28</v>
      </c>
    </row>
    <row r="30" spans="1:2">
      <c r="A30" s="24" t="s">
        <v>47</v>
      </c>
      <c r="B30" s="24">
        <v>29</v>
      </c>
    </row>
    <row r="31" spans="1:2">
      <c r="A31" s="24" t="s">
        <v>48</v>
      </c>
      <c r="B31" s="24">
        <v>30</v>
      </c>
    </row>
    <row r="32" spans="1:2">
      <c r="A32" s="24" t="s">
        <v>49</v>
      </c>
      <c r="B32" s="24">
        <v>31</v>
      </c>
    </row>
    <row r="33" spans="1:2">
      <c r="A33" s="24" t="s">
        <v>50</v>
      </c>
      <c r="B33" s="24">
        <v>32</v>
      </c>
    </row>
    <row r="34" spans="1:2">
      <c r="A34" s="24" t="s">
        <v>51</v>
      </c>
      <c r="B34" s="24">
        <v>33</v>
      </c>
    </row>
    <row r="35" spans="1:2">
      <c r="A35" s="24" t="s">
        <v>52</v>
      </c>
      <c r="B35" s="24">
        <v>34</v>
      </c>
    </row>
    <row r="36" spans="1:2">
      <c r="A36" s="24" t="s">
        <v>53</v>
      </c>
      <c r="B36" s="24">
        <v>35</v>
      </c>
    </row>
    <row r="37" spans="1:2">
      <c r="A37" s="24" t="s">
        <v>54</v>
      </c>
      <c r="B37" s="24">
        <v>36</v>
      </c>
    </row>
    <row r="38" spans="1:2">
      <c r="A38" s="24" t="s">
        <v>55</v>
      </c>
      <c r="B38" s="24">
        <v>37</v>
      </c>
    </row>
    <row r="39" spans="1:2">
      <c r="A39" s="24" t="s">
        <v>56</v>
      </c>
      <c r="B39" s="24">
        <v>38</v>
      </c>
    </row>
    <row r="40" spans="1:2">
      <c r="A40" s="24" t="s">
        <v>57</v>
      </c>
      <c r="B40" s="24">
        <v>39</v>
      </c>
    </row>
    <row r="41" spans="1:2">
      <c r="A41" s="24" t="s">
        <v>58</v>
      </c>
      <c r="B41" s="24">
        <v>40</v>
      </c>
    </row>
    <row r="42" spans="1:2">
      <c r="A42" s="24" t="s">
        <v>59</v>
      </c>
      <c r="B42" s="24">
        <v>41</v>
      </c>
    </row>
    <row r="43" spans="1:2">
      <c r="A43" s="24" t="s">
        <v>60</v>
      </c>
      <c r="B43" s="24">
        <v>42</v>
      </c>
    </row>
    <row r="44" spans="1:2">
      <c r="A44" s="24" t="s">
        <v>61</v>
      </c>
      <c r="B44" s="24">
        <v>43</v>
      </c>
    </row>
    <row r="45" spans="1:2">
      <c r="A45" s="24" t="s">
        <v>62</v>
      </c>
      <c r="B45" s="24">
        <v>44</v>
      </c>
    </row>
    <row r="46" spans="1:2">
      <c r="A46" s="24" t="s">
        <v>63</v>
      </c>
      <c r="B46" s="24">
        <v>45</v>
      </c>
    </row>
    <row r="47" spans="1:2">
      <c r="A47" s="24" t="s">
        <v>64</v>
      </c>
      <c r="B47" s="24">
        <v>46</v>
      </c>
    </row>
    <row r="48" spans="1:2">
      <c r="A48" s="24" t="s">
        <v>65</v>
      </c>
      <c r="B48" s="24">
        <v>47</v>
      </c>
    </row>
  </sheetData>
  <phoneticPr fontId="40"/>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fbda3a68c6120a83cd0a44d645827827">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d23ea02dea8f221a8a7162fc8e7e0847"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AA6DD1A-A23B-4D25-B2CA-485C026E75D5}">
  <ds:schemaRefs>
    <ds:schemaRef ds:uri="http://schemas.microsoft.com/office/2006/documentManagement/types"/>
    <ds:schemaRef ds:uri="85e6e18b-26c1-4122-9e79-e6c53ac26d53"/>
    <ds:schemaRef ds:uri="http://purl.org/dc/elements/1.1/"/>
    <ds:schemaRef ds:uri="http://schemas.microsoft.com/office/infopath/2007/PartnerControls"/>
    <ds:schemaRef ds:uri="http://schemas.openxmlformats.org/package/2006/metadata/core-properties"/>
    <ds:schemaRef ds:uri="http://purl.org/dc/terms/"/>
    <ds:schemaRef ds:uri="http://schemas.microsoft.com/office/2006/metadata/properties"/>
    <ds:schemaRef ds:uri="9500c7e0-a8b4-4cc7-a7aa-d9d65591dd5a"/>
    <ds:schemaRef ds:uri="http://www.w3.org/XML/1998/namespace"/>
    <ds:schemaRef ds:uri="http://purl.org/dc/dcmitype/"/>
  </ds:schemaRefs>
</ds:datastoreItem>
</file>

<file path=customXml/itemProps2.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3.xml><?xml version="1.0" encoding="utf-8"?>
<ds:datastoreItem xmlns:ds="http://schemas.openxmlformats.org/officeDocument/2006/customXml" ds:itemID="{BF634558-D094-4620-B683-F1FAE9EFE7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6</vt:i4>
      </vt:variant>
    </vt:vector>
  </HeadingPairs>
  <TitlesOfParts>
    <vt:vector size="12" baseType="lpstr">
      <vt:lpstr>交付申請書兼実績報告書兼請求書（第１号様式）</vt:lpstr>
      <vt:lpstr>申請施設内訳（別紙１）</vt:lpstr>
      <vt:lpstr>賃金改善報告書（別紙２）</vt:lpstr>
      <vt:lpstr>【2.0％超部分算定シート】（別紙３）</vt:lpstr>
      <vt:lpstr>記入例モデルケース（個人)</vt:lpstr>
      <vt:lpstr>都道府県リスト</vt:lpstr>
      <vt:lpstr>'【2.0％超部分算定シート】（別紙３）'!Print_Area</vt:lpstr>
      <vt:lpstr>'記入例モデルケース（個人)'!Print_Area</vt:lpstr>
      <vt:lpstr>'交付申請書兼実績報告書兼請求書（第１号様式）'!Print_Area</vt:lpstr>
      <vt:lpstr>'申請施設内訳（別紙１）'!Print_Area</vt:lpstr>
      <vt:lpstr>'賃金改善報告書（別紙２）'!Print_Area</vt:lpstr>
      <vt:lpstr>'【2.0％超部分算定シート】（別紙３）'!Print_Titles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石原 寛人(ishihara-hiroto)</dc:creator>
  <cp:keywords/>
  <dc:description/>
  <cp:lastModifiedBy>千田 迅人</cp:lastModifiedBy>
  <cp:revision>2</cp:revision>
  <cp:lastPrinted>2026-05-29T06:39:15Z</cp:lastPrinted>
  <dcterms:created xsi:type="dcterms:W3CDTF">2017-10-26T07:12:00Z</dcterms:created>
  <dcterms:modified xsi:type="dcterms:W3CDTF">2026-05-29T06:39:23Z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0x0101000351667D72F15440B137FECB9C7CB151</vt:lpwstr>
  </property>
  <property fmtid="{D5CDD505-2E9C-101B-9397-08002B2CF9AE}" pid="4" name="ComplianceAssetId">
    <vt:lpwstr/>
  </property>
  <property fmtid="{D5CDD505-2E9C-101B-9397-08002B2CF9AE}" pid="5" name="TriggerFlowInfo">
    <vt:lpwstr/>
  </property>
  <property fmtid="{D5CDD505-2E9C-101B-9397-08002B2CF9AE}" pid="6" name="MSIP_Label_defa4170-0d19-0005-0004-bc88714345d2_Enabled">
    <vt:lpwstr>true</vt:lpwstr>
  </property>
  <property fmtid="{D5CDD505-2E9C-101B-9397-08002B2CF9AE}" pid="7" name="MSIP_Label_defa4170-0d19-0005-0004-bc88714345d2_SetDate">
    <vt:lpwstr>2026-04-21T00:56:05Z</vt:lpwstr>
  </property>
  <property fmtid="{D5CDD505-2E9C-101B-9397-08002B2CF9AE}" pid="8" name="MSIP_Label_defa4170-0d19-0005-0004-bc88714345d2_Method">
    <vt:lpwstr>Standard</vt:lpwstr>
  </property>
  <property fmtid="{D5CDD505-2E9C-101B-9397-08002B2CF9AE}" pid="9" name="MSIP_Label_defa4170-0d19-0005-0004-bc88714345d2_Name">
    <vt:lpwstr>defa4170-0d19-0005-0004-bc88714345d2</vt:lpwstr>
  </property>
  <property fmtid="{D5CDD505-2E9C-101B-9397-08002B2CF9AE}" pid="10" name="MSIP_Label_defa4170-0d19-0005-0004-bc88714345d2_SiteId">
    <vt:lpwstr>b3aceacd-ceff-4204-ad98-1574a3312f69</vt:lpwstr>
  </property>
  <property fmtid="{D5CDD505-2E9C-101B-9397-08002B2CF9AE}" pid="11" name="MSIP_Label_defa4170-0d19-0005-0004-bc88714345d2_ActionId">
    <vt:lpwstr>02e90bb0-d0bc-4fac-8fea-afce6898f444</vt:lpwstr>
  </property>
  <property fmtid="{D5CDD505-2E9C-101B-9397-08002B2CF9AE}" pid="12" name="MSIP_Label_defa4170-0d19-0005-0004-bc88714345d2_ContentBits">
    <vt:lpwstr>0</vt:lpwstr>
  </property>
  <property fmtid="{D5CDD505-2E9C-101B-9397-08002B2CF9AE}" pid="13" name="MSIP_Label_defa4170-0d19-0005-0004-bc88714345d2_Tag">
    <vt:lpwstr>10, 3, 0, 1</vt:lpwstr>
  </property>
</Properties>
</file>