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p62523\Box\11226_10_庁内用\02_社会参加推進係\R08\375　ICT導入支援事業費補助金\こども家庭庁\01 事前協議\20260505【こども家庭庁】児童虐待防止対策等総合支援事業費補助金（障害児支援課分）に係る調査について\県→事業所\"/>
    </mc:Choice>
  </mc:AlternateContent>
  <xr:revisionPtr revIDLastSave="0" documentId="13_ncr:1_{5B33E474-0F9E-4A45-87E6-A604A92E3941}" xr6:coauthVersionLast="47" xr6:coauthVersionMax="47" xr10:uidLastSave="{00000000-0000-0000-0000-000000000000}"/>
  <bookViews>
    <workbookView xWindow="-96" yWindow="-96" windowWidth="23232" windowHeight="12432" tabRatio="887" activeTab="1" xr2:uid="{00000000-000D-0000-FFFF-FFFF00000000}"/>
  </bookViews>
  <sheets>
    <sheet name="第6別表3-1１③" sheetId="305" r:id="rId1"/>
    <sheet name="第6別表3-1１④" sheetId="306" r:id="rId2"/>
  </sheets>
  <externalReferences>
    <externalReference r:id="rId3"/>
  </externalReferences>
  <definedNames>
    <definedName name="_01_北海道" localSheetId="0">OFFSET(#REF!,0,0,COUNTA(#REF!)-1,1)</definedName>
    <definedName name="_01_北海道" localSheetId="1">OFFSET(#REF!,0,0,COUNTA(#REF!)-1,1)</definedName>
    <definedName name="_01_北海道">OFFSET(#REF!,0,0,COUNTA(#REF!)-1,1)</definedName>
    <definedName name="_02_青森県" localSheetId="0">#REF!</definedName>
    <definedName name="_02_青森県" localSheetId="1">#REF!</definedName>
    <definedName name="_02_青森県">#REF!</definedName>
    <definedName name="_03_岩手県" localSheetId="0">#REF!</definedName>
    <definedName name="_03_岩手県" localSheetId="1">#REF!</definedName>
    <definedName name="_03_岩手県">#REF!</definedName>
    <definedName name="_04_宮城県" localSheetId="0">#REF!</definedName>
    <definedName name="_04_宮城県" localSheetId="1">#REF!</definedName>
    <definedName name="_04_宮城県">#REF!</definedName>
    <definedName name="_05_秋田県" localSheetId="0">#REF!</definedName>
    <definedName name="_05_秋田県" localSheetId="1">#REF!</definedName>
    <definedName name="_05_秋田県">#REF!</definedName>
    <definedName name="_06_山形県" localSheetId="0">#REF!</definedName>
    <definedName name="_06_山形県" localSheetId="1">#REF!</definedName>
    <definedName name="_06_山形県">#REF!</definedName>
    <definedName name="_07_福島県" localSheetId="0">#REF!</definedName>
    <definedName name="_07_福島県" localSheetId="1">#REF!</definedName>
    <definedName name="_07_福島県">#REF!</definedName>
    <definedName name="_08_茨城県" localSheetId="0">#REF!</definedName>
    <definedName name="_08_茨城県" localSheetId="1">#REF!</definedName>
    <definedName name="_08_茨城県">#REF!</definedName>
    <definedName name="_09_栃木県" localSheetId="0">#REF!</definedName>
    <definedName name="_09_栃木県" localSheetId="1">#REF!</definedName>
    <definedName name="_09_栃木県">#REF!</definedName>
    <definedName name="_10_群馬県" localSheetId="0">#REF!</definedName>
    <definedName name="_10_群馬県" localSheetId="1">#REF!</definedName>
    <definedName name="_10_群馬県">#REF!</definedName>
    <definedName name="_11_埼玉県" localSheetId="0">#REF!</definedName>
    <definedName name="_11_埼玉県" localSheetId="1">#REF!</definedName>
    <definedName name="_11_埼玉県">#REF!</definedName>
    <definedName name="_12_千葉県" localSheetId="0">#REF!</definedName>
    <definedName name="_12_千葉県" localSheetId="1">#REF!</definedName>
    <definedName name="_12_千葉県">#REF!</definedName>
    <definedName name="_13_東京都" localSheetId="0">#REF!</definedName>
    <definedName name="_13_東京都" localSheetId="1">#REF!</definedName>
    <definedName name="_13_東京都">#REF!</definedName>
    <definedName name="_14_神奈川県" localSheetId="0">#REF!</definedName>
    <definedName name="_14_神奈川県" localSheetId="1">#REF!</definedName>
    <definedName name="_14_神奈川県">#REF!</definedName>
    <definedName name="_15_新潟県" localSheetId="0">#REF!</definedName>
    <definedName name="_15_新潟県" localSheetId="1">#REF!</definedName>
    <definedName name="_15_新潟県">#REF!</definedName>
    <definedName name="_16_富山県" localSheetId="0">#REF!</definedName>
    <definedName name="_16_富山県" localSheetId="1">#REF!</definedName>
    <definedName name="_16_富山県">#REF!</definedName>
    <definedName name="_17_石川県" localSheetId="0">#REF!</definedName>
    <definedName name="_17_石川県" localSheetId="1">#REF!</definedName>
    <definedName name="_17_石川県">#REF!</definedName>
    <definedName name="_18_福井県" localSheetId="0">#REF!</definedName>
    <definedName name="_18_福井県" localSheetId="1">#REF!</definedName>
    <definedName name="_18_福井県">#REF!</definedName>
    <definedName name="_19_山梨県" localSheetId="0">#REF!</definedName>
    <definedName name="_19_山梨県" localSheetId="1">#REF!</definedName>
    <definedName name="_19_山梨県">#REF!</definedName>
    <definedName name="_20_長野県" localSheetId="0">#REF!</definedName>
    <definedName name="_20_長野県" localSheetId="1">#REF!</definedName>
    <definedName name="_20_長野県">#REF!</definedName>
    <definedName name="_21_岐阜県" localSheetId="0">#REF!</definedName>
    <definedName name="_21_岐阜県" localSheetId="1">#REF!</definedName>
    <definedName name="_21_岐阜県">#REF!</definedName>
    <definedName name="_22_静岡県" localSheetId="0">#REF!</definedName>
    <definedName name="_22_静岡県" localSheetId="1">#REF!</definedName>
    <definedName name="_22_静岡県">#REF!</definedName>
    <definedName name="_23_愛知県" localSheetId="0">#REF!</definedName>
    <definedName name="_23_愛知県" localSheetId="1">#REF!</definedName>
    <definedName name="_23_愛知県">#REF!</definedName>
    <definedName name="_24_三重県" localSheetId="0">#REF!</definedName>
    <definedName name="_24_三重県" localSheetId="1">#REF!</definedName>
    <definedName name="_24_三重県">#REF!</definedName>
    <definedName name="_25_滋賀県" localSheetId="0">#REF!</definedName>
    <definedName name="_25_滋賀県" localSheetId="1">#REF!</definedName>
    <definedName name="_25_滋賀県">#REF!</definedName>
    <definedName name="_26_京都府" localSheetId="0">#REF!</definedName>
    <definedName name="_26_京都府" localSheetId="1">#REF!</definedName>
    <definedName name="_26_京都府">#REF!</definedName>
    <definedName name="_27_大阪府" localSheetId="0">#REF!</definedName>
    <definedName name="_27_大阪府" localSheetId="1">#REF!</definedName>
    <definedName name="_27_大阪府">#REF!</definedName>
    <definedName name="_28_兵庫県" localSheetId="0">#REF!</definedName>
    <definedName name="_28_兵庫県" localSheetId="1">#REF!</definedName>
    <definedName name="_28_兵庫県">#REF!</definedName>
    <definedName name="_29_奈良県" localSheetId="0">#REF!</definedName>
    <definedName name="_29_奈良県" localSheetId="1">#REF!</definedName>
    <definedName name="_29_奈良県">#REF!</definedName>
    <definedName name="_30_和歌山県" localSheetId="0">#REF!</definedName>
    <definedName name="_30_和歌山県" localSheetId="1">#REF!</definedName>
    <definedName name="_30_和歌山県">#REF!</definedName>
    <definedName name="_31_鳥取県" localSheetId="0">#REF!</definedName>
    <definedName name="_31_鳥取県" localSheetId="1">#REF!</definedName>
    <definedName name="_31_鳥取県">#REF!</definedName>
    <definedName name="_32_島根県" localSheetId="0">#REF!</definedName>
    <definedName name="_32_島根県" localSheetId="1">#REF!</definedName>
    <definedName name="_32_島根県">#REF!</definedName>
    <definedName name="_33_岡山県" localSheetId="0">#REF!</definedName>
    <definedName name="_33_岡山県" localSheetId="1">#REF!</definedName>
    <definedName name="_33_岡山県">#REF!</definedName>
    <definedName name="_34_広島県" localSheetId="0">#REF!</definedName>
    <definedName name="_34_広島県" localSheetId="1">#REF!</definedName>
    <definedName name="_34_広島県">#REF!</definedName>
    <definedName name="_35_山口県" localSheetId="0">#REF!</definedName>
    <definedName name="_35_山口県" localSheetId="1">#REF!</definedName>
    <definedName name="_35_山口県">#REF!</definedName>
    <definedName name="_36_徳島県" localSheetId="0">#REF!</definedName>
    <definedName name="_36_徳島県" localSheetId="1">#REF!</definedName>
    <definedName name="_36_徳島県">#REF!</definedName>
    <definedName name="_37_香川県" localSheetId="0">#REF!</definedName>
    <definedName name="_37_香川県" localSheetId="1">#REF!</definedName>
    <definedName name="_37_香川県">#REF!</definedName>
    <definedName name="_38_愛媛県" localSheetId="0">#REF!</definedName>
    <definedName name="_38_愛媛県" localSheetId="1">#REF!</definedName>
    <definedName name="_38_愛媛県">#REF!</definedName>
    <definedName name="_39_高知県" localSheetId="0">#REF!</definedName>
    <definedName name="_39_高知県" localSheetId="1">#REF!</definedName>
    <definedName name="_39_高知県">#REF!</definedName>
    <definedName name="_40_福岡県" localSheetId="0">#REF!</definedName>
    <definedName name="_40_福岡県" localSheetId="1">#REF!</definedName>
    <definedName name="_40_福岡県">#REF!</definedName>
    <definedName name="_41_佐賀県" localSheetId="0">#REF!</definedName>
    <definedName name="_41_佐賀県" localSheetId="1">#REF!</definedName>
    <definedName name="_41_佐賀県">#REF!</definedName>
    <definedName name="_42_長崎県" localSheetId="0">#REF!</definedName>
    <definedName name="_42_長崎県" localSheetId="1">#REF!</definedName>
    <definedName name="_42_長崎県">#REF!</definedName>
    <definedName name="_43_熊本県" localSheetId="0">#REF!</definedName>
    <definedName name="_43_熊本県" localSheetId="1">#REF!</definedName>
    <definedName name="_43_熊本県">#REF!</definedName>
    <definedName name="_44_大分県" localSheetId="0">#REF!</definedName>
    <definedName name="_44_大分県" localSheetId="1">#REF!</definedName>
    <definedName name="_44_大分県">#REF!</definedName>
    <definedName name="_45_宮崎県" localSheetId="0">#REF!</definedName>
    <definedName name="_45_宮崎県" localSheetId="1">#REF!</definedName>
    <definedName name="_45_宮崎県">#REF!</definedName>
    <definedName name="_46_鹿児島県" localSheetId="0">#REF!</definedName>
    <definedName name="_46_鹿児島県" localSheetId="1">#REF!</definedName>
    <definedName name="_46_鹿児島県">#REF!</definedName>
    <definedName name="_47_沖縄県" localSheetId="0">#REF!</definedName>
    <definedName name="_47_沖縄県" localSheetId="1">#REF!</definedName>
    <definedName name="_47_沖縄県">#REF!</definedName>
    <definedName name="_Order1" hidden="1">255</definedName>
    <definedName name="_Order2" hidden="1">255</definedName>
    <definedName name="Autoshape1" localSheetId="0">#REF!</definedName>
    <definedName name="Autoshape1" localSheetId="1">#REF!</definedName>
    <definedName name="Autoshape1">#REF!</definedName>
    <definedName name="_xlnm.Print_Area" localSheetId="0">'第6別表3-1１③'!$A$1:$K$109</definedName>
    <definedName name="_xlnm.Print_Area" localSheetId="1">'第6別表3-1１④'!$A$1:$W$40</definedName>
    <definedName name="_xlnm.Print_Area">#REF!</definedName>
    <definedName name="syuukeihyou11">[1]集計表２!$A$3:$AD$109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3" i="305" l="1"/>
  <c r="F77" i="305"/>
  <c r="S31" i="306" l="1"/>
  <c r="E18" i="306" s="1"/>
  <c r="P30" i="306"/>
  <c r="P29" i="306"/>
  <c r="P28" i="306"/>
  <c r="P27" i="306"/>
  <c r="P26" i="306"/>
  <c r="P25" i="306"/>
  <c r="P24" i="306"/>
  <c r="P23" i="306"/>
  <c r="P22" i="306"/>
  <c r="P21" i="306"/>
  <c r="C103" i="305"/>
  <c r="D102" i="305"/>
  <c r="D101" i="305"/>
  <c r="D100" i="305"/>
  <c r="C96" i="305"/>
  <c r="D95" i="305"/>
  <c r="D94" i="305"/>
  <c r="D93" i="305"/>
  <c r="F84" i="305"/>
  <c r="D84" i="305"/>
  <c r="E83" i="305"/>
  <c r="G83" i="305" s="1"/>
  <c r="E82" i="305"/>
  <c r="G82" i="305" s="1"/>
  <c r="H82" i="305" s="1"/>
  <c r="E81" i="305"/>
  <c r="G81" i="305" s="1"/>
  <c r="H81" i="305" s="1"/>
  <c r="D77" i="305"/>
  <c r="E76" i="305"/>
  <c r="G76" i="305" s="1"/>
  <c r="H76" i="305" s="1"/>
  <c r="E75" i="305"/>
  <c r="G75" i="305" s="1"/>
  <c r="H75" i="305" s="1"/>
  <c r="E74" i="305"/>
  <c r="G74" i="305" s="1"/>
  <c r="H74" i="305" s="1"/>
  <c r="D38" i="305"/>
  <c r="D96" i="305" l="1"/>
  <c r="H84" i="305"/>
  <c r="E77" i="305"/>
  <c r="G77" i="305"/>
  <c r="D103" i="305"/>
  <c r="P31" i="306"/>
  <c r="C18" i="306" s="1"/>
  <c r="E14" i="306" s="1"/>
  <c r="E84" i="305"/>
  <c r="G84" i="305"/>
  <c r="C105" i="305" l="1"/>
  <c r="C86" i="305"/>
  <c r="H77" i="305"/>
</calcChain>
</file>

<file path=xl/sharedStrings.xml><?xml version="1.0" encoding="utf-8"?>
<sst xmlns="http://schemas.openxmlformats.org/spreadsheetml/2006/main" count="114" uniqueCount="90">
  <si>
    <t>自治体名</t>
    <rPh sb="0" eb="3">
      <t>ジチタイ</t>
    </rPh>
    <rPh sb="3" eb="4">
      <t>メイ</t>
    </rPh>
    <phoneticPr fontId="3"/>
  </si>
  <si>
    <t>円</t>
    <rPh sb="0" eb="1">
      <t>エン</t>
    </rPh>
    <phoneticPr fontId="3"/>
  </si>
  <si>
    <t>合計</t>
    <rPh sb="0" eb="2">
      <t>ゴウケイ</t>
    </rPh>
    <phoneticPr fontId="3"/>
  </si>
  <si>
    <t>人</t>
    <rPh sb="0" eb="1">
      <t>ヒト</t>
    </rPh>
    <phoneticPr fontId="3"/>
  </si>
  <si>
    <t>【基本情報】</t>
    <rPh sb="1" eb="3">
      <t>キホン</t>
    </rPh>
    <rPh sb="3" eb="5">
      <t>ジョウホウ</t>
    </rPh>
    <phoneticPr fontId="3"/>
  </si>
  <si>
    <t>法人名</t>
    <rPh sb="0" eb="2">
      <t>ホウジン</t>
    </rPh>
    <rPh sb="2" eb="3">
      <t>メイ</t>
    </rPh>
    <phoneticPr fontId="3"/>
  </si>
  <si>
    <t>事業所名</t>
    <rPh sb="0" eb="3">
      <t>ジギョウショ</t>
    </rPh>
    <rPh sb="3" eb="4">
      <t>メイ</t>
    </rPh>
    <phoneticPr fontId="3"/>
  </si>
  <si>
    <t>フリガナ</t>
    <phoneticPr fontId="3"/>
  </si>
  <si>
    <t>（補助実績）</t>
    <rPh sb="1" eb="3">
      <t>ホジョ</t>
    </rPh>
    <rPh sb="3" eb="5">
      <t>ジッセキ</t>
    </rPh>
    <phoneticPr fontId="3"/>
  </si>
  <si>
    <t>（補助年度）</t>
    <rPh sb="1" eb="3">
      <t>ホジョ</t>
    </rPh>
    <rPh sb="3" eb="5">
      <t>ネンド</t>
    </rPh>
    <phoneticPr fontId="3"/>
  </si>
  <si>
    <t>【申請に当たっての確認事項】　※記載内容を確認し、チェックすること。</t>
    <rPh sb="1" eb="3">
      <t>シンセイ</t>
    </rPh>
    <rPh sb="4" eb="5">
      <t>ア</t>
    </rPh>
    <rPh sb="9" eb="11">
      <t>カクニン</t>
    </rPh>
    <rPh sb="11" eb="13">
      <t>ジコウ</t>
    </rPh>
    <rPh sb="16" eb="18">
      <t>キサイ</t>
    </rPh>
    <rPh sb="18" eb="20">
      <t>ナイヨウ</t>
    </rPh>
    <rPh sb="21" eb="23">
      <t>カクニン</t>
    </rPh>
    <phoneticPr fontId="8"/>
  </si>
  <si>
    <t>　こども家庭庁からの求めがあった場合は、ICT機器等導入の効果分析やモデル事例の公表等に対応する。</t>
    <rPh sb="4" eb="6">
      <t>カテイ</t>
    </rPh>
    <rPh sb="6" eb="7">
      <t>チョウ</t>
    </rPh>
    <phoneticPr fontId="8"/>
  </si>
  <si>
    <t>　「福祉・介護職員処遇改善加算」を算定しているか、あるいは交付申請後おおむね３ヶ月以内に取得見込である。</t>
    <rPh sb="2" eb="4">
      <t>フクシ</t>
    </rPh>
    <rPh sb="5" eb="7">
      <t>カイゴ</t>
    </rPh>
    <rPh sb="7" eb="9">
      <t>ショクイン</t>
    </rPh>
    <rPh sb="9" eb="11">
      <t>ショグウ</t>
    </rPh>
    <rPh sb="11" eb="13">
      <t>カイゼン</t>
    </rPh>
    <rPh sb="13" eb="15">
      <t>カサン</t>
    </rPh>
    <rPh sb="17" eb="19">
      <t>サンテイ</t>
    </rPh>
    <rPh sb="29" eb="31">
      <t>コウフ</t>
    </rPh>
    <rPh sb="31" eb="34">
      <t>シンセイゴ</t>
    </rPh>
    <rPh sb="40" eb="41">
      <t>ゲツ</t>
    </rPh>
    <rPh sb="41" eb="43">
      <t>イナイ</t>
    </rPh>
    <rPh sb="44" eb="46">
      <t>シュトク</t>
    </rPh>
    <rPh sb="46" eb="48">
      <t>ミコミ</t>
    </rPh>
    <phoneticPr fontId="3"/>
  </si>
  <si>
    <t>　ICT機器等導入によって得られた生産性向上による業務効率化及び職員の業務負担軽減により超過勤務手当等の経費に金銭的剰余が出た場合には、
 当該費用を利用者が受ける障害福祉サービスの質の向上や職員の賃金改善に資する取組に適切に使用するとともに、その旨を職員等に周知した。</t>
    <rPh sb="4" eb="6">
      <t>キキ</t>
    </rPh>
    <rPh sb="6" eb="7">
      <t>トウ</t>
    </rPh>
    <rPh sb="7" eb="9">
      <t>ドウニュウ</t>
    </rPh>
    <rPh sb="13" eb="14">
      <t>エ</t>
    </rPh>
    <rPh sb="17" eb="20">
      <t>セイサンセイ</t>
    </rPh>
    <rPh sb="20" eb="22">
      <t>コウジョウ</t>
    </rPh>
    <rPh sb="25" eb="27">
      <t>ギョウム</t>
    </rPh>
    <rPh sb="27" eb="29">
      <t>コウリツ</t>
    </rPh>
    <rPh sb="29" eb="30">
      <t>カ</t>
    </rPh>
    <rPh sb="30" eb="31">
      <t>オヨ</t>
    </rPh>
    <rPh sb="32" eb="34">
      <t>ショクイン</t>
    </rPh>
    <rPh sb="48" eb="50">
      <t>テアテ</t>
    </rPh>
    <rPh sb="52" eb="54">
      <t>ケイヒ</t>
    </rPh>
    <rPh sb="75" eb="78">
      <t>リヨウシャ</t>
    </rPh>
    <rPh sb="79" eb="80">
      <t>ウ</t>
    </rPh>
    <rPh sb="124" eb="125">
      <t>ムネ</t>
    </rPh>
    <rPh sb="126" eb="128">
      <t>ショクイン</t>
    </rPh>
    <rPh sb="128" eb="129">
      <t>トウ</t>
    </rPh>
    <rPh sb="130" eb="132">
      <t>シュウチ</t>
    </rPh>
    <phoneticPr fontId="8"/>
  </si>
  <si>
    <t>（該当する場合に、チェックしてください。）</t>
    <rPh sb="1" eb="3">
      <t>ガイトウ</t>
    </rPh>
    <rPh sb="5" eb="7">
      <t>バアイ</t>
    </rPh>
    <phoneticPr fontId="3"/>
  </si>
  <si>
    <t>同一敷地内に障害者を支援する施設・事業所と障害児を支援する施設・事業所が併設されている場合、障害児を支援する施設・事業所に係るICT機器導入の費用のみ計上した（費用を按分した）。</t>
    <rPh sb="0" eb="2">
      <t>ドウイツ</t>
    </rPh>
    <rPh sb="2" eb="4">
      <t>シキチ</t>
    </rPh>
    <rPh sb="4" eb="5">
      <t>ナイ</t>
    </rPh>
    <rPh sb="6" eb="9">
      <t>ショウガイシャ</t>
    </rPh>
    <rPh sb="10" eb="12">
      <t>シエン</t>
    </rPh>
    <rPh sb="14" eb="16">
      <t>シセツ</t>
    </rPh>
    <rPh sb="17" eb="20">
      <t>ジギョウショ</t>
    </rPh>
    <rPh sb="21" eb="24">
      <t>ショウガイジ</t>
    </rPh>
    <rPh sb="25" eb="27">
      <t>シエン</t>
    </rPh>
    <rPh sb="29" eb="31">
      <t>シセツ</t>
    </rPh>
    <rPh sb="32" eb="35">
      <t>ジギョウショ</t>
    </rPh>
    <rPh sb="36" eb="38">
      <t>ヘイセツ</t>
    </rPh>
    <rPh sb="43" eb="45">
      <t>バアイ</t>
    </rPh>
    <rPh sb="46" eb="48">
      <t>ショウガイ</t>
    </rPh>
    <rPh sb="48" eb="49">
      <t>ジ</t>
    </rPh>
    <rPh sb="50" eb="52">
      <t>シエン</t>
    </rPh>
    <rPh sb="54" eb="56">
      <t>シセツ</t>
    </rPh>
    <rPh sb="57" eb="60">
      <t>ジギョウショ</t>
    </rPh>
    <rPh sb="61" eb="62">
      <t>カカ</t>
    </rPh>
    <rPh sb="66" eb="68">
      <t>キキ</t>
    </rPh>
    <rPh sb="68" eb="70">
      <t>ドウニュウ</t>
    </rPh>
    <rPh sb="71" eb="73">
      <t>ヒヨウ</t>
    </rPh>
    <rPh sb="75" eb="77">
      <t>ケイジョウ</t>
    </rPh>
    <rPh sb="80" eb="82">
      <t>ヒヨウ</t>
    </rPh>
    <rPh sb="83" eb="85">
      <t>アンブン</t>
    </rPh>
    <phoneticPr fontId="3"/>
  </si>
  <si>
    <t>１．経費計画</t>
    <rPh sb="2" eb="4">
      <t>ケイヒ</t>
    </rPh>
    <rPh sb="4" eb="6">
      <t>ケイカク</t>
    </rPh>
    <phoneticPr fontId="3"/>
  </si>
  <si>
    <t>（１）国庫補助対象経費の実支出額　</t>
    <rPh sb="3" eb="5">
      <t>コッコ</t>
    </rPh>
    <rPh sb="5" eb="7">
      <t>ホジョ</t>
    </rPh>
    <rPh sb="7" eb="9">
      <t>タイショウ</t>
    </rPh>
    <rPh sb="9" eb="11">
      <t>ケイヒ</t>
    </rPh>
    <rPh sb="12" eb="13">
      <t>ジツ</t>
    </rPh>
    <rPh sb="15" eb="16">
      <t>ガク</t>
    </rPh>
    <phoneticPr fontId="3"/>
  </si>
  <si>
    <r>
      <t>（２）国庫補助基本額</t>
    </r>
    <r>
      <rPr>
        <b/>
        <u val="double"/>
        <sz val="8"/>
        <color theme="1"/>
        <rFont val="ＭＳ Ｐゴシック"/>
        <family val="3"/>
        <charset val="128"/>
        <scheme val="minor"/>
      </rPr>
      <t/>
    </r>
    <rPh sb="3" eb="5">
      <t>コッコ</t>
    </rPh>
    <rPh sb="5" eb="7">
      <t>ホジョ</t>
    </rPh>
    <rPh sb="7" eb="9">
      <t>キホン</t>
    </rPh>
    <rPh sb="9" eb="10">
      <t>ガク</t>
    </rPh>
    <phoneticPr fontId="3"/>
  </si>
  <si>
    <t>　　　　※上限100万円【1(1)が100万円以下の場合は、1(1)の金額を記入】</t>
    <phoneticPr fontId="3"/>
  </si>
  <si>
    <t>（３）国庫補助所要額　</t>
    <rPh sb="3" eb="5">
      <t>コッコ</t>
    </rPh>
    <rPh sb="5" eb="7">
      <t>ホジョ</t>
    </rPh>
    <rPh sb="7" eb="10">
      <t>ショヨウガク</t>
    </rPh>
    <phoneticPr fontId="3"/>
  </si>
  <si>
    <t>（４）主な導入機器内容（複数選択可）</t>
    <rPh sb="3" eb="4">
      <t>オモ</t>
    </rPh>
    <rPh sb="5" eb="7">
      <t>ドウニュウ</t>
    </rPh>
    <rPh sb="7" eb="9">
      <t>キキ</t>
    </rPh>
    <rPh sb="9" eb="11">
      <t>ナイヨウ</t>
    </rPh>
    <rPh sb="12" eb="14">
      <t>フクスウ</t>
    </rPh>
    <rPh sb="14" eb="17">
      <t>センタクカ</t>
    </rPh>
    <phoneticPr fontId="3"/>
  </si>
  <si>
    <t>通信環境機器等（Wi-Fiルーターなど）</t>
    <rPh sb="0" eb="2">
      <t>ツウシン</t>
    </rPh>
    <rPh sb="2" eb="4">
      <t>カンキョウ</t>
    </rPh>
    <rPh sb="4" eb="6">
      <t>キキ</t>
    </rPh>
    <rPh sb="6" eb="7">
      <t>トウ</t>
    </rPh>
    <phoneticPr fontId="3"/>
  </si>
  <si>
    <t>保守経費等（クラウドサービス、保守・サポート費、導入設定、導入研修、セキュリティ対策など）</t>
    <rPh sb="0" eb="2">
      <t>ホシュ</t>
    </rPh>
    <rPh sb="2" eb="4">
      <t>ケイヒ</t>
    </rPh>
    <rPh sb="4" eb="5">
      <t>トウ</t>
    </rPh>
    <rPh sb="15" eb="17">
      <t>ホシュ</t>
    </rPh>
    <rPh sb="22" eb="23">
      <t>ヒ</t>
    </rPh>
    <rPh sb="24" eb="26">
      <t>ドウニュウ</t>
    </rPh>
    <rPh sb="26" eb="28">
      <t>セッテイ</t>
    </rPh>
    <rPh sb="29" eb="31">
      <t>ドウニュウ</t>
    </rPh>
    <rPh sb="31" eb="33">
      <t>ケンシュウ</t>
    </rPh>
    <rPh sb="40" eb="42">
      <t>タイサク</t>
    </rPh>
    <phoneticPr fontId="3"/>
  </si>
  <si>
    <t>その他（　　　　　　　　　　　　　　）</t>
    <phoneticPr fontId="8"/>
  </si>
  <si>
    <t>２．事業実績</t>
    <rPh sb="2" eb="4">
      <t>ジギョウ</t>
    </rPh>
    <rPh sb="4" eb="6">
      <t>ジッセキ</t>
    </rPh>
    <phoneticPr fontId="3"/>
  </si>
  <si>
    <t>（１）ICTの導入を実施した分野（特に該当するもの１つに☑）</t>
    <rPh sb="7" eb="9">
      <t>ドウニュウ</t>
    </rPh>
    <rPh sb="10" eb="12">
      <t>ジッシ</t>
    </rPh>
    <rPh sb="14" eb="16">
      <t>ブンヤ</t>
    </rPh>
    <rPh sb="17" eb="18">
      <t>トク</t>
    </rPh>
    <rPh sb="19" eb="21">
      <t>ガイトウ</t>
    </rPh>
    <phoneticPr fontId="3"/>
  </si>
  <si>
    <t>作業の迅速化に係る取組（現場や外出先での入力支援、支援記録の作成など）</t>
    <rPh sb="5" eb="6">
      <t>カ</t>
    </rPh>
    <rPh sb="25" eb="27">
      <t>シエン</t>
    </rPh>
    <rPh sb="27" eb="29">
      <t>キロク</t>
    </rPh>
    <rPh sb="30" eb="32">
      <t>サクセイ</t>
    </rPh>
    <phoneticPr fontId="3"/>
  </si>
  <si>
    <t>情報の共有化に係る取組（職員間の情報の伝達など）</t>
    <rPh sb="0" eb="2">
      <t>ジョウホウ</t>
    </rPh>
    <rPh sb="3" eb="6">
      <t>キョウユウカ</t>
    </rPh>
    <rPh sb="7" eb="8">
      <t>カカ</t>
    </rPh>
    <rPh sb="9" eb="10">
      <t>ト</t>
    </rPh>
    <rPh sb="10" eb="11">
      <t>ク</t>
    </rPh>
    <rPh sb="12" eb="14">
      <t>ショクイン</t>
    </rPh>
    <rPh sb="14" eb="15">
      <t>カン</t>
    </rPh>
    <rPh sb="16" eb="18">
      <t>ジョウホウ</t>
    </rPh>
    <rPh sb="19" eb="21">
      <t>デンタツ</t>
    </rPh>
    <phoneticPr fontId="8"/>
  </si>
  <si>
    <t>業務の統合化に係る取組（勤怠管理、シフト表作成、人事・給与業務など）</t>
    <rPh sb="0" eb="2">
      <t>ギョウム</t>
    </rPh>
    <phoneticPr fontId="3"/>
  </si>
  <si>
    <t>（２）事業所が抱える課題</t>
    <rPh sb="3" eb="6">
      <t>ジギョウショ</t>
    </rPh>
    <rPh sb="7" eb="8">
      <t>カカ</t>
    </rPh>
    <rPh sb="10" eb="12">
      <t>カダイ</t>
    </rPh>
    <phoneticPr fontId="3"/>
  </si>
  <si>
    <t>（３）ICT機器等を導入した業務内容（概要）　</t>
    <rPh sb="6" eb="8">
      <t>キキ</t>
    </rPh>
    <rPh sb="8" eb="9">
      <t>トウ</t>
    </rPh>
    <rPh sb="10" eb="12">
      <t>ドウニュウ</t>
    </rPh>
    <rPh sb="14" eb="16">
      <t>ギョウム</t>
    </rPh>
    <rPh sb="16" eb="18">
      <t>ナイヨウ</t>
    </rPh>
    <rPh sb="19" eb="21">
      <t>ガイヨウ</t>
    </rPh>
    <phoneticPr fontId="3"/>
  </si>
  <si>
    <t>（４）ICT機器等導入前の定量的指標及びICT機器等導入により想定される定量的指標</t>
    <rPh sb="6" eb="8">
      <t>キキ</t>
    </rPh>
    <rPh sb="8" eb="9">
      <t>トウ</t>
    </rPh>
    <rPh sb="9" eb="12">
      <t>ドウニュウマエ</t>
    </rPh>
    <rPh sb="13" eb="16">
      <t>テイリョウテキ</t>
    </rPh>
    <rPh sb="16" eb="18">
      <t>シヒョウ</t>
    </rPh>
    <rPh sb="18" eb="19">
      <t>オヨ</t>
    </rPh>
    <rPh sb="23" eb="25">
      <t>キキ</t>
    </rPh>
    <rPh sb="25" eb="26">
      <t>トウ</t>
    </rPh>
    <rPh sb="26" eb="28">
      <t>ドウニュウ</t>
    </rPh>
    <rPh sb="31" eb="33">
      <t>ソウテイ</t>
    </rPh>
    <rPh sb="36" eb="39">
      <t>テイリョウテキ</t>
    </rPh>
    <rPh sb="39" eb="41">
      <t>シヒョウ</t>
    </rPh>
    <phoneticPr fontId="3"/>
  </si>
  <si>
    <t>　①　前記２（３）に係る現在（ICT機器等導入前）の業務時間内訳</t>
    <rPh sb="3" eb="5">
      <t>ゼンキ</t>
    </rPh>
    <rPh sb="10" eb="11">
      <t>カカ</t>
    </rPh>
    <rPh sb="12" eb="14">
      <t>ゲンザイ</t>
    </rPh>
    <rPh sb="18" eb="20">
      <t>キキ</t>
    </rPh>
    <rPh sb="20" eb="21">
      <t>トウ</t>
    </rPh>
    <rPh sb="21" eb="24">
      <t>ドウニュウマエ</t>
    </rPh>
    <rPh sb="26" eb="28">
      <t>ギョウム</t>
    </rPh>
    <rPh sb="28" eb="30">
      <t>ジカン</t>
    </rPh>
    <rPh sb="30" eb="32">
      <t>ウチワケ</t>
    </rPh>
    <phoneticPr fontId="3"/>
  </si>
  <si>
    <t>業務内容</t>
    <rPh sb="0" eb="2">
      <t>ギョウム</t>
    </rPh>
    <rPh sb="2" eb="4">
      <t>ナイヨウ</t>
    </rPh>
    <phoneticPr fontId="3"/>
  </si>
  <si>
    <t>業務従事者数</t>
    <rPh sb="0" eb="2">
      <t>ギョウム</t>
    </rPh>
    <rPh sb="2" eb="5">
      <t>ジュウジシャ</t>
    </rPh>
    <rPh sb="5" eb="6">
      <t>スウ</t>
    </rPh>
    <phoneticPr fontId="8"/>
  </si>
  <si>
    <t>発生件数</t>
    <rPh sb="0" eb="2">
      <t>ハッセイ</t>
    </rPh>
    <rPh sb="2" eb="4">
      <t>ケンスウ</t>
    </rPh>
    <phoneticPr fontId="3"/>
  </si>
  <si>
    <t>C. 1件当たりの
平均処理時間</t>
    <rPh sb="4" eb="5">
      <t>ケン</t>
    </rPh>
    <rPh sb="5" eb="6">
      <t>ア</t>
    </rPh>
    <rPh sb="10" eb="12">
      <t>ヘイキン</t>
    </rPh>
    <rPh sb="12" eb="14">
      <t>ショリ</t>
    </rPh>
    <rPh sb="14" eb="16">
      <t>ジカン</t>
    </rPh>
    <phoneticPr fontId="3"/>
  </si>
  <si>
    <t>年間業務時間
D（B×C）</t>
    <rPh sb="0" eb="2">
      <t>ネンカン</t>
    </rPh>
    <rPh sb="2" eb="4">
      <t>ギョウム</t>
    </rPh>
    <rPh sb="4" eb="6">
      <t>ジカン</t>
    </rPh>
    <phoneticPr fontId="3"/>
  </si>
  <si>
    <t>A.ひと月当たり</t>
    <rPh sb="4" eb="5">
      <t>ツキ</t>
    </rPh>
    <rPh sb="5" eb="6">
      <t>ア</t>
    </rPh>
    <phoneticPr fontId="3"/>
  </si>
  <si>
    <t>B.年間発生件数
（A×12）</t>
    <rPh sb="2" eb="4">
      <t>ネンカン</t>
    </rPh>
    <rPh sb="4" eb="6">
      <t>ハッセイ</t>
    </rPh>
    <rPh sb="6" eb="8">
      <t>ケンスウ</t>
    </rPh>
    <phoneticPr fontId="3"/>
  </si>
  <si>
    <t>　②　ICT機器等導入後の前記２（３）に係る想定業務時間内訳</t>
    <rPh sb="6" eb="8">
      <t>キキ</t>
    </rPh>
    <rPh sb="8" eb="9">
      <t>トウ</t>
    </rPh>
    <rPh sb="9" eb="12">
      <t>ドウニュウゴ</t>
    </rPh>
    <rPh sb="13" eb="15">
      <t>ゼンキ</t>
    </rPh>
    <rPh sb="20" eb="21">
      <t>カカ</t>
    </rPh>
    <rPh sb="22" eb="24">
      <t>ソウテイ</t>
    </rPh>
    <rPh sb="24" eb="26">
      <t>ギョウム</t>
    </rPh>
    <rPh sb="26" eb="28">
      <t>ジカン</t>
    </rPh>
    <rPh sb="28" eb="30">
      <t>ウチワケ</t>
    </rPh>
    <phoneticPr fontId="3"/>
  </si>
  <si>
    <t>　年間業務時間数想定削減率（％）</t>
    <rPh sb="1" eb="3">
      <t>ネンカン</t>
    </rPh>
    <rPh sb="3" eb="5">
      <t>ギョウム</t>
    </rPh>
    <rPh sb="5" eb="8">
      <t>ジカンスウ</t>
    </rPh>
    <rPh sb="8" eb="10">
      <t>ソウテイ</t>
    </rPh>
    <rPh sb="10" eb="12">
      <t>サクゲン</t>
    </rPh>
    <rPh sb="12" eb="13">
      <t>リツ</t>
    </rPh>
    <phoneticPr fontId="3"/>
  </si>
  <si>
    <t>※作成文書量は該当する文書がある場合に限り入力すること。</t>
    <rPh sb="1" eb="3">
      <t>サクセイ</t>
    </rPh>
    <rPh sb="3" eb="6">
      <t>ブンショリョウ</t>
    </rPh>
    <rPh sb="7" eb="9">
      <t>ガイトウ</t>
    </rPh>
    <rPh sb="11" eb="13">
      <t>ブンショ</t>
    </rPh>
    <rPh sb="16" eb="18">
      <t>バアイ</t>
    </rPh>
    <rPh sb="19" eb="20">
      <t>カギ</t>
    </rPh>
    <rPh sb="21" eb="23">
      <t>ニュウリョク</t>
    </rPh>
    <phoneticPr fontId="3"/>
  </si>
  <si>
    <t>　③　前記２（３）に係る現在（ICT機器等の導入前）の作成文書量</t>
    <rPh sb="3" eb="5">
      <t>ゼンキ</t>
    </rPh>
    <rPh sb="10" eb="11">
      <t>カカ</t>
    </rPh>
    <rPh sb="12" eb="14">
      <t>ゲンザイ</t>
    </rPh>
    <rPh sb="18" eb="20">
      <t>キキ</t>
    </rPh>
    <rPh sb="20" eb="21">
      <t>トウ</t>
    </rPh>
    <rPh sb="22" eb="25">
      <t>ドウニュウマエ</t>
    </rPh>
    <rPh sb="27" eb="29">
      <t>サクセイ</t>
    </rPh>
    <rPh sb="29" eb="32">
      <t>ブンショリョウ</t>
    </rPh>
    <phoneticPr fontId="3"/>
  </si>
  <si>
    <t>作成文書</t>
    <rPh sb="0" eb="2">
      <t>サクセイ</t>
    </rPh>
    <rPh sb="2" eb="4">
      <t>ブンショ</t>
    </rPh>
    <phoneticPr fontId="3"/>
  </si>
  <si>
    <t>作成文書量</t>
    <rPh sb="0" eb="2">
      <t>サクセイ</t>
    </rPh>
    <rPh sb="2" eb="5">
      <t>ブンショリョウ</t>
    </rPh>
    <phoneticPr fontId="3"/>
  </si>
  <si>
    <t>B.年間作成文書量
（A×12）</t>
    <rPh sb="2" eb="4">
      <t>ネンカン</t>
    </rPh>
    <rPh sb="4" eb="6">
      <t>サクセイ</t>
    </rPh>
    <rPh sb="6" eb="8">
      <t>ブンショ</t>
    </rPh>
    <rPh sb="8" eb="9">
      <t>リョウ</t>
    </rPh>
    <phoneticPr fontId="3"/>
  </si>
  <si>
    <t>　➃　ICT機器等導入後の前記２（３）に係る想定作成文書量</t>
    <rPh sb="6" eb="8">
      <t>キキ</t>
    </rPh>
    <rPh sb="8" eb="9">
      <t>トウ</t>
    </rPh>
    <rPh sb="9" eb="11">
      <t>ドウニュウ</t>
    </rPh>
    <rPh sb="11" eb="12">
      <t>ゴ</t>
    </rPh>
    <rPh sb="13" eb="15">
      <t>ゼンキ</t>
    </rPh>
    <rPh sb="20" eb="21">
      <t>カカ</t>
    </rPh>
    <rPh sb="22" eb="24">
      <t>ソウテイ</t>
    </rPh>
    <rPh sb="24" eb="26">
      <t>サクセイ</t>
    </rPh>
    <rPh sb="26" eb="29">
      <t>ブンショリョウ</t>
    </rPh>
    <phoneticPr fontId="3"/>
  </si>
  <si>
    <t>　年間作成文書量想定削減率（％）</t>
    <rPh sb="1" eb="3">
      <t>ネンカン</t>
    </rPh>
    <rPh sb="3" eb="5">
      <t>サクセイ</t>
    </rPh>
    <rPh sb="5" eb="8">
      <t>ブンショリョウ</t>
    </rPh>
    <rPh sb="8" eb="10">
      <t>ソウテイ</t>
    </rPh>
    <rPh sb="10" eb="12">
      <t>サクゲン</t>
    </rPh>
    <rPh sb="12" eb="13">
      <t>リツ</t>
    </rPh>
    <phoneticPr fontId="3"/>
  </si>
  <si>
    <t>（５）想定削減率が20％を超える場合は、その要因について記載すること。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3"/>
  </si>
  <si>
    <t>職員数（実数）</t>
    <rPh sb="0" eb="3">
      <t>ショクインスウ</t>
    </rPh>
    <rPh sb="4" eb="6">
      <t>ジッスウ</t>
    </rPh>
    <phoneticPr fontId="3"/>
  </si>
  <si>
    <t>施設利用者数</t>
    <rPh sb="0" eb="2">
      <t>シセツ</t>
    </rPh>
    <rPh sb="2" eb="5">
      <t>リヨウシャ</t>
    </rPh>
    <rPh sb="5" eb="6">
      <t>スウ</t>
    </rPh>
    <phoneticPr fontId="3"/>
  </si>
  <si>
    <t>実支出額：</t>
    <rPh sb="0" eb="1">
      <t>ジツ</t>
    </rPh>
    <rPh sb="3" eb="4">
      <t>ガク</t>
    </rPh>
    <phoneticPr fontId="3"/>
  </si>
  <si>
    <t>機器導入費用（合計）</t>
    <rPh sb="0" eb="2">
      <t>キキ</t>
    </rPh>
    <rPh sb="2" eb="4">
      <t>ドウニュウ</t>
    </rPh>
    <rPh sb="4" eb="6">
      <t>ヒヨウ</t>
    </rPh>
    <rPh sb="7" eb="9">
      <t>ゴウケイ</t>
    </rPh>
    <phoneticPr fontId="3"/>
  </si>
  <si>
    <t>初期設定に要する費用（合計）</t>
    <rPh sb="0" eb="2">
      <t>ショキ</t>
    </rPh>
    <rPh sb="2" eb="4">
      <t>セッテイ</t>
    </rPh>
    <rPh sb="5" eb="6">
      <t>ヨウ</t>
    </rPh>
    <rPh sb="8" eb="10">
      <t>ヒヨウ</t>
    </rPh>
    <rPh sb="11" eb="13">
      <t>ゴウケイ</t>
    </rPh>
    <phoneticPr fontId="3"/>
  </si>
  <si>
    <t>値引額（合計）</t>
    <rPh sb="0" eb="2">
      <t>ネビ</t>
    </rPh>
    <rPh sb="2" eb="3">
      <t>ガク</t>
    </rPh>
    <rPh sb="4" eb="6">
      <t>ゴウケイ</t>
    </rPh>
    <phoneticPr fontId="3"/>
  </si>
  <si>
    <t>No.</t>
    <phoneticPr fontId="3"/>
  </si>
  <si>
    <t>導入内容</t>
    <rPh sb="0" eb="2">
      <t>ドウニュウ</t>
    </rPh>
    <rPh sb="2" eb="4">
      <t>ナイヨウ</t>
    </rPh>
    <phoneticPr fontId="3"/>
  </si>
  <si>
    <t>数量</t>
    <rPh sb="0" eb="2">
      <t>スウリョウ</t>
    </rPh>
    <phoneticPr fontId="3"/>
  </si>
  <si>
    <t>単価</t>
    <rPh sb="0" eb="2">
      <t>タンカ</t>
    </rPh>
    <phoneticPr fontId="3"/>
  </si>
  <si>
    <t>機器導入費用</t>
    <rPh sb="0" eb="2">
      <t>キキ</t>
    </rPh>
    <rPh sb="2" eb="4">
      <t>ドウニュウ</t>
    </rPh>
    <rPh sb="4" eb="6">
      <t>ヒヨウ</t>
    </rPh>
    <phoneticPr fontId="3"/>
  </si>
  <si>
    <t>初期設定に要する費用</t>
    <rPh sb="0" eb="2">
      <t>ショキ</t>
    </rPh>
    <rPh sb="2" eb="4">
      <t>セッテイ</t>
    </rPh>
    <rPh sb="5" eb="6">
      <t>ヨウ</t>
    </rPh>
    <rPh sb="8" eb="10">
      <t>ヒヨウ</t>
    </rPh>
    <phoneticPr fontId="3"/>
  </si>
  <si>
    <r>
      <t xml:space="preserve">備考
</t>
    </r>
    <r>
      <rPr>
        <b/>
        <sz val="6"/>
        <rFont val="ＭＳ Ｐゴシック"/>
        <family val="3"/>
        <charset val="128"/>
        <scheme val="minor"/>
      </rPr>
      <t>（特別な事情等があれば記載）</t>
    </r>
    <rPh sb="0" eb="2">
      <t>ビコウ</t>
    </rPh>
    <rPh sb="4" eb="6">
      <t>トクベツ</t>
    </rPh>
    <rPh sb="7" eb="9">
      <t>ジジョウ</t>
    </rPh>
    <rPh sb="9" eb="10">
      <t>トウ</t>
    </rPh>
    <rPh sb="14" eb="16">
      <t>キサイ</t>
    </rPh>
    <phoneticPr fontId="3"/>
  </si>
  <si>
    <t>※事業所ごとに作成してください。　　</t>
    <rPh sb="1" eb="4">
      <t>ジギョウショ</t>
    </rPh>
    <rPh sb="7" eb="9">
      <t>サクセイ</t>
    </rPh>
    <phoneticPr fontId="8"/>
  </si>
  <si>
    <t>※事業所ごとに作成してください。</t>
    <rPh sb="1" eb="4">
      <t>ジギョウショ</t>
    </rPh>
    <rPh sb="7" eb="9">
      <t>サクセイ</t>
    </rPh>
    <phoneticPr fontId="8"/>
  </si>
  <si>
    <r>
      <t>提供サービス</t>
    </r>
    <r>
      <rPr>
        <sz val="9"/>
        <rFont val="ＭＳ Ｐゴシック"/>
        <family val="3"/>
        <charset val="128"/>
        <scheme val="minor"/>
      </rPr>
      <t>（複数のサービスを提供している場合は、主たる１つのみ選択）</t>
    </r>
    <rPh sb="0" eb="2">
      <t>テイキョウ</t>
    </rPh>
    <rPh sb="7" eb="9">
      <t>フクスウ</t>
    </rPh>
    <rPh sb="15" eb="17">
      <t>テイキョウ</t>
    </rPh>
    <rPh sb="21" eb="23">
      <t>バアイ</t>
    </rPh>
    <rPh sb="25" eb="26">
      <t>シュ</t>
    </rPh>
    <rPh sb="32" eb="34">
      <t>センタク</t>
    </rPh>
    <phoneticPr fontId="3"/>
  </si>
  <si>
    <r>
      <t>　　　</t>
    </r>
    <r>
      <rPr>
        <sz val="9"/>
        <rFont val="ＭＳ Ｐゴシック"/>
        <family val="3"/>
        <charset val="128"/>
        <scheme val="minor"/>
      </rPr>
      <t>※実際要した費用の総額を記載</t>
    </r>
    <rPh sb="6" eb="7">
      <t>ヨウ</t>
    </rPh>
    <phoneticPr fontId="3"/>
  </si>
  <si>
    <r>
      <t>　　　</t>
    </r>
    <r>
      <rPr>
        <sz val="9"/>
        <rFont val="ＭＳ Ｐゴシック"/>
        <family val="3"/>
        <charset val="128"/>
        <scheme val="minor"/>
      </rPr>
      <t>※【1(2)×1/2にて算出（千円未満切捨）】</t>
    </r>
    <phoneticPr fontId="3"/>
  </si>
  <si>
    <r>
      <t>職員数（常勤換算数）</t>
    </r>
    <r>
      <rPr>
        <sz val="8"/>
        <rFont val="ＭＳ Ｐゴシック"/>
        <family val="3"/>
        <charset val="128"/>
        <scheme val="minor"/>
      </rPr>
      <t>　【「従事者の１ヶ月の勤務延時間」／「事業所等が定めている、常勤の従事者が勤務すべき１週間の時間数　×　４（週）」にて算出（産休・育休、休職は除く）】</t>
    </r>
    <rPh sb="0" eb="3">
      <t>ショクインスウ</t>
    </rPh>
    <rPh sb="4" eb="6">
      <t>ジョウキン</t>
    </rPh>
    <rPh sb="6" eb="8">
      <t>カンサン</t>
    </rPh>
    <rPh sb="8" eb="9">
      <t>スウ</t>
    </rPh>
    <phoneticPr fontId="3"/>
  </si>
  <si>
    <r>
      <rPr>
        <sz val="6"/>
        <rFont val="ＭＳ Ｐゴシック"/>
        <family val="3"/>
        <charset val="128"/>
        <scheme val="minor"/>
      </rPr>
      <t>１人あたり
業務時間</t>
    </r>
    <r>
      <rPr>
        <sz val="8"/>
        <rFont val="ＭＳ Ｐゴシック"/>
        <family val="3"/>
        <charset val="128"/>
        <scheme val="minor"/>
      </rPr>
      <t xml:space="preserve">
</t>
    </r>
    <r>
      <rPr>
        <sz val="6"/>
        <rFont val="ＭＳ Ｐゴシック"/>
        <family val="3"/>
        <charset val="128"/>
        <scheme val="minor"/>
      </rPr>
      <t>（D／業務従事者数）</t>
    </r>
    <rPh sb="1" eb="2">
      <t>ヒト</t>
    </rPh>
    <rPh sb="6" eb="8">
      <t>ギョウム</t>
    </rPh>
    <rPh sb="8" eb="10">
      <t>ジカン</t>
    </rPh>
    <rPh sb="14" eb="16">
      <t>ギョウム</t>
    </rPh>
    <rPh sb="16" eb="19">
      <t>ジュウジシャ</t>
    </rPh>
    <phoneticPr fontId="3"/>
  </si>
  <si>
    <t>パソコン</t>
  </si>
  <si>
    <t>スマートフォン</t>
  </si>
  <si>
    <t>タブレット</t>
  </si>
  <si>
    <t>インカム</t>
  </si>
  <si>
    <t>ソフトウェア（事業所での業務を支援するソフトウェア（記録業務、情報共有業務、請求業務）で、各種業務を一気通貫で行うことが可能なものに限る。）</t>
  </si>
  <si>
    <t>ソフトウェア（バックオフィス業務のためのソフトウェア（勤怠管理、シフト表作成、人事、給与などの業務）で、各種業務を一気通貫で行うことが可能なものに限る。）</t>
  </si>
  <si>
    <t>岐阜県</t>
    <rPh sb="0" eb="3">
      <t>ギフケン</t>
    </rPh>
    <phoneticPr fontId="3"/>
  </si>
  <si>
    <t>【申請に当たっての確認事項（岐阜県）】　※下記事項について記載内容を確認し、チェックすること。優先順位を検討するための材料のため、必須ではありません。</t>
    <rPh sb="1" eb="3">
      <t>シンセイ</t>
    </rPh>
    <rPh sb="4" eb="5">
      <t>ア</t>
    </rPh>
    <rPh sb="9" eb="11">
      <t>カクニン</t>
    </rPh>
    <rPh sb="11" eb="13">
      <t>ジコウ</t>
    </rPh>
    <rPh sb="14" eb="16">
      <t>ギフ</t>
    </rPh>
    <rPh sb="16" eb="17">
      <t>ケン</t>
    </rPh>
    <rPh sb="21" eb="23">
      <t>カキ</t>
    </rPh>
    <rPh sb="23" eb="25">
      <t>ジコウ</t>
    </rPh>
    <rPh sb="29" eb="31">
      <t>キサイ</t>
    </rPh>
    <rPh sb="31" eb="33">
      <t>ナイヨウ</t>
    </rPh>
    <rPh sb="34" eb="36">
      <t>カクニン</t>
    </rPh>
    <rPh sb="47" eb="49">
      <t>ユウセン</t>
    </rPh>
    <rPh sb="49" eb="51">
      <t>ジュンイ</t>
    </rPh>
    <rPh sb="52" eb="54">
      <t>ケントウ</t>
    </rPh>
    <rPh sb="59" eb="61">
      <t>ザイリョウ</t>
    </rPh>
    <rPh sb="65" eb="67">
      <t>ヒッス</t>
    </rPh>
    <phoneticPr fontId="8"/>
  </si>
  <si>
    <t>未だ導入していないICT機器を導入する。</t>
    <rPh sb="0" eb="1">
      <t>マ</t>
    </rPh>
    <rPh sb="2" eb="4">
      <t>ドウニュウ</t>
    </rPh>
    <rPh sb="12" eb="14">
      <t>キキ</t>
    </rPh>
    <rPh sb="15" eb="17">
      <t>ドウニュウ</t>
    </rPh>
    <phoneticPr fontId="8"/>
  </si>
  <si>
    <t>他事業所から見学等の申し出があれば必ず受け入れられる。</t>
    <rPh sb="0" eb="4">
      <t>タジギョウショ</t>
    </rPh>
    <rPh sb="6" eb="9">
      <t>ケンガクトウ</t>
    </rPh>
    <rPh sb="10" eb="11">
      <t>モウ</t>
    </rPh>
    <rPh sb="12" eb="13">
      <t>デ</t>
    </rPh>
    <rPh sb="17" eb="18">
      <t>カナラ</t>
    </rPh>
    <rPh sb="19" eb="20">
      <t>ウ</t>
    </rPh>
    <rPh sb="21" eb="22">
      <t>イ</t>
    </rPh>
    <phoneticPr fontId="8"/>
  </si>
  <si>
    <t>導入による変化（改善点・課題等）を職員間で共有する場を設け、内容を県へ情報共有できる。</t>
    <rPh sb="0" eb="2">
      <t>ドウニュウ</t>
    </rPh>
    <rPh sb="5" eb="7">
      <t>ヘンカ</t>
    </rPh>
    <rPh sb="8" eb="11">
      <t>カイゼンテン</t>
    </rPh>
    <rPh sb="12" eb="14">
      <t>カダイ</t>
    </rPh>
    <rPh sb="14" eb="15">
      <t>トウ</t>
    </rPh>
    <rPh sb="17" eb="20">
      <t>ショクインカン</t>
    </rPh>
    <rPh sb="21" eb="23">
      <t>キョウユウ</t>
    </rPh>
    <rPh sb="25" eb="26">
      <t>バ</t>
    </rPh>
    <rPh sb="27" eb="28">
      <t>モウ</t>
    </rPh>
    <rPh sb="30" eb="32">
      <t>ナイヨウ</t>
    </rPh>
    <rPh sb="33" eb="34">
      <t>ケン</t>
    </rPh>
    <rPh sb="35" eb="39">
      <t>ジョウホウキョウユウ</t>
    </rPh>
    <phoneticPr fontId="8"/>
  </si>
  <si>
    <t>岐阜県</t>
    <rPh sb="0" eb="3">
      <t>ギフケン</t>
    </rPh>
    <phoneticPr fontId="3"/>
  </si>
  <si>
    <t>　導入経費の算定に当たっては、複数の業者から見積書を徴している。（単にホームページ上で示されている製品価格の写しは不可）</t>
    <rPh sb="1" eb="3">
      <t>ドウニュウ</t>
    </rPh>
    <rPh sb="15" eb="17">
      <t>フクスウ</t>
    </rPh>
    <rPh sb="18" eb="20">
      <t>ギョウシャ</t>
    </rPh>
    <rPh sb="22" eb="25">
      <t>ミツモリショ</t>
    </rPh>
    <rPh sb="26" eb="27">
      <t>チョウ</t>
    </rPh>
    <phoneticPr fontId="8"/>
  </si>
  <si>
    <t>障害児支援分野のＩＣＴ導入モデル事業　事業計画／所要額調書</t>
    <rPh sb="0" eb="2">
      <t>ショウガイ</t>
    </rPh>
    <rPh sb="2" eb="3">
      <t>ジ</t>
    </rPh>
    <rPh sb="3" eb="5">
      <t>シエン</t>
    </rPh>
    <rPh sb="5" eb="7">
      <t>ブンヤ</t>
    </rPh>
    <rPh sb="11" eb="13">
      <t>ドウニュウ</t>
    </rPh>
    <rPh sb="16" eb="18">
      <t>ジギョウ</t>
    </rPh>
    <rPh sb="19" eb="21">
      <t>ジギョウ</t>
    </rPh>
    <rPh sb="21" eb="23">
      <t>ケイカク</t>
    </rPh>
    <rPh sb="24" eb="26">
      <t>ショヨウ</t>
    </rPh>
    <rPh sb="26" eb="27">
      <t>ガク</t>
    </rPh>
    <rPh sb="27" eb="29">
      <t>チョウショ</t>
    </rPh>
    <phoneticPr fontId="8"/>
  </si>
  <si>
    <t>障害児支援分野のＩＣＴ導入モデル事業　事業計画／所要額調書</t>
    <rPh sb="19" eb="21">
      <t>ジギョウ</t>
    </rPh>
    <rPh sb="21" eb="23">
      <t>ケイカク</t>
    </rPh>
    <rPh sb="24" eb="26">
      <t>ショヨウ</t>
    </rPh>
    <rPh sb="26" eb="27">
      <t>ガク</t>
    </rPh>
    <rPh sb="27" eb="29">
      <t>チョウショ</t>
    </rPh>
    <phoneticPr fontId="3"/>
  </si>
  <si>
    <t>別表３－１１③</t>
    <phoneticPr fontId="3"/>
  </si>
  <si>
    <t>別表３－１１④</t>
    <phoneticPr fontId="3"/>
  </si>
  <si>
    <t>令和８年度（令和７年度からの繰越分） 地域障害児支援体制充実のためのICT化推進事業</t>
    <phoneticPr fontId="3"/>
  </si>
  <si>
    <r>
      <t>参考情報：令和元年度から令和７年度に係るICT導入モデル事業補助実績</t>
    </r>
    <r>
      <rPr>
        <sz val="9"/>
        <rFont val="ＭＳ Ｐ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3" eb="25">
      <t>ドウニュウ</t>
    </rPh>
    <rPh sb="28" eb="30">
      <t>ジギョウ</t>
    </rPh>
    <rPh sb="30" eb="32">
      <t>ホジョ</t>
    </rPh>
    <rPh sb="32" eb="34">
      <t>ジッセキ</t>
    </rPh>
    <rPh sb="35" eb="38">
      <t>フクスウカイ</t>
    </rPh>
    <rPh sb="38" eb="40">
      <t>ホジョ</t>
    </rPh>
    <rPh sb="41" eb="42">
      <t>ウ</t>
    </rPh>
    <rPh sb="46" eb="48">
      <t>バアイ</t>
    </rPh>
    <rPh sb="49" eb="51">
      <t>ホジョ</t>
    </rPh>
    <rPh sb="51" eb="53">
      <t>ネンド</t>
    </rPh>
    <rPh sb="54" eb="56">
      <t>チョッキン</t>
    </rPh>
    <rPh sb="57" eb="59">
      <t>センタク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</si>
</sst>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41" formatCode="_ * #,##0_ ;_ * \-#,##0_ ;_ * &quot;-&quot;_ ;_ @_ "/>
    <numFmt numFmtId="176" formatCode="0&quot;人&quot;"/>
    <numFmt numFmtId="177" formatCode="#,##0_ "/>
    <numFmt numFmtId="178" formatCode="0.0_ &quot;人&quot;"/>
    <numFmt numFmtId="179" formatCode="#,##0_ &quot;人&quot;"/>
    <numFmt numFmtId="180" formatCode="#,##0_ &quot;件&quot;"/>
    <numFmt numFmtId="181" formatCode="#,##0_ &quot;分&quot;"/>
    <numFmt numFmtId="182" formatCode="#,##0_ &quot;時間&quot;"/>
    <numFmt numFmtId="183" formatCode="0.0%"/>
    <numFmt numFmtId="184" formatCode="#,##0_ &quot;ページ&quot;"/>
  </numFmts>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ｺﾞｼｯｸM"/>
      <family val="3"/>
      <charset val="128"/>
    </font>
    <font>
      <sz val="11"/>
      <color theme="1"/>
      <name val="ＭＳ Ｐゴシック"/>
      <family val="3"/>
      <charset val="128"/>
      <scheme val="minor"/>
    </font>
    <font>
      <sz val="11"/>
      <name val="ＭＳ Ｐゴシック"/>
      <family val="3"/>
      <charset val="128"/>
    </font>
    <font>
      <sz val="12"/>
      <color theme="1"/>
      <name val="HGｺﾞｼｯｸM"/>
      <family val="2"/>
      <charset val="128"/>
    </font>
    <font>
      <sz val="6"/>
      <name val="ＭＳ Ｐゴシック"/>
      <family val="2"/>
      <charset val="128"/>
      <scheme val="minor"/>
    </font>
    <font>
      <sz val="6"/>
      <name val="ＭＳ Ｐゴシック"/>
      <family val="3"/>
      <charset val="128"/>
      <scheme val="minor"/>
    </font>
    <font>
      <u/>
      <sz val="11"/>
      <color theme="10"/>
      <name val="ＭＳ Ｐゴシック"/>
      <family val="2"/>
      <charset val="128"/>
      <scheme val="minor"/>
    </font>
    <font>
      <b/>
      <u val="double"/>
      <sz val="8"/>
      <color theme="1"/>
      <name val="ＭＳ Ｐゴシック"/>
      <family val="3"/>
      <charset val="128"/>
      <scheme val="minor"/>
    </font>
    <font>
      <sz val="12"/>
      <name val="ＭＳ Ｐゴシック"/>
      <family val="3"/>
      <charset val="128"/>
      <scheme val="minor"/>
    </font>
    <font>
      <sz val="8"/>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Ｐゴシック"/>
      <family val="3"/>
      <charset val="128"/>
      <scheme val="minor"/>
    </font>
    <font>
      <b/>
      <sz val="12"/>
      <name val="ＭＳ Ｐゴシック"/>
      <family val="3"/>
      <charset val="128"/>
      <scheme val="minor"/>
    </font>
    <font>
      <sz val="10"/>
      <name val="ＭＳ Ｐゴシック"/>
      <family val="3"/>
      <charset val="128"/>
      <scheme val="minor"/>
    </font>
    <font>
      <sz val="16"/>
      <name val="ＭＳ Ｐゴシック"/>
      <family val="3"/>
      <charset val="128"/>
      <scheme val="minor"/>
    </font>
    <font>
      <b/>
      <sz val="6"/>
      <name val="ＭＳ Ｐゴシック"/>
      <family val="3"/>
      <charset val="128"/>
      <scheme val="minor"/>
    </font>
    <font>
      <sz val="9"/>
      <name val="ＭＳ Ｐゴシック"/>
      <family val="3"/>
      <charset val="128"/>
      <scheme val="minor"/>
    </font>
    <font>
      <b/>
      <sz val="20"/>
      <name val="ＭＳ Ｐゴシック"/>
      <family val="3"/>
      <charset val="128"/>
      <scheme val="minor"/>
    </font>
    <font>
      <sz val="14"/>
      <name val="ＭＳ Ｐゴシック"/>
      <family val="2"/>
      <charset val="128"/>
      <scheme val="minor"/>
    </font>
    <font>
      <sz val="11"/>
      <name val="ＭＳ Ｐゴシック"/>
      <family val="2"/>
      <charset val="128"/>
      <scheme val="minor"/>
    </font>
    <font>
      <sz val="9"/>
      <name val="ＭＳ Ｐゴシック"/>
      <family val="2"/>
      <charset val="128"/>
      <scheme val="minor"/>
    </font>
    <font>
      <sz val="12"/>
      <name val="ＭＳ Ｐゴシック"/>
      <family val="2"/>
      <charset val="128"/>
      <scheme val="minor"/>
    </font>
    <font>
      <b/>
      <sz val="14"/>
      <name val="ＭＳ Ｐゴシック"/>
      <family val="3"/>
      <charset val="128"/>
      <scheme val="minor"/>
    </font>
    <font>
      <sz val="8"/>
      <name val="ＭＳ Ｐゴシック"/>
      <family val="2"/>
      <charset val="128"/>
      <scheme val="minor"/>
    </font>
    <font>
      <b/>
      <sz val="11"/>
      <name val="ＭＳ Ｐゴシック"/>
      <family val="3"/>
      <charset val="128"/>
      <scheme val="minor"/>
    </font>
    <font>
      <sz val="10"/>
      <name val="ＭＳ Ｐゴシック"/>
      <family val="2"/>
      <charset val="128"/>
      <scheme val="minor"/>
    </font>
    <font>
      <b/>
      <sz val="18"/>
      <name val="ＭＳ Ｐゴシック"/>
      <family val="3"/>
      <charset val="128"/>
      <scheme val="minor"/>
    </font>
    <font>
      <b/>
      <sz val="11"/>
      <color theme="1"/>
      <name val="ＭＳ Ｐゴシック"/>
      <family val="3"/>
      <charset val="128"/>
      <scheme val="minor"/>
    </font>
  </fonts>
  <fills count="7">
    <fill>
      <patternFill patternType="none"/>
    </fill>
    <fill>
      <patternFill patternType="gray125"/>
    </fill>
    <fill>
      <patternFill patternType="solid">
        <fgColor theme="2" tint="-9.9978637043366805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BD9F6"/>
        <bgColor indexed="64"/>
      </patternFill>
    </fill>
    <fill>
      <patternFill patternType="solid">
        <fgColor rgb="FFFFFFCC"/>
        <bgColor indexed="64"/>
      </patternFill>
    </fill>
  </fills>
  <borders count="49">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auto="1"/>
      </top>
      <bottom style="thin">
        <color indexed="64"/>
      </bottom>
      <diagonal/>
    </border>
    <border>
      <left style="thin">
        <color indexed="64"/>
      </left>
      <right/>
      <top style="thin">
        <color indexed="64"/>
      </top>
      <bottom style="medium">
        <color indexed="64"/>
      </bottom>
      <diagonal/>
    </border>
    <border>
      <left/>
      <right/>
      <top style="thin">
        <color auto="1"/>
      </top>
      <bottom style="medium">
        <color auto="1"/>
      </bottom>
      <diagonal/>
    </border>
    <border>
      <left/>
      <right style="medium">
        <color indexed="64"/>
      </right>
      <top style="thin">
        <color auto="1"/>
      </top>
      <bottom style="medium">
        <color indexed="64"/>
      </bottom>
      <diagonal/>
    </border>
    <border>
      <left/>
      <right/>
      <top/>
      <bottom style="medium">
        <color auto="1"/>
      </bottom>
      <diagonal/>
    </border>
  </borders>
  <cellStyleXfs count="13">
    <xf numFmtId="0" fontId="0" fillId="0" borderId="0">
      <alignment vertical="center"/>
    </xf>
    <xf numFmtId="0" fontId="5" fillId="0" borderId="0">
      <alignment vertical="center"/>
    </xf>
    <xf numFmtId="0" fontId="7" fillId="0" borderId="0">
      <alignment vertical="center"/>
    </xf>
    <xf numFmtId="0" fontId="7" fillId="0" borderId="0">
      <alignment vertical="center"/>
    </xf>
    <xf numFmtId="0" fontId="2" fillId="0" borderId="0">
      <alignment vertical="center"/>
    </xf>
    <xf numFmtId="0" fontId="6" fillId="0" borderId="0">
      <alignment vertical="center"/>
    </xf>
    <xf numFmtId="0" fontId="10" fillId="0" borderId="0" applyNumberFormat="0" applyFill="0" applyBorder="0" applyAlignment="0" applyProtection="0">
      <alignment vertical="center"/>
    </xf>
    <xf numFmtId="0" fontId="6" fillId="0" borderId="0"/>
    <xf numFmtId="0" fontId="5" fillId="0" borderId="0">
      <alignment vertical="center"/>
    </xf>
    <xf numFmtId="0" fontId="2" fillId="0" borderId="0">
      <alignment vertical="center"/>
    </xf>
    <xf numFmtId="6" fontId="5" fillId="0" borderId="0" applyFont="0" applyFill="0" applyBorder="0" applyAlignment="0" applyProtection="0">
      <alignment vertical="center"/>
    </xf>
    <xf numFmtId="38" fontId="5" fillId="0" borderId="0" applyFont="0" applyFill="0" applyBorder="0" applyAlignment="0" applyProtection="0"/>
    <xf numFmtId="0" fontId="1" fillId="0" borderId="0">
      <alignment vertical="center"/>
    </xf>
  </cellStyleXfs>
  <cellXfs count="197">
    <xf numFmtId="0" fontId="0" fillId="0" borderId="0" xfId="0">
      <alignment vertical="center"/>
    </xf>
    <xf numFmtId="0" fontId="12" fillId="0" borderId="0" xfId="8" applyFont="1" applyProtection="1">
      <alignment vertical="center"/>
      <protection locked="0"/>
    </xf>
    <xf numFmtId="0" fontId="14" fillId="0" borderId="0" xfId="9" applyFont="1" applyProtection="1">
      <alignment vertical="center"/>
      <protection locked="0"/>
    </xf>
    <xf numFmtId="0" fontId="16" fillId="0" borderId="0" xfId="9" applyFont="1" applyAlignment="1" applyProtection="1">
      <alignment horizontal="center" vertical="center"/>
      <protection locked="0"/>
    </xf>
    <xf numFmtId="0" fontId="14" fillId="0" borderId="0" xfId="8" applyFont="1">
      <alignment vertical="center"/>
    </xf>
    <xf numFmtId="0" fontId="17" fillId="0" borderId="0" xfId="8" applyFont="1">
      <alignment vertical="center"/>
    </xf>
    <xf numFmtId="0" fontId="14" fillId="6" borderId="41" xfId="8" applyFont="1" applyFill="1" applyBorder="1" applyAlignment="1">
      <alignment horizontal="center" vertical="center"/>
    </xf>
    <xf numFmtId="0" fontId="14" fillId="6" borderId="22" xfId="8" applyFont="1" applyFill="1" applyBorder="1" applyAlignment="1">
      <alignment horizontal="center" vertical="center"/>
    </xf>
    <xf numFmtId="0" fontId="14" fillId="6" borderId="22" xfId="8" applyFont="1" applyFill="1" applyBorder="1" applyAlignment="1">
      <alignment horizontal="center" vertical="center" shrinkToFit="1"/>
    </xf>
    <xf numFmtId="0" fontId="14" fillId="6" borderId="32" xfId="8" applyFont="1" applyFill="1" applyBorder="1" applyAlignment="1">
      <alignment horizontal="center" vertical="center"/>
    </xf>
    <xf numFmtId="0" fontId="17" fillId="0" borderId="0" xfId="8" applyFont="1" applyProtection="1">
      <alignment vertical="center"/>
      <protection locked="0"/>
    </xf>
    <xf numFmtId="6" fontId="12" fillId="0" borderId="0" xfId="10" applyFont="1" applyFill="1" applyBorder="1" applyAlignment="1" applyProtection="1">
      <alignment vertical="center"/>
    </xf>
    <xf numFmtId="0" fontId="12" fillId="0" borderId="6" xfId="8" applyFont="1" applyBorder="1" applyAlignment="1" applyProtection="1">
      <alignment horizontal="center" vertical="center"/>
      <protection locked="0"/>
    </xf>
    <xf numFmtId="0" fontId="18" fillId="0" borderId="0" xfId="8" applyFont="1" applyAlignment="1" applyProtection="1">
      <alignment horizontal="left" vertical="top"/>
      <protection locked="0"/>
    </xf>
    <xf numFmtId="0" fontId="22" fillId="0" borderId="0" xfId="8" applyFont="1" applyAlignment="1" applyProtection="1">
      <alignment vertical="center"/>
      <protection locked="0"/>
    </xf>
    <xf numFmtId="0" fontId="4" fillId="0" borderId="0" xfId="1" applyFont="1" applyAlignment="1">
      <alignment horizontal="right" vertical="center"/>
    </xf>
    <xf numFmtId="0" fontId="17" fillId="6" borderId="6" xfId="8" applyFont="1" applyFill="1" applyBorder="1" applyAlignment="1" applyProtection="1">
      <alignment horizontal="center" vertical="center"/>
      <protection locked="0"/>
    </xf>
    <xf numFmtId="0" fontId="23" fillId="0" borderId="0" xfId="5" applyFont="1" applyProtection="1">
      <alignment vertical="center"/>
      <protection locked="0"/>
    </xf>
    <xf numFmtId="0" fontId="6" fillId="0" borderId="0" xfId="5" applyFont="1" applyProtection="1">
      <alignment vertical="center"/>
      <protection locked="0"/>
    </xf>
    <xf numFmtId="0" fontId="6" fillId="0" borderId="0" xfId="5" applyFont="1">
      <alignment vertical="center"/>
    </xf>
    <xf numFmtId="0" fontId="22" fillId="0" borderId="0" xfId="4" applyFont="1" applyAlignment="1">
      <alignment horizontal="left" vertical="center"/>
    </xf>
    <xf numFmtId="0" fontId="16" fillId="0" borderId="0" xfId="4" applyFont="1" applyAlignment="1">
      <alignment horizontal="center" vertical="center"/>
    </xf>
    <xf numFmtId="0" fontId="16" fillId="0" borderId="0" xfId="5" applyFont="1" applyAlignment="1">
      <alignment horizontal="center" vertical="center"/>
    </xf>
    <xf numFmtId="0" fontId="24" fillId="0" borderId="0" xfId="9" applyFont="1" applyProtection="1">
      <alignment vertical="center"/>
      <protection locked="0"/>
    </xf>
    <xf numFmtId="0" fontId="14" fillId="0" borderId="0" xfId="8" applyFont="1" applyProtection="1">
      <alignment vertical="center"/>
      <protection locked="0"/>
    </xf>
    <xf numFmtId="0" fontId="12" fillId="0" borderId="8" xfId="8" applyFont="1" applyBorder="1" applyAlignment="1" applyProtection="1">
      <alignment horizontal="right" vertical="center"/>
      <protection locked="0"/>
    </xf>
    <xf numFmtId="0" fontId="12" fillId="3" borderId="7" xfId="8" applyFont="1" applyFill="1" applyBorder="1" applyProtection="1">
      <alignment vertical="center"/>
      <protection locked="0"/>
    </xf>
    <xf numFmtId="0" fontId="12" fillId="0" borderId="0" xfId="8" applyFont="1" applyAlignment="1" applyProtection="1">
      <alignment horizontal="center" vertical="center"/>
      <protection locked="0"/>
    </xf>
    <xf numFmtId="0" fontId="12" fillId="0" borderId="0" xfId="8" applyFont="1" applyAlignment="1" applyProtection="1">
      <alignment horizontal="left" vertical="center"/>
      <protection locked="0"/>
    </xf>
    <xf numFmtId="0" fontId="26" fillId="0" borderId="0" xfId="5" applyFont="1">
      <alignment vertical="center"/>
    </xf>
    <xf numFmtId="0" fontId="22" fillId="0" borderId="0" xfId="5" applyFont="1" applyAlignment="1">
      <alignment horizontal="center" vertical="center"/>
    </xf>
    <xf numFmtId="0" fontId="22" fillId="0" borderId="0" xfId="5" applyFont="1" applyAlignment="1">
      <alignment vertical="center"/>
    </xf>
    <xf numFmtId="0" fontId="18" fillId="0" borderId="0" xfId="4" applyFont="1" applyAlignment="1">
      <alignment horizontal="left" vertical="center"/>
    </xf>
    <xf numFmtId="0" fontId="16" fillId="0" borderId="0" xfId="5" applyFont="1" applyAlignment="1">
      <alignment horizontal="center" vertical="center" shrinkToFit="1"/>
    </xf>
    <xf numFmtId="0" fontId="27" fillId="0" borderId="0" xfId="5" applyFont="1" applyAlignment="1">
      <alignment horizontal="center" vertical="center"/>
    </xf>
    <xf numFmtId="0" fontId="17" fillId="0" borderId="0" xfId="5" applyFont="1">
      <alignment vertical="center"/>
    </xf>
    <xf numFmtId="0" fontId="28" fillId="3" borderId="18" xfId="5" applyFont="1" applyFill="1" applyBorder="1" applyAlignment="1">
      <alignment horizontal="center" vertical="center"/>
    </xf>
    <xf numFmtId="0" fontId="6" fillId="3" borderId="22" xfId="5" applyFont="1" applyFill="1" applyBorder="1" applyAlignment="1">
      <alignment horizontal="center" vertical="center"/>
    </xf>
    <xf numFmtId="0" fontId="28" fillId="3" borderId="25" xfId="5" applyFont="1" applyFill="1" applyBorder="1" applyAlignment="1">
      <alignment horizontal="center" vertical="center"/>
    </xf>
    <xf numFmtId="176" fontId="6" fillId="0" borderId="0" xfId="5" applyNumberFormat="1" applyFont="1" applyAlignment="1">
      <alignment horizontal="center" vertical="center" shrinkToFit="1"/>
    </xf>
    <xf numFmtId="176" fontId="29" fillId="0" borderId="0" xfId="5" applyNumberFormat="1" applyFont="1" applyAlignment="1">
      <alignment horizontal="center" vertical="center"/>
    </xf>
    <xf numFmtId="0" fontId="29" fillId="0" borderId="0" xfId="5" applyFont="1" applyProtection="1">
      <alignment vertical="center"/>
      <protection locked="0"/>
    </xf>
    <xf numFmtId="0" fontId="29" fillId="0" borderId="0" xfId="5" applyFont="1" applyAlignment="1" applyProtection="1">
      <alignment vertical="center" shrinkToFit="1"/>
      <protection locked="0"/>
    </xf>
    <xf numFmtId="0" fontId="14" fillId="0" borderId="0" xfId="5" applyFont="1" applyAlignment="1" applyProtection="1">
      <alignment horizontal="left" vertical="center"/>
      <protection locked="0"/>
    </xf>
    <xf numFmtId="0" fontId="6" fillId="0" borderId="0" xfId="5" applyFont="1" applyAlignment="1" applyProtection="1">
      <alignment horizontal="left" vertical="center"/>
      <protection locked="0"/>
    </xf>
    <xf numFmtId="0" fontId="14" fillId="0" borderId="0" xfId="5" applyFont="1">
      <alignment vertical="center"/>
    </xf>
    <xf numFmtId="41" fontId="6" fillId="0" borderId="0" xfId="5" applyNumberFormat="1" applyFont="1" applyAlignment="1">
      <alignment horizontal="center" vertical="center"/>
    </xf>
    <xf numFmtId="0" fontId="21" fillId="0" borderId="0" xfId="5" applyFont="1">
      <alignment vertical="center"/>
    </xf>
    <xf numFmtId="41" fontId="27" fillId="0" borderId="0" xfId="5" applyNumberFormat="1" applyFont="1" applyAlignment="1">
      <alignment horizontal="center" vertical="center"/>
    </xf>
    <xf numFmtId="0" fontId="24" fillId="0" borderId="0" xfId="5" applyFont="1">
      <alignment vertical="center"/>
    </xf>
    <xf numFmtId="0" fontId="6" fillId="0" borderId="0" xfId="5" applyFont="1" applyAlignment="1">
      <alignment horizontal="left" vertical="center"/>
    </xf>
    <xf numFmtId="176" fontId="6" fillId="0" borderId="32" xfId="5" applyNumberFormat="1" applyFont="1" applyBorder="1" applyAlignment="1">
      <alignment horizontal="center" vertical="center" shrinkToFit="1"/>
    </xf>
    <xf numFmtId="176" fontId="29" fillId="0" borderId="33" xfId="5" applyNumberFormat="1" applyFont="1" applyBorder="1" applyAlignment="1">
      <alignment horizontal="center" vertical="center"/>
    </xf>
    <xf numFmtId="0" fontId="14" fillId="0" borderId="0" xfId="5" applyFont="1" applyProtection="1">
      <alignment vertical="center"/>
      <protection locked="0"/>
    </xf>
    <xf numFmtId="0" fontId="14" fillId="0" borderId="0" xfId="5" applyFont="1" applyAlignment="1" applyProtection="1">
      <alignment horizontal="left" vertical="center" wrapText="1" shrinkToFit="1"/>
      <protection locked="0"/>
    </xf>
    <xf numFmtId="0" fontId="14" fillId="0" borderId="0" xfId="5" applyFont="1" applyAlignment="1" applyProtection="1">
      <alignment horizontal="left" vertical="center" shrinkToFit="1"/>
      <protection locked="0"/>
    </xf>
    <xf numFmtId="0" fontId="14" fillId="0" borderId="0" xfId="5" applyFont="1" applyAlignment="1">
      <alignment horizontal="left" vertical="center"/>
    </xf>
    <xf numFmtId="0" fontId="6" fillId="0" borderId="0" xfId="4" applyFont="1">
      <alignment vertical="center"/>
    </xf>
    <xf numFmtId="0" fontId="14" fillId="0" borderId="0" xfId="4" applyFont="1">
      <alignment vertical="center"/>
    </xf>
    <xf numFmtId="0" fontId="17" fillId="0" borderId="0" xfId="4" applyFont="1" applyAlignment="1">
      <alignment horizontal="center" vertical="center"/>
    </xf>
    <xf numFmtId="0" fontId="24" fillId="4" borderId="4" xfId="4" applyFont="1" applyFill="1" applyBorder="1" applyAlignment="1">
      <alignment horizontal="center" vertical="center" wrapText="1"/>
    </xf>
    <xf numFmtId="0" fontId="25" fillId="4" borderId="4" xfId="4" applyFont="1" applyFill="1" applyBorder="1" applyAlignment="1">
      <alignment horizontal="center" vertical="center" wrapText="1"/>
    </xf>
    <xf numFmtId="0" fontId="24" fillId="0" borderId="13" xfId="4" applyFont="1" applyBorder="1" applyAlignment="1">
      <alignment horizontal="center" vertical="center" shrinkToFit="1"/>
    </xf>
    <xf numFmtId="179" fontId="24" fillId="0" borderId="13" xfId="4" applyNumberFormat="1" applyFont="1" applyBorder="1" applyAlignment="1">
      <alignment vertical="center" shrinkToFit="1"/>
    </xf>
    <xf numFmtId="180" fontId="24" fillId="0" borderId="13" xfId="4" applyNumberFormat="1" applyFont="1" applyBorder="1" applyAlignment="1">
      <alignment vertical="center" shrinkToFit="1"/>
    </xf>
    <xf numFmtId="180" fontId="24" fillId="2" borderId="13" xfId="4" applyNumberFormat="1" applyFont="1" applyFill="1" applyBorder="1" applyAlignment="1">
      <alignment vertical="center" shrinkToFit="1"/>
    </xf>
    <xf numFmtId="181" fontId="24" fillId="0" borderId="13" xfId="4" applyNumberFormat="1" applyFont="1" applyBorder="1" applyAlignment="1">
      <alignment vertical="center" shrinkToFit="1"/>
    </xf>
    <xf numFmtId="182" fontId="24" fillId="2" borderId="13" xfId="4" applyNumberFormat="1" applyFont="1" applyFill="1" applyBorder="1" applyAlignment="1">
      <alignment vertical="center" shrinkToFit="1"/>
    </xf>
    <xf numFmtId="182" fontId="24" fillId="2" borderId="4" xfId="4" applyNumberFormat="1" applyFont="1" applyFill="1" applyBorder="1" applyAlignment="1">
      <alignment vertical="center" shrinkToFit="1"/>
    </xf>
    <xf numFmtId="0" fontId="24" fillId="0" borderId="11" xfId="4" applyFont="1" applyBorder="1" applyAlignment="1">
      <alignment horizontal="center" vertical="center" shrinkToFit="1"/>
    </xf>
    <xf numFmtId="179" fontId="24" fillId="0" borderId="11" xfId="4" applyNumberFormat="1" applyFont="1" applyBorder="1" applyAlignment="1">
      <alignment vertical="center" shrinkToFit="1"/>
    </xf>
    <xf numFmtId="180" fontId="24" fillId="0" borderId="11" xfId="4" applyNumberFormat="1" applyFont="1" applyBorder="1" applyAlignment="1">
      <alignment vertical="center" shrinkToFit="1"/>
    </xf>
    <xf numFmtId="180" fontId="24" fillId="2" borderId="11" xfId="4" applyNumberFormat="1" applyFont="1" applyFill="1" applyBorder="1" applyAlignment="1">
      <alignment vertical="center" shrinkToFit="1"/>
    </xf>
    <xf numFmtId="181" fontId="24" fillId="0" borderId="11" xfId="4" applyNumberFormat="1" applyFont="1" applyBorder="1" applyAlignment="1">
      <alignment vertical="center" shrinkToFit="1"/>
    </xf>
    <xf numFmtId="182" fontId="24" fillId="2" borderId="11" xfId="4" applyNumberFormat="1" applyFont="1" applyFill="1" applyBorder="1" applyAlignment="1">
      <alignment vertical="center" shrinkToFit="1"/>
    </xf>
    <xf numFmtId="182" fontId="24" fillId="2" borderId="12" xfId="4" applyNumberFormat="1" applyFont="1" applyFill="1" applyBorder="1" applyAlignment="1">
      <alignment vertical="center" shrinkToFit="1"/>
    </xf>
    <xf numFmtId="180" fontId="24" fillId="0" borderId="6" xfId="4" applyNumberFormat="1" applyFont="1" applyBorder="1" applyAlignment="1">
      <alignment vertical="center" shrinkToFit="1"/>
    </xf>
    <xf numFmtId="180" fontId="24" fillId="2" borderId="6" xfId="4" applyNumberFormat="1" applyFont="1" applyFill="1" applyBorder="1" applyAlignment="1">
      <alignment vertical="center" shrinkToFit="1"/>
    </xf>
    <xf numFmtId="181" fontId="24" fillId="0" borderId="6" xfId="4" applyNumberFormat="1" applyFont="1" applyBorder="1" applyAlignment="1">
      <alignment vertical="center" shrinkToFit="1"/>
    </xf>
    <xf numFmtId="182" fontId="24" fillId="2" borderId="6" xfId="4" applyNumberFormat="1" applyFont="1" applyFill="1" applyBorder="1" applyAlignment="1">
      <alignment vertical="center" shrinkToFit="1"/>
    </xf>
    <xf numFmtId="182" fontId="24" fillId="2" borderId="3" xfId="4" applyNumberFormat="1" applyFont="1" applyFill="1" applyBorder="1" applyAlignment="1">
      <alignment vertical="center" shrinkToFit="1"/>
    </xf>
    <xf numFmtId="0" fontId="29" fillId="0" borderId="0" xfId="4" applyFont="1">
      <alignment vertical="center"/>
    </xf>
    <xf numFmtId="183" fontId="29" fillId="2" borderId="6" xfId="4" applyNumberFormat="1" applyFont="1" applyFill="1" applyBorder="1">
      <alignment vertical="center"/>
    </xf>
    <xf numFmtId="183" fontId="29" fillId="0" borderId="0" xfId="4" applyNumberFormat="1" applyFont="1">
      <alignment vertical="center"/>
    </xf>
    <xf numFmtId="0" fontId="24" fillId="5" borderId="4" xfId="4" applyFont="1" applyFill="1" applyBorder="1" applyAlignment="1">
      <alignment horizontal="center" vertical="center" wrapText="1"/>
    </xf>
    <xf numFmtId="0" fontId="25" fillId="5" borderId="4" xfId="4" applyFont="1" applyFill="1" applyBorder="1" applyAlignment="1">
      <alignment horizontal="center" vertical="center" wrapText="1"/>
    </xf>
    <xf numFmtId="184" fontId="24" fillId="0" borderId="13" xfId="4" applyNumberFormat="1" applyFont="1" applyBorder="1" applyAlignment="1">
      <alignment vertical="center" shrinkToFit="1"/>
    </xf>
    <xf numFmtId="184" fontId="24" fillId="2" borderId="13" xfId="4" applyNumberFormat="1" applyFont="1" applyFill="1" applyBorder="1" applyAlignment="1">
      <alignment vertical="center" shrinkToFit="1"/>
    </xf>
    <xf numFmtId="184" fontId="24" fillId="0" borderId="11" xfId="4" applyNumberFormat="1" applyFont="1" applyBorder="1" applyAlignment="1">
      <alignment vertical="center" shrinkToFit="1"/>
    </xf>
    <xf numFmtId="184" fontId="24" fillId="2" borderId="11" xfId="4" applyNumberFormat="1" applyFont="1" applyFill="1" applyBorder="1" applyAlignment="1">
      <alignment vertical="center" shrinkToFit="1"/>
    </xf>
    <xf numFmtId="0" fontId="24" fillId="5" borderId="8" xfId="4" applyFont="1" applyFill="1" applyBorder="1" applyAlignment="1">
      <alignment vertical="center" shrinkToFit="1"/>
    </xf>
    <xf numFmtId="184" fontId="24" fillId="0" borderId="6" xfId="4" applyNumberFormat="1" applyFont="1" applyBorder="1" applyAlignment="1">
      <alignment vertical="center" shrinkToFit="1"/>
    </xf>
    <xf numFmtId="184" fontId="24" fillId="2" borderId="6" xfId="4" applyNumberFormat="1" applyFont="1" applyFill="1" applyBorder="1" applyAlignment="1">
      <alignment vertical="center" shrinkToFit="1"/>
    </xf>
    <xf numFmtId="0" fontId="24" fillId="0" borderId="0" xfId="4" applyFont="1">
      <alignment vertical="center"/>
    </xf>
    <xf numFmtId="0" fontId="6" fillId="0" borderId="0" xfId="5">
      <alignment vertical="center"/>
    </xf>
    <xf numFmtId="0" fontId="0" fillId="0" borderId="0" xfId="0" applyProtection="1">
      <alignment vertical="center"/>
      <protection locked="0"/>
    </xf>
    <xf numFmtId="0" fontId="32" fillId="0" borderId="0" xfId="0" applyFont="1" applyProtection="1">
      <alignment vertical="center"/>
      <protection locked="0"/>
    </xf>
    <xf numFmtId="0" fontId="32" fillId="0" borderId="0" xfId="0" applyFont="1" applyAlignment="1" applyProtection="1">
      <alignment vertical="center" shrinkToFit="1"/>
      <protection locked="0"/>
    </xf>
    <xf numFmtId="0" fontId="0" fillId="0" borderId="0" xfId="5" applyFont="1">
      <alignment vertical="center"/>
    </xf>
    <xf numFmtId="0" fontId="6" fillId="0" borderId="1" xfId="5" applyFont="1" applyBorder="1" applyAlignment="1">
      <alignment horizontal="left" vertical="center"/>
    </xf>
    <xf numFmtId="0" fontId="6" fillId="0" borderId="2" xfId="5" applyFont="1" applyBorder="1" applyAlignment="1">
      <alignment horizontal="left" vertical="center"/>
    </xf>
    <xf numFmtId="0" fontId="6" fillId="0" borderId="28" xfId="5" applyFont="1" applyBorder="1" applyAlignment="1">
      <alignment horizontal="left" vertical="center"/>
    </xf>
    <xf numFmtId="0" fontId="6" fillId="0" borderId="0" xfId="5" applyFont="1" applyAlignment="1" applyProtection="1">
      <alignment horizontal="center" vertical="center"/>
      <protection locked="0"/>
    </xf>
    <xf numFmtId="0" fontId="31" fillId="0" borderId="2" xfId="5" applyFont="1" applyBorder="1" applyAlignment="1">
      <alignment horizontal="center" vertical="center"/>
    </xf>
    <xf numFmtId="0" fontId="6" fillId="0" borderId="19" xfId="5" applyFont="1" applyBorder="1" applyAlignment="1">
      <alignment horizontal="left" vertical="center"/>
    </xf>
    <xf numFmtId="0" fontId="6" fillId="0" borderId="20" xfId="5" applyFont="1" applyBorder="1" applyAlignment="1">
      <alignment horizontal="left" vertical="center"/>
    </xf>
    <xf numFmtId="0" fontId="6" fillId="0" borderId="21" xfId="5" applyFont="1" applyBorder="1" applyAlignment="1">
      <alignment horizontal="left" vertical="center"/>
    </xf>
    <xf numFmtId="0" fontId="6" fillId="0" borderId="17" xfId="5" applyFont="1" applyBorder="1" applyAlignment="1">
      <alignment horizontal="left" vertical="center"/>
    </xf>
    <xf numFmtId="0" fontId="6" fillId="0" borderId="23" xfId="5" applyFont="1" applyBorder="1" applyAlignment="1">
      <alignment horizontal="left" vertical="center"/>
    </xf>
    <xf numFmtId="0" fontId="6" fillId="0" borderId="24" xfId="5" applyFont="1" applyBorder="1" applyAlignment="1">
      <alignment horizontal="left" vertical="center"/>
    </xf>
    <xf numFmtId="0" fontId="6" fillId="0" borderId="16" xfId="5" applyFont="1" applyBorder="1" applyAlignment="1">
      <alignment horizontal="left" vertical="center"/>
    </xf>
    <xf numFmtId="0" fontId="6" fillId="0" borderId="26" xfId="5" applyFont="1" applyBorder="1" applyAlignment="1">
      <alignment horizontal="left" vertical="center"/>
    </xf>
    <xf numFmtId="0" fontId="6" fillId="0" borderId="27" xfId="5" applyFont="1" applyBorder="1" applyAlignment="1">
      <alignment horizontal="left" vertical="center"/>
    </xf>
    <xf numFmtId="0" fontId="25" fillId="0" borderId="6" xfId="5" applyFont="1" applyBorder="1" applyAlignment="1">
      <alignment horizontal="left" vertical="top" wrapText="1"/>
    </xf>
    <xf numFmtId="0" fontId="6" fillId="3" borderId="25" xfId="5" applyFont="1" applyFill="1" applyBorder="1" applyAlignment="1">
      <alignment horizontal="left" vertical="center" shrinkToFit="1"/>
    </xf>
    <xf numFmtId="0" fontId="6" fillId="3" borderId="0" xfId="5" applyFont="1" applyFill="1" applyAlignment="1">
      <alignment horizontal="left" vertical="center" shrinkToFit="1"/>
    </xf>
    <xf numFmtId="0" fontId="6" fillId="3" borderId="29" xfId="5" applyFont="1" applyFill="1" applyBorder="1" applyAlignment="1">
      <alignment horizontal="left" vertical="center" shrinkToFit="1"/>
    </xf>
    <xf numFmtId="0" fontId="19" fillId="0" borderId="30" xfId="5" applyFont="1" applyBorder="1" applyAlignment="1">
      <alignment horizontal="center" vertical="center"/>
    </xf>
    <xf numFmtId="0" fontId="19" fillId="0" borderId="23" xfId="5" applyFont="1" applyBorder="1" applyAlignment="1">
      <alignment horizontal="center" vertical="center"/>
    </xf>
    <xf numFmtId="0" fontId="19" fillId="0" borderId="24" xfId="5" applyFont="1" applyBorder="1" applyAlignment="1">
      <alignment horizontal="center" vertical="center"/>
    </xf>
    <xf numFmtId="0" fontId="6" fillId="3" borderId="31" xfId="5" applyFont="1" applyFill="1" applyBorder="1" applyAlignment="1">
      <alignment horizontal="left" vertical="center" shrinkToFit="1"/>
    </xf>
    <xf numFmtId="0" fontId="6" fillId="3" borderId="26" xfId="5" applyFont="1" applyFill="1" applyBorder="1" applyAlignment="1">
      <alignment horizontal="left" vertical="center" shrinkToFit="1"/>
    </xf>
    <xf numFmtId="0" fontId="6" fillId="3" borderId="27" xfId="5" applyFont="1" applyFill="1" applyBorder="1" applyAlignment="1">
      <alignment horizontal="left" vertical="center" shrinkToFit="1"/>
    </xf>
    <xf numFmtId="178" fontId="27" fillId="0" borderId="30" xfId="5" applyNumberFormat="1" applyFont="1" applyBorder="1" applyAlignment="1">
      <alignment horizontal="center" vertical="center"/>
    </xf>
    <xf numFmtId="178" fontId="27" fillId="0" borderId="23" xfId="5" applyNumberFormat="1" applyFont="1" applyBorder="1" applyAlignment="1">
      <alignment horizontal="center" vertical="center"/>
    </xf>
    <xf numFmtId="178" fontId="27" fillId="0" borderId="24" xfId="5" applyNumberFormat="1" applyFont="1" applyBorder="1" applyAlignment="1">
      <alignment horizontal="center" vertical="center"/>
    </xf>
    <xf numFmtId="0" fontId="0" fillId="3" borderId="31" xfId="5" applyFont="1" applyFill="1" applyBorder="1" applyAlignment="1">
      <alignment horizontal="left" vertical="center" shrinkToFit="1"/>
    </xf>
    <xf numFmtId="176" fontId="6" fillId="0" borderId="34" xfId="5" applyNumberFormat="1" applyFont="1" applyBorder="1" applyAlignment="1">
      <alignment horizontal="center" vertical="center" shrinkToFit="1"/>
    </xf>
    <xf numFmtId="176" fontId="6" fillId="0" borderId="35" xfId="5" applyNumberFormat="1" applyFont="1" applyBorder="1" applyAlignment="1">
      <alignment horizontal="center" vertical="center" shrinkToFit="1"/>
    </xf>
    <xf numFmtId="176" fontId="29" fillId="0" borderId="36" xfId="5" applyNumberFormat="1" applyFont="1" applyBorder="1" applyAlignment="1">
      <alignment horizontal="center" vertical="center"/>
    </xf>
    <xf numFmtId="176" fontId="29" fillId="0" borderId="37" xfId="5" applyNumberFormat="1" applyFont="1" applyBorder="1" applyAlignment="1">
      <alignment horizontal="center" vertical="center"/>
    </xf>
    <xf numFmtId="0" fontId="14" fillId="0" borderId="0" xfId="5" applyFont="1" applyAlignment="1" applyProtection="1">
      <alignment horizontal="left" vertical="center" wrapText="1" shrinkToFit="1"/>
      <protection locked="0"/>
    </xf>
    <xf numFmtId="0" fontId="14" fillId="0" borderId="0" xfId="5" applyFont="1" applyAlignment="1" applyProtection="1">
      <alignment horizontal="left" vertical="center" shrinkToFit="1"/>
      <protection locked="0"/>
    </xf>
    <xf numFmtId="41" fontId="15" fillId="0" borderId="8" xfId="5" applyNumberFormat="1" applyFont="1" applyBorder="1" applyAlignment="1">
      <alignment horizontal="center" vertical="center"/>
    </xf>
    <xf numFmtId="41" fontId="15" fillId="0" borderId="14" xfId="5" applyNumberFormat="1" applyFont="1" applyBorder="1" applyAlignment="1">
      <alignment horizontal="center" vertical="center"/>
    </xf>
    <xf numFmtId="41" fontId="15" fillId="0" borderId="7" xfId="5" applyNumberFormat="1" applyFont="1" applyBorder="1" applyAlignment="1">
      <alignment horizontal="center" vertical="center"/>
    </xf>
    <xf numFmtId="41" fontId="27" fillId="2" borderId="38" xfId="5" applyNumberFormat="1" applyFont="1" applyFill="1" applyBorder="1" applyAlignment="1">
      <alignment horizontal="center" vertical="center"/>
    </xf>
    <xf numFmtId="41" fontId="27" fillId="2" borderId="39" xfId="5" applyNumberFormat="1" applyFont="1" applyFill="1" applyBorder="1" applyAlignment="1">
      <alignment horizontal="center" vertical="center"/>
    </xf>
    <xf numFmtId="41" fontId="27" fillId="2" borderId="40" xfId="5" applyNumberFormat="1" applyFont="1" applyFill="1" applyBorder="1" applyAlignment="1">
      <alignment horizontal="center" vertical="center"/>
    </xf>
    <xf numFmtId="0" fontId="5" fillId="0" borderId="0" xfId="0" applyFont="1" applyAlignment="1" applyProtection="1">
      <alignment horizontal="left" vertical="center" wrapText="1" shrinkToFit="1"/>
      <protection locked="0"/>
    </xf>
    <xf numFmtId="0" fontId="5" fillId="0" borderId="0" xfId="0" applyFont="1" applyAlignment="1" applyProtection="1">
      <alignment horizontal="left" vertical="center" shrinkToFit="1"/>
      <protection locked="0"/>
    </xf>
    <xf numFmtId="0" fontId="24" fillId="4" borderId="4" xfId="4" applyFont="1" applyFill="1" applyBorder="1" applyAlignment="1">
      <alignment horizontal="center" vertical="center" wrapText="1"/>
    </xf>
    <xf numFmtId="0" fontId="24" fillId="4" borderId="3" xfId="4" applyFont="1" applyFill="1" applyBorder="1" applyAlignment="1">
      <alignment horizontal="center" vertical="center" wrapText="1"/>
    </xf>
    <xf numFmtId="0" fontId="24" fillId="4" borderId="10" xfId="4" applyFont="1" applyFill="1" applyBorder="1" applyAlignment="1">
      <alignment horizontal="center" vertical="center" wrapText="1"/>
    </xf>
    <xf numFmtId="0" fontId="24" fillId="4" borderId="9" xfId="4" applyFont="1" applyFill="1" applyBorder="1" applyAlignment="1">
      <alignment horizontal="center" vertical="center" wrapText="1"/>
    </xf>
    <xf numFmtId="0" fontId="24" fillId="4" borderId="8" xfId="4" applyFont="1" applyFill="1" applyBorder="1" applyAlignment="1">
      <alignment horizontal="center" vertical="center" wrapText="1"/>
    </xf>
    <xf numFmtId="0" fontId="24" fillId="4" borderId="7" xfId="4" applyFont="1" applyFill="1" applyBorder="1" applyAlignment="1">
      <alignment horizontal="center" vertical="center" wrapText="1"/>
    </xf>
    <xf numFmtId="0" fontId="13" fillId="4" borderId="4" xfId="4" applyFont="1" applyFill="1" applyBorder="1" applyAlignment="1">
      <alignment horizontal="center" vertical="center" wrapText="1"/>
    </xf>
    <xf numFmtId="0" fontId="24" fillId="4" borderId="5" xfId="4" applyFont="1" applyFill="1" applyBorder="1" applyAlignment="1">
      <alignment horizontal="center" vertical="center" wrapText="1"/>
    </xf>
    <xf numFmtId="0" fontId="13" fillId="4" borderId="3" xfId="4" applyFont="1" applyFill="1" applyBorder="1" applyAlignment="1">
      <alignment horizontal="center" vertical="center" wrapText="1"/>
    </xf>
    <xf numFmtId="0" fontId="24" fillId="4" borderId="8" xfId="4" applyFont="1" applyFill="1" applyBorder="1" applyAlignment="1">
      <alignment horizontal="center" vertical="center" shrinkToFit="1"/>
    </xf>
    <xf numFmtId="0" fontId="24" fillId="4" borderId="14" xfId="4" applyFont="1" applyFill="1" applyBorder="1" applyAlignment="1">
      <alignment horizontal="center" vertical="center" shrinkToFit="1"/>
    </xf>
    <xf numFmtId="0" fontId="30" fillId="0" borderId="6" xfId="4" applyFont="1" applyBorder="1" applyAlignment="1">
      <alignment horizontal="left" vertical="top" wrapText="1"/>
    </xf>
    <xf numFmtId="0" fontId="24" fillId="5" borderId="4" xfId="4" applyFont="1" applyFill="1" applyBorder="1" applyAlignment="1">
      <alignment horizontal="center" vertical="center" wrapText="1"/>
    </xf>
    <xf numFmtId="0" fontId="24" fillId="5" borderId="3" xfId="4" applyFont="1" applyFill="1" applyBorder="1" applyAlignment="1">
      <alignment horizontal="center" vertical="center" wrapText="1"/>
    </xf>
    <xf numFmtId="0" fontId="24" fillId="5" borderId="14" xfId="4" applyFont="1" applyFill="1" applyBorder="1" applyAlignment="1">
      <alignment horizontal="center" vertical="center" wrapText="1"/>
    </xf>
    <xf numFmtId="0" fontId="24" fillId="5" borderId="7" xfId="4" applyFont="1" applyFill="1" applyBorder="1" applyAlignment="1">
      <alignment horizontal="center" vertical="center" wrapText="1"/>
    </xf>
    <xf numFmtId="0" fontId="12" fillId="0" borderId="0" xfId="8" applyFont="1" applyProtection="1">
      <alignment vertical="center"/>
      <protection locked="0"/>
    </xf>
    <xf numFmtId="0" fontId="16" fillId="0" borderId="0" xfId="9" applyFont="1" applyAlignment="1" applyProtection="1">
      <alignment horizontal="center" vertical="center" shrinkToFit="1"/>
      <protection locked="0"/>
    </xf>
    <xf numFmtId="0" fontId="18" fillId="0" borderId="15" xfId="8" applyFont="1" applyBorder="1" applyAlignment="1">
      <alignment horizontal="left" vertical="top" shrinkToFit="1"/>
    </xf>
    <xf numFmtId="0" fontId="18" fillId="0" borderId="42" xfId="8" applyFont="1" applyBorder="1" applyAlignment="1">
      <alignment horizontal="left" vertical="top" shrinkToFit="1"/>
    </xf>
    <xf numFmtId="0" fontId="18" fillId="0" borderId="43" xfId="8" applyFont="1" applyBorder="1" applyAlignment="1">
      <alignment horizontal="left" vertical="top" shrinkToFit="1"/>
    </xf>
    <xf numFmtId="0" fontId="18" fillId="0" borderId="1" xfId="8" applyFont="1" applyBorder="1" applyAlignment="1">
      <alignment horizontal="left" vertical="top" shrinkToFit="1"/>
    </xf>
    <xf numFmtId="0" fontId="18" fillId="0" borderId="2" xfId="8" applyFont="1" applyBorder="1" applyAlignment="1">
      <alignment horizontal="left" vertical="top" shrinkToFit="1"/>
    </xf>
    <xf numFmtId="0" fontId="18" fillId="0" borderId="28" xfId="8" applyFont="1" applyBorder="1" applyAlignment="1">
      <alignment horizontal="left" vertical="top" shrinkToFit="1"/>
    </xf>
    <xf numFmtId="177" fontId="15" fillId="0" borderId="8" xfId="8" applyNumberFormat="1" applyFont="1" applyBorder="1" applyAlignment="1">
      <alignment horizontal="center" vertical="center"/>
    </xf>
    <xf numFmtId="177" fontId="15" fillId="0" borderId="14" xfId="8" applyNumberFormat="1" applyFont="1" applyBorder="1" applyAlignment="1">
      <alignment horizontal="center" vertical="center"/>
    </xf>
    <xf numFmtId="176" fontId="15" fillId="0" borderId="14" xfId="8" applyNumberFormat="1" applyFont="1" applyBorder="1" applyAlignment="1">
      <alignment horizontal="left" vertical="center"/>
    </xf>
    <xf numFmtId="176" fontId="15" fillId="0" borderId="44" xfId="8" applyNumberFormat="1" applyFont="1" applyBorder="1" applyAlignment="1">
      <alignment horizontal="left" vertical="center"/>
    </xf>
    <xf numFmtId="177" fontId="15" fillId="0" borderId="45" xfId="8" applyNumberFormat="1" applyFont="1" applyBorder="1" applyAlignment="1">
      <alignment horizontal="center" vertical="center"/>
    </xf>
    <xf numFmtId="177" fontId="15" fillId="0" borderId="46" xfId="8" applyNumberFormat="1" applyFont="1" applyBorder="1" applyAlignment="1">
      <alignment horizontal="center" vertical="center"/>
    </xf>
    <xf numFmtId="176" fontId="15" fillId="0" borderId="46" xfId="8" applyNumberFormat="1" applyFont="1" applyBorder="1" applyAlignment="1">
      <alignment horizontal="left" vertical="center"/>
    </xf>
    <xf numFmtId="176" fontId="15" fillId="0" borderId="47" xfId="8" applyNumberFormat="1" applyFont="1" applyBorder="1" applyAlignment="1">
      <alignment horizontal="left" vertical="center"/>
    </xf>
    <xf numFmtId="0" fontId="16" fillId="0" borderId="0" xfId="8" applyFont="1" applyAlignment="1" applyProtection="1">
      <alignment horizontal="right" vertical="center" shrinkToFit="1"/>
      <protection locked="0"/>
    </xf>
    <xf numFmtId="41" fontId="16" fillId="2" borderId="0" xfId="10" applyNumberFormat="1" applyFont="1" applyFill="1" applyBorder="1" applyAlignment="1" applyProtection="1">
      <alignment horizontal="right" vertical="center"/>
    </xf>
    <xf numFmtId="6" fontId="16" fillId="2" borderId="0" xfId="10" applyFont="1" applyFill="1" applyBorder="1" applyAlignment="1" applyProtection="1">
      <alignment horizontal="right" vertical="center"/>
    </xf>
    <xf numFmtId="6" fontId="16" fillId="2" borderId="48" xfId="10" applyFont="1" applyFill="1" applyBorder="1" applyAlignment="1" applyProtection="1">
      <alignment horizontal="right" vertical="center"/>
    </xf>
    <xf numFmtId="0" fontId="19" fillId="0" borderId="0" xfId="8" applyFont="1" applyAlignment="1" applyProtection="1">
      <alignment horizontal="center" vertical="center"/>
      <protection locked="0"/>
    </xf>
    <xf numFmtId="0" fontId="12" fillId="0" borderId="2" xfId="9" applyFont="1" applyBorder="1" applyAlignment="1" applyProtection="1">
      <alignment horizontal="center" vertical="center"/>
      <protection locked="0"/>
    </xf>
    <xf numFmtId="0" fontId="12" fillId="0" borderId="6" xfId="8" applyFont="1" applyBorder="1" applyProtection="1">
      <alignment vertical="center"/>
      <protection locked="0"/>
    </xf>
    <xf numFmtId="38" fontId="12" fillId="0" borderId="6" xfId="11" applyFont="1" applyBorder="1" applyAlignment="1" applyProtection="1">
      <alignment horizontal="right" vertical="center"/>
      <protection locked="0"/>
    </xf>
    <xf numFmtId="38" fontId="12" fillId="2" borderId="6" xfId="11" applyFont="1" applyFill="1" applyBorder="1" applyAlignment="1" applyProtection="1">
      <alignment horizontal="right" vertical="center"/>
      <protection locked="0"/>
    </xf>
    <xf numFmtId="0" fontId="17" fillId="6" borderId="6" xfId="8" applyFont="1" applyFill="1" applyBorder="1" applyAlignment="1" applyProtection="1">
      <alignment horizontal="center" vertical="center" shrinkToFit="1"/>
      <protection locked="0"/>
    </xf>
    <xf numFmtId="0" fontId="17" fillId="6" borderId="8" xfId="8" applyFont="1" applyFill="1" applyBorder="1" applyAlignment="1" applyProtection="1">
      <alignment horizontal="center" vertical="center" shrinkToFit="1"/>
      <protection locked="0"/>
    </xf>
    <xf numFmtId="0" fontId="17" fillId="6" borderId="7" xfId="8" applyFont="1" applyFill="1" applyBorder="1" applyAlignment="1" applyProtection="1">
      <alignment horizontal="center" vertical="center" shrinkToFit="1"/>
      <protection locked="0"/>
    </xf>
    <xf numFmtId="41" fontId="12" fillId="2" borderId="6" xfId="10" applyNumberFormat="1" applyFont="1" applyFill="1" applyBorder="1" applyAlignment="1" applyProtection="1">
      <alignment vertical="center"/>
    </xf>
    <xf numFmtId="6" fontId="12" fillId="2" borderId="6" xfId="10" applyFont="1" applyFill="1" applyBorder="1" applyAlignment="1" applyProtection="1">
      <alignment vertical="center"/>
    </xf>
    <xf numFmtId="41" fontId="12" fillId="2" borderId="8" xfId="10" applyNumberFormat="1" applyFont="1" applyFill="1" applyBorder="1" applyAlignment="1" applyProtection="1">
      <alignment vertical="center"/>
      <protection locked="0"/>
    </xf>
    <xf numFmtId="6" fontId="12" fillId="2" borderId="7" xfId="10" applyFont="1" applyFill="1" applyBorder="1" applyAlignment="1" applyProtection="1">
      <alignment vertical="center"/>
      <protection locked="0"/>
    </xf>
    <xf numFmtId="38" fontId="12" fillId="0" borderId="8" xfId="10" applyNumberFormat="1" applyFont="1" applyBorder="1" applyAlignment="1" applyProtection="1">
      <alignment vertical="center" shrinkToFit="1"/>
      <protection locked="0"/>
    </xf>
    <xf numFmtId="38" fontId="12" fillId="0" borderId="7" xfId="10" applyNumberFormat="1" applyFont="1" applyBorder="1" applyAlignment="1" applyProtection="1">
      <alignment vertical="center" shrinkToFit="1"/>
      <protection locked="0"/>
    </xf>
    <xf numFmtId="0" fontId="17" fillId="6" borderId="6" xfId="8" applyFont="1" applyFill="1" applyBorder="1" applyAlignment="1" applyProtection="1">
      <alignment horizontal="center" vertical="center"/>
      <protection locked="0"/>
    </xf>
    <xf numFmtId="0" fontId="17" fillId="6" borderId="6" xfId="8" applyFont="1" applyFill="1" applyBorder="1" applyAlignment="1" applyProtection="1">
      <alignment horizontal="center" vertical="center" wrapText="1"/>
      <protection locked="0"/>
    </xf>
    <xf numFmtId="0" fontId="21" fillId="0" borderId="6" xfId="8" applyFont="1" applyBorder="1" applyAlignment="1" applyProtection="1">
      <alignment horizontal="left" vertical="top" wrapText="1"/>
      <protection locked="0"/>
    </xf>
    <xf numFmtId="41" fontId="12" fillId="2" borderId="8" xfId="10" applyNumberFormat="1" applyFont="1" applyFill="1" applyBorder="1" applyAlignment="1" applyProtection="1">
      <alignment horizontal="right" vertical="center"/>
    </xf>
    <xf numFmtId="41" fontId="12" fillId="2" borderId="14" xfId="10" applyNumberFormat="1" applyFont="1" applyFill="1" applyBorder="1" applyAlignment="1" applyProtection="1">
      <alignment horizontal="right" vertical="center"/>
    </xf>
    <xf numFmtId="41" fontId="12" fillId="2" borderId="7" xfId="10" applyNumberFormat="1" applyFont="1" applyFill="1" applyBorder="1" applyAlignment="1" applyProtection="1">
      <alignment horizontal="right" vertical="center"/>
    </xf>
  </cellXfs>
  <cellStyles count="13">
    <cellStyle name="ハイパーリンク 2" xfId="6" xr:uid="{440FA1C4-8764-46EB-98C8-E1ACDFA238B3}"/>
    <cellStyle name="桁区切り 2 2" xfId="11" xr:uid="{829CAE4D-77AD-4978-80F4-8D13D43E359F}"/>
    <cellStyle name="通貨 2" xfId="10" xr:uid="{59D66DCE-E6F8-4C2B-80BC-069067EE21F6}"/>
    <cellStyle name="標準" xfId="0" builtinId="0"/>
    <cellStyle name="標準 2" xfId="1" xr:uid="{00000000-0005-0000-0000-000001000000}"/>
    <cellStyle name="標準 2 2" xfId="2" xr:uid="{782FB4B8-5627-4147-BA3C-C5858D8D0C32}"/>
    <cellStyle name="標準 2 2 2" xfId="7" xr:uid="{90A84DFF-3803-402A-8C22-4D2B8EB564B8}"/>
    <cellStyle name="標準 2 2 3" xfId="8" xr:uid="{A2DD2B45-CCF5-4598-956A-40ABA1AC5F60}"/>
    <cellStyle name="標準 2 3" xfId="5" xr:uid="{5CE515E0-BB8B-47B5-B1C2-051E8B21AC34}"/>
    <cellStyle name="標準 3" xfId="3" xr:uid="{BC4CA282-A91E-4AA7-A4D0-7D4C990AA027}"/>
    <cellStyle name="標準 4" xfId="4" xr:uid="{E6A27300-9851-4C99-B466-C516572F2E87}"/>
    <cellStyle name="標準 5" xfId="12" xr:uid="{C99F27D7-DB14-44C6-A51F-C736B577D2AE}"/>
    <cellStyle name="標準 5 2" xfId="9" xr:uid="{EE79BDF8-ADBA-4AF4-A00E-059AFD4955C1}"/>
  </cellStyles>
  <dxfs count="5">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1775460</xdr:colOff>
          <xdr:row>60</xdr:row>
          <xdr:rowOff>121920</xdr:rowOff>
        </xdr:from>
        <xdr:to>
          <xdr:col>2</xdr:col>
          <xdr:colOff>30480</xdr:colOff>
          <xdr:row>63</xdr:row>
          <xdr:rowOff>30480</xdr:rowOff>
        </xdr:to>
        <xdr:sp macro="" textlink="">
          <xdr:nvSpPr>
            <xdr:cNvPr id="114689" name="Check Box 1" hidden="1">
              <a:extLst>
                <a:ext uri="{63B3BB69-23CF-44E3-9099-C40C66FF867C}">
                  <a14:compatExt spid="_x0000_s114689"/>
                </a:ext>
                <a:ext uri="{FF2B5EF4-FFF2-40B4-BE49-F238E27FC236}">
                  <a16:creationId xmlns:a16="http://schemas.microsoft.com/office/drawing/2014/main" id="{00000000-0008-0000-0000-000001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1775460</xdr:colOff>
          <xdr:row>58</xdr:row>
          <xdr:rowOff>68580</xdr:rowOff>
        </xdr:from>
        <xdr:to>
          <xdr:col>2</xdr:col>
          <xdr:colOff>30480</xdr:colOff>
          <xdr:row>60</xdr:row>
          <xdr:rowOff>175260</xdr:rowOff>
        </xdr:to>
        <xdr:sp macro="" textlink="">
          <xdr:nvSpPr>
            <xdr:cNvPr id="114690" name="Check Box 2" hidden="1">
              <a:extLst>
                <a:ext uri="{63B3BB69-23CF-44E3-9099-C40C66FF867C}">
                  <a14:compatExt spid="_x0000_s114690"/>
                </a:ext>
                <a:ext uri="{FF2B5EF4-FFF2-40B4-BE49-F238E27FC236}">
                  <a16:creationId xmlns:a16="http://schemas.microsoft.com/office/drawing/2014/main" id="{00000000-0008-0000-0000-000002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1775460</xdr:colOff>
          <xdr:row>40</xdr:row>
          <xdr:rowOff>99060</xdr:rowOff>
        </xdr:from>
        <xdr:to>
          <xdr:col>2</xdr:col>
          <xdr:colOff>30480</xdr:colOff>
          <xdr:row>43</xdr:row>
          <xdr:rowOff>7620</xdr:rowOff>
        </xdr:to>
        <xdr:sp macro="" textlink="">
          <xdr:nvSpPr>
            <xdr:cNvPr id="114691" name="Check Box 3" hidden="1">
              <a:extLst>
                <a:ext uri="{63B3BB69-23CF-44E3-9099-C40C66FF867C}">
                  <a14:compatExt spid="_x0000_s114691"/>
                </a:ext>
                <a:ext uri="{FF2B5EF4-FFF2-40B4-BE49-F238E27FC236}">
                  <a16:creationId xmlns:a16="http://schemas.microsoft.com/office/drawing/2014/main" id="{00000000-0008-0000-0000-000003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1775460</xdr:colOff>
          <xdr:row>39</xdr:row>
          <xdr:rowOff>228600</xdr:rowOff>
        </xdr:from>
        <xdr:to>
          <xdr:col>2</xdr:col>
          <xdr:colOff>30480</xdr:colOff>
          <xdr:row>41</xdr:row>
          <xdr:rowOff>220980</xdr:rowOff>
        </xdr:to>
        <xdr:sp macro="" textlink="">
          <xdr:nvSpPr>
            <xdr:cNvPr id="114692" name="Check Box 4" hidden="1">
              <a:extLst>
                <a:ext uri="{63B3BB69-23CF-44E3-9099-C40C66FF867C}">
                  <a14:compatExt spid="_x0000_s114692"/>
                </a:ext>
                <a:ext uri="{FF2B5EF4-FFF2-40B4-BE49-F238E27FC236}">
                  <a16:creationId xmlns:a16="http://schemas.microsoft.com/office/drawing/2014/main" id="{00000000-0008-0000-0000-000004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1775460</xdr:colOff>
          <xdr:row>41</xdr:row>
          <xdr:rowOff>121920</xdr:rowOff>
        </xdr:from>
        <xdr:to>
          <xdr:col>2</xdr:col>
          <xdr:colOff>30480</xdr:colOff>
          <xdr:row>43</xdr:row>
          <xdr:rowOff>144780</xdr:rowOff>
        </xdr:to>
        <xdr:sp macro="" textlink="">
          <xdr:nvSpPr>
            <xdr:cNvPr id="114693" name="Check Box 5" hidden="1">
              <a:extLst>
                <a:ext uri="{63B3BB69-23CF-44E3-9099-C40C66FF867C}">
                  <a14:compatExt spid="_x0000_s114693"/>
                </a:ext>
                <a:ext uri="{FF2B5EF4-FFF2-40B4-BE49-F238E27FC236}">
                  <a16:creationId xmlns:a16="http://schemas.microsoft.com/office/drawing/2014/main" id="{00000000-0008-0000-0000-000005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1775460</xdr:colOff>
          <xdr:row>42</xdr:row>
          <xdr:rowOff>213360</xdr:rowOff>
        </xdr:from>
        <xdr:to>
          <xdr:col>2</xdr:col>
          <xdr:colOff>30480</xdr:colOff>
          <xdr:row>44</xdr:row>
          <xdr:rowOff>121920</xdr:rowOff>
        </xdr:to>
        <xdr:sp macro="" textlink="">
          <xdr:nvSpPr>
            <xdr:cNvPr id="114694" name="Check Box 6" hidden="1">
              <a:extLst>
                <a:ext uri="{63B3BB69-23CF-44E3-9099-C40C66FF867C}">
                  <a14:compatExt spid="_x0000_s114694"/>
                </a:ext>
                <a:ext uri="{FF2B5EF4-FFF2-40B4-BE49-F238E27FC236}">
                  <a16:creationId xmlns:a16="http://schemas.microsoft.com/office/drawing/2014/main" id="{00000000-0008-0000-0000-000006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1775460</xdr:colOff>
          <xdr:row>57</xdr:row>
          <xdr:rowOff>0</xdr:rowOff>
        </xdr:from>
        <xdr:to>
          <xdr:col>2</xdr:col>
          <xdr:colOff>30480</xdr:colOff>
          <xdr:row>59</xdr:row>
          <xdr:rowOff>30480</xdr:rowOff>
        </xdr:to>
        <xdr:sp macro="" textlink="">
          <xdr:nvSpPr>
            <xdr:cNvPr id="114695" name="Check Box 7" hidden="1">
              <a:extLst>
                <a:ext uri="{63B3BB69-23CF-44E3-9099-C40C66FF867C}">
                  <a14:compatExt spid="_x0000_s114695"/>
                </a:ext>
                <a:ext uri="{FF2B5EF4-FFF2-40B4-BE49-F238E27FC236}">
                  <a16:creationId xmlns:a16="http://schemas.microsoft.com/office/drawing/2014/main" id="{00000000-0008-0000-0000-000007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1775460</xdr:colOff>
          <xdr:row>52</xdr:row>
          <xdr:rowOff>175260</xdr:rowOff>
        </xdr:from>
        <xdr:to>
          <xdr:col>2</xdr:col>
          <xdr:colOff>30480</xdr:colOff>
          <xdr:row>54</xdr:row>
          <xdr:rowOff>45720</xdr:rowOff>
        </xdr:to>
        <xdr:sp macro="" textlink="">
          <xdr:nvSpPr>
            <xdr:cNvPr id="114698" name="Check Box 10" hidden="1">
              <a:extLst>
                <a:ext uri="{63B3BB69-23CF-44E3-9099-C40C66FF867C}">
                  <a14:compatExt spid="_x0000_s114698"/>
                </a:ext>
                <a:ext uri="{FF2B5EF4-FFF2-40B4-BE49-F238E27FC236}">
                  <a16:creationId xmlns:a16="http://schemas.microsoft.com/office/drawing/2014/main" id="{00000000-0008-0000-0000-00000A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1775460</xdr:colOff>
          <xdr:row>59</xdr:row>
          <xdr:rowOff>213360</xdr:rowOff>
        </xdr:from>
        <xdr:to>
          <xdr:col>2</xdr:col>
          <xdr:colOff>30480</xdr:colOff>
          <xdr:row>61</xdr:row>
          <xdr:rowOff>30480</xdr:rowOff>
        </xdr:to>
        <xdr:sp macro="" textlink="">
          <xdr:nvSpPr>
            <xdr:cNvPr id="114699" name="Check Box 11" hidden="1">
              <a:extLst>
                <a:ext uri="{63B3BB69-23CF-44E3-9099-C40C66FF867C}">
                  <a14:compatExt spid="_x0000_s114699"/>
                </a:ext>
                <a:ext uri="{FF2B5EF4-FFF2-40B4-BE49-F238E27FC236}">
                  <a16:creationId xmlns:a16="http://schemas.microsoft.com/office/drawing/2014/main" id="{00000000-0008-0000-0000-00000B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1775460</xdr:colOff>
          <xdr:row>48</xdr:row>
          <xdr:rowOff>937260</xdr:rowOff>
        </xdr:from>
        <xdr:to>
          <xdr:col>2</xdr:col>
          <xdr:colOff>30480</xdr:colOff>
          <xdr:row>49</xdr:row>
          <xdr:rowOff>396240</xdr:rowOff>
        </xdr:to>
        <xdr:sp macro="" textlink="">
          <xdr:nvSpPr>
            <xdr:cNvPr id="114700" name="Check Box 12" hidden="1">
              <a:extLst>
                <a:ext uri="{63B3BB69-23CF-44E3-9099-C40C66FF867C}">
                  <a14:compatExt spid="_x0000_s114700"/>
                </a:ext>
                <a:ext uri="{FF2B5EF4-FFF2-40B4-BE49-F238E27FC236}">
                  <a16:creationId xmlns:a16="http://schemas.microsoft.com/office/drawing/2014/main" id="{00000000-0008-0000-0000-00000C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1775460</xdr:colOff>
          <xdr:row>51</xdr:row>
          <xdr:rowOff>152400</xdr:rowOff>
        </xdr:from>
        <xdr:to>
          <xdr:col>2</xdr:col>
          <xdr:colOff>30480</xdr:colOff>
          <xdr:row>53</xdr:row>
          <xdr:rowOff>121920</xdr:rowOff>
        </xdr:to>
        <xdr:sp macro="" textlink="">
          <xdr:nvSpPr>
            <xdr:cNvPr id="114701" name="Check Box 13" hidden="1">
              <a:extLst>
                <a:ext uri="{63B3BB69-23CF-44E3-9099-C40C66FF867C}">
                  <a14:compatExt spid="_x0000_s114701"/>
                </a:ext>
                <a:ext uri="{FF2B5EF4-FFF2-40B4-BE49-F238E27FC236}">
                  <a16:creationId xmlns:a16="http://schemas.microsoft.com/office/drawing/2014/main" id="{00000000-0008-0000-0000-00000D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1104899</xdr:colOff>
      <xdr:row>48</xdr:row>
      <xdr:rowOff>142875</xdr:rowOff>
    </xdr:from>
    <xdr:to>
      <xdr:col>7</xdr:col>
      <xdr:colOff>962024</xdr:colOff>
      <xdr:row>52</xdr:row>
      <xdr:rowOff>28574</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3114338" y="11626663"/>
          <a:ext cx="4436745" cy="1230405"/>
          <a:chOff x="3295649" y="8934450"/>
          <a:chExt cx="4924425" cy="1133474"/>
        </a:xfrm>
      </xdr:grpSpPr>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3295649" y="9429749"/>
            <a:ext cx="4924425"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メイリオ" panose="020B0604030504040204" pitchFamily="50" charset="-128"/>
                <a:ea typeface="メイリオ" panose="020B0604030504040204" pitchFamily="50" charset="-128"/>
              </a:rPr>
              <a:t>＜点線内の機器等の導入に際し、必要な場合のみチェックすること＞</a:t>
            </a:r>
          </a:p>
        </xdr:txBody>
      </xdr:sp>
      <xdr:sp macro="" textlink="">
        <xdr:nvSpPr>
          <xdr:cNvPr id="6" name="下矢印 38">
            <a:extLst>
              <a:ext uri="{FF2B5EF4-FFF2-40B4-BE49-F238E27FC236}">
                <a16:creationId xmlns:a16="http://schemas.microsoft.com/office/drawing/2014/main" id="{00000000-0008-0000-0000-000006000000}"/>
              </a:ext>
            </a:extLst>
          </xdr:cNvPr>
          <xdr:cNvSpPr/>
        </xdr:nvSpPr>
        <xdr:spPr>
          <a:xfrm>
            <a:off x="4581525" y="8934450"/>
            <a:ext cx="571500" cy="457200"/>
          </a:xfrm>
          <a:prstGeom prst="downArrow">
            <a:avLst/>
          </a:prstGeom>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0</xdr:col>
          <xdr:colOff>114300</xdr:colOff>
          <xdr:row>21</xdr:row>
          <xdr:rowOff>114300</xdr:rowOff>
        </xdr:from>
        <xdr:to>
          <xdr:col>1</xdr:col>
          <xdr:colOff>129540</xdr:colOff>
          <xdr:row>23</xdr:row>
          <xdr:rowOff>99060</xdr:rowOff>
        </xdr:to>
        <xdr:sp macro="" textlink="">
          <xdr:nvSpPr>
            <xdr:cNvPr id="114702" name="Check Box 14" hidden="1">
              <a:extLst>
                <a:ext uri="{63B3BB69-23CF-44E3-9099-C40C66FF867C}">
                  <a14:compatExt spid="_x0000_s114702"/>
                </a:ext>
                <a:ext uri="{FF2B5EF4-FFF2-40B4-BE49-F238E27FC236}">
                  <a16:creationId xmlns:a16="http://schemas.microsoft.com/office/drawing/2014/main" id="{00000000-0008-0000-0000-00000E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121920</xdr:colOff>
          <xdr:row>19</xdr:row>
          <xdr:rowOff>45720</xdr:rowOff>
        </xdr:from>
        <xdr:to>
          <xdr:col>1</xdr:col>
          <xdr:colOff>190500</xdr:colOff>
          <xdr:row>21</xdr:row>
          <xdr:rowOff>121920</xdr:rowOff>
        </xdr:to>
        <xdr:sp macro="" textlink="">
          <xdr:nvSpPr>
            <xdr:cNvPr id="114704" name="Check Box 16" hidden="1">
              <a:extLst>
                <a:ext uri="{63B3BB69-23CF-44E3-9099-C40C66FF867C}">
                  <a14:compatExt spid="_x0000_s114704"/>
                </a:ext>
                <a:ext uri="{FF2B5EF4-FFF2-40B4-BE49-F238E27FC236}">
                  <a16:creationId xmlns:a16="http://schemas.microsoft.com/office/drawing/2014/main" id="{00000000-0008-0000-0000-000010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25</xdr:row>
          <xdr:rowOff>60960</xdr:rowOff>
        </xdr:from>
        <xdr:to>
          <xdr:col>1</xdr:col>
          <xdr:colOff>114300</xdr:colOff>
          <xdr:row>25</xdr:row>
          <xdr:rowOff>213360</xdr:rowOff>
        </xdr:to>
        <xdr:sp macro="" textlink="">
          <xdr:nvSpPr>
            <xdr:cNvPr id="114706" name="Check Box 18" hidden="1">
              <a:extLst>
                <a:ext uri="{63B3BB69-23CF-44E3-9099-C40C66FF867C}">
                  <a14:compatExt spid="_x0000_s114706"/>
                </a:ext>
                <a:ext uri="{FF2B5EF4-FFF2-40B4-BE49-F238E27FC236}">
                  <a16:creationId xmlns:a16="http://schemas.microsoft.com/office/drawing/2014/main" id="{00000000-0008-0000-0000-000012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1440180</xdr:colOff>
          <xdr:row>41</xdr:row>
          <xdr:rowOff>129540</xdr:rowOff>
        </xdr:from>
        <xdr:to>
          <xdr:col>1</xdr:col>
          <xdr:colOff>1676400</xdr:colOff>
          <xdr:row>43</xdr:row>
          <xdr:rowOff>137160</xdr:rowOff>
        </xdr:to>
        <xdr:sp macro="" textlink="">
          <xdr:nvSpPr>
            <xdr:cNvPr id="114717" name="Check Box 29" hidden="1">
              <a:extLst>
                <a:ext uri="{63B3BB69-23CF-44E3-9099-C40C66FF867C}">
                  <a14:compatExt spid="_x0000_s114717"/>
                </a:ext>
                <a:ext uri="{FF2B5EF4-FFF2-40B4-BE49-F238E27FC236}">
                  <a16:creationId xmlns:a16="http://schemas.microsoft.com/office/drawing/2014/main" id="{00000000-0008-0000-0000-00001D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1440180</xdr:colOff>
          <xdr:row>42</xdr:row>
          <xdr:rowOff>45720</xdr:rowOff>
        </xdr:from>
        <xdr:to>
          <xdr:col>1</xdr:col>
          <xdr:colOff>1676400</xdr:colOff>
          <xdr:row>45</xdr:row>
          <xdr:rowOff>22860</xdr:rowOff>
        </xdr:to>
        <xdr:sp macro="" textlink="">
          <xdr:nvSpPr>
            <xdr:cNvPr id="114718" name="Check Box 30" hidden="1">
              <a:extLst>
                <a:ext uri="{63B3BB69-23CF-44E3-9099-C40C66FF867C}">
                  <a14:compatExt spid="_x0000_s114718"/>
                </a:ext>
                <a:ext uri="{FF2B5EF4-FFF2-40B4-BE49-F238E27FC236}">
                  <a16:creationId xmlns:a16="http://schemas.microsoft.com/office/drawing/2014/main" id="{00000000-0008-0000-0000-00001E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42</xdr:row>
          <xdr:rowOff>106680</xdr:rowOff>
        </xdr:from>
        <xdr:to>
          <xdr:col>3</xdr:col>
          <xdr:colOff>792480</xdr:colOff>
          <xdr:row>44</xdr:row>
          <xdr:rowOff>114300</xdr:rowOff>
        </xdr:to>
        <xdr:sp macro="" textlink="">
          <xdr:nvSpPr>
            <xdr:cNvPr id="114719" name="Check Box 31" hidden="1">
              <a:extLst>
                <a:ext uri="{63B3BB69-23CF-44E3-9099-C40C66FF867C}">
                  <a14:compatExt spid="_x0000_s114719"/>
                </a:ext>
                <a:ext uri="{FF2B5EF4-FFF2-40B4-BE49-F238E27FC236}">
                  <a16:creationId xmlns:a16="http://schemas.microsoft.com/office/drawing/2014/main" id="{00000000-0008-0000-0000-00001F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41</xdr:row>
          <xdr:rowOff>99060</xdr:rowOff>
        </xdr:from>
        <xdr:to>
          <xdr:col>3</xdr:col>
          <xdr:colOff>792480</xdr:colOff>
          <xdr:row>43</xdr:row>
          <xdr:rowOff>129540</xdr:rowOff>
        </xdr:to>
        <xdr:sp macro="" textlink="">
          <xdr:nvSpPr>
            <xdr:cNvPr id="114720" name="Check Box 32" hidden="1">
              <a:extLst>
                <a:ext uri="{63B3BB69-23CF-44E3-9099-C40C66FF867C}">
                  <a14:compatExt spid="_x0000_s114720"/>
                </a:ext>
                <a:ext uri="{FF2B5EF4-FFF2-40B4-BE49-F238E27FC236}">
                  <a16:creationId xmlns:a16="http://schemas.microsoft.com/office/drawing/2014/main" id="{00000000-0008-0000-0000-000020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1352550</xdr:colOff>
      <xdr:row>41</xdr:row>
      <xdr:rowOff>196051</xdr:rowOff>
    </xdr:from>
    <xdr:to>
      <xdr:col>5</xdr:col>
      <xdr:colOff>438150</xdr:colOff>
      <xdr:row>44</xdr:row>
      <xdr:rowOff>129990</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1581150" y="9806776"/>
          <a:ext cx="3695700" cy="514964"/>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1440180</xdr:colOff>
          <xdr:row>46</xdr:row>
          <xdr:rowOff>160020</xdr:rowOff>
        </xdr:from>
        <xdr:to>
          <xdr:col>1</xdr:col>
          <xdr:colOff>1676400</xdr:colOff>
          <xdr:row>48</xdr:row>
          <xdr:rowOff>68580</xdr:rowOff>
        </xdr:to>
        <xdr:sp macro="" textlink="">
          <xdr:nvSpPr>
            <xdr:cNvPr id="114721" name="Check Box 33" hidden="1">
              <a:extLst>
                <a:ext uri="{63B3BB69-23CF-44E3-9099-C40C66FF867C}">
                  <a14:compatExt spid="_x0000_s114721"/>
                </a:ext>
                <a:ext uri="{FF2B5EF4-FFF2-40B4-BE49-F238E27FC236}">
                  <a16:creationId xmlns:a16="http://schemas.microsoft.com/office/drawing/2014/main" id="{00000000-0008-0000-0000-000021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1440180</xdr:colOff>
          <xdr:row>45</xdr:row>
          <xdr:rowOff>68580</xdr:rowOff>
        </xdr:from>
        <xdr:to>
          <xdr:col>1</xdr:col>
          <xdr:colOff>1676400</xdr:colOff>
          <xdr:row>47</xdr:row>
          <xdr:rowOff>106680</xdr:rowOff>
        </xdr:to>
        <xdr:sp macro="" textlink="">
          <xdr:nvSpPr>
            <xdr:cNvPr id="114722" name="Check Box 34" hidden="1">
              <a:extLst>
                <a:ext uri="{63B3BB69-23CF-44E3-9099-C40C66FF867C}">
                  <a14:compatExt spid="_x0000_s114722"/>
                </a:ext>
                <a:ext uri="{FF2B5EF4-FFF2-40B4-BE49-F238E27FC236}">
                  <a16:creationId xmlns:a16="http://schemas.microsoft.com/office/drawing/2014/main" id="{00000000-0008-0000-0000-000022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1362075</xdr:colOff>
      <xdr:row>45</xdr:row>
      <xdr:rowOff>95250</xdr:rowOff>
    </xdr:from>
    <xdr:to>
      <xdr:col>9</xdr:col>
      <xdr:colOff>3219450</xdr:colOff>
      <xdr:row>48</xdr:row>
      <xdr:rowOff>85725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1590675" y="10458450"/>
          <a:ext cx="10001250" cy="504825"/>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1592580</xdr:colOff>
          <xdr:row>60</xdr:row>
          <xdr:rowOff>137160</xdr:rowOff>
        </xdr:from>
        <xdr:to>
          <xdr:col>2</xdr:col>
          <xdr:colOff>45720</xdr:colOff>
          <xdr:row>63</xdr:row>
          <xdr:rowOff>45720</xdr:rowOff>
        </xdr:to>
        <xdr:sp macro="" textlink="">
          <xdr:nvSpPr>
            <xdr:cNvPr id="114724" name="Check Box 36" hidden="1">
              <a:extLst>
                <a:ext uri="{63B3BB69-23CF-44E3-9099-C40C66FF867C}">
                  <a14:compatExt spid="_x0000_s114724"/>
                </a:ext>
                <a:ext uri="{FF2B5EF4-FFF2-40B4-BE49-F238E27FC236}">
                  <a16:creationId xmlns:a16="http://schemas.microsoft.com/office/drawing/2014/main" id="{00000000-0008-0000-0000-000024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1584960</xdr:colOff>
          <xdr:row>59</xdr:row>
          <xdr:rowOff>68580</xdr:rowOff>
        </xdr:from>
        <xdr:to>
          <xdr:col>2</xdr:col>
          <xdr:colOff>38100</xdr:colOff>
          <xdr:row>61</xdr:row>
          <xdr:rowOff>175260</xdr:rowOff>
        </xdr:to>
        <xdr:sp macro="" textlink="">
          <xdr:nvSpPr>
            <xdr:cNvPr id="114725" name="Check Box 37" hidden="1">
              <a:extLst>
                <a:ext uri="{63B3BB69-23CF-44E3-9099-C40C66FF867C}">
                  <a14:compatExt spid="_x0000_s114725"/>
                </a:ext>
                <a:ext uri="{FF2B5EF4-FFF2-40B4-BE49-F238E27FC236}">
                  <a16:creationId xmlns:a16="http://schemas.microsoft.com/office/drawing/2014/main" id="{00000000-0008-0000-0000-000025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1584960</xdr:colOff>
          <xdr:row>58</xdr:row>
          <xdr:rowOff>198120</xdr:rowOff>
        </xdr:from>
        <xdr:to>
          <xdr:col>2</xdr:col>
          <xdr:colOff>38100</xdr:colOff>
          <xdr:row>60</xdr:row>
          <xdr:rowOff>38100</xdr:rowOff>
        </xdr:to>
        <xdr:sp macro="" textlink="">
          <xdr:nvSpPr>
            <xdr:cNvPr id="114726" name="Check Box 38" hidden="1">
              <a:extLst>
                <a:ext uri="{63B3BB69-23CF-44E3-9099-C40C66FF867C}">
                  <a14:compatExt spid="_x0000_s114726"/>
                </a:ext>
                <a:ext uri="{FF2B5EF4-FFF2-40B4-BE49-F238E27FC236}">
                  <a16:creationId xmlns:a16="http://schemas.microsoft.com/office/drawing/2014/main" id="{00000000-0008-0000-0000-000026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1584960</xdr:colOff>
          <xdr:row>52</xdr:row>
          <xdr:rowOff>198120</xdr:rowOff>
        </xdr:from>
        <xdr:to>
          <xdr:col>2</xdr:col>
          <xdr:colOff>38100</xdr:colOff>
          <xdr:row>54</xdr:row>
          <xdr:rowOff>68580</xdr:rowOff>
        </xdr:to>
        <xdr:sp macro="" textlink="">
          <xdr:nvSpPr>
            <xdr:cNvPr id="114727" name="Check Box 39" hidden="1">
              <a:extLst>
                <a:ext uri="{63B3BB69-23CF-44E3-9099-C40C66FF867C}">
                  <a14:compatExt spid="_x0000_s114727"/>
                </a:ext>
                <a:ext uri="{FF2B5EF4-FFF2-40B4-BE49-F238E27FC236}">
                  <a16:creationId xmlns:a16="http://schemas.microsoft.com/office/drawing/2014/main" id="{00000000-0008-0000-0000-000027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1584960</xdr:colOff>
          <xdr:row>50</xdr:row>
          <xdr:rowOff>114300</xdr:rowOff>
        </xdr:from>
        <xdr:to>
          <xdr:col>2</xdr:col>
          <xdr:colOff>38100</xdr:colOff>
          <xdr:row>52</xdr:row>
          <xdr:rowOff>121920</xdr:rowOff>
        </xdr:to>
        <xdr:sp macro="" textlink="">
          <xdr:nvSpPr>
            <xdr:cNvPr id="114728" name="Check Box 40" hidden="1">
              <a:extLst>
                <a:ext uri="{63B3BB69-23CF-44E3-9099-C40C66FF867C}">
                  <a14:compatExt spid="_x0000_s114728"/>
                </a:ext>
                <a:ext uri="{FF2B5EF4-FFF2-40B4-BE49-F238E27FC236}">
                  <a16:creationId xmlns:a16="http://schemas.microsoft.com/office/drawing/2014/main" id="{00000000-0008-0000-0000-000028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1584960</xdr:colOff>
          <xdr:row>51</xdr:row>
          <xdr:rowOff>121920</xdr:rowOff>
        </xdr:from>
        <xdr:to>
          <xdr:col>2</xdr:col>
          <xdr:colOff>38100</xdr:colOff>
          <xdr:row>53</xdr:row>
          <xdr:rowOff>83820</xdr:rowOff>
        </xdr:to>
        <xdr:sp macro="" textlink="">
          <xdr:nvSpPr>
            <xdr:cNvPr id="114729" name="Check Box 41" hidden="1">
              <a:extLst>
                <a:ext uri="{63B3BB69-23CF-44E3-9099-C40C66FF867C}">
                  <a14:compatExt spid="_x0000_s114729"/>
                </a:ext>
                <a:ext uri="{FF2B5EF4-FFF2-40B4-BE49-F238E27FC236}">
                  <a16:creationId xmlns:a16="http://schemas.microsoft.com/office/drawing/2014/main" id="{00000000-0008-0000-0000-000029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1584960</xdr:colOff>
          <xdr:row>57</xdr:row>
          <xdr:rowOff>15240</xdr:rowOff>
        </xdr:from>
        <xdr:to>
          <xdr:col>2</xdr:col>
          <xdr:colOff>38100</xdr:colOff>
          <xdr:row>59</xdr:row>
          <xdr:rowOff>53340</xdr:rowOff>
        </xdr:to>
        <xdr:sp macro="" textlink="">
          <xdr:nvSpPr>
            <xdr:cNvPr id="114736" name="Check Box 48" hidden="1">
              <a:extLst>
                <a:ext uri="{63B3BB69-23CF-44E3-9099-C40C66FF867C}">
                  <a14:compatExt spid="_x0000_s114736"/>
                </a:ext>
                <a:ext uri="{FF2B5EF4-FFF2-40B4-BE49-F238E27FC236}">
                  <a16:creationId xmlns:a16="http://schemas.microsoft.com/office/drawing/2014/main" id="{00000000-0008-0000-0000-000030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26</xdr:row>
          <xdr:rowOff>152400</xdr:rowOff>
        </xdr:from>
        <xdr:to>
          <xdr:col>1</xdr:col>
          <xdr:colOff>106680</xdr:colOff>
          <xdr:row>28</xdr:row>
          <xdr:rowOff>68580</xdr:rowOff>
        </xdr:to>
        <xdr:sp macro="" textlink="">
          <xdr:nvSpPr>
            <xdr:cNvPr id="114737" name="Check Box 49" hidden="1">
              <a:extLst>
                <a:ext uri="{63B3BB69-23CF-44E3-9099-C40C66FF867C}">
                  <a14:compatExt spid="_x0000_s114737"/>
                </a:ext>
                <a:ext uri="{FF2B5EF4-FFF2-40B4-BE49-F238E27FC236}">
                  <a16:creationId xmlns:a16="http://schemas.microsoft.com/office/drawing/2014/main" id="{00000000-0008-0000-0000-000031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27</xdr:row>
          <xdr:rowOff>167640</xdr:rowOff>
        </xdr:from>
        <xdr:to>
          <xdr:col>1</xdr:col>
          <xdr:colOff>99060</xdr:colOff>
          <xdr:row>29</xdr:row>
          <xdr:rowOff>114300</xdr:rowOff>
        </xdr:to>
        <xdr:sp macro="" textlink="">
          <xdr:nvSpPr>
            <xdr:cNvPr id="114738" name="Check Box 50" hidden="1">
              <a:extLst>
                <a:ext uri="{63B3BB69-23CF-44E3-9099-C40C66FF867C}">
                  <a14:compatExt spid="_x0000_s114738"/>
                </a:ext>
                <a:ext uri="{FF2B5EF4-FFF2-40B4-BE49-F238E27FC236}">
                  <a16:creationId xmlns:a16="http://schemas.microsoft.com/office/drawing/2014/main" id="{00000000-0008-0000-0000-000032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28</xdr:row>
          <xdr:rowOff>114300</xdr:rowOff>
        </xdr:from>
        <xdr:to>
          <xdr:col>1</xdr:col>
          <xdr:colOff>99060</xdr:colOff>
          <xdr:row>30</xdr:row>
          <xdr:rowOff>83820</xdr:rowOff>
        </xdr:to>
        <xdr:sp macro="" textlink="">
          <xdr:nvSpPr>
            <xdr:cNvPr id="114739" name="Check Box 51" hidden="1">
              <a:extLst>
                <a:ext uri="{63B3BB69-23CF-44E3-9099-C40C66FF867C}">
                  <a14:compatExt spid="_x0000_s114739"/>
                </a:ext>
                <a:ext uri="{FF2B5EF4-FFF2-40B4-BE49-F238E27FC236}">
                  <a16:creationId xmlns:a16="http://schemas.microsoft.com/office/drawing/2014/main" id="{00000000-0008-0000-0000-000033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129540</xdr:colOff>
          <xdr:row>20</xdr:row>
          <xdr:rowOff>76200</xdr:rowOff>
        </xdr:from>
        <xdr:to>
          <xdr:col>1</xdr:col>
          <xdr:colOff>198120</xdr:colOff>
          <xdr:row>22</xdr:row>
          <xdr:rowOff>91440</xdr:rowOff>
        </xdr:to>
        <xdr:sp macro="" textlink="">
          <xdr:nvSpPr>
            <xdr:cNvPr id="114741" name="Check Box 53" hidden="1">
              <a:extLst>
                <a:ext uri="{63B3BB69-23CF-44E3-9099-C40C66FF867C}">
                  <a14:compatExt spid="_x0000_s114741"/>
                </a:ext>
                <a:ext uri="{FF2B5EF4-FFF2-40B4-BE49-F238E27FC236}">
                  <a16:creationId xmlns:a16="http://schemas.microsoft.com/office/drawing/2014/main" id="{00000000-0008-0000-0000-000035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121920</xdr:colOff>
          <xdr:row>22</xdr:row>
          <xdr:rowOff>129540</xdr:rowOff>
        </xdr:from>
        <xdr:to>
          <xdr:col>1</xdr:col>
          <xdr:colOff>190500</xdr:colOff>
          <xdr:row>23</xdr:row>
          <xdr:rowOff>365760</xdr:rowOff>
        </xdr:to>
        <xdr:sp macro="" textlink="">
          <xdr:nvSpPr>
            <xdr:cNvPr id="114742" name="Check Box 54" hidden="1">
              <a:extLst>
                <a:ext uri="{63B3BB69-23CF-44E3-9099-C40C66FF867C}">
                  <a14:compatExt spid="_x0000_s114742"/>
                </a:ext>
                <a:ext uri="{FF2B5EF4-FFF2-40B4-BE49-F238E27FC236}">
                  <a16:creationId xmlns:a16="http://schemas.microsoft.com/office/drawing/2014/main" id="{00000000-0008-0000-0000-000036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76200</xdr:colOff>
      <xdr:row>10</xdr:row>
      <xdr:rowOff>19050</xdr:rowOff>
    </xdr:from>
    <xdr:to>
      <xdr:col>11</xdr:col>
      <xdr:colOff>419100</xdr:colOff>
      <xdr:row>11</xdr:row>
      <xdr:rowOff>266700</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6153150" y="2190750"/>
          <a:ext cx="342900" cy="533400"/>
        </a:xfrm>
        <a:prstGeom prst="rightBracket">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19050</xdr:colOff>
      <xdr:row>10</xdr:row>
      <xdr:rowOff>133350</xdr:rowOff>
    </xdr:from>
    <xdr:to>
      <xdr:col>21</xdr:col>
      <xdr:colOff>276225</xdr:colOff>
      <xdr:row>11</xdr:row>
      <xdr:rowOff>123825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524625" y="2305050"/>
          <a:ext cx="41148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t>機器台数等との著しい矛盾が生じていないか確認します。</a:t>
          </a:r>
          <a:endParaRPr kumimoji="1" lang="en-US" altLang="ja-JP" sz="1100" u="sng"/>
        </a:p>
        <a:p>
          <a:endParaRPr kumimoji="1" lang="ja-JP" altLang="en-US" sz="1100"/>
        </a:p>
      </xdr:txBody>
    </xdr:sp>
    <xdr:clientData/>
  </xdr:twoCellAnchor>
  <xdr:twoCellAnchor editAs="oneCell">
    <xdr:from>
      <xdr:col>0</xdr:col>
      <xdr:colOff>261937</xdr:colOff>
      <xdr:row>36</xdr:row>
      <xdr:rowOff>190500</xdr:rowOff>
    </xdr:from>
    <xdr:to>
      <xdr:col>21</xdr:col>
      <xdr:colOff>95249</xdr:colOff>
      <xdr:row>39</xdr:row>
      <xdr:rowOff>166207</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937" y="10229850"/>
          <a:ext cx="10196512" cy="1118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enlsv\&#29983;&#28079;&#23398;&#32722;&#35506;&#20849;&#36890;\&#23478;&#24237;&#25391;&#33288;\&#12415;&#12406;&#65306;&#12487;&#12473;&#12463;&#12488;&#12483;&#12503;&#12501;&#12457;&#12523;&#12480;&#12540;\&#37117;&#36947;&#24220;&#30476;&#29031;&#20250;\&#20877;&#22996;&#35351;&#21332;&#35696;&#20250;&#35519;&#12409;\&#65296;&#65304;&#33576;&#22478;&#30476;&#65306;&#21029;&#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表１"/>
      <sheetName val="集計表２"/>
      <sheetName val="Sheet2"/>
      <sheetName val="リスト参照"/>
      <sheetName val="Sheet1"/>
      <sheetName val="様式2-1-①・②"/>
      <sheetName val="リスト"/>
      <sheetName val="参考"/>
      <sheetName val="Sheet3"/>
    </sheetNames>
    <sheetDataSet>
      <sheetData sheetId="0" refreshError="1"/>
      <sheetData sheetId="1" refreshError="1">
        <row r="4">
          <cell r="E4" t="str">
            <v>協議会</v>
          </cell>
          <cell r="F4" t="str">
            <v>サポーターリーダー</v>
          </cell>
          <cell r="G4">
            <v>0</v>
          </cell>
          <cell r="H4">
            <v>0</v>
          </cell>
          <cell r="I4">
            <v>0</v>
          </cell>
          <cell r="J4">
            <v>0</v>
          </cell>
          <cell r="K4">
            <v>0</v>
          </cell>
          <cell r="L4">
            <v>0</v>
          </cell>
          <cell r="M4">
            <v>0</v>
          </cell>
          <cell r="N4">
            <v>0</v>
          </cell>
          <cell r="O4">
            <v>0</v>
          </cell>
          <cell r="P4">
            <v>0</v>
          </cell>
          <cell r="Q4">
            <v>0</v>
          </cell>
          <cell r="R4" t="str">
            <v>サポーターリーダー</v>
          </cell>
        </row>
        <row r="5">
          <cell r="C5" t="str">
            <v>諸謝金</v>
          </cell>
          <cell r="D5" t="str">
            <v>旅費</v>
          </cell>
          <cell r="E5" t="str">
            <v>消耗品費</v>
          </cell>
          <cell r="F5" t="str">
            <v>印刷製本</v>
          </cell>
          <cell r="G5" t="str">
            <v>通信運搬</v>
          </cell>
          <cell r="H5" t="str">
            <v>借料損料</v>
          </cell>
          <cell r="I5" t="str">
            <v>会議費</v>
          </cell>
          <cell r="J5" t="str">
            <v>賃金</v>
          </cell>
          <cell r="K5" t="str">
            <v>保険料</v>
          </cell>
          <cell r="L5" t="str">
            <v>雑役務</v>
          </cell>
          <cell r="M5" t="str">
            <v>小計</v>
          </cell>
          <cell r="N5" t="str">
            <v>講座数</v>
          </cell>
          <cell r="O5" t="str">
            <v>リーダー</v>
          </cell>
          <cell r="P5" t="str">
            <v>諸謝金</v>
          </cell>
          <cell r="Q5" t="str">
            <v>旅費</v>
          </cell>
          <cell r="R5" t="str">
            <v>消耗品費</v>
          </cell>
          <cell r="S5" t="str">
            <v>印刷製本</v>
          </cell>
          <cell r="T5" t="str">
            <v>通信運搬</v>
          </cell>
          <cell r="U5" t="str">
            <v>借料損料</v>
          </cell>
          <cell r="V5" t="str">
            <v>会議費</v>
          </cell>
          <cell r="W5" t="str">
            <v>賃金</v>
          </cell>
          <cell r="X5" t="str">
            <v>保険料</v>
          </cell>
          <cell r="Y5" t="str">
            <v>雑役務</v>
          </cell>
          <cell r="Z5" t="str">
            <v>小計</v>
          </cell>
          <cell r="AA5" t="str">
            <v>講座数</v>
          </cell>
          <cell r="AB5" t="str">
            <v>総回数</v>
          </cell>
          <cell r="AC5" t="str">
            <v>諸謝金</v>
          </cell>
          <cell r="AD5" t="str">
            <v>旅費</v>
          </cell>
        </row>
        <row r="6">
          <cell r="A6">
            <v>1</v>
          </cell>
          <cell r="B6" t="str">
            <v>　水戸市</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row>
        <row r="7">
          <cell r="A7">
            <v>2</v>
          </cell>
          <cell r="B7" t="str">
            <v>　日立市</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row>
        <row r="8">
          <cell r="A8">
            <v>3</v>
          </cell>
          <cell r="B8" t="str">
            <v>　土浦市</v>
          </cell>
          <cell r="C8">
            <v>18000</v>
          </cell>
          <cell r="D8">
            <v>10600</v>
          </cell>
          <cell r="E8">
            <v>10600</v>
          </cell>
          <cell r="F8">
            <v>37217</v>
          </cell>
          <cell r="G8">
            <v>0</v>
          </cell>
          <cell r="H8">
            <v>17</v>
          </cell>
          <cell r="I8">
            <v>8617</v>
          </cell>
          <cell r="J8">
            <v>119000</v>
          </cell>
          <cell r="K8">
            <v>0</v>
          </cell>
          <cell r="L8">
            <v>0</v>
          </cell>
          <cell r="M8">
            <v>37217</v>
          </cell>
          <cell r="N8">
            <v>0</v>
          </cell>
          <cell r="O8">
            <v>0</v>
          </cell>
          <cell r="P8">
            <v>0</v>
          </cell>
          <cell r="Q8">
            <v>0</v>
          </cell>
          <cell r="R8">
            <v>0</v>
          </cell>
          <cell r="S8">
            <v>0</v>
          </cell>
          <cell r="T8">
            <v>0</v>
          </cell>
          <cell r="U8">
            <v>0</v>
          </cell>
          <cell r="V8">
            <v>0</v>
          </cell>
          <cell r="W8">
            <v>0</v>
          </cell>
          <cell r="X8">
            <v>0</v>
          </cell>
          <cell r="Y8">
            <v>0</v>
          </cell>
          <cell r="Z8">
            <v>0</v>
          </cell>
          <cell r="AA8">
            <v>17</v>
          </cell>
          <cell r="AB8">
            <v>17</v>
          </cell>
          <cell r="AC8">
            <v>119000</v>
          </cell>
        </row>
        <row r="9">
          <cell r="A9">
            <v>4</v>
          </cell>
          <cell r="B9" t="str">
            <v>　古河市</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row>
        <row r="10">
          <cell r="A10">
            <v>5</v>
          </cell>
          <cell r="B10" t="str">
            <v>　石岡市</v>
          </cell>
          <cell r="C10">
            <v>18000</v>
          </cell>
          <cell r="D10">
            <v>2000</v>
          </cell>
          <cell r="E10">
            <v>2000</v>
          </cell>
          <cell r="F10">
            <v>0</v>
          </cell>
          <cell r="G10">
            <v>13</v>
          </cell>
          <cell r="H10">
            <v>13</v>
          </cell>
          <cell r="I10">
            <v>195000</v>
          </cell>
          <cell r="J10">
            <v>0</v>
          </cell>
          <cell r="K10">
            <v>0</v>
          </cell>
          <cell r="L10">
            <v>0</v>
          </cell>
          <cell r="M10">
            <v>20000</v>
          </cell>
          <cell r="N10">
            <v>0</v>
          </cell>
          <cell r="O10">
            <v>0</v>
          </cell>
          <cell r="P10">
            <v>0</v>
          </cell>
          <cell r="Q10">
            <v>0</v>
          </cell>
          <cell r="R10">
            <v>0</v>
          </cell>
          <cell r="S10">
            <v>0</v>
          </cell>
          <cell r="T10">
            <v>0</v>
          </cell>
          <cell r="U10">
            <v>0</v>
          </cell>
          <cell r="V10">
            <v>0</v>
          </cell>
          <cell r="W10">
            <v>0</v>
          </cell>
          <cell r="X10">
            <v>0</v>
          </cell>
          <cell r="Y10">
            <v>0</v>
          </cell>
          <cell r="Z10">
            <v>0</v>
          </cell>
          <cell r="AA10">
            <v>13</v>
          </cell>
          <cell r="AB10">
            <v>13</v>
          </cell>
          <cell r="AC10">
            <v>195000</v>
          </cell>
        </row>
        <row r="11">
          <cell r="A11">
            <v>6</v>
          </cell>
          <cell r="B11" t="str">
            <v>　下館市</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row>
        <row r="12">
          <cell r="A12">
            <v>7</v>
          </cell>
          <cell r="B12" t="str">
            <v>　結城市</v>
          </cell>
          <cell r="C12">
            <v>4000</v>
          </cell>
          <cell r="D12">
            <v>4000</v>
          </cell>
          <cell r="E12">
            <v>4000</v>
          </cell>
          <cell r="F12">
            <v>18000</v>
          </cell>
          <cell r="G12">
            <v>4000</v>
          </cell>
          <cell r="H12">
            <v>2000</v>
          </cell>
          <cell r="I12">
            <v>18000</v>
          </cell>
          <cell r="J12">
            <v>10</v>
          </cell>
          <cell r="K12">
            <v>50000</v>
          </cell>
          <cell r="L12">
            <v>2000</v>
          </cell>
          <cell r="M12">
            <v>28000</v>
          </cell>
          <cell r="N12">
            <v>0</v>
          </cell>
          <cell r="O12">
            <v>0</v>
          </cell>
          <cell r="P12">
            <v>0</v>
          </cell>
          <cell r="Q12">
            <v>0</v>
          </cell>
          <cell r="R12">
            <v>0</v>
          </cell>
          <cell r="S12">
            <v>0</v>
          </cell>
          <cell r="T12">
            <v>0</v>
          </cell>
          <cell r="U12">
            <v>0</v>
          </cell>
          <cell r="V12">
            <v>0</v>
          </cell>
          <cell r="W12">
            <v>0</v>
          </cell>
          <cell r="X12">
            <v>0</v>
          </cell>
          <cell r="Y12">
            <v>0</v>
          </cell>
          <cell r="Z12">
            <v>0</v>
          </cell>
          <cell r="AA12">
            <v>10</v>
          </cell>
          <cell r="AB12">
            <v>10</v>
          </cell>
          <cell r="AC12">
            <v>50000</v>
          </cell>
          <cell r="AD12">
            <v>2000</v>
          </cell>
        </row>
        <row r="13">
          <cell r="A13">
            <v>8</v>
          </cell>
          <cell r="B13" t="str">
            <v>　龍ヶ崎市</v>
          </cell>
          <cell r="C13">
            <v>8000</v>
          </cell>
          <cell r="D13">
            <v>8000</v>
          </cell>
          <cell r="E13">
            <v>35000</v>
          </cell>
          <cell r="F13">
            <v>100000</v>
          </cell>
          <cell r="G13">
            <v>18240</v>
          </cell>
          <cell r="H13">
            <v>0</v>
          </cell>
          <cell r="I13">
            <v>17</v>
          </cell>
          <cell r="J13">
            <v>17</v>
          </cell>
          <cell r="K13">
            <v>340000</v>
          </cell>
          <cell r="L13">
            <v>0</v>
          </cell>
          <cell r="M13">
            <v>161240</v>
          </cell>
          <cell r="N13">
            <v>0</v>
          </cell>
          <cell r="O13">
            <v>0</v>
          </cell>
          <cell r="P13">
            <v>0</v>
          </cell>
          <cell r="Q13">
            <v>0</v>
          </cell>
          <cell r="R13">
            <v>0</v>
          </cell>
          <cell r="S13">
            <v>0</v>
          </cell>
          <cell r="T13">
            <v>0</v>
          </cell>
          <cell r="U13">
            <v>0</v>
          </cell>
          <cell r="V13">
            <v>0</v>
          </cell>
          <cell r="W13">
            <v>0</v>
          </cell>
          <cell r="X13">
            <v>0</v>
          </cell>
          <cell r="Y13">
            <v>0</v>
          </cell>
          <cell r="Z13">
            <v>0</v>
          </cell>
          <cell r="AA13">
            <v>17</v>
          </cell>
          <cell r="AB13">
            <v>17</v>
          </cell>
          <cell r="AC13">
            <v>340000</v>
          </cell>
        </row>
        <row r="14">
          <cell r="A14">
            <v>9</v>
          </cell>
          <cell r="B14" t="str">
            <v>　下妻市</v>
          </cell>
          <cell r="C14">
            <v>32000</v>
          </cell>
          <cell r="D14">
            <v>20000</v>
          </cell>
          <cell r="E14">
            <v>4800</v>
          </cell>
          <cell r="F14">
            <v>20000</v>
          </cell>
          <cell r="G14">
            <v>0</v>
          </cell>
          <cell r="H14">
            <v>2</v>
          </cell>
          <cell r="I14">
            <v>4800</v>
          </cell>
          <cell r="J14">
            <v>52000</v>
          </cell>
          <cell r="K14">
            <v>0</v>
          </cell>
          <cell r="L14">
            <v>0</v>
          </cell>
          <cell r="M14">
            <v>56800</v>
          </cell>
          <cell r="N14">
            <v>0</v>
          </cell>
          <cell r="O14">
            <v>0</v>
          </cell>
          <cell r="P14">
            <v>0</v>
          </cell>
          <cell r="Q14">
            <v>0</v>
          </cell>
          <cell r="R14">
            <v>0</v>
          </cell>
          <cell r="S14">
            <v>0</v>
          </cell>
          <cell r="T14">
            <v>0</v>
          </cell>
          <cell r="U14">
            <v>0</v>
          </cell>
          <cell r="V14">
            <v>0</v>
          </cell>
          <cell r="W14">
            <v>0</v>
          </cell>
          <cell r="X14">
            <v>0</v>
          </cell>
          <cell r="Y14">
            <v>0</v>
          </cell>
          <cell r="Z14">
            <v>0</v>
          </cell>
          <cell r="AA14">
            <v>2</v>
          </cell>
          <cell r="AB14">
            <v>2</v>
          </cell>
          <cell r="AC14">
            <v>52000</v>
          </cell>
        </row>
        <row r="15">
          <cell r="A15">
            <v>10</v>
          </cell>
          <cell r="B15" t="str">
            <v>　水海道市</v>
          </cell>
          <cell r="C15">
            <v>30000</v>
          </cell>
          <cell r="D15">
            <v>3000</v>
          </cell>
          <cell r="E15">
            <v>3000</v>
          </cell>
          <cell r="F15">
            <v>0</v>
          </cell>
          <cell r="G15">
            <v>32</v>
          </cell>
          <cell r="H15">
            <v>32</v>
          </cell>
          <cell r="I15">
            <v>420000</v>
          </cell>
          <cell r="J15">
            <v>0</v>
          </cell>
          <cell r="K15">
            <v>0</v>
          </cell>
          <cell r="L15">
            <v>0</v>
          </cell>
          <cell r="M15">
            <v>33000</v>
          </cell>
          <cell r="N15">
            <v>0</v>
          </cell>
          <cell r="O15">
            <v>0</v>
          </cell>
          <cell r="P15">
            <v>0</v>
          </cell>
          <cell r="Q15">
            <v>0</v>
          </cell>
          <cell r="R15">
            <v>0</v>
          </cell>
          <cell r="S15">
            <v>0</v>
          </cell>
          <cell r="T15">
            <v>0</v>
          </cell>
          <cell r="U15">
            <v>0</v>
          </cell>
          <cell r="V15">
            <v>0</v>
          </cell>
          <cell r="W15">
            <v>0</v>
          </cell>
          <cell r="X15">
            <v>0</v>
          </cell>
          <cell r="Y15">
            <v>0</v>
          </cell>
          <cell r="Z15">
            <v>0</v>
          </cell>
          <cell r="AA15">
            <v>32</v>
          </cell>
          <cell r="AB15">
            <v>32</v>
          </cell>
          <cell r="AC15">
            <v>420000</v>
          </cell>
        </row>
        <row r="16">
          <cell r="A16">
            <v>11</v>
          </cell>
          <cell r="B16" t="str">
            <v>　常陸太田市</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row>
        <row r="17">
          <cell r="A17">
            <v>12</v>
          </cell>
          <cell r="B17" t="str">
            <v xml:space="preserve">  高萩市</v>
          </cell>
          <cell r="C17">
            <v>65600</v>
          </cell>
          <cell r="D17">
            <v>3200</v>
          </cell>
          <cell r="E17">
            <v>8400</v>
          </cell>
          <cell r="F17">
            <v>77200</v>
          </cell>
          <cell r="G17">
            <v>3200</v>
          </cell>
          <cell r="H17">
            <v>15</v>
          </cell>
          <cell r="I17">
            <v>8400</v>
          </cell>
          <cell r="J17">
            <v>75000</v>
          </cell>
          <cell r="K17">
            <v>0</v>
          </cell>
          <cell r="L17">
            <v>0</v>
          </cell>
          <cell r="M17">
            <v>77200</v>
          </cell>
          <cell r="N17">
            <v>0</v>
          </cell>
          <cell r="O17">
            <v>0</v>
          </cell>
          <cell r="P17">
            <v>0</v>
          </cell>
          <cell r="Q17">
            <v>0</v>
          </cell>
          <cell r="R17">
            <v>0</v>
          </cell>
          <cell r="S17">
            <v>0</v>
          </cell>
          <cell r="T17">
            <v>0</v>
          </cell>
          <cell r="U17">
            <v>0</v>
          </cell>
          <cell r="V17">
            <v>0</v>
          </cell>
          <cell r="W17">
            <v>0</v>
          </cell>
          <cell r="X17">
            <v>0</v>
          </cell>
          <cell r="Y17">
            <v>0</v>
          </cell>
          <cell r="Z17">
            <v>0</v>
          </cell>
          <cell r="AA17">
            <v>15</v>
          </cell>
          <cell r="AB17">
            <v>15</v>
          </cell>
          <cell r="AC17">
            <v>75000</v>
          </cell>
        </row>
        <row r="18">
          <cell r="A18">
            <v>13</v>
          </cell>
          <cell r="B18" t="str">
            <v>　北茨城市</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row>
        <row r="19">
          <cell r="A19">
            <v>14</v>
          </cell>
          <cell r="B19" t="str">
            <v>　笠間市</v>
          </cell>
          <cell r="C19">
            <v>0</v>
          </cell>
          <cell r="D19">
            <v>0</v>
          </cell>
          <cell r="E19">
            <v>15</v>
          </cell>
          <cell r="F19">
            <v>15</v>
          </cell>
          <cell r="G19">
            <v>100000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15</v>
          </cell>
          <cell r="AB19">
            <v>15</v>
          </cell>
          <cell r="AC19">
            <v>100000</v>
          </cell>
        </row>
        <row r="20">
          <cell r="A20">
            <v>15</v>
          </cell>
          <cell r="B20" t="str">
            <v>　取手市</v>
          </cell>
          <cell r="C20">
            <v>21600</v>
          </cell>
          <cell r="D20">
            <v>21600</v>
          </cell>
          <cell r="E20">
            <v>0</v>
          </cell>
          <cell r="F20">
            <v>36</v>
          </cell>
          <cell r="G20">
            <v>36</v>
          </cell>
          <cell r="H20">
            <v>303000</v>
          </cell>
          <cell r="I20">
            <v>21600</v>
          </cell>
          <cell r="J20">
            <v>0</v>
          </cell>
          <cell r="K20">
            <v>0</v>
          </cell>
          <cell r="L20">
            <v>0</v>
          </cell>
          <cell r="M20">
            <v>21600</v>
          </cell>
          <cell r="N20">
            <v>0</v>
          </cell>
          <cell r="O20">
            <v>0</v>
          </cell>
          <cell r="P20">
            <v>0</v>
          </cell>
          <cell r="Q20">
            <v>0</v>
          </cell>
          <cell r="R20">
            <v>0</v>
          </cell>
          <cell r="S20">
            <v>0</v>
          </cell>
          <cell r="T20">
            <v>0</v>
          </cell>
          <cell r="U20">
            <v>0</v>
          </cell>
          <cell r="V20">
            <v>0</v>
          </cell>
          <cell r="W20">
            <v>0</v>
          </cell>
          <cell r="X20">
            <v>0</v>
          </cell>
          <cell r="Y20">
            <v>0</v>
          </cell>
          <cell r="Z20">
            <v>0</v>
          </cell>
          <cell r="AA20">
            <v>36</v>
          </cell>
          <cell r="AB20">
            <v>36</v>
          </cell>
          <cell r="AC20">
            <v>303000</v>
          </cell>
        </row>
        <row r="21">
          <cell r="A21">
            <v>16</v>
          </cell>
          <cell r="B21" t="str">
            <v>　岩井市</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row>
        <row r="22">
          <cell r="A22">
            <v>17</v>
          </cell>
          <cell r="B22" t="str">
            <v>　牛久市</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3">
          <cell r="A23">
            <v>18</v>
          </cell>
          <cell r="B23" t="str">
            <v>　つくば市</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row>
        <row r="24">
          <cell r="A24">
            <v>19</v>
          </cell>
          <cell r="B24" t="str">
            <v>　ひたちなか市</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row>
        <row r="25">
          <cell r="A25">
            <v>20</v>
          </cell>
          <cell r="B25" t="str">
            <v>　鹿嶋市</v>
          </cell>
          <cell r="C25">
            <v>2000</v>
          </cell>
          <cell r="D25">
            <v>2000</v>
          </cell>
          <cell r="E25">
            <v>2000</v>
          </cell>
          <cell r="F25">
            <v>21</v>
          </cell>
          <cell r="G25">
            <v>21</v>
          </cell>
          <cell r="H25">
            <v>392000</v>
          </cell>
          <cell r="I25">
            <v>0</v>
          </cell>
          <cell r="J25">
            <v>0</v>
          </cell>
          <cell r="K25">
            <v>0</v>
          </cell>
          <cell r="L25">
            <v>0</v>
          </cell>
          <cell r="M25">
            <v>2000</v>
          </cell>
          <cell r="N25">
            <v>0</v>
          </cell>
          <cell r="O25">
            <v>0</v>
          </cell>
          <cell r="P25">
            <v>0</v>
          </cell>
          <cell r="Q25">
            <v>0</v>
          </cell>
          <cell r="R25">
            <v>0</v>
          </cell>
          <cell r="S25">
            <v>0</v>
          </cell>
          <cell r="T25">
            <v>0</v>
          </cell>
          <cell r="U25">
            <v>0</v>
          </cell>
          <cell r="V25">
            <v>0</v>
          </cell>
          <cell r="W25">
            <v>0</v>
          </cell>
          <cell r="X25">
            <v>0</v>
          </cell>
          <cell r="Y25">
            <v>0</v>
          </cell>
          <cell r="Z25">
            <v>0</v>
          </cell>
          <cell r="AA25">
            <v>21</v>
          </cell>
          <cell r="AB25">
            <v>21</v>
          </cell>
          <cell r="AC25">
            <v>392000</v>
          </cell>
        </row>
        <row r="26">
          <cell r="A26">
            <v>21</v>
          </cell>
          <cell r="B26" t="str">
            <v>　潮来市</v>
          </cell>
          <cell r="C26">
            <v>18000</v>
          </cell>
          <cell r="D26">
            <v>10000</v>
          </cell>
          <cell r="E26">
            <v>28000</v>
          </cell>
          <cell r="F26">
            <v>0</v>
          </cell>
          <cell r="G26">
            <v>15</v>
          </cell>
          <cell r="H26">
            <v>16</v>
          </cell>
          <cell r="I26">
            <v>10000</v>
          </cell>
          <cell r="J26">
            <v>0</v>
          </cell>
          <cell r="K26">
            <v>0</v>
          </cell>
          <cell r="L26">
            <v>0</v>
          </cell>
          <cell r="M26">
            <v>28000</v>
          </cell>
          <cell r="N26">
            <v>0</v>
          </cell>
          <cell r="O26">
            <v>0</v>
          </cell>
          <cell r="P26">
            <v>0</v>
          </cell>
          <cell r="Q26">
            <v>0</v>
          </cell>
          <cell r="R26">
            <v>0</v>
          </cell>
          <cell r="S26">
            <v>0</v>
          </cell>
          <cell r="T26">
            <v>0</v>
          </cell>
          <cell r="U26">
            <v>0</v>
          </cell>
          <cell r="V26">
            <v>0</v>
          </cell>
          <cell r="W26">
            <v>0</v>
          </cell>
          <cell r="X26">
            <v>0</v>
          </cell>
          <cell r="Y26">
            <v>0</v>
          </cell>
          <cell r="Z26">
            <v>0</v>
          </cell>
          <cell r="AA26">
            <v>15</v>
          </cell>
          <cell r="AB26">
            <v>16</v>
          </cell>
          <cell r="AC26">
            <v>100000</v>
          </cell>
        </row>
        <row r="27">
          <cell r="A27">
            <v>22</v>
          </cell>
          <cell r="B27" t="str">
            <v>　守谷市</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row>
        <row r="28">
          <cell r="B28" t="str">
            <v>小　　計</v>
          </cell>
          <cell r="C28">
            <v>181600</v>
          </cell>
          <cell r="D28">
            <v>8000</v>
          </cell>
          <cell r="E28">
            <v>56600</v>
          </cell>
          <cell r="F28">
            <v>120000</v>
          </cell>
          <cell r="G28">
            <v>25440</v>
          </cell>
          <cell r="H28">
            <v>2000</v>
          </cell>
          <cell r="I28">
            <v>71417</v>
          </cell>
          <cell r="J28">
            <v>0</v>
          </cell>
          <cell r="K28">
            <v>0</v>
          </cell>
          <cell r="L28">
            <v>0</v>
          </cell>
          <cell r="M28">
            <v>465057</v>
          </cell>
          <cell r="N28">
            <v>0</v>
          </cell>
          <cell r="O28">
            <v>0</v>
          </cell>
          <cell r="P28">
            <v>0</v>
          </cell>
          <cell r="Q28">
            <v>0</v>
          </cell>
          <cell r="R28">
            <v>0</v>
          </cell>
          <cell r="S28">
            <v>0</v>
          </cell>
          <cell r="T28">
            <v>0</v>
          </cell>
          <cell r="U28">
            <v>0</v>
          </cell>
          <cell r="V28">
            <v>0</v>
          </cell>
          <cell r="W28">
            <v>0</v>
          </cell>
          <cell r="X28">
            <v>0</v>
          </cell>
          <cell r="Y28">
            <v>0</v>
          </cell>
          <cell r="Z28">
            <v>0</v>
          </cell>
          <cell r="AA28">
            <v>193</v>
          </cell>
          <cell r="AB28">
            <v>194</v>
          </cell>
          <cell r="AC28">
            <v>2146000</v>
          </cell>
          <cell r="AD28">
            <v>2000</v>
          </cell>
        </row>
        <row r="29">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M30">
            <v>0</v>
          </cell>
          <cell r="N30">
            <v>0</v>
          </cell>
          <cell r="O30">
            <v>0</v>
          </cell>
          <cell r="P30">
            <v>0</v>
          </cell>
          <cell r="Q30">
            <v>0</v>
          </cell>
          <cell r="R30">
            <v>0</v>
          </cell>
          <cell r="S30">
            <v>0</v>
          </cell>
          <cell r="T30">
            <v>0</v>
          </cell>
          <cell r="U30">
            <v>0</v>
          </cell>
          <cell r="V30">
            <v>0</v>
          </cell>
          <cell r="W30">
            <v>0</v>
          </cell>
          <cell r="X30">
            <v>0</v>
          </cell>
          <cell r="Y30">
            <v>0</v>
          </cell>
          <cell r="Z30">
            <v>0</v>
          </cell>
        </row>
        <row r="31">
          <cell r="M31">
            <v>0</v>
          </cell>
          <cell r="N31">
            <v>0</v>
          </cell>
          <cell r="O31">
            <v>0</v>
          </cell>
          <cell r="P31">
            <v>0</v>
          </cell>
          <cell r="Q31">
            <v>0</v>
          </cell>
          <cell r="R31">
            <v>0</v>
          </cell>
          <cell r="S31">
            <v>0</v>
          </cell>
          <cell r="T31">
            <v>0</v>
          </cell>
          <cell r="U31">
            <v>0</v>
          </cell>
          <cell r="V31">
            <v>0</v>
          </cell>
          <cell r="W31">
            <v>0</v>
          </cell>
          <cell r="X31">
            <v>0</v>
          </cell>
          <cell r="Y31">
            <v>0</v>
          </cell>
          <cell r="Z31">
            <v>0</v>
          </cell>
        </row>
        <row r="32">
          <cell r="A32">
            <v>23</v>
          </cell>
          <cell r="B32" t="str">
            <v>　茨城町</v>
          </cell>
          <cell r="C32">
            <v>16000</v>
          </cell>
          <cell r="D32">
            <v>2000</v>
          </cell>
          <cell r="E32">
            <v>2000</v>
          </cell>
          <cell r="F32">
            <v>20000</v>
          </cell>
          <cell r="G32">
            <v>0</v>
          </cell>
          <cell r="H32">
            <v>13</v>
          </cell>
          <cell r="I32">
            <v>2000</v>
          </cell>
          <cell r="J32">
            <v>190000</v>
          </cell>
          <cell r="K32">
            <v>0</v>
          </cell>
          <cell r="L32">
            <v>0</v>
          </cell>
          <cell r="M32">
            <v>20000</v>
          </cell>
          <cell r="N32">
            <v>0</v>
          </cell>
          <cell r="O32">
            <v>0</v>
          </cell>
          <cell r="P32">
            <v>0</v>
          </cell>
          <cell r="Q32">
            <v>0</v>
          </cell>
          <cell r="R32">
            <v>0</v>
          </cell>
          <cell r="S32">
            <v>0</v>
          </cell>
          <cell r="T32">
            <v>0</v>
          </cell>
          <cell r="U32">
            <v>0</v>
          </cell>
          <cell r="V32">
            <v>0</v>
          </cell>
          <cell r="W32">
            <v>0</v>
          </cell>
          <cell r="X32">
            <v>0</v>
          </cell>
          <cell r="Y32">
            <v>0</v>
          </cell>
          <cell r="Z32">
            <v>0</v>
          </cell>
          <cell r="AA32">
            <v>13</v>
          </cell>
          <cell r="AB32">
            <v>13</v>
          </cell>
          <cell r="AC32">
            <v>190000</v>
          </cell>
        </row>
        <row r="33">
          <cell r="A33">
            <v>24</v>
          </cell>
          <cell r="B33" t="str">
            <v>　小川町</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row>
        <row r="34">
          <cell r="A34">
            <v>25</v>
          </cell>
          <cell r="B34" t="str">
            <v>　美野里町</v>
          </cell>
          <cell r="C34">
            <v>157500</v>
          </cell>
          <cell r="D34">
            <v>16754</v>
          </cell>
          <cell r="E34">
            <v>16754</v>
          </cell>
          <cell r="F34">
            <v>6300</v>
          </cell>
          <cell r="G34">
            <v>4000</v>
          </cell>
          <cell r="H34">
            <v>0</v>
          </cell>
          <cell r="I34">
            <v>6300</v>
          </cell>
          <cell r="J34">
            <v>4</v>
          </cell>
          <cell r="K34">
            <v>40000</v>
          </cell>
          <cell r="L34">
            <v>4400</v>
          </cell>
          <cell r="M34">
            <v>184554</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4</v>
          </cell>
          <cell r="AC34">
            <v>40000</v>
          </cell>
          <cell r="AD34">
            <v>4400</v>
          </cell>
        </row>
        <row r="35">
          <cell r="A35">
            <v>26</v>
          </cell>
          <cell r="B35" t="str">
            <v>　内原町</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row>
        <row r="36">
          <cell r="A36">
            <v>27</v>
          </cell>
          <cell r="B36" t="str">
            <v>　常北町</v>
          </cell>
          <cell r="C36">
            <v>7200</v>
          </cell>
          <cell r="D36">
            <v>7200</v>
          </cell>
          <cell r="E36">
            <v>0</v>
          </cell>
          <cell r="F36">
            <v>4</v>
          </cell>
          <cell r="G36">
            <v>4</v>
          </cell>
          <cell r="H36">
            <v>28000</v>
          </cell>
          <cell r="I36">
            <v>7200</v>
          </cell>
          <cell r="J36">
            <v>0</v>
          </cell>
          <cell r="K36">
            <v>0</v>
          </cell>
          <cell r="L36">
            <v>0</v>
          </cell>
          <cell r="M36">
            <v>7200</v>
          </cell>
          <cell r="N36">
            <v>0</v>
          </cell>
          <cell r="O36">
            <v>0</v>
          </cell>
          <cell r="P36">
            <v>0</v>
          </cell>
          <cell r="Q36">
            <v>0</v>
          </cell>
          <cell r="R36">
            <v>0</v>
          </cell>
          <cell r="S36">
            <v>0</v>
          </cell>
          <cell r="T36">
            <v>0</v>
          </cell>
          <cell r="U36">
            <v>0</v>
          </cell>
          <cell r="V36">
            <v>0</v>
          </cell>
          <cell r="W36">
            <v>0</v>
          </cell>
          <cell r="X36">
            <v>0</v>
          </cell>
          <cell r="Y36">
            <v>0</v>
          </cell>
          <cell r="Z36">
            <v>0</v>
          </cell>
          <cell r="AA36">
            <v>4</v>
          </cell>
          <cell r="AB36">
            <v>4</v>
          </cell>
          <cell r="AC36">
            <v>28000</v>
          </cell>
        </row>
        <row r="37">
          <cell r="A37">
            <v>28</v>
          </cell>
          <cell r="B37" t="str">
            <v>　大洗町</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row>
        <row r="38">
          <cell r="A38">
            <v>29</v>
          </cell>
          <cell r="B38" t="str">
            <v>　友部町</v>
          </cell>
          <cell r="C38">
            <v>0</v>
          </cell>
          <cell r="D38">
            <v>0</v>
          </cell>
          <cell r="E38">
            <v>7</v>
          </cell>
          <cell r="F38">
            <v>7</v>
          </cell>
          <cell r="G38">
            <v>120000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7</v>
          </cell>
          <cell r="AB38">
            <v>7</v>
          </cell>
          <cell r="AC38">
            <v>120000</v>
          </cell>
        </row>
        <row r="39">
          <cell r="A39">
            <v>30</v>
          </cell>
          <cell r="B39" t="str">
            <v>　岩間町</v>
          </cell>
          <cell r="C39">
            <v>2000</v>
          </cell>
          <cell r="D39">
            <v>2400</v>
          </cell>
          <cell r="E39">
            <v>2000</v>
          </cell>
          <cell r="F39">
            <v>0</v>
          </cell>
          <cell r="G39">
            <v>2400</v>
          </cell>
          <cell r="H39">
            <v>25</v>
          </cell>
          <cell r="I39">
            <v>232000</v>
          </cell>
          <cell r="J39">
            <v>0</v>
          </cell>
          <cell r="K39">
            <v>0</v>
          </cell>
          <cell r="L39">
            <v>0</v>
          </cell>
          <cell r="M39">
            <v>4400</v>
          </cell>
          <cell r="N39">
            <v>0</v>
          </cell>
          <cell r="O39">
            <v>0</v>
          </cell>
          <cell r="P39">
            <v>0</v>
          </cell>
          <cell r="Q39">
            <v>0</v>
          </cell>
          <cell r="R39">
            <v>0</v>
          </cell>
          <cell r="S39">
            <v>0</v>
          </cell>
          <cell r="T39">
            <v>0</v>
          </cell>
          <cell r="U39">
            <v>0</v>
          </cell>
          <cell r="V39">
            <v>0</v>
          </cell>
          <cell r="W39">
            <v>0</v>
          </cell>
          <cell r="X39">
            <v>0</v>
          </cell>
          <cell r="Y39">
            <v>0</v>
          </cell>
          <cell r="Z39">
            <v>0</v>
          </cell>
          <cell r="AA39">
            <v>25</v>
          </cell>
          <cell r="AB39">
            <v>25</v>
          </cell>
          <cell r="AC39">
            <v>232000</v>
          </cell>
        </row>
        <row r="40">
          <cell r="A40">
            <v>31</v>
          </cell>
          <cell r="B40" t="str">
            <v>　岩瀬町</v>
          </cell>
          <cell r="C40">
            <v>0</v>
          </cell>
          <cell r="D40">
            <v>0</v>
          </cell>
          <cell r="E40">
            <v>5</v>
          </cell>
          <cell r="F40">
            <v>5</v>
          </cell>
          <cell r="G40">
            <v>50000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5</v>
          </cell>
          <cell r="AB40">
            <v>5</v>
          </cell>
          <cell r="AC40">
            <v>50000</v>
          </cell>
        </row>
        <row r="41">
          <cell r="A41">
            <v>32</v>
          </cell>
          <cell r="B41" t="str">
            <v>　那珂町</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row>
        <row r="42">
          <cell r="A42">
            <v>33</v>
          </cell>
          <cell r="B42" t="str">
            <v>　瓜連町</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row>
        <row r="43">
          <cell r="A43">
            <v>34</v>
          </cell>
          <cell r="B43" t="str">
            <v>　大宮町</v>
          </cell>
          <cell r="C43">
            <v>0</v>
          </cell>
          <cell r="D43">
            <v>0</v>
          </cell>
          <cell r="E43">
            <v>15</v>
          </cell>
          <cell r="F43">
            <v>15</v>
          </cell>
          <cell r="G43">
            <v>490000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15</v>
          </cell>
          <cell r="AB43">
            <v>15</v>
          </cell>
          <cell r="AC43">
            <v>490000</v>
          </cell>
        </row>
        <row r="44">
          <cell r="A44">
            <v>35</v>
          </cell>
          <cell r="B44" t="str">
            <v>　山方町</v>
          </cell>
          <cell r="C44">
            <v>47000</v>
          </cell>
          <cell r="D44">
            <v>12000</v>
          </cell>
          <cell r="E44">
            <v>47000</v>
          </cell>
          <cell r="F44">
            <v>87500</v>
          </cell>
          <cell r="G44">
            <v>12000</v>
          </cell>
          <cell r="H44">
            <v>6</v>
          </cell>
          <cell r="I44">
            <v>28500</v>
          </cell>
          <cell r="J44">
            <v>180000</v>
          </cell>
          <cell r="K44">
            <v>0</v>
          </cell>
          <cell r="L44">
            <v>0</v>
          </cell>
          <cell r="M44">
            <v>87500</v>
          </cell>
          <cell r="N44">
            <v>0</v>
          </cell>
          <cell r="O44">
            <v>0</v>
          </cell>
          <cell r="P44">
            <v>0</v>
          </cell>
          <cell r="Q44">
            <v>0</v>
          </cell>
          <cell r="R44">
            <v>0</v>
          </cell>
          <cell r="S44">
            <v>0</v>
          </cell>
          <cell r="T44">
            <v>0</v>
          </cell>
          <cell r="U44">
            <v>0</v>
          </cell>
          <cell r="V44">
            <v>0</v>
          </cell>
          <cell r="W44">
            <v>0</v>
          </cell>
          <cell r="X44">
            <v>0</v>
          </cell>
          <cell r="Y44">
            <v>0</v>
          </cell>
          <cell r="Z44">
            <v>0</v>
          </cell>
          <cell r="AA44">
            <v>6</v>
          </cell>
          <cell r="AB44">
            <v>6</v>
          </cell>
          <cell r="AC44">
            <v>180000</v>
          </cell>
        </row>
        <row r="45">
          <cell r="A45">
            <v>36</v>
          </cell>
          <cell r="B45" t="str">
            <v>　金砂郷町</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row>
        <row r="46">
          <cell r="A46">
            <v>37</v>
          </cell>
          <cell r="B46" t="str">
            <v>　大子町</v>
          </cell>
          <cell r="C46">
            <v>151500</v>
          </cell>
          <cell r="D46">
            <v>10000</v>
          </cell>
          <cell r="E46">
            <v>10000</v>
          </cell>
          <cell r="F46">
            <v>3000</v>
          </cell>
          <cell r="G46">
            <v>2600</v>
          </cell>
          <cell r="H46">
            <v>197100</v>
          </cell>
          <cell r="I46">
            <v>30000</v>
          </cell>
          <cell r="J46">
            <v>22</v>
          </cell>
          <cell r="K46">
            <v>34</v>
          </cell>
          <cell r="L46">
            <v>340000</v>
          </cell>
          <cell r="M46">
            <v>197100</v>
          </cell>
          <cell r="N46">
            <v>0</v>
          </cell>
          <cell r="O46">
            <v>0</v>
          </cell>
          <cell r="P46">
            <v>0</v>
          </cell>
          <cell r="Q46">
            <v>0</v>
          </cell>
          <cell r="R46">
            <v>0</v>
          </cell>
          <cell r="S46">
            <v>0</v>
          </cell>
          <cell r="T46">
            <v>0</v>
          </cell>
          <cell r="U46">
            <v>0</v>
          </cell>
          <cell r="V46">
            <v>0</v>
          </cell>
          <cell r="W46">
            <v>0</v>
          </cell>
          <cell r="X46">
            <v>0</v>
          </cell>
          <cell r="Y46">
            <v>0</v>
          </cell>
          <cell r="Z46">
            <v>0</v>
          </cell>
          <cell r="AA46">
            <v>22</v>
          </cell>
          <cell r="AB46">
            <v>34</v>
          </cell>
          <cell r="AC46">
            <v>340000</v>
          </cell>
          <cell r="AD46">
            <v>170000</v>
          </cell>
        </row>
        <row r="47">
          <cell r="A47">
            <v>38</v>
          </cell>
          <cell r="B47" t="str">
            <v>　十王町</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row>
        <row r="48">
          <cell r="A48">
            <v>39</v>
          </cell>
          <cell r="B48" t="str">
            <v>　鉾田町</v>
          </cell>
          <cell r="C48">
            <v>8600</v>
          </cell>
          <cell r="D48">
            <v>15200</v>
          </cell>
          <cell r="E48">
            <v>8600</v>
          </cell>
          <cell r="F48">
            <v>0</v>
          </cell>
          <cell r="G48">
            <v>17</v>
          </cell>
          <cell r="H48">
            <v>17</v>
          </cell>
          <cell r="I48">
            <v>15200</v>
          </cell>
          <cell r="J48">
            <v>0</v>
          </cell>
          <cell r="K48">
            <v>0</v>
          </cell>
          <cell r="L48">
            <v>0</v>
          </cell>
          <cell r="M48">
            <v>23800</v>
          </cell>
          <cell r="N48">
            <v>0</v>
          </cell>
          <cell r="O48">
            <v>0</v>
          </cell>
          <cell r="P48">
            <v>0</v>
          </cell>
          <cell r="Q48">
            <v>0</v>
          </cell>
          <cell r="R48">
            <v>0</v>
          </cell>
          <cell r="S48">
            <v>0</v>
          </cell>
          <cell r="T48">
            <v>0</v>
          </cell>
          <cell r="U48">
            <v>0</v>
          </cell>
          <cell r="V48">
            <v>0</v>
          </cell>
          <cell r="W48">
            <v>0</v>
          </cell>
          <cell r="X48">
            <v>0</v>
          </cell>
          <cell r="Y48">
            <v>0</v>
          </cell>
          <cell r="Z48">
            <v>0</v>
          </cell>
          <cell r="AA48">
            <v>17</v>
          </cell>
          <cell r="AB48">
            <v>17</v>
          </cell>
          <cell r="AC48">
            <v>176000</v>
          </cell>
        </row>
        <row r="49">
          <cell r="A49">
            <v>40</v>
          </cell>
          <cell r="B49" t="str">
            <v>　神栖町</v>
          </cell>
          <cell r="C49">
            <v>46500</v>
          </cell>
          <cell r="D49">
            <v>45000</v>
          </cell>
          <cell r="E49">
            <v>1000</v>
          </cell>
          <cell r="F49">
            <v>3600</v>
          </cell>
          <cell r="G49">
            <v>3600</v>
          </cell>
          <cell r="H49">
            <v>100600</v>
          </cell>
          <cell r="I49">
            <v>4500</v>
          </cell>
          <cell r="J49">
            <v>11</v>
          </cell>
          <cell r="K49">
            <v>11</v>
          </cell>
          <cell r="L49">
            <v>210640</v>
          </cell>
          <cell r="M49">
            <v>100600</v>
          </cell>
          <cell r="N49">
            <v>0</v>
          </cell>
          <cell r="O49">
            <v>0</v>
          </cell>
          <cell r="P49">
            <v>0</v>
          </cell>
          <cell r="Q49">
            <v>0</v>
          </cell>
          <cell r="R49">
            <v>0</v>
          </cell>
          <cell r="S49">
            <v>0</v>
          </cell>
          <cell r="T49">
            <v>0</v>
          </cell>
          <cell r="U49">
            <v>0</v>
          </cell>
          <cell r="V49">
            <v>0</v>
          </cell>
          <cell r="W49">
            <v>0</v>
          </cell>
          <cell r="X49">
            <v>0</v>
          </cell>
          <cell r="Y49">
            <v>0</v>
          </cell>
          <cell r="Z49">
            <v>0</v>
          </cell>
          <cell r="AA49">
            <v>11</v>
          </cell>
          <cell r="AB49">
            <v>11</v>
          </cell>
          <cell r="AC49">
            <v>210640</v>
          </cell>
          <cell r="AD49">
            <v>11000</v>
          </cell>
        </row>
        <row r="50">
          <cell r="A50">
            <v>41</v>
          </cell>
          <cell r="B50" t="str">
            <v>　波崎町</v>
          </cell>
          <cell r="C50">
            <v>18000</v>
          </cell>
          <cell r="D50">
            <v>3000</v>
          </cell>
          <cell r="E50">
            <v>3000</v>
          </cell>
          <cell r="F50">
            <v>1280</v>
          </cell>
          <cell r="G50">
            <v>1280</v>
          </cell>
          <cell r="H50">
            <v>29280</v>
          </cell>
          <cell r="I50">
            <v>4000</v>
          </cell>
          <cell r="J50">
            <v>16</v>
          </cell>
          <cell r="K50">
            <v>16</v>
          </cell>
          <cell r="L50">
            <v>228900</v>
          </cell>
          <cell r="M50">
            <v>29280</v>
          </cell>
          <cell r="N50">
            <v>0</v>
          </cell>
          <cell r="O50">
            <v>0</v>
          </cell>
          <cell r="P50">
            <v>0</v>
          </cell>
          <cell r="Q50">
            <v>0</v>
          </cell>
          <cell r="R50">
            <v>0</v>
          </cell>
          <cell r="S50">
            <v>0</v>
          </cell>
          <cell r="T50">
            <v>0</v>
          </cell>
          <cell r="U50">
            <v>0</v>
          </cell>
          <cell r="V50">
            <v>0</v>
          </cell>
          <cell r="W50">
            <v>0</v>
          </cell>
          <cell r="X50">
            <v>0</v>
          </cell>
          <cell r="Y50">
            <v>0</v>
          </cell>
          <cell r="Z50">
            <v>0</v>
          </cell>
          <cell r="AA50">
            <v>16</v>
          </cell>
          <cell r="AB50">
            <v>16</v>
          </cell>
          <cell r="AC50">
            <v>228900</v>
          </cell>
        </row>
        <row r="51">
          <cell r="A51">
            <v>42</v>
          </cell>
          <cell r="B51" t="str">
            <v>　麻生町</v>
          </cell>
          <cell r="C51">
            <v>18000</v>
          </cell>
          <cell r="D51">
            <v>480</v>
          </cell>
          <cell r="E51">
            <v>10000</v>
          </cell>
          <cell r="F51">
            <v>28480</v>
          </cell>
          <cell r="G51">
            <v>480</v>
          </cell>
          <cell r="H51">
            <v>17</v>
          </cell>
          <cell r="I51">
            <v>10000</v>
          </cell>
          <cell r="J51">
            <v>100000</v>
          </cell>
          <cell r="K51">
            <v>0</v>
          </cell>
          <cell r="L51">
            <v>0</v>
          </cell>
          <cell r="M51">
            <v>28480</v>
          </cell>
          <cell r="N51">
            <v>0</v>
          </cell>
          <cell r="O51">
            <v>0</v>
          </cell>
          <cell r="P51">
            <v>0</v>
          </cell>
          <cell r="Q51">
            <v>0</v>
          </cell>
          <cell r="R51">
            <v>0</v>
          </cell>
          <cell r="S51">
            <v>0</v>
          </cell>
          <cell r="T51">
            <v>0</v>
          </cell>
          <cell r="U51">
            <v>0</v>
          </cell>
          <cell r="V51">
            <v>0</v>
          </cell>
          <cell r="W51">
            <v>0</v>
          </cell>
          <cell r="X51">
            <v>0</v>
          </cell>
          <cell r="Y51">
            <v>0</v>
          </cell>
          <cell r="Z51">
            <v>0</v>
          </cell>
          <cell r="AA51">
            <v>17</v>
          </cell>
          <cell r="AB51">
            <v>17</v>
          </cell>
          <cell r="AC51">
            <v>100000</v>
          </cell>
        </row>
        <row r="52">
          <cell r="A52">
            <v>43</v>
          </cell>
          <cell r="B52" t="str">
            <v>　北浦町</v>
          </cell>
          <cell r="C52">
            <v>40000</v>
          </cell>
          <cell r="D52">
            <v>5250</v>
          </cell>
          <cell r="E52">
            <v>5250</v>
          </cell>
          <cell r="F52">
            <v>21000</v>
          </cell>
          <cell r="G52">
            <v>1600</v>
          </cell>
          <cell r="H52">
            <v>0</v>
          </cell>
          <cell r="I52">
            <v>21000</v>
          </cell>
          <cell r="J52">
            <v>7</v>
          </cell>
          <cell r="K52">
            <v>110000</v>
          </cell>
          <cell r="L52">
            <v>14000</v>
          </cell>
          <cell r="M52">
            <v>67850</v>
          </cell>
          <cell r="N52">
            <v>0</v>
          </cell>
          <cell r="O52">
            <v>0</v>
          </cell>
          <cell r="P52">
            <v>0</v>
          </cell>
          <cell r="Q52">
            <v>0</v>
          </cell>
          <cell r="R52">
            <v>0</v>
          </cell>
          <cell r="S52">
            <v>0</v>
          </cell>
          <cell r="T52">
            <v>0</v>
          </cell>
          <cell r="U52">
            <v>0</v>
          </cell>
          <cell r="V52">
            <v>0</v>
          </cell>
          <cell r="W52">
            <v>0</v>
          </cell>
          <cell r="X52">
            <v>0</v>
          </cell>
          <cell r="Y52">
            <v>0</v>
          </cell>
          <cell r="Z52">
            <v>0</v>
          </cell>
          <cell r="AA52">
            <v>7</v>
          </cell>
          <cell r="AB52">
            <v>7</v>
          </cell>
          <cell r="AC52">
            <v>110000</v>
          </cell>
          <cell r="AD52">
            <v>14000</v>
          </cell>
        </row>
        <row r="53">
          <cell r="A53">
            <v>44</v>
          </cell>
          <cell r="B53" t="str">
            <v>　玉造町</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row>
        <row r="54">
          <cell r="A54">
            <v>45</v>
          </cell>
          <cell r="B54" t="str">
            <v>　江戸崎町</v>
          </cell>
          <cell r="C54">
            <v>20000</v>
          </cell>
          <cell r="D54">
            <v>20000</v>
          </cell>
          <cell r="E54">
            <v>5</v>
          </cell>
          <cell r="F54">
            <v>20</v>
          </cell>
          <cell r="G54">
            <v>75000</v>
          </cell>
          <cell r="H54">
            <v>75000</v>
          </cell>
          <cell r="I54">
            <v>20000</v>
          </cell>
          <cell r="J54">
            <v>7</v>
          </cell>
          <cell r="K54">
            <v>105000</v>
          </cell>
          <cell r="L54">
            <v>0</v>
          </cell>
          <cell r="M54">
            <v>20000</v>
          </cell>
          <cell r="N54">
            <v>5</v>
          </cell>
          <cell r="O54">
            <v>20</v>
          </cell>
          <cell r="P54">
            <v>75000</v>
          </cell>
          <cell r="Q54">
            <v>0</v>
          </cell>
          <cell r="R54">
            <v>0</v>
          </cell>
          <cell r="S54">
            <v>0</v>
          </cell>
          <cell r="T54">
            <v>0</v>
          </cell>
          <cell r="U54">
            <v>0</v>
          </cell>
          <cell r="V54">
            <v>0</v>
          </cell>
          <cell r="W54">
            <v>0</v>
          </cell>
          <cell r="X54">
            <v>0</v>
          </cell>
          <cell r="Y54">
            <v>0</v>
          </cell>
          <cell r="Z54">
            <v>75000</v>
          </cell>
          <cell r="AA54">
            <v>7</v>
          </cell>
          <cell r="AB54">
            <v>7</v>
          </cell>
          <cell r="AC54">
            <v>105000</v>
          </cell>
        </row>
        <row r="55">
          <cell r="A55">
            <v>46</v>
          </cell>
          <cell r="B55" t="str">
            <v>　阿見町</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row>
        <row r="56">
          <cell r="A56">
            <v>47</v>
          </cell>
          <cell r="B56" t="str">
            <v>　新利根町</v>
          </cell>
          <cell r="C56">
            <v>500</v>
          </cell>
          <cell r="D56">
            <v>800</v>
          </cell>
          <cell r="E56">
            <v>500</v>
          </cell>
          <cell r="F56">
            <v>5300</v>
          </cell>
          <cell r="G56">
            <v>800</v>
          </cell>
          <cell r="H56">
            <v>3</v>
          </cell>
          <cell r="I56">
            <v>4000</v>
          </cell>
          <cell r="J56">
            <v>18000</v>
          </cell>
          <cell r="K56">
            <v>0</v>
          </cell>
          <cell r="L56">
            <v>0</v>
          </cell>
          <cell r="M56">
            <v>5300</v>
          </cell>
          <cell r="N56">
            <v>0</v>
          </cell>
          <cell r="O56">
            <v>0</v>
          </cell>
          <cell r="P56">
            <v>0</v>
          </cell>
          <cell r="Q56">
            <v>0</v>
          </cell>
          <cell r="R56">
            <v>0</v>
          </cell>
          <cell r="S56">
            <v>0</v>
          </cell>
          <cell r="T56">
            <v>0</v>
          </cell>
          <cell r="U56">
            <v>0</v>
          </cell>
          <cell r="V56">
            <v>0</v>
          </cell>
          <cell r="W56">
            <v>0</v>
          </cell>
          <cell r="X56">
            <v>0</v>
          </cell>
          <cell r="Y56">
            <v>0</v>
          </cell>
          <cell r="Z56">
            <v>0</v>
          </cell>
          <cell r="AA56">
            <v>3</v>
          </cell>
          <cell r="AB56">
            <v>3</v>
          </cell>
          <cell r="AC56">
            <v>18000</v>
          </cell>
        </row>
        <row r="57">
          <cell r="A57">
            <v>48</v>
          </cell>
          <cell r="B57" t="str">
            <v>　河内町</v>
          </cell>
          <cell r="C57">
            <v>52000</v>
          </cell>
          <cell r="D57">
            <v>30000</v>
          </cell>
          <cell r="E57">
            <v>52000</v>
          </cell>
          <cell r="F57">
            <v>30000</v>
          </cell>
          <cell r="G57">
            <v>0</v>
          </cell>
          <cell r="H57">
            <v>9</v>
          </cell>
          <cell r="I57">
            <v>6000</v>
          </cell>
          <cell r="J57">
            <v>80000</v>
          </cell>
          <cell r="K57">
            <v>0</v>
          </cell>
          <cell r="L57">
            <v>0</v>
          </cell>
          <cell r="M57">
            <v>88000</v>
          </cell>
          <cell r="N57">
            <v>0</v>
          </cell>
          <cell r="O57">
            <v>0</v>
          </cell>
          <cell r="P57">
            <v>0</v>
          </cell>
          <cell r="Q57">
            <v>0</v>
          </cell>
          <cell r="R57">
            <v>0</v>
          </cell>
          <cell r="S57">
            <v>0</v>
          </cell>
          <cell r="T57">
            <v>0</v>
          </cell>
          <cell r="U57">
            <v>0</v>
          </cell>
          <cell r="V57">
            <v>0</v>
          </cell>
          <cell r="W57">
            <v>0</v>
          </cell>
          <cell r="X57">
            <v>0</v>
          </cell>
          <cell r="Y57">
            <v>0</v>
          </cell>
          <cell r="Z57">
            <v>0</v>
          </cell>
          <cell r="AA57">
            <v>9</v>
          </cell>
          <cell r="AB57">
            <v>9</v>
          </cell>
          <cell r="AC57">
            <v>80000</v>
          </cell>
        </row>
        <row r="58">
          <cell r="A58">
            <v>49</v>
          </cell>
          <cell r="B58" t="str">
            <v>　東町</v>
          </cell>
          <cell r="C58">
            <v>0</v>
          </cell>
          <cell r="D58">
            <v>0</v>
          </cell>
          <cell r="E58">
            <v>5</v>
          </cell>
          <cell r="F58">
            <v>5</v>
          </cell>
          <cell r="G58">
            <v>100000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5</v>
          </cell>
          <cell r="AB58">
            <v>5</v>
          </cell>
          <cell r="AC58">
            <v>100000</v>
          </cell>
        </row>
        <row r="59">
          <cell r="A59">
            <v>50</v>
          </cell>
          <cell r="B59" t="str">
            <v>　霞ヶ浦町</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row>
        <row r="60">
          <cell r="A60">
            <v>51</v>
          </cell>
          <cell r="B60" t="str">
            <v>　八郷町</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row>
        <row r="61">
          <cell r="A61">
            <v>52</v>
          </cell>
          <cell r="B61" t="str">
            <v>　千代田町</v>
          </cell>
          <cell r="C61">
            <v>0</v>
          </cell>
          <cell r="D61">
            <v>0</v>
          </cell>
          <cell r="E61">
            <v>6</v>
          </cell>
          <cell r="F61">
            <v>6</v>
          </cell>
          <cell r="G61">
            <v>60000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6</v>
          </cell>
          <cell r="AB61">
            <v>6</v>
          </cell>
          <cell r="AC61">
            <v>60000</v>
          </cell>
        </row>
        <row r="62">
          <cell r="A62">
            <v>53</v>
          </cell>
          <cell r="B62" t="str">
            <v>　伊奈町</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row>
        <row r="63">
          <cell r="A63">
            <v>54</v>
          </cell>
          <cell r="B63" t="str">
            <v>　関城町</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row>
        <row r="64">
          <cell r="A64">
            <v>55</v>
          </cell>
          <cell r="B64" t="str">
            <v>　明野町</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row>
        <row r="65">
          <cell r="A65">
            <v>56</v>
          </cell>
          <cell r="B65" t="str">
            <v>　真壁町</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row>
        <row r="66">
          <cell r="A66">
            <v>57</v>
          </cell>
          <cell r="B66" t="str">
            <v>　協和町</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row>
        <row r="67">
          <cell r="A67">
            <v>58</v>
          </cell>
          <cell r="B67" t="str">
            <v>　八千代町</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row>
        <row r="68">
          <cell r="A68">
            <v>59</v>
          </cell>
          <cell r="B68" t="str">
            <v>　石下町</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row>
        <row r="69">
          <cell r="A69">
            <v>60</v>
          </cell>
          <cell r="B69" t="str">
            <v>　総和町</v>
          </cell>
          <cell r="C69">
            <v>2400</v>
          </cell>
          <cell r="D69">
            <v>1600</v>
          </cell>
          <cell r="E69">
            <v>2400</v>
          </cell>
          <cell r="F69">
            <v>29600</v>
          </cell>
          <cell r="G69">
            <v>1600</v>
          </cell>
          <cell r="H69">
            <v>14</v>
          </cell>
          <cell r="I69">
            <v>25600</v>
          </cell>
          <cell r="J69">
            <v>220000</v>
          </cell>
          <cell r="K69">
            <v>0</v>
          </cell>
          <cell r="L69">
            <v>0</v>
          </cell>
          <cell r="M69">
            <v>29600</v>
          </cell>
          <cell r="N69">
            <v>0</v>
          </cell>
          <cell r="O69">
            <v>0</v>
          </cell>
          <cell r="P69">
            <v>0</v>
          </cell>
          <cell r="Q69">
            <v>0</v>
          </cell>
          <cell r="R69">
            <v>0</v>
          </cell>
          <cell r="S69">
            <v>0</v>
          </cell>
          <cell r="T69">
            <v>0</v>
          </cell>
          <cell r="U69">
            <v>0</v>
          </cell>
          <cell r="V69">
            <v>0</v>
          </cell>
          <cell r="W69">
            <v>0</v>
          </cell>
          <cell r="X69">
            <v>0</v>
          </cell>
          <cell r="Y69">
            <v>0</v>
          </cell>
          <cell r="Z69">
            <v>0</v>
          </cell>
          <cell r="AA69">
            <v>14</v>
          </cell>
          <cell r="AB69">
            <v>22</v>
          </cell>
          <cell r="AC69">
            <v>220000</v>
          </cell>
        </row>
        <row r="70">
          <cell r="A70">
            <v>61</v>
          </cell>
          <cell r="B70" t="str">
            <v>　五霞町</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row>
        <row r="71">
          <cell r="A71">
            <v>62</v>
          </cell>
          <cell r="B71" t="str">
            <v>　三和町</v>
          </cell>
          <cell r="C71">
            <v>11000</v>
          </cell>
          <cell r="D71">
            <v>9000</v>
          </cell>
          <cell r="E71">
            <v>11000</v>
          </cell>
          <cell r="F71">
            <v>0</v>
          </cell>
          <cell r="G71">
            <v>10</v>
          </cell>
          <cell r="H71">
            <v>10</v>
          </cell>
          <cell r="I71">
            <v>9000</v>
          </cell>
          <cell r="J71">
            <v>0</v>
          </cell>
          <cell r="K71">
            <v>0</v>
          </cell>
          <cell r="L71">
            <v>0</v>
          </cell>
          <cell r="M71">
            <v>20000</v>
          </cell>
          <cell r="N71">
            <v>0</v>
          </cell>
          <cell r="O71">
            <v>0</v>
          </cell>
          <cell r="P71">
            <v>0</v>
          </cell>
          <cell r="Q71">
            <v>0</v>
          </cell>
          <cell r="R71">
            <v>0</v>
          </cell>
          <cell r="S71">
            <v>0</v>
          </cell>
          <cell r="T71">
            <v>0</v>
          </cell>
          <cell r="U71">
            <v>0</v>
          </cell>
          <cell r="V71">
            <v>0</v>
          </cell>
          <cell r="W71">
            <v>0</v>
          </cell>
          <cell r="X71">
            <v>0</v>
          </cell>
          <cell r="Y71">
            <v>0</v>
          </cell>
          <cell r="Z71">
            <v>0</v>
          </cell>
          <cell r="AA71">
            <v>10</v>
          </cell>
          <cell r="AB71">
            <v>10</v>
          </cell>
          <cell r="AC71">
            <v>200000</v>
          </cell>
        </row>
        <row r="72">
          <cell r="A72">
            <v>63</v>
          </cell>
          <cell r="B72" t="str">
            <v>　猿島町</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row>
        <row r="73">
          <cell r="A73">
            <v>64</v>
          </cell>
          <cell r="B73" t="str">
            <v>　境町</v>
          </cell>
          <cell r="C73">
            <v>42000</v>
          </cell>
          <cell r="D73">
            <v>5000</v>
          </cell>
          <cell r="E73">
            <v>5000</v>
          </cell>
          <cell r="F73">
            <v>42000</v>
          </cell>
          <cell r="G73">
            <v>4000</v>
          </cell>
          <cell r="H73">
            <v>0</v>
          </cell>
          <cell r="I73">
            <v>42000</v>
          </cell>
          <cell r="J73">
            <v>10</v>
          </cell>
          <cell r="K73">
            <v>310000</v>
          </cell>
          <cell r="L73">
            <v>22000</v>
          </cell>
          <cell r="M73">
            <v>93000</v>
          </cell>
          <cell r="N73">
            <v>0</v>
          </cell>
          <cell r="O73">
            <v>0</v>
          </cell>
          <cell r="P73">
            <v>0</v>
          </cell>
          <cell r="Q73">
            <v>0</v>
          </cell>
          <cell r="R73">
            <v>0</v>
          </cell>
          <cell r="S73">
            <v>0</v>
          </cell>
          <cell r="T73">
            <v>0</v>
          </cell>
          <cell r="U73">
            <v>0</v>
          </cell>
          <cell r="V73">
            <v>0</v>
          </cell>
          <cell r="W73">
            <v>0</v>
          </cell>
          <cell r="X73">
            <v>0</v>
          </cell>
          <cell r="Y73">
            <v>0</v>
          </cell>
          <cell r="Z73">
            <v>0</v>
          </cell>
          <cell r="AA73">
            <v>10</v>
          </cell>
          <cell r="AB73">
            <v>10</v>
          </cell>
          <cell r="AC73">
            <v>310000</v>
          </cell>
          <cell r="AD73">
            <v>22000</v>
          </cell>
        </row>
        <row r="74">
          <cell r="A74">
            <v>65</v>
          </cell>
          <cell r="B74" t="str">
            <v>　藤代町</v>
          </cell>
          <cell r="C74">
            <v>0</v>
          </cell>
          <cell r="D74">
            <v>0</v>
          </cell>
          <cell r="E74">
            <v>9</v>
          </cell>
          <cell r="F74">
            <v>9</v>
          </cell>
          <cell r="G74">
            <v>180000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9</v>
          </cell>
          <cell r="AB74">
            <v>9</v>
          </cell>
          <cell r="AC74">
            <v>180000</v>
          </cell>
        </row>
        <row r="75">
          <cell r="A75">
            <v>66</v>
          </cell>
          <cell r="B75" t="str">
            <v>　利根町</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row>
        <row r="76">
          <cell r="B76" t="str">
            <v>小　　計</v>
          </cell>
          <cell r="C76">
            <v>489500</v>
          </cell>
          <cell r="D76">
            <v>48000</v>
          </cell>
          <cell r="E76">
            <v>166504</v>
          </cell>
          <cell r="F76">
            <v>33000</v>
          </cell>
          <cell r="G76">
            <v>34360</v>
          </cell>
          <cell r="H76">
            <v>0</v>
          </cell>
          <cell r="I76">
            <v>235300</v>
          </cell>
          <cell r="J76">
            <v>0</v>
          </cell>
          <cell r="K76">
            <v>0</v>
          </cell>
          <cell r="L76">
            <v>0</v>
          </cell>
          <cell r="M76">
            <v>1006664</v>
          </cell>
          <cell r="N76">
            <v>5</v>
          </cell>
          <cell r="O76">
            <v>20</v>
          </cell>
          <cell r="P76">
            <v>75000</v>
          </cell>
          <cell r="Q76">
            <v>0</v>
          </cell>
          <cell r="R76">
            <v>0</v>
          </cell>
          <cell r="S76">
            <v>0</v>
          </cell>
          <cell r="T76">
            <v>0</v>
          </cell>
          <cell r="U76">
            <v>0</v>
          </cell>
          <cell r="V76">
            <v>0</v>
          </cell>
          <cell r="W76">
            <v>0</v>
          </cell>
          <cell r="X76">
            <v>0</v>
          </cell>
          <cell r="Y76">
            <v>0</v>
          </cell>
          <cell r="Z76">
            <v>75000</v>
          </cell>
          <cell r="AA76">
            <v>239</v>
          </cell>
          <cell r="AB76">
            <v>262</v>
          </cell>
          <cell r="AC76">
            <v>3768540</v>
          </cell>
          <cell r="AD76">
            <v>221400</v>
          </cell>
        </row>
        <row r="77">
          <cell r="M77">
            <v>0</v>
          </cell>
          <cell r="N77">
            <v>0</v>
          </cell>
          <cell r="O77">
            <v>0</v>
          </cell>
          <cell r="P77">
            <v>0</v>
          </cell>
          <cell r="Q77">
            <v>0</v>
          </cell>
          <cell r="R77">
            <v>0</v>
          </cell>
          <cell r="S77">
            <v>0</v>
          </cell>
          <cell r="T77">
            <v>0</v>
          </cell>
          <cell r="U77">
            <v>0</v>
          </cell>
          <cell r="V77">
            <v>0</v>
          </cell>
          <cell r="W77">
            <v>0</v>
          </cell>
          <cell r="X77">
            <v>0</v>
          </cell>
          <cell r="Y77">
            <v>0</v>
          </cell>
          <cell r="Z77">
            <v>0</v>
          </cell>
        </row>
        <row r="78">
          <cell r="M78">
            <v>0</v>
          </cell>
          <cell r="N78">
            <v>0</v>
          </cell>
          <cell r="O78">
            <v>0</v>
          </cell>
          <cell r="P78">
            <v>0</v>
          </cell>
          <cell r="Q78">
            <v>0</v>
          </cell>
          <cell r="R78">
            <v>0</v>
          </cell>
          <cell r="S78">
            <v>0</v>
          </cell>
          <cell r="T78">
            <v>0</v>
          </cell>
          <cell r="U78">
            <v>0</v>
          </cell>
          <cell r="V78">
            <v>0</v>
          </cell>
          <cell r="W78">
            <v>0</v>
          </cell>
          <cell r="X78">
            <v>0</v>
          </cell>
          <cell r="Y78">
            <v>0</v>
          </cell>
          <cell r="Z78">
            <v>0</v>
          </cell>
        </row>
        <row r="79">
          <cell r="M79">
            <v>0</v>
          </cell>
          <cell r="N79">
            <v>0</v>
          </cell>
          <cell r="O79">
            <v>0</v>
          </cell>
          <cell r="P79">
            <v>0</v>
          </cell>
          <cell r="Q79">
            <v>0</v>
          </cell>
          <cell r="R79">
            <v>0</v>
          </cell>
          <cell r="S79">
            <v>0</v>
          </cell>
          <cell r="T79">
            <v>0</v>
          </cell>
          <cell r="U79">
            <v>0</v>
          </cell>
          <cell r="V79">
            <v>0</v>
          </cell>
          <cell r="W79">
            <v>0</v>
          </cell>
          <cell r="X79">
            <v>0</v>
          </cell>
          <cell r="Y79">
            <v>0</v>
          </cell>
          <cell r="Z79">
            <v>0</v>
          </cell>
        </row>
        <row r="80">
          <cell r="A80">
            <v>67</v>
          </cell>
          <cell r="B80" t="str">
            <v>　桂村</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row>
        <row r="81">
          <cell r="A81">
            <v>68</v>
          </cell>
          <cell r="B81" t="str">
            <v>　御前山村</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row>
        <row r="82">
          <cell r="A82">
            <v>69</v>
          </cell>
          <cell r="B82" t="str">
            <v>　七会村</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row>
        <row r="83">
          <cell r="A83">
            <v>70</v>
          </cell>
          <cell r="B83" t="str">
            <v>　東海村</v>
          </cell>
          <cell r="C83">
            <v>13700</v>
          </cell>
          <cell r="D83">
            <v>14400</v>
          </cell>
          <cell r="E83">
            <v>13700</v>
          </cell>
          <cell r="F83">
            <v>0</v>
          </cell>
          <cell r="G83">
            <v>8</v>
          </cell>
          <cell r="H83">
            <v>8</v>
          </cell>
          <cell r="I83">
            <v>14400</v>
          </cell>
          <cell r="J83">
            <v>0</v>
          </cell>
          <cell r="K83">
            <v>0</v>
          </cell>
          <cell r="L83">
            <v>0</v>
          </cell>
          <cell r="M83">
            <v>28100</v>
          </cell>
          <cell r="N83">
            <v>0</v>
          </cell>
          <cell r="O83">
            <v>0</v>
          </cell>
          <cell r="P83">
            <v>0</v>
          </cell>
          <cell r="Q83">
            <v>0</v>
          </cell>
          <cell r="R83">
            <v>0</v>
          </cell>
          <cell r="S83">
            <v>0</v>
          </cell>
          <cell r="T83">
            <v>0</v>
          </cell>
          <cell r="U83">
            <v>0</v>
          </cell>
          <cell r="V83">
            <v>0</v>
          </cell>
          <cell r="W83">
            <v>0</v>
          </cell>
          <cell r="X83">
            <v>0</v>
          </cell>
          <cell r="Y83">
            <v>0</v>
          </cell>
          <cell r="Z83">
            <v>0</v>
          </cell>
          <cell r="AA83">
            <v>8</v>
          </cell>
          <cell r="AB83">
            <v>8</v>
          </cell>
          <cell r="AC83">
            <v>108000</v>
          </cell>
        </row>
        <row r="84">
          <cell r="A84">
            <v>71</v>
          </cell>
          <cell r="B84" t="str">
            <v>　美和村</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row>
        <row r="85">
          <cell r="A85">
            <v>72</v>
          </cell>
          <cell r="B85" t="str">
            <v>　緒川村</v>
          </cell>
          <cell r="C85">
            <v>0</v>
          </cell>
          <cell r="D85">
            <v>0</v>
          </cell>
          <cell r="E85">
            <v>3</v>
          </cell>
          <cell r="F85">
            <v>3</v>
          </cell>
          <cell r="G85">
            <v>90000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3</v>
          </cell>
          <cell r="AB85">
            <v>3</v>
          </cell>
          <cell r="AC85">
            <v>90000</v>
          </cell>
        </row>
        <row r="86">
          <cell r="A86">
            <v>73</v>
          </cell>
          <cell r="B86" t="str">
            <v>　水府村</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row>
        <row r="87">
          <cell r="A87">
            <v>74</v>
          </cell>
          <cell r="B87" t="str">
            <v>　里美村</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row>
        <row r="88">
          <cell r="A88">
            <v>75</v>
          </cell>
          <cell r="B88" t="str">
            <v>　旭村</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row>
        <row r="89">
          <cell r="A89">
            <v>76</v>
          </cell>
          <cell r="B89" t="str">
            <v>　大洋村</v>
          </cell>
          <cell r="C89">
            <v>0</v>
          </cell>
          <cell r="D89">
            <v>0</v>
          </cell>
          <cell r="E89">
            <v>10</v>
          </cell>
          <cell r="F89">
            <v>10</v>
          </cell>
          <cell r="G89">
            <v>200000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10</v>
          </cell>
          <cell r="AB89">
            <v>10</v>
          </cell>
          <cell r="AC89">
            <v>200000</v>
          </cell>
        </row>
        <row r="90">
          <cell r="A90">
            <v>77</v>
          </cell>
          <cell r="B90" t="str">
            <v>　美浦村</v>
          </cell>
          <cell r="C90">
            <v>50000</v>
          </cell>
          <cell r="D90">
            <v>1600</v>
          </cell>
          <cell r="E90">
            <v>4000</v>
          </cell>
          <cell r="F90">
            <v>55600</v>
          </cell>
          <cell r="G90">
            <v>1600</v>
          </cell>
          <cell r="H90">
            <v>9</v>
          </cell>
          <cell r="I90">
            <v>4000</v>
          </cell>
          <cell r="J90">
            <v>90000</v>
          </cell>
          <cell r="K90">
            <v>18000</v>
          </cell>
          <cell r="L90">
            <v>0</v>
          </cell>
          <cell r="M90">
            <v>55600</v>
          </cell>
          <cell r="N90">
            <v>0</v>
          </cell>
          <cell r="O90">
            <v>0</v>
          </cell>
          <cell r="P90">
            <v>0</v>
          </cell>
          <cell r="Q90">
            <v>0</v>
          </cell>
          <cell r="R90">
            <v>0</v>
          </cell>
          <cell r="S90">
            <v>0</v>
          </cell>
          <cell r="T90">
            <v>0</v>
          </cell>
          <cell r="U90">
            <v>0</v>
          </cell>
          <cell r="V90">
            <v>0</v>
          </cell>
          <cell r="W90">
            <v>0</v>
          </cell>
          <cell r="X90">
            <v>0</v>
          </cell>
          <cell r="Y90">
            <v>0</v>
          </cell>
          <cell r="Z90">
            <v>0</v>
          </cell>
          <cell r="AA90">
            <v>9</v>
          </cell>
          <cell r="AB90">
            <v>9</v>
          </cell>
          <cell r="AC90">
            <v>90000</v>
          </cell>
          <cell r="AD90">
            <v>18000</v>
          </cell>
        </row>
        <row r="91">
          <cell r="A91">
            <v>78</v>
          </cell>
          <cell r="B91" t="str">
            <v>　桜川村</v>
          </cell>
          <cell r="C91">
            <v>74000</v>
          </cell>
          <cell r="D91">
            <v>2000</v>
          </cell>
          <cell r="E91">
            <v>2000</v>
          </cell>
          <cell r="F91">
            <v>95200</v>
          </cell>
          <cell r="G91">
            <v>0</v>
          </cell>
          <cell r="H91">
            <v>4</v>
          </cell>
          <cell r="I91">
            <v>19200</v>
          </cell>
          <cell r="J91">
            <v>80000</v>
          </cell>
          <cell r="K91">
            <v>4400</v>
          </cell>
          <cell r="L91">
            <v>0</v>
          </cell>
          <cell r="M91">
            <v>95200</v>
          </cell>
          <cell r="N91">
            <v>0</v>
          </cell>
          <cell r="O91">
            <v>0</v>
          </cell>
          <cell r="P91">
            <v>0</v>
          </cell>
          <cell r="Q91">
            <v>0</v>
          </cell>
          <cell r="R91">
            <v>0</v>
          </cell>
          <cell r="S91">
            <v>0</v>
          </cell>
          <cell r="T91">
            <v>0</v>
          </cell>
          <cell r="U91">
            <v>0</v>
          </cell>
          <cell r="V91">
            <v>0</v>
          </cell>
          <cell r="W91">
            <v>0</v>
          </cell>
          <cell r="X91">
            <v>0</v>
          </cell>
          <cell r="Y91">
            <v>0</v>
          </cell>
          <cell r="Z91">
            <v>0</v>
          </cell>
          <cell r="AA91">
            <v>4</v>
          </cell>
          <cell r="AB91">
            <v>4</v>
          </cell>
          <cell r="AC91">
            <v>80000</v>
          </cell>
          <cell r="AD91">
            <v>4400</v>
          </cell>
        </row>
        <row r="92">
          <cell r="A92">
            <v>79</v>
          </cell>
          <cell r="B92" t="str">
            <v>　玉里村</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row>
        <row r="93">
          <cell r="A93">
            <v>80</v>
          </cell>
          <cell r="B93" t="str">
            <v>　新治村</v>
          </cell>
          <cell r="C93">
            <v>0</v>
          </cell>
          <cell r="D93">
            <v>0</v>
          </cell>
          <cell r="E93">
            <v>3</v>
          </cell>
          <cell r="F93">
            <v>3</v>
          </cell>
          <cell r="G93">
            <v>30000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3</v>
          </cell>
          <cell r="AB93">
            <v>3</v>
          </cell>
          <cell r="AC93">
            <v>30000</v>
          </cell>
        </row>
        <row r="94">
          <cell r="A94">
            <v>81</v>
          </cell>
          <cell r="B94" t="str">
            <v>　谷和原村</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row>
        <row r="95">
          <cell r="A95">
            <v>82</v>
          </cell>
          <cell r="B95" t="str">
            <v>　大和村</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row>
        <row r="96">
          <cell r="A96">
            <v>83</v>
          </cell>
          <cell r="B96" t="str">
            <v>　千代川村</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row>
        <row r="97">
          <cell r="B97" t="str">
            <v>小　　計</v>
          </cell>
          <cell r="C97">
            <v>124000</v>
          </cell>
          <cell r="D97">
            <v>0</v>
          </cell>
          <cell r="E97">
            <v>15700</v>
          </cell>
          <cell r="F97">
            <v>0</v>
          </cell>
          <cell r="G97">
            <v>1600</v>
          </cell>
          <cell r="H97">
            <v>0</v>
          </cell>
          <cell r="I97">
            <v>37600</v>
          </cell>
          <cell r="J97">
            <v>0</v>
          </cell>
          <cell r="K97">
            <v>0</v>
          </cell>
          <cell r="L97">
            <v>0</v>
          </cell>
          <cell r="M97">
            <v>178900</v>
          </cell>
          <cell r="N97">
            <v>0</v>
          </cell>
          <cell r="O97">
            <v>0</v>
          </cell>
          <cell r="P97">
            <v>0</v>
          </cell>
          <cell r="Q97">
            <v>0</v>
          </cell>
          <cell r="R97">
            <v>0</v>
          </cell>
          <cell r="S97">
            <v>0</v>
          </cell>
          <cell r="T97">
            <v>0</v>
          </cell>
          <cell r="U97">
            <v>0</v>
          </cell>
          <cell r="V97">
            <v>0</v>
          </cell>
          <cell r="W97">
            <v>0</v>
          </cell>
          <cell r="X97">
            <v>0</v>
          </cell>
          <cell r="Y97">
            <v>0</v>
          </cell>
          <cell r="Z97">
            <v>0</v>
          </cell>
          <cell r="AA97">
            <v>37</v>
          </cell>
          <cell r="AB97">
            <v>37</v>
          </cell>
          <cell r="AC97">
            <v>598000</v>
          </cell>
          <cell r="AD97">
            <v>22400</v>
          </cell>
        </row>
        <row r="98">
          <cell r="M98">
            <v>0</v>
          </cell>
          <cell r="N98">
            <v>0</v>
          </cell>
          <cell r="O98">
            <v>0</v>
          </cell>
          <cell r="P98">
            <v>0</v>
          </cell>
          <cell r="Q98">
            <v>0</v>
          </cell>
          <cell r="R98">
            <v>0</v>
          </cell>
          <cell r="S98">
            <v>0</v>
          </cell>
          <cell r="T98">
            <v>0</v>
          </cell>
          <cell r="U98">
            <v>0</v>
          </cell>
          <cell r="V98">
            <v>0</v>
          </cell>
          <cell r="W98">
            <v>0</v>
          </cell>
          <cell r="X98">
            <v>0</v>
          </cell>
          <cell r="Y98">
            <v>0</v>
          </cell>
          <cell r="Z98">
            <v>0</v>
          </cell>
        </row>
        <row r="99">
          <cell r="A99">
            <v>1</v>
          </cell>
          <cell r="B99" t="str">
            <v>ニューライフカシマ</v>
          </cell>
          <cell r="C99">
            <v>0</v>
          </cell>
          <cell r="D99">
            <v>0</v>
          </cell>
          <cell r="E99">
            <v>12</v>
          </cell>
          <cell r="F99">
            <v>12</v>
          </cell>
          <cell r="G99">
            <v>120000</v>
          </cell>
          <cell r="H99">
            <v>40000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12</v>
          </cell>
          <cell r="AB99">
            <v>12</v>
          </cell>
          <cell r="AC99">
            <v>120000</v>
          </cell>
          <cell r="AD99">
            <v>40000</v>
          </cell>
        </row>
        <row r="100">
          <cell r="A100">
            <v>2</v>
          </cell>
          <cell r="B100" t="str">
            <v>スカイスポーツ取手</v>
          </cell>
          <cell r="C100">
            <v>0</v>
          </cell>
          <cell r="D100">
            <v>0</v>
          </cell>
          <cell r="E100">
            <v>4</v>
          </cell>
          <cell r="F100">
            <v>4</v>
          </cell>
          <cell r="G100">
            <v>65000</v>
          </cell>
          <cell r="H100">
            <v>11000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4</v>
          </cell>
          <cell r="AB100">
            <v>4</v>
          </cell>
          <cell r="AC100">
            <v>65000</v>
          </cell>
          <cell r="AD100">
            <v>11000</v>
          </cell>
        </row>
        <row r="101">
          <cell r="A101">
            <v>3</v>
          </cell>
          <cell r="B101" t="str">
            <v>ふれあい坂下</v>
          </cell>
          <cell r="C101">
            <v>0</v>
          </cell>
          <cell r="D101">
            <v>0</v>
          </cell>
          <cell r="E101">
            <v>7</v>
          </cell>
          <cell r="F101">
            <v>7</v>
          </cell>
          <cell r="G101">
            <v>80000</v>
          </cell>
          <cell r="H101">
            <v>133000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7</v>
          </cell>
          <cell r="AB101">
            <v>7</v>
          </cell>
          <cell r="AC101">
            <v>80000</v>
          </cell>
          <cell r="AD101">
            <v>133000</v>
          </cell>
        </row>
        <row r="102">
          <cell r="A102">
            <v>4</v>
          </cell>
          <cell r="B102" t="str">
            <v>未来の子ども</v>
          </cell>
          <cell r="C102">
            <v>0</v>
          </cell>
          <cell r="D102">
            <v>0</v>
          </cell>
          <cell r="E102">
            <v>6</v>
          </cell>
          <cell r="F102">
            <v>6</v>
          </cell>
          <cell r="G102">
            <v>150000</v>
          </cell>
          <cell r="H102">
            <v>13940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6</v>
          </cell>
          <cell r="AB102">
            <v>6</v>
          </cell>
          <cell r="AC102">
            <v>150000</v>
          </cell>
          <cell r="AD102">
            <v>13940</v>
          </cell>
        </row>
        <row r="103">
          <cell r="A103">
            <v>5</v>
          </cell>
          <cell r="B103" t="str">
            <v>水戸こどもの劇場</v>
          </cell>
          <cell r="C103">
            <v>0</v>
          </cell>
          <cell r="D103">
            <v>0</v>
          </cell>
          <cell r="E103">
            <v>13</v>
          </cell>
          <cell r="F103">
            <v>13</v>
          </cell>
          <cell r="G103">
            <v>260000</v>
          </cell>
          <cell r="H103">
            <v>26000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13</v>
          </cell>
          <cell r="AB103">
            <v>13</v>
          </cell>
          <cell r="AC103">
            <v>260000</v>
          </cell>
          <cell r="AD103">
            <v>26000</v>
          </cell>
        </row>
        <row r="104">
          <cell r="B104" t="str">
            <v>小計</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42</v>
          </cell>
          <cell r="AB104">
            <v>42</v>
          </cell>
          <cell r="AC104">
            <v>675000</v>
          </cell>
          <cell r="AD104">
            <v>223940</v>
          </cell>
        </row>
        <row r="105">
          <cell r="B105" t="str">
            <v>市町村等計</v>
          </cell>
          <cell r="C105">
            <v>795100</v>
          </cell>
          <cell r="D105">
            <v>56000</v>
          </cell>
          <cell r="E105">
            <v>238804</v>
          </cell>
          <cell r="F105">
            <v>153000</v>
          </cell>
          <cell r="G105">
            <v>61400</v>
          </cell>
          <cell r="H105">
            <v>2000</v>
          </cell>
          <cell r="I105">
            <v>344317</v>
          </cell>
          <cell r="J105">
            <v>0</v>
          </cell>
          <cell r="K105">
            <v>0</v>
          </cell>
          <cell r="L105">
            <v>0</v>
          </cell>
          <cell r="M105">
            <v>1650621</v>
          </cell>
          <cell r="N105">
            <v>5</v>
          </cell>
          <cell r="O105">
            <v>20</v>
          </cell>
          <cell r="P105">
            <v>75000</v>
          </cell>
          <cell r="Q105">
            <v>0</v>
          </cell>
          <cell r="R105">
            <v>0</v>
          </cell>
          <cell r="S105">
            <v>0</v>
          </cell>
          <cell r="T105">
            <v>0</v>
          </cell>
          <cell r="U105">
            <v>0</v>
          </cell>
          <cell r="V105">
            <v>0</v>
          </cell>
          <cell r="W105">
            <v>0</v>
          </cell>
          <cell r="X105">
            <v>0</v>
          </cell>
          <cell r="Y105">
            <v>0</v>
          </cell>
          <cell r="Z105">
            <v>75000</v>
          </cell>
          <cell r="AA105">
            <v>511</v>
          </cell>
          <cell r="AB105">
            <v>535</v>
          </cell>
          <cell r="AC105">
            <v>7187540</v>
          </cell>
          <cell r="AD105">
            <v>469740</v>
          </cell>
        </row>
        <row r="106">
          <cell r="B106" t="str">
            <v>市町村等計</v>
          </cell>
          <cell r="C106">
            <v>795100</v>
          </cell>
          <cell r="D106">
            <v>56000</v>
          </cell>
          <cell r="E106">
            <v>238804</v>
          </cell>
          <cell r="F106">
            <v>153000</v>
          </cell>
          <cell r="G106">
            <v>61400</v>
          </cell>
          <cell r="H106">
            <v>2000</v>
          </cell>
          <cell r="I106">
            <v>344317</v>
          </cell>
          <cell r="J106">
            <v>0</v>
          </cell>
          <cell r="K106">
            <v>0</v>
          </cell>
          <cell r="L106">
            <v>0</v>
          </cell>
          <cell r="M106">
            <v>1650621</v>
          </cell>
          <cell r="N106">
            <v>5</v>
          </cell>
          <cell r="O106">
            <v>20</v>
          </cell>
          <cell r="P106">
            <v>75000</v>
          </cell>
          <cell r="Q106">
            <v>0</v>
          </cell>
          <cell r="R106">
            <v>0</v>
          </cell>
          <cell r="S106">
            <v>0</v>
          </cell>
          <cell r="T106">
            <v>0</v>
          </cell>
          <cell r="U106">
            <v>0</v>
          </cell>
          <cell r="V106">
            <v>0</v>
          </cell>
          <cell r="W106">
            <v>0</v>
          </cell>
          <cell r="X106">
            <v>0</v>
          </cell>
          <cell r="Y106">
            <v>0</v>
          </cell>
          <cell r="Z106">
            <v>75000</v>
          </cell>
          <cell r="AA106">
            <v>511</v>
          </cell>
          <cell r="AB106">
            <v>535</v>
          </cell>
          <cell r="AC106">
            <v>7187540</v>
          </cell>
          <cell r="AD106">
            <v>469740</v>
          </cell>
        </row>
        <row r="107">
          <cell r="B107" t="str">
            <v>茨城県</v>
          </cell>
          <cell r="C107">
            <v>164000</v>
          </cell>
          <cell r="D107">
            <v>252000</v>
          </cell>
          <cell r="E107">
            <v>21000</v>
          </cell>
          <cell r="F107">
            <v>882000</v>
          </cell>
          <cell r="G107">
            <v>12400</v>
          </cell>
          <cell r="H107">
            <v>0</v>
          </cell>
          <cell r="I107">
            <v>37800</v>
          </cell>
          <cell r="J107">
            <v>180000</v>
          </cell>
          <cell r="K107">
            <v>0</v>
          </cell>
          <cell r="L107">
            <v>95130</v>
          </cell>
          <cell r="M107">
            <v>1644330</v>
          </cell>
          <cell r="N107">
            <v>0</v>
          </cell>
          <cell r="O107">
            <v>0</v>
          </cell>
          <cell r="P107">
            <v>0</v>
          </cell>
          <cell r="Q107">
            <v>0</v>
          </cell>
          <cell r="R107">
            <v>0</v>
          </cell>
          <cell r="S107">
            <v>0</v>
          </cell>
          <cell r="T107">
            <v>0</v>
          </cell>
          <cell r="U107">
            <v>0</v>
          </cell>
          <cell r="V107">
            <v>0</v>
          </cell>
          <cell r="W107">
            <v>0</v>
          </cell>
          <cell r="X107">
            <v>0</v>
          </cell>
          <cell r="Y107">
            <v>0</v>
          </cell>
          <cell r="Z107">
            <v>0</v>
          </cell>
        </row>
        <row r="108">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row>
        <row r="109">
          <cell r="B109" t="str">
            <v>合　　計</v>
          </cell>
          <cell r="C109">
            <v>959100</v>
          </cell>
          <cell r="D109">
            <v>308000</v>
          </cell>
          <cell r="E109">
            <v>259804</v>
          </cell>
          <cell r="F109">
            <v>1035000</v>
          </cell>
          <cell r="G109">
            <v>73800</v>
          </cell>
          <cell r="H109">
            <v>2000</v>
          </cell>
          <cell r="I109">
            <v>382117</v>
          </cell>
          <cell r="J109">
            <v>180000</v>
          </cell>
          <cell r="K109">
            <v>0</v>
          </cell>
          <cell r="L109">
            <v>95130</v>
          </cell>
          <cell r="M109">
            <v>3294951</v>
          </cell>
          <cell r="N109">
            <v>5</v>
          </cell>
          <cell r="O109">
            <v>20</v>
          </cell>
          <cell r="P109">
            <v>75000</v>
          </cell>
          <cell r="Q109">
            <v>0</v>
          </cell>
          <cell r="R109">
            <v>0</v>
          </cell>
          <cell r="S109">
            <v>0</v>
          </cell>
          <cell r="T109">
            <v>0</v>
          </cell>
          <cell r="U109">
            <v>0</v>
          </cell>
          <cell r="V109">
            <v>0</v>
          </cell>
          <cell r="W109">
            <v>0</v>
          </cell>
          <cell r="X109">
            <v>0</v>
          </cell>
          <cell r="Y109">
            <v>0</v>
          </cell>
          <cell r="Z109">
            <v>75000</v>
          </cell>
          <cell r="AA109">
            <v>511</v>
          </cell>
          <cell r="AB109">
            <v>535</v>
          </cell>
          <cell r="AC109">
            <v>7187540</v>
          </cell>
          <cell r="AD109">
            <v>469740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71315-5CBF-41FD-B2DD-AB72F4FBC4C1}">
  <sheetPr>
    <tabColor rgb="FF00B050"/>
    <pageSetUpPr fitToPage="1"/>
  </sheetPr>
  <dimension ref="A1:L109"/>
  <sheetViews>
    <sheetView showGridLines="0" view="pageBreakPreview" zoomScale="85" zoomScaleNormal="100" zoomScaleSheetLayoutView="85" workbookViewId="0">
      <selection activeCell="B5" sqref="B5"/>
    </sheetView>
  </sheetViews>
  <sheetFormatPr defaultColWidth="9" defaultRowHeight="13.2" x14ac:dyDescent="0.2"/>
  <cols>
    <col min="1" max="1" width="3.33203125" style="19" customWidth="1"/>
    <col min="2" max="2" width="26" style="19" customWidth="1"/>
    <col min="3" max="3" width="16" style="19" customWidth="1"/>
    <col min="4" max="7" width="12.6640625" style="19" customWidth="1"/>
    <col min="8" max="8" width="17.21875" style="19" customWidth="1"/>
    <col min="9" max="9" width="9" style="19"/>
    <col min="10" max="10" width="50" style="19" customWidth="1"/>
    <col min="11" max="11" width="3.33203125" style="19" customWidth="1"/>
    <col min="12" max="12" width="15" style="19" customWidth="1"/>
    <col min="13" max="13" width="2.21875" style="19" customWidth="1"/>
    <col min="14" max="16384" width="9" style="19"/>
  </cols>
  <sheetData>
    <row r="1" spans="1:11" ht="14.4" x14ac:dyDescent="0.2">
      <c r="A1" s="29" t="s">
        <v>64</v>
      </c>
      <c r="K1" s="15" t="s">
        <v>86</v>
      </c>
    </row>
    <row r="2" spans="1:11" ht="14.4" x14ac:dyDescent="0.2">
      <c r="A2" s="29"/>
    </row>
    <row r="3" spans="1:11" s="18" customFormat="1" ht="16.2" x14ac:dyDescent="0.2">
      <c r="A3" s="17"/>
      <c r="B3" s="102"/>
      <c r="C3" s="102"/>
      <c r="D3" s="102"/>
      <c r="E3" s="102"/>
      <c r="F3" s="102"/>
      <c r="G3" s="102"/>
      <c r="H3" s="102"/>
      <c r="I3" s="102"/>
      <c r="J3" s="102"/>
    </row>
    <row r="4" spans="1:11" ht="23.4" x14ac:dyDescent="0.2">
      <c r="B4" s="30"/>
      <c r="C4" s="30"/>
      <c r="D4" s="30"/>
      <c r="E4" s="30"/>
      <c r="F4" s="30"/>
      <c r="G4" s="30"/>
      <c r="H4" s="30"/>
      <c r="I4" s="30"/>
      <c r="J4" s="30"/>
    </row>
    <row r="5" spans="1:11" ht="23.4" x14ac:dyDescent="0.2">
      <c r="B5" s="20" t="s">
        <v>88</v>
      </c>
      <c r="C5" s="21"/>
      <c r="D5" s="22"/>
      <c r="E5" s="22"/>
      <c r="F5" s="22"/>
      <c r="G5" s="22"/>
    </row>
    <row r="6" spans="1:11" ht="23.4" x14ac:dyDescent="0.2">
      <c r="B6" s="31" t="s">
        <v>84</v>
      </c>
      <c r="C6" s="32"/>
      <c r="D6" s="22"/>
      <c r="E6" s="22"/>
      <c r="F6" s="22"/>
      <c r="G6" s="22"/>
      <c r="H6" s="33"/>
      <c r="I6" s="34"/>
      <c r="J6" s="34"/>
    </row>
    <row r="7" spans="1:11" ht="21" x14ac:dyDescent="0.2">
      <c r="C7" s="32"/>
      <c r="D7" s="22"/>
      <c r="E7" s="22"/>
      <c r="F7" s="22"/>
      <c r="G7" s="22"/>
      <c r="H7" s="33" t="s">
        <v>0</v>
      </c>
      <c r="I7" s="103" t="s">
        <v>77</v>
      </c>
      <c r="J7" s="103"/>
    </row>
    <row r="8" spans="1:11" ht="15" thickBot="1" x14ac:dyDescent="0.25">
      <c r="B8" s="35" t="s">
        <v>4</v>
      </c>
    </row>
    <row r="9" spans="1:11" ht="17.25" customHeight="1" x14ac:dyDescent="0.2">
      <c r="B9" s="36" t="s">
        <v>7</v>
      </c>
      <c r="C9" s="104"/>
      <c r="D9" s="105"/>
      <c r="E9" s="105"/>
      <c r="F9" s="105"/>
      <c r="G9" s="105"/>
      <c r="H9" s="105"/>
      <c r="I9" s="105"/>
      <c r="J9" s="106"/>
    </row>
    <row r="10" spans="1:11" ht="23.1" customHeight="1" x14ac:dyDescent="0.2">
      <c r="B10" s="37" t="s">
        <v>5</v>
      </c>
      <c r="C10" s="107"/>
      <c r="D10" s="108"/>
      <c r="E10" s="108"/>
      <c r="F10" s="108"/>
      <c r="G10" s="108"/>
      <c r="H10" s="108"/>
      <c r="I10" s="108"/>
      <c r="J10" s="109"/>
    </row>
    <row r="11" spans="1:11" x14ac:dyDescent="0.2">
      <c r="B11" s="38" t="s">
        <v>7</v>
      </c>
      <c r="C11" s="110"/>
      <c r="D11" s="111"/>
      <c r="E11" s="111"/>
      <c r="F11" s="111"/>
      <c r="G11" s="111"/>
      <c r="H11" s="111"/>
      <c r="I11" s="111"/>
      <c r="J11" s="112"/>
    </row>
    <row r="12" spans="1:11" ht="23.1" customHeight="1" x14ac:dyDescent="0.2">
      <c r="B12" s="37" t="s">
        <v>6</v>
      </c>
      <c r="C12" s="99"/>
      <c r="D12" s="100"/>
      <c r="E12" s="100"/>
      <c r="F12" s="100"/>
      <c r="G12" s="100"/>
      <c r="H12" s="100"/>
      <c r="I12" s="100"/>
      <c r="J12" s="101"/>
    </row>
    <row r="13" spans="1:11" ht="23.1" customHeight="1" x14ac:dyDescent="0.2">
      <c r="B13" s="114" t="s">
        <v>66</v>
      </c>
      <c r="C13" s="115"/>
      <c r="D13" s="115"/>
      <c r="E13" s="115"/>
      <c r="F13" s="115"/>
      <c r="G13" s="115"/>
      <c r="H13" s="115"/>
      <c r="I13" s="115"/>
      <c r="J13" s="116"/>
    </row>
    <row r="14" spans="1:11" ht="23.1" customHeight="1" x14ac:dyDescent="0.2">
      <c r="B14" s="117"/>
      <c r="C14" s="118"/>
      <c r="D14" s="118"/>
      <c r="E14" s="118"/>
      <c r="F14" s="118"/>
      <c r="G14" s="118"/>
      <c r="H14" s="118"/>
      <c r="I14" s="118"/>
      <c r="J14" s="119"/>
    </row>
    <row r="15" spans="1:11" ht="23.1" customHeight="1" x14ac:dyDescent="0.2">
      <c r="B15" s="120" t="s">
        <v>69</v>
      </c>
      <c r="C15" s="121"/>
      <c r="D15" s="121"/>
      <c r="E15" s="121"/>
      <c r="F15" s="121"/>
      <c r="G15" s="121"/>
      <c r="H15" s="121"/>
      <c r="I15" s="121"/>
      <c r="J15" s="122"/>
    </row>
    <row r="16" spans="1:11" ht="23.1" customHeight="1" x14ac:dyDescent="0.2">
      <c r="B16" s="123"/>
      <c r="C16" s="124"/>
      <c r="D16" s="124"/>
      <c r="E16" s="124"/>
      <c r="F16" s="124"/>
      <c r="G16" s="124"/>
      <c r="H16" s="124"/>
      <c r="I16" s="124"/>
      <c r="J16" s="125"/>
    </row>
    <row r="17" spans="1:11" ht="23.1" customHeight="1" x14ac:dyDescent="0.2">
      <c r="B17" s="126" t="s">
        <v>89</v>
      </c>
      <c r="C17" s="121"/>
      <c r="D17" s="121"/>
      <c r="E17" s="121"/>
      <c r="F17" s="121"/>
      <c r="G17" s="121"/>
      <c r="H17" s="121"/>
      <c r="I17" s="121"/>
      <c r="J17" s="122"/>
    </row>
    <row r="18" spans="1:11" ht="23.1" customHeight="1" thickBot="1" x14ac:dyDescent="0.25">
      <c r="B18" s="51" t="s">
        <v>8</v>
      </c>
      <c r="C18" s="52"/>
      <c r="D18" s="127" t="s">
        <v>9</v>
      </c>
      <c r="E18" s="128"/>
      <c r="F18" s="129"/>
      <c r="G18" s="129"/>
      <c r="H18" s="129"/>
      <c r="I18" s="129"/>
      <c r="J18" s="130"/>
    </row>
    <row r="19" spans="1:11" ht="23.1" customHeight="1" x14ac:dyDescent="0.2">
      <c r="B19" s="39"/>
      <c r="C19" s="40"/>
      <c r="D19" s="39"/>
      <c r="E19" s="39"/>
      <c r="F19" s="40"/>
      <c r="G19" s="40"/>
      <c r="H19" s="40"/>
      <c r="I19" s="40"/>
      <c r="J19" s="40"/>
    </row>
    <row r="20" spans="1:11" s="18" customFormat="1" x14ac:dyDescent="0.2">
      <c r="B20" s="41" t="s">
        <v>10</v>
      </c>
      <c r="C20" s="42"/>
      <c r="D20" s="42"/>
      <c r="E20" s="42"/>
      <c r="F20" s="42"/>
      <c r="G20" s="42"/>
      <c r="H20" s="42"/>
      <c r="I20" s="42"/>
    </row>
    <row r="21" spans="1:11" s="18" customFormat="1" x14ac:dyDescent="0.2">
      <c r="B21" s="53" t="s">
        <v>11</v>
      </c>
      <c r="C21" s="42"/>
      <c r="D21" s="42"/>
      <c r="E21" s="42"/>
      <c r="F21" s="42"/>
      <c r="G21" s="42"/>
      <c r="H21" s="42"/>
      <c r="I21" s="42"/>
    </row>
    <row r="22" spans="1:11" s="18" customFormat="1" ht="18" customHeight="1" x14ac:dyDescent="0.2">
      <c r="B22" s="43" t="s">
        <v>83</v>
      </c>
      <c r="G22" s="44"/>
      <c r="H22" s="44"/>
    </row>
    <row r="23" spans="1:11" s="18" customFormat="1" x14ac:dyDescent="0.2">
      <c r="B23" s="43" t="s">
        <v>12</v>
      </c>
      <c r="C23" s="43"/>
      <c r="J23" s="44"/>
      <c r="K23" s="44"/>
    </row>
    <row r="24" spans="1:11" s="18" customFormat="1" ht="39.9" customHeight="1" x14ac:dyDescent="0.2">
      <c r="B24" s="131" t="s">
        <v>13</v>
      </c>
      <c r="C24" s="132"/>
      <c r="D24" s="132"/>
      <c r="E24" s="132"/>
      <c r="F24" s="132"/>
      <c r="G24" s="132"/>
      <c r="H24" s="132"/>
      <c r="I24" s="132"/>
      <c r="J24" s="132"/>
    </row>
    <row r="25" spans="1:11" s="18" customFormat="1" ht="30" customHeight="1" x14ac:dyDescent="0.2">
      <c r="A25" s="18" t="s">
        <v>14</v>
      </c>
      <c r="B25" s="54"/>
      <c r="C25" s="55"/>
      <c r="D25" s="55"/>
      <c r="E25" s="55"/>
      <c r="F25" s="55"/>
      <c r="G25" s="55"/>
      <c r="H25" s="55"/>
      <c r="I25" s="55"/>
      <c r="J25" s="55"/>
    </row>
    <row r="26" spans="1:11" s="18" customFormat="1" ht="21" customHeight="1" x14ac:dyDescent="0.2">
      <c r="B26" s="132" t="s">
        <v>15</v>
      </c>
      <c r="C26" s="132"/>
      <c r="D26" s="132"/>
      <c r="E26" s="132"/>
      <c r="F26" s="132"/>
      <c r="G26" s="132"/>
      <c r="H26" s="132"/>
      <c r="I26" s="132"/>
      <c r="J26" s="132"/>
    </row>
    <row r="27" spans="1:11" s="95" customFormat="1" ht="18" customHeight="1" x14ac:dyDescent="0.2">
      <c r="B27" s="96" t="s">
        <v>78</v>
      </c>
      <c r="C27" s="97"/>
      <c r="D27" s="97"/>
      <c r="E27" s="97"/>
      <c r="F27" s="97"/>
      <c r="G27" s="97"/>
      <c r="H27" s="97"/>
      <c r="I27" s="97"/>
    </row>
    <row r="28" spans="1:11" s="95" customFormat="1" ht="21" customHeight="1" x14ac:dyDescent="0.2">
      <c r="B28" s="139" t="s">
        <v>79</v>
      </c>
      <c r="C28" s="140"/>
      <c r="D28" s="140"/>
      <c r="E28" s="140"/>
      <c r="F28" s="140"/>
      <c r="G28" s="140"/>
      <c r="H28" s="140"/>
      <c r="I28" s="140"/>
      <c r="J28" s="140"/>
    </row>
    <row r="29" spans="1:11" s="95" customFormat="1" ht="16.5" customHeight="1" x14ac:dyDescent="0.2">
      <c r="B29" s="139" t="s">
        <v>80</v>
      </c>
      <c r="C29" s="140"/>
      <c r="D29" s="140"/>
      <c r="E29" s="140"/>
      <c r="F29" s="140"/>
      <c r="G29" s="140"/>
      <c r="H29" s="140"/>
      <c r="I29" s="140"/>
      <c r="J29" s="140"/>
    </row>
    <row r="30" spans="1:11" s="95" customFormat="1" ht="18.75" customHeight="1" x14ac:dyDescent="0.2">
      <c r="B30" s="139" t="s">
        <v>81</v>
      </c>
      <c r="C30" s="140"/>
      <c r="D30" s="140"/>
      <c r="E30" s="140"/>
      <c r="F30" s="140"/>
      <c r="G30" s="140"/>
      <c r="H30" s="140"/>
      <c r="I30" s="140"/>
      <c r="J30" s="140"/>
    </row>
    <row r="31" spans="1:11" s="18" customFormat="1" ht="23.1" customHeight="1" x14ac:dyDescent="0.2">
      <c r="B31" s="54"/>
      <c r="C31" s="55"/>
      <c r="D31" s="55"/>
      <c r="E31" s="55"/>
      <c r="F31" s="55"/>
      <c r="G31" s="55"/>
      <c r="H31" s="55"/>
      <c r="I31" s="55"/>
      <c r="J31" s="55"/>
    </row>
    <row r="32" spans="1:11" ht="23.1" customHeight="1" x14ac:dyDescent="0.2">
      <c r="B32" s="39"/>
      <c r="C32" s="40"/>
      <c r="D32" s="39"/>
      <c r="E32" s="39"/>
      <c r="F32" s="40"/>
      <c r="G32" s="40"/>
      <c r="H32" s="40"/>
      <c r="I32" s="40"/>
      <c r="J32" s="40"/>
    </row>
    <row r="33" spans="1:12" ht="14.4" x14ac:dyDescent="0.2">
      <c r="B33" s="35" t="s">
        <v>16</v>
      </c>
    </row>
    <row r="34" spans="1:12" ht="16.2" x14ac:dyDescent="0.2">
      <c r="B34" s="19" t="s">
        <v>17</v>
      </c>
      <c r="C34" s="45"/>
      <c r="D34" s="133"/>
      <c r="E34" s="134"/>
      <c r="F34" s="135"/>
      <c r="G34" s="19" t="s">
        <v>1</v>
      </c>
    </row>
    <row r="35" spans="1:12" ht="20.100000000000001" customHeight="1" x14ac:dyDescent="0.2">
      <c r="B35" s="45" t="s">
        <v>67</v>
      </c>
      <c r="C35" s="45"/>
      <c r="D35" s="46"/>
      <c r="E35" s="46"/>
      <c r="F35" s="46"/>
      <c r="G35" s="46"/>
      <c r="H35" s="46"/>
    </row>
    <row r="36" spans="1:12" ht="16.2" x14ac:dyDescent="0.2">
      <c r="B36" s="45" t="s">
        <v>18</v>
      </c>
      <c r="C36" s="45"/>
      <c r="D36" s="133"/>
      <c r="E36" s="134"/>
      <c r="F36" s="135"/>
      <c r="G36" s="19" t="s">
        <v>1</v>
      </c>
    </row>
    <row r="37" spans="1:12" ht="20.100000000000001" customHeight="1" thickBot="1" x14ac:dyDescent="0.25">
      <c r="B37" s="47" t="s">
        <v>19</v>
      </c>
      <c r="D37" s="46"/>
      <c r="E37" s="46"/>
      <c r="F37" s="46"/>
      <c r="G37" s="46"/>
      <c r="H37" s="46"/>
    </row>
    <row r="38" spans="1:12" ht="16.8" thickBot="1" x14ac:dyDescent="0.25">
      <c r="B38" s="19" t="s">
        <v>20</v>
      </c>
      <c r="D38" s="136">
        <f>ROUNDDOWN($D$36*1/2,-3)</f>
        <v>0</v>
      </c>
      <c r="E38" s="137"/>
      <c r="F38" s="138"/>
      <c r="G38" s="19" t="s">
        <v>1</v>
      </c>
    </row>
    <row r="39" spans="1:12" ht="20.100000000000001" customHeight="1" x14ac:dyDescent="0.2">
      <c r="B39" s="19" t="s">
        <v>68</v>
      </c>
      <c r="D39" s="46"/>
      <c r="E39" s="46"/>
      <c r="F39" s="46"/>
      <c r="G39" s="46"/>
      <c r="H39" s="46"/>
    </row>
    <row r="40" spans="1:12" s="49" customFormat="1" ht="16.2" x14ac:dyDescent="0.2">
      <c r="A40" s="19"/>
      <c r="B40" s="19" t="s">
        <v>21</v>
      </c>
      <c r="C40" s="19"/>
      <c r="D40" s="48"/>
      <c r="E40" s="48"/>
      <c r="F40" s="48"/>
      <c r="G40" s="48"/>
      <c r="H40" s="48"/>
      <c r="I40" s="19"/>
      <c r="J40" s="19"/>
      <c r="L40" s="19"/>
    </row>
    <row r="41" spans="1:12" s="49" customFormat="1" x14ac:dyDescent="0.2">
      <c r="A41" s="19"/>
      <c r="B41" s="19"/>
      <c r="C41" s="19"/>
      <c r="D41" s="19"/>
      <c r="E41" s="45"/>
      <c r="F41" s="19"/>
      <c r="G41" s="19"/>
      <c r="H41" s="19"/>
      <c r="I41" s="19"/>
      <c r="J41" s="19"/>
      <c r="L41" s="19"/>
    </row>
    <row r="42" spans="1:12" s="49" customFormat="1" ht="18.75" customHeight="1" x14ac:dyDescent="0.2">
      <c r="A42" s="19"/>
      <c r="B42" s="19"/>
      <c r="C42" s="19"/>
      <c r="D42" s="19"/>
      <c r="E42" s="19"/>
      <c r="F42" s="19"/>
      <c r="G42" s="19"/>
      <c r="H42" s="19"/>
      <c r="I42" s="19"/>
      <c r="J42" s="19"/>
      <c r="L42" s="19"/>
    </row>
    <row r="43" spans="1:12" s="49" customFormat="1" x14ac:dyDescent="0.2">
      <c r="A43" s="19"/>
      <c r="B43" s="19"/>
      <c r="C43" s="19" t="s">
        <v>71</v>
      </c>
      <c r="D43" s="19"/>
      <c r="E43" s="45" t="s">
        <v>72</v>
      </c>
      <c r="F43" s="19"/>
      <c r="G43" s="19"/>
      <c r="H43" s="19"/>
      <c r="I43" s="19"/>
      <c r="J43" s="19"/>
      <c r="L43" s="19"/>
    </row>
    <row r="44" spans="1:12" s="49" customFormat="1" x14ac:dyDescent="0.2">
      <c r="A44" s="19"/>
      <c r="B44" s="19"/>
      <c r="C44" s="19" t="s">
        <v>73</v>
      </c>
      <c r="D44" s="19"/>
      <c r="E44" s="45" t="s">
        <v>74</v>
      </c>
      <c r="F44" s="19"/>
      <c r="G44" s="19"/>
      <c r="H44" s="19"/>
      <c r="I44" s="19"/>
      <c r="J44" s="19"/>
      <c r="L44" s="19"/>
    </row>
    <row r="45" spans="1:12" s="49" customFormat="1" x14ac:dyDescent="0.2">
      <c r="A45" s="19"/>
      <c r="B45" s="19"/>
      <c r="C45" s="19"/>
      <c r="D45" s="19"/>
      <c r="E45" s="45"/>
      <c r="F45" s="19"/>
      <c r="G45" s="19"/>
      <c r="H45" s="19"/>
      <c r="I45" s="19"/>
      <c r="J45" s="19"/>
      <c r="L45" s="19"/>
    </row>
    <row r="46" spans="1:12" s="49" customFormat="1" x14ac:dyDescent="0.2">
      <c r="A46" s="19"/>
      <c r="B46" s="19"/>
      <c r="C46" s="19"/>
      <c r="D46" s="19"/>
      <c r="E46" s="45"/>
      <c r="F46" s="19"/>
      <c r="G46" s="19"/>
      <c r="H46" s="19"/>
      <c r="I46" s="19"/>
      <c r="J46" s="19"/>
      <c r="L46" s="19"/>
    </row>
    <row r="47" spans="1:12" s="49" customFormat="1" x14ac:dyDescent="0.2">
      <c r="A47" s="19"/>
      <c r="B47" s="19"/>
      <c r="C47" s="19" t="s">
        <v>75</v>
      </c>
      <c r="D47" s="19"/>
      <c r="E47" s="45"/>
      <c r="F47" s="19"/>
      <c r="G47" s="19"/>
      <c r="H47" s="19"/>
      <c r="I47" s="19"/>
      <c r="J47" s="19"/>
      <c r="L47" s="19"/>
    </row>
    <row r="48" spans="1:12" s="49" customFormat="1" x14ac:dyDescent="0.2">
      <c r="A48" s="19"/>
      <c r="B48" s="19"/>
      <c r="C48" s="19" t="s">
        <v>76</v>
      </c>
      <c r="D48" s="19"/>
      <c r="E48" s="45"/>
      <c r="F48" s="19"/>
      <c r="G48" s="19"/>
      <c r="H48" s="19"/>
      <c r="I48" s="19"/>
      <c r="J48" s="19"/>
      <c r="L48" s="19"/>
    </row>
    <row r="49" spans="1:12" s="49" customFormat="1" ht="31.2" customHeight="1" x14ac:dyDescent="0.2">
      <c r="A49" s="19"/>
      <c r="B49" s="19"/>
      <c r="C49" s="19"/>
      <c r="D49" s="19"/>
      <c r="E49" s="45"/>
      <c r="F49" s="19"/>
      <c r="G49" s="19"/>
      <c r="H49" s="19"/>
      <c r="I49" s="19"/>
      <c r="J49" s="19"/>
      <c r="L49" s="19"/>
    </row>
    <row r="50" spans="1:12" s="49" customFormat="1" ht="46.2" customHeight="1" x14ac:dyDescent="0.2">
      <c r="A50" s="19"/>
      <c r="B50" s="19"/>
      <c r="C50" s="19"/>
      <c r="D50" s="19"/>
      <c r="E50" s="45"/>
      <c r="F50" s="19"/>
      <c r="G50" s="19"/>
      <c r="H50" s="19"/>
      <c r="I50" s="19"/>
      <c r="J50" s="19"/>
      <c r="L50" s="19"/>
    </row>
    <row r="51" spans="1:12" s="49" customFormat="1" ht="15.6" customHeight="1" x14ac:dyDescent="0.2">
      <c r="A51" s="19"/>
      <c r="B51" s="19"/>
      <c r="C51" s="19"/>
      <c r="D51" s="19"/>
      <c r="E51" s="45"/>
      <c r="F51" s="19"/>
      <c r="G51" s="19"/>
      <c r="H51" s="19"/>
      <c r="I51" s="19"/>
      <c r="J51" s="19"/>
      <c r="L51" s="19"/>
    </row>
    <row r="52" spans="1:12" s="49" customFormat="1" x14ac:dyDescent="0.2">
      <c r="A52" s="19"/>
      <c r="B52" s="19"/>
      <c r="C52" s="19" t="s">
        <v>22</v>
      </c>
      <c r="D52" s="19"/>
      <c r="E52" s="50"/>
      <c r="F52" s="50"/>
      <c r="G52" s="50"/>
      <c r="H52" s="50"/>
      <c r="I52" s="50"/>
      <c r="J52" s="50"/>
      <c r="K52" s="50"/>
      <c r="L52" s="50"/>
    </row>
    <row r="53" spans="1:12" s="49" customFormat="1" ht="18.75" customHeight="1" x14ac:dyDescent="0.2">
      <c r="A53" s="19"/>
      <c r="B53" s="94"/>
      <c r="C53" s="19" t="s">
        <v>23</v>
      </c>
      <c r="D53" s="19"/>
      <c r="E53" s="50"/>
      <c r="F53" s="50"/>
      <c r="G53" s="50"/>
      <c r="H53" s="50"/>
      <c r="I53" s="50"/>
      <c r="J53" s="50"/>
      <c r="K53" s="50"/>
      <c r="L53" s="50"/>
    </row>
    <row r="54" spans="1:12" s="49" customFormat="1" ht="18.75" customHeight="1" x14ac:dyDescent="0.2">
      <c r="A54" s="19"/>
      <c r="B54" s="19"/>
      <c r="C54" s="98" t="s">
        <v>24</v>
      </c>
      <c r="D54" s="19"/>
      <c r="E54" s="50"/>
      <c r="F54" s="50"/>
      <c r="G54" s="50"/>
      <c r="H54" s="50"/>
      <c r="I54" s="50"/>
      <c r="J54" s="50"/>
      <c r="K54" s="50"/>
      <c r="L54" s="50"/>
    </row>
    <row r="55" spans="1:12" ht="14.25" customHeight="1" x14ac:dyDescent="0.2">
      <c r="D55" s="46"/>
      <c r="E55" s="46"/>
      <c r="F55" s="46"/>
      <c r="G55" s="46"/>
      <c r="H55" s="46"/>
    </row>
    <row r="56" spans="1:12" ht="14.4" x14ac:dyDescent="0.2">
      <c r="B56" s="35" t="s">
        <v>25</v>
      </c>
    </row>
    <row r="57" spans="1:12" x14ac:dyDescent="0.2">
      <c r="B57" s="45" t="s">
        <v>26</v>
      </c>
    </row>
    <row r="58" spans="1:12" ht="3.75" customHeight="1" x14ac:dyDescent="0.2">
      <c r="C58" s="45"/>
    </row>
    <row r="59" spans="1:12" ht="18.75" customHeight="1" x14ac:dyDescent="0.2">
      <c r="C59" s="45" t="s">
        <v>27</v>
      </c>
    </row>
    <row r="60" spans="1:12" ht="18.75" customHeight="1" x14ac:dyDescent="0.2">
      <c r="C60" s="19" t="s">
        <v>28</v>
      </c>
    </row>
    <row r="61" spans="1:12" ht="18.75" customHeight="1" x14ac:dyDescent="0.2">
      <c r="C61" s="45" t="s">
        <v>29</v>
      </c>
    </row>
    <row r="62" spans="1:12" ht="18.75" customHeight="1" x14ac:dyDescent="0.2">
      <c r="C62" s="98" t="s">
        <v>24</v>
      </c>
    </row>
    <row r="63" spans="1:12" ht="6" customHeight="1" x14ac:dyDescent="0.2">
      <c r="D63" s="46"/>
      <c r="E63" s="46"/>
      <c r="F63" s="46"/>
      <c r="G63" s="46"/>
      <c r="H63" s="46"/>
    </row>
    <row r="64" spans="1:12" x14ac:dyDescent="0.2">
      <c r="B64" s="56" t="s">
        <v>30</v>
      </c>
    </row>
    <row r="65" spans="2:10" ht="72.75" customHeight="1" x14ac:dyDescent="0.2">
      <c r="B65" s="113"/>
      <c r="C65" s="113"/>
      <c r="D65" s="113"/>
      <c r="E65" s="113"/>
      <c r="F65" s="113"/>
      <c r="G65" s="113"/>
      <c r="H65" s="113"/>
      <c r="I65" s="113"/>
      <c r="J65" s="113"/>
    </row>
    <row r="66" spans="2:10" ht="6" customHeight="1" x14ac:dyDescent="0.2">
      <c r="D66" s="46"/>
      <c r="E66" s="46"/>
      <c r="F66" s="46"/>
      <c r="G66" s="46"/>
      <c r="H66" s="46"/>
    </row>
    <row r="67" spans="2:10" x14ac:dyDescent="0.2">
      <c r="B67" s="45" t="s">
        <v>31</v>
      </c>
    </row>
    <row r="68" spans="2:10" ht="120.75" customHeight="1" x14ac:dyDescent="0.2">
      <c r="B68" s="113"/>
      <c r="C68" s="113"/>
      <c r="D68" s="113"/>
      <c r="E68" s="113"/>
      <c r="F68" s="113"/>
      <c r="G68" s="113"/>
      <c r="H68" s="113"/>
      <c r="I68" s="113"/>
      <c r="J68" s="113"/>
    </row>
    <row r="69" spans="2:10" ht="6" customHeight="1" x14ac:dyDescent="0.2">
      <c r="D69" s="46"/>
      <c r="E69" s="46"/>
      <c r="F69" s="46"/>
      <c r="G69" s="46"/>
      <c r="H69" s="46"/>
    </row>
    <row r="70" spans="2:10" s="58" customFormat="1" ht="18.75" customHeight="1" x14ac:dyDescent="0.2">
      <c r="B70" s="57" t="s">
        <v>32</v>
      </c>
    </row>
    <row r="71" spans="2:10" s="58" customFormat="1" ht="14.4" x14ac:dyDescent="0.2">
      <c r="B71" s="58" t="s">
        <v>33</v>
      </c>
      <c r="C71" s="59"/>
    </row>
    <row r="72" spans="2:10" s="58" customFormat="1" ht="18.75" customHeight="1" x14ac:dyDescent="0.2">
      <c r="B72" s="141" t="s">
        <v>34</v>
      </c>
      <c r="C72" s="143" t="s">
        <v>35</v>
      </c>
      <c r="D72" s="145" t="s">
        <v>36</v>
      </c>
      <c r="E72" s="146"/>
      <c r="F72" s="147" t="s">
        <v>37</v>
      </c>
      <c r="G72" s="147" t="s">
        <v>38</v>
      </c>
      <c r="H72" s="147" t="s">
        <v>70</v>
      </c>
    </row>
    <row r="73" spans="2:10" s="58" customFormat="1" ht="26.4" x14ac:dyDescent="0.2">
      <c r="B73" s="142"/>
      <c r="C73" s="144"/>
      <c r="D73" s="60" t="s">
        <v>39</v>
      </c>
      <c r="E73" s="61" t="s">
        <v>40</v>
      </c>
      <c r="F73" s="148"/>
      <c r="G73" s="149"/>
      <c r="H73" s="148"/>
    </row>
    <row r="74" spans="2:10" s="58" customFormat="1" x14ac:dyDescent="0.2">
      <c r="B74" s="62"/>
      <c r="C74" s="63"/>
      <c r="D74" s="64"/>
      <c r="E74" s="65">
        <f>D74*12</f>
        <v>0</v>
      </c>
      <c r="F74" s="66"/>
      <c r="G74" s="67">
        <f>$E$74*$F$74/60</f>
        <v>0</v>
      </c>
      <c r="H74" s="68" t="e">
        <f>$G$74/$C$74</f>
        <v>#DIV/0!</v>
      </c>
    </row>
    <row r="75" spans="2:10" s="58" customFormat="1" x14ac:dyDescent="0.2">
      <c r="B75" s="69"/>
      <c r="C75" s="70"/>
      <c r="D75" s="71"/>
      <c r="E75" s="72">
        <f>D75*12</f>
        <v>0</v>
      </c>
      <c r="F75" s="73"/>
      <c r="G75" s="74">
        <f>$E$75*$F$75/60</f>
        <v>0</v>
      </c>
      <c r="H75" s="74" t="e">
        <f>$G$75/$C$75</f>
        <v>#DIV/0!</v>
      </c>
    </row>
    <row r="76" spans="2:10" s="58" customFormat="1" x14ac:dyDescent="0.2">
      <c r="B76" s="69"/>
      <c r="C76" s="70"/>
      <c r="D76" s="71"/>
      <c r="E76" s="72">
        <f>D76*12</f>
        <v>0</v>
      </c>
      <c r="F76" s="73"/>
      <c r="G76" s="74">
        <f>$E$76*$F$76/60</f>
        <v>0</v>
      </c>
      <c r="H76" s="75" t="e">
        <f>G76/C76</f>
        <v>#DIV/0!</v>
      </c>
    </row>
    <row r="77" spans="2:10" s="58" customFormat="1" x14ac:dyDescent="0.2">
      <c r="B77" s="150"/>
      <c r="C77" s="151"/>
      <c r="D77" s="76">
        <f>SUM(D74:D76)</f>
        <v>0</v>
      </c>
      <c r="E77" s="77">
        <f>SUM(E74:E76)</f>
        <v>0</v>
      </c>
      <c r="F77" s="78">
        <f>SUM(F74:F76)</f>
        <v>0</v>
      </c>
      <c r="G77" s="79">
        <f>SUM(G74:G76)</f>
        <v>0</v>
      </c>
      <c r="H77" s="80" t="e">
        <f>SUM(H74:H76)</f>
        <v>#DIV/0!</v>
      </c>
    </row>
    <row r="78" spans="2:10" s="58" customFormat="1" x14ac:dyDescent="0.2">
      <c r="B78" s="58" t="s">
        <v>41</v>
      </c>
    </row>
    <row r="79" spans="2:10" s="58" customFormat="1" ht="18.75" customHeight="1" x14ac:dyDescent="0.2">
      <c r="B79" s="141" t="s">
        <v>34</v>
      </c>
      <c r="C79" s="143" t="s">
        <v>35</v>
      </c>
      <c r="D79" s="145" t="s">
        <v>36</v>
      </c>
      <c r="E79" s="146"/>
      <c r="F79" s="147" t="s">
        <v>37</v>
      </c>
      <c r="G79" s="147" t="s">
        <v>38</v>
      </c>
      <c r="H79" s="147" t="s">
        <v>70</v>
      </c>
    </row>
    <row r="80" spans="2:10" s="58" customFormat="1" ht="26.4" x14ac:dyDescent="0.2">
      <c r="B80" s="142"/>
      <c r="C80" s="144"/>
      <c r="D80" s="60" t="s">
        <v>39</v>
      </c>
      <c r="E80" s="61" t="s">
        <v>40</v>
      </c>
      <c r="F80" s="148"/>
      <c r="G80" s="149"/>
      <c r="H80" s="148"/>
    </row>
    <row r="81" spans="2:8" s="58" customFormat="1" x14ac:dyDescent="0.2">
      <c r="B81" s="62"/>
      <c r="C81" s="63"/>
      <c r="D81" s="64"/>
      <c r="E81" s="65">
        <f>D81*12</f>
        <v>0</v>
      </c>
      <c r="F81" s="66"/>
      <c r="G81" s="67">
        <f>E81*F81/60</f>
        <v>0</v>
      </c>
      <c r="H81" s="67" t="e">
        <f>G81/C81</f>
        <v>#DIV/0!</v>
      </c>
    </row>
    <row r="82" spans="2:8" s="58" customFormat="1" x14ac:dyDescent="0.2">
      <c r="B82" s="69"/>
      <c r="C82" s="70"/>
      <c r="D82" s="71"/>
      <c r="E82" s="72">
        <f>D82*12</f>
        <v>0</v>
      </c>
      <c r="F82" s="73"/>
      <c r="G82" s="74">
        <f>E82*F82/60</f>
        <v>0</v>
      </c>
      <c r="H82" s="74" t="e">
        <f>G82/C82</f>
        <v>#DIV/0!</v>
      </c>
    </row>
    <row r="83" spans="2:8" s="58" customFormat="1" x14ac:dyDescent="0.2">
      <c r="B83" s="69"/>
      <c r="C83" s="70"/>
      <c r="D83" s="71"/>
      <c r="E83" s="72">
        <f>D83*12</f>
        <v>0</v>
      </c>
      <c r="F83" s="73"/>
      <c r="G83" s="74">
        <f>E83*F83/60</f>
        <v>0</v>
      </c>
      <c r="H83" s="75" t="e">
        <f>G83/C83</f>
        <v>#DIV/0!</v>
      </c>
    </row>
    <row r="84" spans="2:8" s="58" customFormat="1" x14ac:dyDescent="0.2">
      <c r="B84" s="150"/>
      <c r="C84" s="151"/>
      <c r="D84" s="76">
        <f>SUM(D81:D83)</f>
        <v>0</v>
      </c>
      <c r="E84" s="77">
        <f>SUM(E81:E83)</f>
        <v>0</v>
      </c>
      <c r="F84" s="78">
        <f>SUM(F81:F83)</f>
        <v>0</v>
      </c>
      <c r="G84" s="79">
        <f>SUM(G81:G83)</f>
        <v>0</v>
      </c>
      <c r="H84" s="79" t="e">
        <f>SUM(H81:H83)</f>
        <v>#DIV/0!</v>
      </c>
    </row>
    <row r="85" spans="2:8" s="58" customFormat="1" x14ac:dyDescent="0.2">
      <c r="B85" s="81" t="s">
        <v>42</v>
      </c>
    </row>
    <row r="86" spans="2:8" s="58" customFormat="1" x14ac:dyDescent="0.2">
      <c r="C86" s="82" t="e">
        <f>($G$77-$G$84)/$G$77</f>
        <v>#DIV/0!</v>
      </c>
    </row>
    <row r="87" spans="2:8" s="58" customFormat="1" x14ac:dyDescent="0.2">
      <c r="C87" s="83"/>
    </row>
    <row r="88" spans="2:8" s="58" customFormat="1" x14ac:dyDescent="0.2">
      <c r="B88" s="58" t="s">
        <v>43</v>
      </c>
      <c r="C88" s="83"/>
    </row>
    <row r="89" spans="2:8" s="58" customFormat="1" ht="9" customHeight="1" x14ac:dyDescent="0.2">
      <c r="C89" s="83"/>
    </row>
    <row r="90" spans="2:8" s="58" customFormat="1" x14ac:dyDescent="0.2">
      <c r="B90" s="58" t="s">
        <v>44</v>
      </c>
    </row>
    <row r="91" spans="2:8" s="58" customFormat="1" ht="18.75" customHeight="1" x14ac:dyDescent="0.2">
      <c r="B91" s="153" t="s">
        <v>45</v>
      </c>
      <c r="C91" s="155" t="s">
        <v>46</v>
      </c>
      <c r="D91" s="156"/>
    </row>
    <row r="92" spans="2:8" s="58" customFormat="1" ht="32.4" x14ac:dyDescent="0.2">
      <c r="B92" s="154"/>
      <c r="C92" s="84" t="s">
        <v>39</v>
      </c>
      <c r="D92" s="85" t="s">
        <v>47</v>
      </c>
    </row>
    <row r="93" spans="2:8" s="58" customFormat="1" x14ac:dyDescent="0.2">
      <c r="B93" s="62"/>
      <c r="C93" s="86"/>
      <c r="D93" s="87">
        <f>C93*12</f>
        <v>0</v>
      </c>
    </row>
    <row r="94" spans="2:8" s="58" customFormat="1" x14ac:dyDescent="0.2">
      <c r="B94" s="69"/>
      <c r="C94" s="88"/>
      <c r="D94" s="89">
        <f>C94*12</f>
        <v>0</v>
      </c>
    </row>
    <row r="95" spans="2:8" s="58" customFormat="1" x14ac:dyDescent="0.2">
      <c r="B95" s="69"/>
      <c r="C95" s="88"/>
      <c r="D95" s="89">
        <f>C95*12</f>
        <v>0</v>
      </c>
    </row>
    <row r="96" spans="2:8" s="58" customFormat="1" x14ac:dyDescent="0.2">
      <c r="B96" s="90"/>
      <c r="C96" s="91">
        <f>SUM(C93:C95)</f>
        <v>0</v>
      </c>
      <c r="D96" s="92">
        <f>SUM(D93:D95)</f>
        <v>0</v>
      </c>
    </row>
    <row r="97" spans="2:10" s="58" customFormat="1" x14ac:dyDescent="0.2">
      <c r="B97" s="58" t="s">
        <v>48</v>
      </c>
    </row>
    <row r="98" spans="2:10" s="58" customFormat="1" ht="18.75" customHeight="1" x14ac:dyDescent="0.2">
      <c r="B98" s="153" t="s">
        <v>45</v>
      </c>
      <c r="C98" s="155" t="s">
        <v>46</v>
      </c>
      <c r="D98" s="156"/>
    </row>
    <row r="99" spans="2:10" s="58" customFormat="1" ht="32.4" x14ac:dyDescent="0.2">
      <c r="B99" s="154"/>
      <c r="C99" s="84" t="s">
        <v>39</v>
      </c>
      <c r="D99" s="85" t="s">
        <v>47</v>
      </c>
    </row>
    <row r="100" spans="2:10" s="58" customFormat="1" x14ac:dyDescent="0.2">
      <c r="B100" s="62"/>
      <c r="C100" s="86"/>
      <c r="D100" s="87">
        <f>C100*12</f>
        <v>0</v>
      </c>
    </row>
    <row r="101" spans="2:10" s="58" customFormat="1" x14ac:dyDescent="0.2">
      <c r="B101" s="69"/>
      <c r="C101" s="88"/>
      <c r="D101" s="89">
        <f>C101*12</f>
        <v>0</v>
      </c>
    </row>
    <row r="102" spans="2:10" s="58" customFormat="1" x14ac:dyDescent="0.2">
      <c r="B102" s="69"/>
      <c r="C102" s="88"/>
      <c r="D102" s="89">
        <f>C102*12</f>
        <v>0</v>
      </c>
    </row>
    <row r="103" spans="2:10" s="58" customFormat="1" x14ac:dyDescent="0.2">
      <c r="B103" s="90"/>
      <c r="C103" s="91">
        <f>SUM(C100:C102)</f>
        <v>0</v>
      </c>
      <c r="D103" s="92">
        <f>SUM(D100:D102)</f>
        <v>0</v>
      </c>
    </row>
    <row r="104" spans="2:10" s="58" customFormat="1" x14ac:dyDescent="0.2">
      <c r="B104" s="81" t="s">
        <v>49</v>
      </c>
    </row>
    <row r="105" spans="2:10" s="58" customFormat="1" x14ac:dyDescent="0.2">
      <c r="C105" s="82" t="e">
        <f>($D$96-$D$103)/D96</f>
        <v>#DIV/0!</v>
      </c>
    </row>
    <row r="106" spans="2:10" s="58" customFormat="1" x14ac:dyDescent="0.2"/>
    <row r="107" spans="2:10" s="93" customFormat="1" x14ac:dyDescent="0.2">
      <c r="B107" s="58" t="s">
        <v>50</v>
      </c>
    </row>
    <row r="108" spans="2:10" s="93" customFormat="1" ht="72.75" customHeight="1" x14ac:dyDescent="0.2">
      <c r="B108" s="152"/>
      <c r="C108" s="152"/>
      <c r="D108" s="152"/>
      <c r="E108" s="152"/>
      <c r="F108" s="152"/>
      <c r="G108" s="152"/>
      <c r="H108" s="152"/>
      <c r="I108" s="152"/>
      <c r="J108" s="152"/>
    </row>
    <row r="109" spans="2:10" s="93" customFormat="1" x14ac:dyDescent="0.2"/>
  </sheetData>
  <sheetProtection selectLockedCells="1" selectUnlockedCells="1"/>
  <mergeCells count="42">
    <mergeCell ref="B108:J108"/>
    <mergeCell ref="H79:H80"/>
    <mergeCell ref="B84:C84"/>
    <mergeCell ref="B91:B92"/>
    <mergeCell ref="C91:D91"/>
    <mergeCell ref="B98:B99"/>
    <mergeCell ref="C98:D98"/>
    <mergeCell ref="G79:G80"/>
    <mergeCell ref="B77:C77"/>
    <mergeCell ref="B79:B80"/>
    <mergeCell ref="C79:C80"/>
    <mergeCell ref="D79:E79"/>
    <mergeCell ref="F79:F80"/>
    <mergeCell ref="B68:J68"/>
    <mergeCell ref="B72:B73"/>
    <mergeCell ref="C72:C73"/>
    <mergeCell ref="D72:E72"/>
    <mergeCell ref="F72:F73"/>
    <mergeCell ref="G72:G73"/>
    <mergeCell ref="H72:H73"/>
    <mergeCell ref="B65:J65"/>
    <mergeCell ref="B13:J13"/>
    <mergeCell ref="B14:J14"/>
    <mergeCell ref="B15:J15"/>
    <mergeCell ref="B16:J16"/>
    <mergeCell ref="B17:J17"/>
    <mergeCell ref="D18:E18"/>
    <mergeCell ref="F18:J18"/>
    <mergeCell ref="B24:J24"/>
    <mergeCell ref="B26:J26"/>
    <mergeCell ref="D34:F34"/>
    <mergeCell ref="D36:F36"/>
    <mergeCell ref="D38:F38"/>
    <mergeCell ref="B28:J28"/>
    <mergeCell ref="B29:J29"/>
    <mergeCell ref="B30:J30"/>
    <mergeCell ref="C12:J12"/>
    <mergeCell ref="B3:J3"/>
    <mergeCell ref="I7:J7"/>
    <mergeCell ref="C9:J9"/>
    <mergeCell ref="C10:J10"/>
    <mergeCell ref="C11:J11"/>
  </mergeCells>
  <phoneticPr fontId="3"/>
  <conditionalFormatting sqref="C18:C19 C32">
    <cfRule type="containsText" dxfId="4" priority="2" operator="containsText" text="あり">
      <formula>NOT(ISERROR(SEARCH("あり",C18)))</formula>
    </cfRule>
    <cfRule type="containsText" dxfId="3" priority="4" operator="containsText" text="なし">
      <formula>NOT(ISERROR(SEARCH("なし",C18)))</formula>
    </cfRule>
    <cfRule type="containsText" dxfId="2" priority="5" operator="containsText" text="あり">
      <formula>NOT(ISERROR(SEARCH("あり",C18)))</formula>
    </cfRule>
  </conditionalFormatting>
  <conditionalFormatting sqref="D38 D40:H40">
    <cfRule type="cellIs" dxfId="1" priority="3" operator="greaterThan">
      <formula>1000000</formula>
    </cfRule>
  </conditionalFormatting>
  <conditionalFormatting sqref="D38">
    <cfRule type="cellIs" dxfId="0" priority="1" operator="greaterThan">
      <formula>666000</formula>
    </cfRule>
  </conditionalFormatting>
  <dataValidations count="6">
    <dataValidation type="list" allowBlank="1" showInputMessage="1" showErrorMessage="1" sqref="F18:J18" xr:uid="{DE3B7D05-FB96-4B8B-8E9C-D44E32400CDB}">
      <formula1>"令和元年度,令和２年度,令和３年度,令和４年度"</formula1>
    </dataValidation>
    <dataValidation imeMode="halfAlpha" allowBlank="1" showInputMessage="1" showErrorMessage="1" sqref="B16:J16" xr:uid="{6A0B575D-711B-4334-BAA1-B3E4E2C23988}"/>
    <dataValidation type="list" allowBlank="1" showInputMessage="1" showErrorMessage="1" sqref="B14:J14" xr:uid="{1B07DB15-09EC-4510-9CC6-A2E8B8C02974}">
      <formula1>"療養介護,生活介護,自立訓練,就労移行支援,就労継続支援A型,就労継続支援B型,就労定着支援,自立生活援助,児童発達支援,医療型児童発達支援,放課後等デイサービス,短期入所,施設入所支援,共同生活援助,福祉型障害児入所施設,医療型障害児入所施設,居宅介護,重度訪問介護,同行援護,行動援護,居宅訪問型児童発達支援,保育所等訪問支援,計画相談支援,地域移行支援,地域定着支援,障害児相談支援"</formula1>
    </dataValidation>
    <dataValidation type="list" allowBlank="1" showInputMessage="1" showErrorMessage="1" sqref="F19" xr:uid="{E07335D3-9F3B-41C9-A332-994C29499EDE}">
      <formula1>"令和元年度,令和２年度,令和３年度"</formula1>
    </dataValidation>
    <dataValidation type="list" allowBlank="1" showInputMessage="1" showErrorMessage="1" sqref="C32 C18:C19" xr:uid="{114CFFE5-C13E-4C99-9CDF-1B249F40ECF8}">
      <formula1>"あり,なし"</formula1>
    </dataValidation>
    <dataValidation imeMode="halfKatakana" allowBlank="1" showInputMessage="1" showErrorMessage="1" sqref="C11:H11 C9" xr:uid="{634488FF-81D8-4E61-A3A5-3988E2C33B49}"/>
  </dataValidations>
  <printOptions horizontalCentered="1"/>
  <pageMargins left="0.70866141732283472" right="0.70866141732283472" top="0.74803149606299213" bottom="0.74803149606299213" header="0.31496062992125984" footer="0.31496062992125984"/>
  <pageSetup paperSize="9" scale="5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4689" r:id="rId4" name="Check Box 1">
              <controlPr defaultSize="0" autoFill="0" autoLine="0" autoPict="0">
                <anchor moveWithCells="1">
                  <from>
                    <xdr:col>1</xdr:col>
                    <xdr:colOff>1775460</xdr:colOff>
                    <xdr:row>60</xdr:row>
                    <xdr:rowOff>121920</xdr:rowOff>
                  </from>
                  <to>
                    <xdr:col>2</xdr:col>
                    <xdr:colOff>30480</xdr:colOff>
                    <xdr:row>63</xdr:row>
                    <xdr:rowOff>30480</xdr:rowOff>
                  </to>
                </anchor>
              </controlPr>
            </control>
          </mc:Choice>
        </mc:AlternateContent>
        <mc:AlternateContent xmlns:mc="http://schemas.openxmlformats.org/markup-compatibility/2006">
          <mc:Choice Requires="x14">
            <control shapeId="114690" r:id="rId5" name="Check Box 2">
              <controlPr defaultSize="0" autoFill="0" autoLine="0" autoPict="0">
                <anchor moveWithCells="1">
                  <from>
                    <xdr:col>1</xdr:col>
                    <xdr:colOff>1775460</xdr:colOff>
                    <xdr:row>58</xdr:row>
                    <xdr:rowOff>68580</xdr:rowOff>
                  </from>
                  <to>
                    <xdr:col>2</xdr:col>
                    <xdr:colOff>30480</xdr:colOff>
                    <xdr:row>60</xdr:row>
                    <xdr:rowOff>175260</xdr:rowOff>
                  </to>
                </anchor>
              </controlPr>
            </control>
          </mc:Choice>
        </mc:AlternateContent>
        <mc:AlternateContent xmlns:mc="http://schemas.openxmlformats.org/markup-compatibility/2006">
          <mc:Choice Requires="x14">
            <control shapeId="114691" r:id="rId6" name="Check Box 3">
              <controlPr defaultSize="0" autoFill="0" autoLine="0" autoPict="0">
                <anchor moveWithCells="1">
                  <from>
                    <xdr:col>1</xdr:col>
                    <xdr:colOff>1775460</xdr:colOff>
                    <xdr:row>40</xdr:row>
                    <xdr:rowOff>99060</xdr:rowOff>
                  </from>
                  <to>
                    <xdr:col>2</xdr:col>
                    <xdr:colOff>30480</xdr:colOff>
                    <xdr:row>43</xdr:row>
                    <xdr:rowOff>7620</xdr:rowOff>
                  </to>
                </anchor>
              </controlPr>
            </control>
          </mc:Choice>
        </mc:AlternateContent>
        <mc:AlternateContent xmlns:mc="http://schemas.openxmlformats.org/markup-compatibility/2006">
          <mc:Choice Requires="x14">
            <control shapeId="114692" r:id="rId7" name="Check Box 4">
              <controlPr defaultSize="0" autoFill="0" autoLine="0" autoPict="0">
                <anchor moveWithCells="1">
                  <from>
                    <xdr:col>1</xdr:col>
                    <xdr:colOff>1775460</xdr:colOff>
                    <xdr:row>39</xdr:row>
                    <xdr:rowOff>228600</xdr:rowOff>
                  </from>
                  <to>
                    <xdr:col>2</xdr:col>
                    <xdr:colOff>30480</xdr:colOff>
                    <xdr:row>41</xdr:row>
                    <xdr:rowOff>220980</xdr:rowOff>
                  </to>
                </anchor>
              </controlPr>
            </control>
          </mc:Choice>
        </mc:AlternateContent>
        <mc:AlternateContent xmlns:mc="http://schemas.openxmlformats.org/markup-compatibility/2006">
          <mc:Choice Requires="x14">
            <control shapeId="114693" r:id="rId8" name="Check Box 5">
              <controlPr defaultSize="0" autoFill="0" autoLine="0" autoPict="0">
                <anchor moveWithCells="1">
                  <from>
                    <xdr:col>1</xdr:col>
                    <xdr:colOff>1775460</xdr:colOff>
                    <xdr:row>41</xdr:row>
                    <xdr:rowOff>121920</xdr:rowOff>
                  </from>
                  <to>
                    <xdr:col>2</xdr:col>
                    <xdr:colOff>30480</xdr:colOff>
                    <xdr:row>43</xdr:row>
                    <xdr:rowOff>144780</xdr:rowOff>
                  </to>
                </anchor>
              </controlPr>
            </control>
          </mc:Choice>
        </mc:AlternateContent>
        <mc:AlternateContent xmlns:mc="http://schemas.openxmlformats.org/markup-compatibility/2006">
          <mc:Choice Requires="x14">
            <control shapeId="114694" r:id="rId9" name="Check Box 6">
              <controlPr defaultSize="0" autoFill="0" autoLine="0" autoPict="0">
                <anchor moveWithCells="1">
                  <from>
                    <xdr:col>1</xdr:col>
                    <xdr:colOff>1775460</xdr:colOff>
                    <xdr:row>42</xdr:row>
                    <xdr:rowOff>213360</xdr:rowOff>
                  </from>
                  <to>
                    <xdr:col>2</xdr:col>
                    <xdr:colOff>30480</xdr:colOff>
                    <xdr:row>44</xdr:row>
                    <xdr:rowOff>121920</xdr:rowOff>
                  </to>
                </anchor>
              </controlPr>
            </control>
          </mc:Choice>
        </mc:AlternateContent>
        <mc:AlternateContent xmlns:mc="http://schemas.openxmlformats.org/markup-compatibility/2006">
          <mc:Choice Requires="x14">
            <control shapeId="114695" r:id="rId10" name="Check Box 7">
              <controlPr defaultSize="0" autoFill="0" autoLine="0" autoPict="0">
                <anchor moveWithCells="1">
                  <from>
                    <xdr:col>1</xdr:col>
                    <xdr:colOff>1775460</xdr:colOff>
                    <xdr:row>57</xdr:row>
                    <xdr:rowOff>0</xdr:rowOff>
                  </from>
                  <to>
                    <xdr:col>2</xdr:col>
                    <xdr:colOff>30480</xdr:colOff>
                    <xdr:row>59</xdr:row>
                    <xdr:rowOff>30480</xdr:rowOff>
                  </to>
                </anchor>
              </controlPr>
            </control>
          </mc:Choice>
        </mc:AlternateContent>
        <mc:AlternateContent xmlns:mc="http://schemas.openxmlformats.org/markup-compatibility/2006">
          <mc:Choice Requires="x14">
            <control shapeId="114698" r:id="rId11" name="Check Box 10">
              <controlPr defaultSize="0" autoFill="0" autoLine="0" autoPict="0">
                <anchor moveWithCells="1">
                  <from>
                    <xdr:col>1</xdr:col>
                    <xdr:colOff>1775460</xdr:colOff>
                    <xdr:row>52</xdr:row>
                    <xdr:rowOff>175260</xdr:rowOff>
                  </from>
                  <to>
                    <xdr:col>2</xdr:col>
                    <xdr:colOff>30480</xdr:colOff>
                    <xdr:row>54</xdr:row>
                    <xdr:rowOff>45720</xdr:rowOff>
                  </to>
                </anchor>
              </controlPr>
            </control>
          </mc:Choice>
        </mc:AlternateContent>
        <mc:AlternateContent xmlns:mc="http://schemas.openxmlformats.org/markup-compatibility/2006">
          <mc:Choice Requires="x14">
            <control shapeId="114699" r:id="rId12" name="Check Box 11">
              <controlPr defaultSize="0" autoFill="0" autoLine="0" autoPict="0">
                <anchor moveWithCells="1">
                  <from>
                    <xdr:col>1</xdr:col>
                    <xdr:colOff>1775460</xdr:colOff>
                    <xdr:row>59</xdr:row>
                    <xdr:rowOff>213360</xdr:rowOff>
                  </from>
                  <to>
                    <xdr:col>2</xdr:col>
                    <xdr:colOff>30480</xdr:colOff>
                    <xdr:row>61</xdr:row>
                    <xdr:rowOff>30480</xdr:rowOff>
                  </to>
                </anchor>
              </controlPr>
            </control>
          </mc:Choice>
        </mc:AlternateContent>
        <mc:AlternateContent xmlns:mc="http://schemas.openxmlformats.org/markup-compatibility/2006">
          <mc:Choice Requires="x14">
            <control shapeId="114700" r:id="rId13" name="Check Box 12">
              <controlPr defaultSize="0" autoFill="0" autoLine="0" autoPict="0">
                <anchor moveWithCells="1">
                  <from>
                    <xdr:col>1</xdr:col>
                    <xdr:colOff>1775460</xdr:colOff>
                    <xdr:row>48</xdr:row>
                    <xdr:rowOff>937260</xdr:rowOff>
                  </from>
                  <to>
                    <xdr:col>2</xdr:col>
                    <xdr:colOff>30480</xdr:colOff>
                    <xdr:row>49</xdr:row>
                    <xdr:rowOff>396240</xdr:rowOff>
                  </to>
                </anchor>
              </controlPr>
            </control>
          </mc:Choice>
        </mc:AlternateContent>
        <mc:AlternateContent xmlns:mc="http://schemas.openxmlformats.org/markup-compatibility/2006">
          <mc:Choice Requires="x14">
            <control shapeId="114701" r:id="rId14" name="Check Box 13">
              <controlPr defaultSize="0" autoFill="0" autoLine="0" autoPict="0">
                <anchor moveWithCells="1">
                  <from>
                    <xdr:col>1</xdr:col>
                    <xdr:colOff>1775460</xdr:colOff>
                    <xdr:row>51</xdr:row>
                    <xdr:rowOff>152400</xdr:rowOff>
                  </from>
                  <to>
                    <xdr:col>2</xdr:col>
                    <xdr:colOff>30480</xdr:colOff>
                    <xdr:row>53</xdr:row>
                    <xdr:rowOff>121920</xdr:rowOff>
                  </to>
                </anchor>
              </controlPr>
            </control>
          </mc:Choice>
        </mc:AlternateContent>
        <mc:AlternateContent xmlns:mc="http://schemas.openxmlformats.org/markup-compatibility/2006">
          <mc:Choice Requires="x14">
            <control shapeId="114702" r:id="rId15" name="Check Box 14">
              <controlPr defaultSize="0" autoFill="0" autoLine="0" autoPict="0">
                <anchor moveWithCells="1">
                  <from>
                    <xdr:col>0</xdr:col>
                    <xdr:colOff>114300</xdr:colOff>
                    <xdr:row>21</xdr:row>
                    <xdr:rowOff>114300</xdr:rowOff>
                  </from>
                  <to>
                    <xdr:col>1</xdr:col>
                    <xdr:colOff>129540</xdr:colOff>
                    <xdr:row>23</xdr:row>
                    <xdr:rowOff>99060</xdr:rowOff>
                  </to>
                </anchor>
              </controlPr>
            </control>
          </mc:Choice>
        </mc:AlternateContent>
        <mc:AlternateContent xmlns:mc="http://schemas.openxmlformats.org/markup-compatibility/2006">
          <mc:Choice Requires="x14">
            <control shapeId="114704" r:id="rId16" name="Check Box 16">
              <controlPr defaultSize="0" autoFill="0" autoLine="0" autoPict="0">
                <anchor moveWithCells="1">
                  <from>
                    <xdr:col>0</xdr:col>
                    <xdr:colOff>121920</xdr:colOff>
                    <xdr:row>19</xdr:row>
                    <xdr:rowOff>45720</xdr:rowOff>
                  </from>
                  <to>
                    <xdr:col>1</xdr:col>
                    <xdr:colOff>190500</xdr:colOff>
                    <xdr:row>21</xdr:row>
                    <xdr:rowOff>121920</xdr:rowOff>
                  </to>
                </anchor>
              </controlPr>
            </control>
          </mc:Choice>
        </mc:AlternateContent>
        <mc:AlternateContent xmlns:mc="http://schemas.openxmlformats.org/markup-compatibility/2006">
          <mc:Choice Requires="x14">
            <control shapeId="114706" r:id="rId17" name="Check Box 18">
              <controlPr defaultSize="0" autoFill="0" autoLine="0" autoPict="0">
                <anchor moveWithCells="1" sizeWithCells="1">
                  <from>
                    <xdr:col>0</xdr:col>
                    <xdr:colOff>76200</xdr:colOff>
                    <xdr:row>25</xdr:row>
                    <xdr:rowOff>60960</xdr:rowOff>
                  </from>
                  <to>
                    <xdr:col>1</xdr:col>
                    <xdr:colOff>114300</xdr:colOff>
                    <xdr:row>25</xdr:row>
                    <xdr:rowOff>213360</xdr:rowOff>
                  </to>
                </anchor>
              </controlPr>
            </control>
          </mc:Choice>
        </mc:AlternateContent>
        <mc:AlternateContent xmlns:mc="http://schemas.openxmlformats.org/markup-compatibility/2006">
          <mc:Choice Requires="x14">
            <control shapeId="114717" r:id="rId18" name="Check Box 29">
              <controlPr defaultSize="0" autoFill="0" autoLine="0" autoPict="0">
                <anchor moveWithCells="1">
                  <from>
                    <xdr:col>1</xdr:col>
                    <xdr:colOff>1440180</xdr:colOff>
                    <xdr:row>41</xdr:row>
                    <xdr:rowOff>129540</xdr:rowOff>
                  </from>
                  <to>
                    <xdr:col>1</xdr:col>
                    <xdr:colOff>1676400</xdr:colOff>
                    <xdr:row>43</xdr:row>
                    <xdr:rowOff>137160</xdr:rowOff>
                  </to>
                </anchor>
              </controlPr>
            </control>
          </mc:Choice>
        </mc:AlternateContent>
        <mc:AlternateContent xmlns:mc="http://schemas.openxmlformats.org/markup-compatibility/2006">
          <mc:Choice Requires="x14">
            <control shapeId="114718" r:id="rId19" name="Check Box 30">
              <controlPr defaultSize="0" autoFill="0" autoLine="0" autoPict="0">
                <anchor moveWithCells="1">
                  <from>
                    <xdr:col>1</xdr:col>
                    <xdr:colOff>1440180</xdr:colOff>
                    <xdr:row>42</xdr:row>
                    <xdr:rowOff>45720</xdr:rowOff>
                  </from>
                  <to>
                    <xdr:col>1</xdr:col>
                    <xdr:colOff>1676400</xdr:colOff>
                    <xdr:row>45</xdr:row>
                    <xdr:rowOff>22860</xdr:rowOff>
                  </to>
                </anchor>
              </controlPr>
            </control>
          </mc:Choice>
        </mc:AlternateContent>
        <mc:AlternateContent xmlns:mc="http://schemas.openxmlformats.org/markup-compatibility/2006">
          <mc:Choice Requires="x14">
            <control shapeId="114719" r:id="rId20" name="Check Box 31">
              <controlPr defaultSize="0" autoFill="0" autoLine="0" autoPict="0">
                <anchor moveWithCells="1">
                  <from>
                    <xdr:col>3</xdr:col>
                    <xdr:colOff>533400</xdr:colOff>
                    <xdr:row>42</xdr:row>
                    <xdr:rowOff>106680</xdr:rowOff>
                  </from>
                  <to>
                    <xdr:col>3</xdr:col>
                    <xdr:colOff>792480</xdr:colOff>
                    <xdr:row>44</xdr:row>
                    <xdr:rowOff>114300</xdr:rowOff>
                  </to>
                </anchor>
              </controlPr>
            </control>
          </mc:Choice>
        </mc:AlternateContent>
        <mc:AlternateContent xmlns:mc="http://schemas.openxmlformats.org/markup-compatibility/2006">
          <mc:Choice Requires="x14">
            <control shapeId="114720" r:id="rId21" name="Check Box 32">
              <controlPr defaultSize="0" autoFill="0" autoLine="0" autoPict="0">
                <anchor moveWithCells="1">
                  <from>
                    <xdr:col>3</xdr:col>
                    <xdr:colOff>533400</xdr:colOff>
                    <xdr:row>41</xdr:row>
                    <xdr:rowOff>99060</xdr:rowOff>
                  </from>
                  <to>
                    <xdr:col>3</xdr:col>
                    <xdr:colOff>792480</xdr:colOff>
                    <xdr:row>43</xdr:row>
                    <xdr:rowOff>129540</xdr:rowOff>
                  </to>
                </anchor>
              </controlPr>
            </control>
          </mc:Choice>
        </mc:AlternateContent>
        <mc:AlternateContent xmlns:mc="http://schemas.openxmlformats.org/markup-compatibility/2006">
          <mc:Choice Requires="x14">
            <control shapeId="114721" r:id="rId22" name="Check Box 33">
              <controlPr defaultSize="0" autoFill="0" autoLine="0" autoPict="0">
                <anchor moveWithCells="1">
                  <from>
                    <xdr:col>1</xdr:col>
                    <xdr:colOff>1440180</xdr:colOff>
                    <xdr:row>46</xdr:row>
                    <xdr:rowOff>160020</xdr:rowOff>
                  </from>
                  <to>
                    <xdr:col>1</xdr:col>
                    <xdr:colOff>1676400</xdr:colOff>
                    <xdr:row>48</xdr:row>
                    <xdr:rowOff>68580</xdr:rowOff>
                  </to>
                </anchor>
              </controlPr>
            </control>
          </mc:Choice>
        </mc:AlternateContent>
        <mc:AlternateContent xmlns:mc="http://schemas.openxmlformats.org/markup-compatibility/2006">
          <mc:Choice Requires="x14">
            <control shapeId="114722" r:id="rId23" name="Check Box 34">
              <controlPr defaultSize="0" autoFill="0" autoLine="0" autoPict="0">
                <anchor moveWithCells="1">
                  <from>
                    <xdr:col>1</xdr:col>
                    <xdr:colOff>1440180</xdr:colOff>
                    <xdr:row>45</xdr:row>
                    <xdr:rowOff>68580</xdr:rowOff>
                  </from>
                  <to>
                    <xdr:col>1</xdr:col>
                    <xdr:colOff>1676400</xdr:colOff>
                    <xdr:row>47</xdr:row>
                    <xdr:rowOff>106680</xdr:rowOff>
                  </to>
                </anchor>
              </controlPr>
            </control>
          </mc:Choice>
        </mc:AlternateContent>
        <mc:AlternateContent xmlns:mc="http://schemas.openxmlformats.org/markup-compatibility/2006">
          <mc:Choice Requires="x14">
            <control shapeId="114724" r:id="rId24" name="Check Box 36">
              <controlPr defaultSize="0" autoFill="0" autoLine="0" autoPict="0">
                <anchor moveWithCells="1">
                  <from>
                    <xdr:col>1</xdr:col>
                    <xdr:colOff>1592580</xdr:colOff>
                    <xdr:row>60</xdr:row>
                    <xdr:rowOff>137160</xdr:rowOff>
                  </from>
                  <to>
                    <xdr:col>2</xdr:col>
                    <xdr:colOff>45720</xdr:colOff>
                    <xdr:row>63</xdr:row>
                    <xdr:rowOff>45720</xdr:rowOff>
                  </to>
                </anchor>
              </controlPr>
            </control>
          </mc:Choice>
        </mc:AlternateContent>
        <mc:AlternateContent xmlns:mc="http://schemas.openxmlformats.org/markup-compatibility/2006">
          <mc:Choice Requires="x14">
            <control shapeId="114725" r:id="rId25" name="Check Box 37">
              <controlPr defaultSize="0" autoFill="0" autoLine="0" autoPict="0">
                <anchor moveWithCells="1">
                  <from>
                    <xdr:col>1</xdr:col>
                    <xdr:colOff>1584960</xdr:colOff>
                    <xdr:row>59</xdr:row>
                    <xdr:rowOff>68580</xdr:rowOff>
                  </from>
                  <to>
                    <xdr:col>2</xdr:col>
                    <xdr:colOff>38100</xdr:colOff>
                    <xdr:row>61</xdr:row>
                    <xdr:rowOff>175260</xdr:rowOff>
                  </to>
                </anchor>
              </controlPr>
            </control>
          </mc:Choice>
        </mc:AlternateContent>
        <mc:AlternateContent xmlns:mc="http://schemas.openxmlformats.org/markup-compatibility/2006">
          <mc:Choice Requires="x14">
            <control shapeId="114726" r:id="rId26" name="Check Box 38">
              <controlPr defaultSize="0" autoFill="0" autoLine="0" autoPict="0">
                <anchor moveWithCells="1">
                  <from>
                    <xdr:col>1</xdr:col>
                    <xdr:colOff>1584960</xdr:colOff>
                    <xdr:row>58</xdr:row>
                    <xdr:rowOff>198120</xdr:rowOff>
                  </from>
                  <to>
                    <xdr:col>2</xdr:col>
                    <xdr:colOff>38100</xdr:colOff>
                    <xdr:row>60</xdr:row>
                    <xdr:rowOff>38100</xdr:rowOff>
                  </to>
                </anchor>
              </controlPr>
            </control>
          </mc:Choice>
        </mc:AlternateContent>
        <mc:AlternateContent xmlns:mc="http://schemas.openxmlformats.org/markup-compatibility/2006">
          <mc:Choice Requires="x14">
            <control shapeId="114727" r:id="rId27" name="Check Box 39">
              <controlPr defaultSize="0" autoFill="0" autoLine="0" autoPict="0">
                <anchor moveWithCells="1">
                  <from>
                    <xdr:col>1</xdr:col>
                    <xdr:colOff>1584960</xdr:colOff>
                    <xdr:row>52</xdr:row>
                    <xdr:rowOff>198120</xdr:rowOff>
                  </from>
                  <to>
                    <xdr:col>2</xdr:col>
                    <xdr:colOff>38100</xdr:colOff>
                    <xdr:row>54</xdr:row>
                    <xdr:rowOff>68580</xdr:rowOff>
                  </to>
                </anchor>
              </controlPr>
            </control>
          </mc:Choice>
        </mc:AlternateContent>
        <mc:AlternateContent xmlns:mc="http://schemas.openxmlformats.org/markup-compatibility/2006">
          <mc:Choice Requires="x14">
            <control shapeId="114728" r:id="rId28" name="Check Box 40">
              <controlPr defaultSize="0" autoFill="0" autoLine="0" autoPict="0">
                <anchor moveWithCells="1">
                  <from>
                    <xdr:col>1</xdr:col>
                    <xdr:colOff>1584960</xdr:colOff>
                    <xdr:row>50</xdr:row>
                    <xdr:rowOff>114300</xdr:rowOff>
                  </from>
                  <to>
                    <xdr:col>2</xdr:col>
                    <xdr:colOff>38100</xdr:colOff>
                    <xdr:row>52</xdr:row>
                    <xdr:rowOff>121920</xdr:rowOff>
                  </to>
                </anchor>
              </controlPr>
            </control>
          </mc:Choice>
        </mc:AlternateContent>
        <mc:AlternateContent xmlns:mc="http://schemas.openxmlformats.org/markup-compatibility/2006">
          <mc:Choice Requires="x14">
            <control shapeId="114729" r:id="rId29" name="Check Box 41">
              <controlPr defaultSize="0" autoFill="0" autoLine="0" autoPict="0">
                <anchor moveWithCells="1">
                  <from>
                    <xdr:col>1</xdr:col>
                    <xdr:colOff>1584960</xdr:colOff>
                    <xdr:row>51</xdr:row>
                    <xdr:rowOff>121920</xdr:rowOff>
                  </from>
                  <to>
                    <xdr:col>2</xdr:col>
                    <xdr:colOff>38100</xdr:colOff>
                    <xdr:row>53</xdr:row>
                    <xdr:rowOff>83820</xdr:rowOff>
                  </to>
                </anchor>
              </controlPr>
            </control>
          </mc:Choice>
        </mc:AlternateContent>
        <mc:AlternateContent xmlns:mc="http://schemas.openxmlformats.org/markup-compatibility/2006">
          <mc:Choice Requires="x14">
            <control shapeId="114736" r:id="rId30" name="Check Box 48">
              <controlPr defaultSize="0" autoFill="0" autoLine="0" autoPict="0">
                <anchor moveWithCells="1">
                  <from>
                    <xdr:col>1</xdr:col>
                    <xdr:colOff>1584960</xdr:colOff>
                    <xdr:row>57</xdr:row>
                    <xdr:rowOff>15240</xdr:rowOff>
                  </from>
                  <to>
                    <xdr:col>2</xdr:col>
                    <xdr:colOff>38100</xdr:colOff>
                    <xdr:row>59</xdr:row>
                    <xdr:rowOff>53340</xdr:rowOff>
                  </to>
                </anchor>
              </controlPr>
            </control>
          </mc:Choice>
        </mc:AlternateContent>
        <mc:AlternateContent xmlns:mc="http://schemas.openxmlformats.org/markup-compatibility/2006">
          <mc:Choice Requires="x14">
            <control shapeId="114737" r:id="rId31" name="Check Box 49">
              <controlPr defaultSize="0" autoFill="0" autoLine="0" autoPict="0">
                <anchor moveWithCells="1">
                  <from>
                    <xdr:col>0</xdr:col>
                    <xdr:colOff>68580</xdr:colOff>
                    <xdr:row>26</xdr:row>
                    <xdr:rowOff>152400</xdr:rowOff>
                  </from>
                  <to>
                    <xdr:col>1</xdr:col>
                    <xdr:colOff>106680</xdr:colOff>
                    <xdr:row>28</xdr:row>
                    <xdr:rowOff>68580</xdr:rowOff>
                  </to>
                </anchor>
              </controlPr>
            </control>
          </mc:Choice>
        </mc:AlternateContent>
        <mc:AlternateContent xmlns:mc="http://schemas.openxmlformats.org/markup-compatibility/2006">
          <mc:Choice Requires="x14">
            <control shapeId="114738" r:id="rId32" name="Check Box 50">
              <controlPr defaultSize="0" autoFill="0" autoLine="0" autoPict="0">
                <anchor moveWithCells="1">
                  <from>
                    <xdr:col>0</xdr:col>
                    <xdr:colOff>68580</xdr:colOff>
                    <xdr:row>27</xdr:row>
                    <xdr:rowOff>167640</xdr:rowOff>
                  </from>
                  <to>
                    <xdr:col>1</xdr:col>
                    <xdr:colOff>99060</xdr:colOff>
                    <xdr:row>29</xdr:row>
                    <xdr:rowOff>114300</xdr:rowOff>
                  </to>
                </anchor>
              </controlPr>
            </control>
          </mc:Choice>
        </mc:AlternateContent>
        <mc:AlternateContent xmlns:mc="http://schemas.openxmlformats.org/markup-compatibility/2006">
          <mc:Choice Requires="x14">
            <control shapeId="114739" r:id="rId33" name="Check Box 51">
              <controlPr defaultSize="0" autoFill="0" autoLine="0" autoPict="0">
                <anchor moveWithCells="1">
                  <from>
                    <xdr:col>0</xdr:col>
                    <xdr:colOff>60960</xdr:colOff>
                    <xdr:row>28</xdr:row>
                    <xdr:rowOff>114300</xdr:rowOff>
                  </from>
                  <to>
                    <xdr:col>1</xdr:col>
                    <xdr:colOff>99060</xdr:colOff>
                    <xdr:row>30</xdr:row>
                    <xdr:rowOff>83820</xdr:rowOff>
                  </to>
                </anchor>
              </controlPr>
            </control>
          </mc:Choice>
        </mc:AlternateContent>
        <mc:AlternateContent xmlns:mc="http://schemas.openxmlformats.org/markup-compatibility/2006">
          <mc:Choice Requires="x14">
            <control shapeId="114741" r:id="rId34" name="Check Box 53">
              <controlPr defaultSize="0" autoFill="0" autoLine="0" autoPict="0">
                <anchor moveWithCells="1">
                  <from>
                    <xdr:col>0</xdr:col>
                    <xdr:colOff>129540</xdr:colOff>
                    <xdr:row>20</xdr:row>
                    <xdr:rowOff>76200</xdr:rowOff>
                  </from>
                  <to>
                    <xdr:col>1</xdr:col>
                    <xdr:colOff>198120</xdr:colOff>
                    <xdr:row>22</xdr:row>
                    <xdr:rowOff>91440</xdr:rowOff>
                  </to>
                </anchor>
              </controlPr>
            </control>
          </mc:Choice>
        </mc:AlternateContent>
        <mc:AlternateContent xmlns:mc="http://schemas.openxmlformats.org/markup-compatibility/2006">
          <mc:Choice Requires="x14">
            <control shapeId="114742" r:id="rId35" name="Check Box 54">
              <controlPr defaultSize="0" autoFill="0" autoLine="0" autoPict="0">
                <anchor moveWithCells="1">
                  <from>
                    <xdr:col>0</xdr:col>
                    <xdr:colOff>121920</xdr:colOff>
                    <xdr:row>22</xdr:row>
                    <xdr:rowOff>129540</xdr:rowOff>
                  </from>
                  <to>
                    <xdr:col>1</xdr:col>
                    <xdr:colOff>190500</xdr:colOff>
                    <xdr:row>23</xdr:row>
                    <xdr:rowOff>365760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4257A-0754-42DB-81E7-6109E5417054}">
  <sheetPr>
    <tabColor rgb="FF00B050"/>
    <pageSetUpPr fitToPage="1"/>
  </sheetPr>
  <dimension ref="A1:W52"/>
  <sheetViews>
    <sheetView showGridLines="0" tabSelected="1" view="pageBreakPreview" zoomScale="70" zoomScaleNormal="70" zoomScaleSheetLayoutView="70" workbookViewId="0">
      <selection activeCell="B7" sqref="B7"/>
    </sheetView>
  </sheetViews>
  <sheetFormatPr defaultColWidth="5.6640625" defaultRowHeight="14.4" x14ac:dyDescent="0.2"/>
  <cols>
    <col min="1" max="1" width="3.88671875" style="1" customWidth="1"/>
    <col min="2" max="2" width="5.6640625" style="1"/>
    <col min="3" max="3" width="12.88671875" style="1" customWidth="1"/>
    <col min="4" max="4" width="5.6640625" style="1"/>
    <col min="5" max="5" width="18" style="1" customWidth="1"/>
    <col min="6" max="21" width="5.6640625" style="1"/>
    <col min="22" max="22" width="3.88671875" style="1" customWidth="1"/>
    <col min="23" max="23" width="2.77734375" style="1" customWidth="1"/>
    <col min="24" max="16384" width="5.6640625" style="1"/>
  </cols>
  <sheetData>
    <row r="1" spans="1:23" x14ac:dyDescent="0.2">
      <c r="A1" s="1" t="s">
        <v>65</v>
      </c>
      <c r="W1" s="15" t="s">
        <v>87</v>
      </c>
    </row>
    <row r="2" spans="1:23" ht="24.9" customHeight="1" x14ac:dyDescent="0.2">
      <c r="C2" s="14"/>
      <c r="D2" s="14"/>
      <c r="E2" s="14"/>
      <c r="F2" s="14"/>
      <c r="G2" s="14"/>
      <c r="H2" s="14"/>
      <c r="I2" s="14"/>
      <c r="J2" s="14"/>
      <c r="K2" s="14"/>
      <c r="L2" s="14"/>
      <c r="M2" s="14"/>
      <c r="N2" s="14"/>
      <c r="O2" s="14"/>
      <c r="P2" s="14"/>
      <c r="Q2" s="14"/>
      <c r="R2" s="14"/>
      <c r="S2" s="14"/>
      <c r="T2" s="14"/>
      <c r="U2" s="14"/>
    </row>
    <row r="3" spans="1:23" s="18" customFormat="1" ht="16.2" x14ac:dyDescent="0.2">
      <c r="A3" s="17"/>
      <c r="B3" s="102"/>
      <c r="C3" s="102"/>
      <c r="D3" s="102"/>
      <c r="E3" s="102"/>
      <c r="F3" s="102"/>
      <c r="G3" s="102"/>
      <c r="H3" s="102"/>
      <c r="I3" s="102"/>
      <c r="J3" s="102"/>
      <c r="K3" s="102"/>
      <c r="L3" s="102"/>
      <c r="M3" s="102"/>
      <c r="N3" s="102"/>
      <c r="O3" s="102"/>
      <c r="P3" s="102"/>
      <c r="Q3" s="102"/>
      <c r="R3" s="102"/>
      <c r="S3" s="102"/>
      <c r="T3" s="102"/>
      <c r="U3" s="102"/>
      <c r="V3" s="102"/>
    </row>
    <row r="4" spans="1:23" ht="24.9" customHeight="1" x14ac:dyDescent="0.2">
      <c r="B4" s="14"/>
      <c r="C4" s="14"/>
      <c r="D4" s="14"/>
      <c r="E4" s="14"/>
      <c r="F4" s="14"/>
      <c r="G4" s="14"/>
      <c r="H4" s="14"/>
      <c r="I4" s="14"/>
      <c r="J4" s="14"/>
      <c r="K4" s="14"/>
      <c r="L4" s="14"/>
      <c r="M4" s="14"/>
      <c r="N4" s="14"/>
      <c r="O4" s="14"/>
      <c r="P4" s="14"/>
      <c r="Q4" s="14"/>
      <c r="R4" s="14"/>
      <c r="S4" s="14"/>
      <c r="T4" s="14"/>
      <c r="U4" s="14"/>
    </row>
    <row r="5" spans="1:23" s="19" customFormat="1" ht="23.4" x14ac:dyDescent="0.2">
      <c r="B5" s="20" t="s">
        <v>88</v>
      </c>
      <c r="C5" s="21"/>
      <c r="D5" s="22"/>
      <c r="E5" s="22"/>
      <c r="F5" s="22"/>
      <c r="G5" s="22"/>
    </row>
    <row r="6" spans="1:23" s="23" customFormat="1" ht="23.4" x14ac:dyDescent="0.2">
      <c r="A6" s="2"/>
      <c r="B6" s="14" t="s">
        <v>85</v>
      </c>
      <c r="C6" s="3"/>
      <c r="D6" s="3"/>
      <c r="E6" s="3"/>
      <c r="F6" s="3"/>
      <c r="G6" s="3"/>
      <c r="H6" s="2"/>
      <c r="I6" s="2"/>
      <c r="J6" s="2"/>
    </row>
    <row r="7" spans="1:23" s="23" customFormat="1" ht="19.2" x14ac:dyDescent="0.2">
      <c r="A7" s="2"/>
      <c r="B7" s="3"/>
      <c r="C7" s="3"/>
      <c r="D7" s="3"/>
      <c r="E7" s="3"/>
      <c r="F7" s="3"/>
      <c r="G7" s="3"/>
      <c r="H7" s="2"/>
      <c r="I7" s="2"/>
      <c r="J7" s="2"/>
      <c r="M7" s="158" t="s">
        <v>0</v>
      </c>
      <c r="N7" s="158"/>
      <c r="O7" s="158"/>
      <c r="P7" s="178" t="s">
        <v>82</v>
      </c>
      <c r="Q7" s="178"/>
      <c r="R7" s="178"/>
      <c r="S7" s="178"/>
      <c r="T7" s="178"/>
      <c r="U7" s="178"/>
      <c r="V7" s="178"/>
    </row>
    <row r="8" spans="1:23" s="4" customFormat="1" ht="15" thickBot="1" x14ac:dyDescent="0.25">
      <c r="C8" s="5" t="s">
        <v>4</v>
      </c>
    </row>
    <row r="9" spans="1:23" s="4" customFormat="1" ht="23.1" customHeight="1" x14ac:dyDescent="0.2">
      <c r="C9" s="6" t="s">
        <v>5</v>
      </c>
      <c r="D9" s="159"/>
      <c r="E9" s="160"/>
      <c r="F9" s="160"/>
      <c r="G9" s="160"/>
      <c r="H9" s="160"/>
      <c r="I9" s="160"/>
      <c r="J9" s="160"/>
      <c r="K9" s="161"/>
    </row>
    <row r="10" spans="1:23" s="4" customFormat="1" ht="23.1" customHeight="1" x14ac:dyDescent="0.2">
      <c r="C10" s="7" t="s">
        <v>6</v>
      </c>
      <c r="D10" s="162"/>
      <c r="E10" s="163"/>
      <c r="F10" s="163"/>
      <c r="G10" s="163"/>
      <c r="H10" s="163"/>
      <c r="I10" s="163"/>
      <c r="J10" s="163"/>
      <c r="K10" s="164"/>
    </row>
    <row r="11" spans="1:23" s="4" customFormat="1" ht="23.1" customHeight="1" x14ac:dyDescent="0.2">
      <c r="C11" s="8" t="s">
        <v>51</v>
      </c>
      <c r="D11" s="165"/>
      <c r="E11" s="166"/>
      <c r="F11" s="167" t="s">
        <v>3</v>
      </c>
      <c r="G11" s="167"/>
      <c r="H11" s="167"/>
      <c r="I11" s="167"/>
      <c r="J11" s="167"/>
      <c r="K11" s="168"/>
    </row>
    <row r="12" spans="1:23" s="4" customFormat="1" ht="23.1" customHeight="1" thickBot="1" x14ac:dyDescent="0.25">
      <c r="C12" s="9" t="s">
        <v>52</v>
      </c>
      <c r="D12" s="169"/>
      <c r="E12" s="170"/>
      <c r="F12" s="171" t="s">
        <v>3</v>
      </c>
      <c r="G12" s="171"/>
      <c r="H12" s="171"/>
      <c r="I12" s="171"/>
      <c r="J12" s="171"/>
      <c r="K12" s="172"/>
    </row>
    <row r="13" spans="1:23" ht="9.9" customHeight="1" x14ac:dyDescent="0.2"/>
    <row r="14" spans="1:23" ht="20.100000000000001" customHeight="1" x14ac:dyDescent="0.2">
      <c r="B14" s="173" t="s">
        <v>53</v>
      </c>
      <c r="C14" s="173"/>
      <c r="D14" s="173"/>
      <c r="E14" s="174">
        <f>$C$18+$E$18-$G$18</f>
        <v>0</v>
      </c>
      <c r="F14" s="175"/>
      <c r="G14" s="175"/>
      <c r="H14" s="175"/>
      <c r="I14" s="175"/>
      <c r="J14" s="177" t="s">
        <v>1</v>
      </c>
      <c r="K14" s="177"/>
      <c r="M14" s="157"/>
      <c r="N14" s="157"/>
      <c r="O14" s="157"/>
      <c r="P14" s="157"/>
      <c r="Q14" s="157"/>
      <c r="R14" s="157"/>
      <c r="T14" s="24"/>
      <c r="U14" s="24"/>
    </row>
    <row r="15" spans="1:23" ht="20.100000000000001" customHeight="1" thickBot="1" x14ac:dyDescent="0.25">
      <c r="B15" s="173"/>
      <c r="C15" s="173"/>
      <c r="D15" s="173"/>
      <c r="E15" s="176"/>
      <c r="F15" s="176"/>
      <c r="G15" s="176"/>
      <c r="H15" s="176"/>
      <c r="I15" s="176"/>
      <c r="J15" s="177"/>
      <c r="K15" s="177"/>
      <c r="M15" s="157"/>
      <c r="N15" s="157"/>
      <c r="O15" s="157"/>
      <c r="P15" s="157"/>
      <c r="Q15" s="157"/>
      <c r="R15" s="157"/>
      <c r="T15" s="24"/>
      <c r="U15" s="24"/>
    </row>
    <row r="16" spans="1:23" ht="9.9" customHeight="1" x14ac:dyDescent="0.2"/>
    <row r="17" spans="2:21" ht="39.9" customHeight="1" x14ac:dyDescent="0.2">
      <c r="C17" s="182" t="s">
        <v>54</v>
      </c>
      <c r="D17" s="182"/>
      <c r="E17" s="183" t="s">
        <v>55</v>
      </c>
      <c r="F17" s="184"/>
      <c r="G17" s="183" t="s">
        <v>56</v>
      </c>
      <c r="H17" s="184"/>
      <c r="I17" s="10"/>
      <c r="J17" s="10"/>
    </row>
    <row r="18" spans="2:21" ht="20.100000000000001" customHeight="1" x14ac:dyDescent="0.2">
      <c r="C18" s="185">
        <f>$P$31</f>
        <v>0</v>
      </c>
      <c r="D18" s="186"/>
      <c r="E18" s="187">
        <f>$S$31</f>
        <v>0</v>
      </c>
      <c r="F18" s="188"/>
      <c r="G18" s="189"/>
      <c r="H18" s="190"/>
      <c r="I18" s="11"/>
      <c r="J18" s="11"/>
    </row>
    <row r="19" spans="2:21" ht="9.9" customHeight="1" x14ac:dyDescent="0.2"/>
    <row r="20" spans="2:21" s="10" customFormat="1" ht="20.100000000000001" customHeight="1" x14ac:dyDescent="0.2">
      <c r="B20" s="16" t="s">
        <v>57</v>
      </c>
      <c r="C20" s="191" t="s">
        <v>58</v>
      </c>
      <c r="D20" s="191"/>
      <c r="E20" s="191"/>
      <c r="F20" s="191"/>
      <c r="G20" s="191"/>
      <c r="H20" s="191"/>
      <c r="I20" s="191"/>
      <c r="J20" s="191"/>
      <c r="K20" s="191" t="s">
        <v>59</v>
      </c>
      <c r="L20" s="191"/>
      <c r="M20" s="191" t="s">
        <v>60</v>
      </c>
      <c r="N20" s="191"/>
      <c r="O20" s="191"/>
      <c r="P20" s="191" t="s">
        <v>61</v>
      </c>
      <c r="Q20" s="191"/>
      <c r="R20" s="191"/>
      <c r="S20" s="182" t="s">
        <v>62</v>
      </c>
      <c r="T20" s="182"/>
      <c r="U20" s="182"/>
    </row>
    <row r="21" spans="2:21" ht="20.100000000000001" customHeight="1" x14ac:dyDescent="0.2">
      <c r="B21" s="12">
        <v>1</v>
      </c>
      <c r="C21" s="179"/>
      <c r="D21" s="179"/>
      <c r="E21" s="179"/>
      <c r="F21" s="179"/>
      <c r="G21" s="179"/>
      <c r="H21" s="179"/>
      <c r="I21" s="179"/>
      <c r="J21" s="179"/>
      <c r="K21" s="25"/>
      <c r="L21" s="26"/>
      <c r="M21" s="180"/>
      <c r="N21" s="180"/>
      <c r="O21" s="180"/>
      <c r="P21" s="181">
        <f t="shared" ref="P21:P30" si="0">K21*M21</f>
        <v>0</v>
      </c>
      <c r="Q21" s="181"/>
      <c r="R21" s="181"/>
      <c r="S21" s="180"/>
      <c r="T21" s="180"/>
      <c r="U21" s="180"/>
    </row>
    <row r="22" spans="2:21" ht="20.100000000000001" customHeight="1" x14ac:dyDescent="0.2">
      <c r="B22" s="12">
        <v>2</v>
      </c>
      <c r="C22" s="179"/>
      <c r="D22" s="179"/>
      <c r="E22" s="179"/>
      <c r="F22" s="179"/>
      <c r="G22" s="179"/>
      <c r="H22" s="179"/>
      <c r="I22" s="179"/>
      <c r="J22" s="179"/>
      <c r="K22" s="25"/>
      <c r="L22" s="26"/>
      <c r="M22" s="180"/>
      <c r="N22" s="180"/>
      <c r="O22" s="180"/>
      <c r="P22" s="181">
        <f t="shared" si="0"/>
        <v>0</v>
      </c>
      <c r="Q22" s="181"/>
      <c r="R22" s="181"/>
      <c r="S22" s="180"/>
      <c r="T22" s="180"/>
      <c r="U22" s="180"/>
    </row>
    <row r="23" spans="2:21" ht="20.100000000000001" customHeight="1" x14ac:dyDescent="0.2">
      <c r="B23" s="12">
        <v>3</v>
      </c>
      <c r="C23" s="179"/>
      <c r="D23" s="179"/>
      <c r="E23" s="179"/>
      <c r="F23" s="179"/>
      <c r="G23" s="179"/>
      <c r="H23" s="179"/>
      <c r="I23" s="179"/>
      <c r="J23" s="179"/>
      <c r="K23" s="25"/>
      <c r="L23" s="26"/>
      <c r="M23" s="180"/>
      <c r="N23" s="180"/>
      <c r="O23" s="180"/>
      <c r="P23" s="181">
        <f t="shared" si="0"/>
        <v>0</v>
      </c>
      <c r="Q23" s="181"/>
      <c r="R23" s="181"/>
      <c r="S23" s="180"/>
      <c r="T23" s="180"/>
      <c r="U23" s="180"/>
    </row>
    <row r="24" spans="2:21" ht="20.100000000000001" customHeight="1" x14ac:dyDescent="0.2">
      <c r="B24" s="12">
        <v>4</v>
      </c>
      <c r="C24" s="179"/>
      <c r="D24" s="179"/>
      <c r="E24" s="179"/>
      <c r="F24" s="179"/>
      <c r="G24" s="179"/>
      <c r="H24" s="179"/>
      <c r="I24" s="179"/>
      <c r="J24" s="179"/>
      <c r="K24" s="25"/>
      <c r="L24" s="26"/>
      <c r="M24" s="180"/>
      <c r="N24" s="180"/>
      <c r="O24" s="180"/>
      <c r="P24" s="181">
        <f t="shared" si="0"/>
        <v>0</v>
      </c>
      <c r="Q24" s="181"/>
      <c r="R24" s="181"/>
      <c r="S24" s="180"/>
      <c r="T24" s="180"/>
      <c r="U24" s="180"/>
    </row>
    <row r="25" spans="2:21" ht="20.100000000000001" customHeight="1" x14ac:dyDescent="0.2">
      <c r="B25" s="12">
        <v>5</v>
      </c>
      <c r="C25" s="179"/>
      <c r="D25" s="179"/>
      <c r="E25" s="179"/>
      <c r="F25" s="179"/>
      <c r="G25" s="179"/>
      <c r="H25" s="179"/>
      <c r="I25" s="179"/>
      <c r="J25" s="179"/>
      <c r="K25" s="25"/>
      <c r="L25" s="26"/>
      <c r="M25" s="180"/>
      <c r="N25" s="180"/>
      <c r="O25" s="180"/>
      <c r="P25" s="181">
        <f t="shared" si="0"/>
        <v>0</v>
      </c>
      <c r="Q25" s="181"/>
      <c r="R25" s="181"/>
      <c r="S25" s="180"/>
      <c r="T25" s="180"/>
      <c r="U25" s="180"/>
    </row>
    <row r="26" spans="2:21" ht="20.100000000000001" customHeight="1" x14ac:dyDescent="0.2">
      <c r="B26" s="12">
        <v>6</v>
      </c>
      <c r="C26" s="179"/>
      <c r="D26" s="179"/>
      <c r="E26" s="179"/>
      <c r="F26" s="179"/>
      <c r="G26" s="179"/>
      <c r="H26" s="179"/>
      <c r="I26" s="179"/>
      <c r="J26" s="179"/>
      <c r="K26" s="25"/>
      <c r="L26" s="26"/>
      <c r="M26" s="180"/>
      <c r="N26" s="180"/>
      <c r="O26" s="180"/>
      <c r="P26" s="181">
        <f t="shared" si="0"/>
        <v>0</v>
      </c>
      <c r="Q26" s="181"/>
      <c r="R26" s="181"/>
      <c r="S26" s="180"/>
      <c r="T26" s="180"/>
      <c r="U26" s="180"/>
    </row>
    <row r="27" spans="2:21" ht="20.100000000000001" customHeight="1" x14ac:dyDescent="0.2">
      <c r="B27" s="12">
        <v>7</v>
      </c>
      <c r="C27" s="179"/>
      <c r="D27" s="179"/>
      <c r="E27" s="179"/>
      <c r="F27" s="179"/>
      <c r="G27" s="179"/>
      <c r="H27" s="179"/>
      <c r="I27" s="179"/>
      <c r="J27" s="179"/>
      <c r="K27" s="25"/>
      <c r="L27" s="26"/>
      <c r="M27" s="180"/>
      <c r="N27" s="180"/>
      <c r="O27" s="180"/>
      <c r="P27" s="181">
        <f t="shared" si="0"/>
        <v>0</v>
      </c>
      <c r="Q27" s="181"/>
      <c r="R27" s="181"/>
      <c r="S27" s="180"/>
      <c r="T27" s="180"/>
      <c r="U27" s="180"/>
    </row>
    <row r="28" spans="2:21" ht="20.100000000000001" customHeight="1" x14ac:dyDescent="0.2">
      <c r="B28" s="12">
        <v>8</v>
      </c>
      <c r="C28" s="179"/>
      <c r="D28" s="179"/>
      <c r="E28" s="179"/>
      <c r="F28" s="179"/>
      <c r="G28" s="179"/>
      <c r="H28" s="179"/>
      <c r="I28" s="179"/>
      <c r="J28" s="179"/>
      <c r="K28" s="25"/>
      <c r="L28" s="26"/>
      <c r="M28" s="180"/>
      <c r="N28" s="180"/>
      <c r="O28" s="180"/>
      <c r="P28" s="181">
        <f t="shared" si="0"/>
        <v>0</v>
      </c>
      <c r="Q28" s="181"/>
      <c r="R28" s="181"/>
      <c r="S28" s="180"/>
      <c r="T28" s="180"/>
      <c r="U28" s="180"/>
    </row>
    <row r="29" spans="2:21" ht="20.100000000000001" customHeight="1" x14ac:dyDescent="0.2">
      <c r="B29" s="12">
        <v>9</v>
      </c>
      <c r="C29" s="179"/>
      <c r="D29" s="179"/>
      <c r="E29" s="179"/>
      <c r="F29" s="179"/>
      <c r="G29" s="179"/>
      <c r="H29" s="179"/>
      <c r="I29" s="179"/>
      <c r="J29" s="179"/>
      <c r="K29" s="25"/>
      <c r="L29" s="26"/>
      <c r="M29" s="180"/>
      <c r="N29" s="180"/>
      <c r="O29" s="180"/>
      <c r="P29" s="181">
        <f t="shared" si="0"/>
        <v>0</v>
      </c>
      <c r="Q29" s="181"/>
      <c r="R29" s="181"/>
      <c r="S29" s="180"/>
      <c r="T29" s="180"/>
      <c r="U29" s="180"/>
    </row>
    <row r="30" spans="2:21" ht="20.100000000000001" customHeight="1" x14ac:dyDescent="0.2">
      <c r="B30" s="12">
        <v>10</v>
      </c>
      <c r="C30" s="179"/>
      <c r="D30" s="179"/>
      <c r="E30" s="179"/>
      <c r="F30" s="179"/>
      <c r="G30" s="179"/>
      <c r="H30" s="179"/>
      <c r="I30" s="179"/>
      <c r="J30" s="179"/>
      <c r="K30" s="25"/>
      <c r="L30" s="26"/>
      <c r="M30" s="180"/>
      <c r="N30" s="180"/>
      <c r="O30" s="180"/>
      <c r="P30" s="181">
        <f t="shared" si="0"/>
        <v>0</v>
      </c>
      <c r="Q30" s="181"/>
      <c r="R30" s="181"/>
      <c r="S30" s="180"/>
      <c r="T30" s="180"/>
      <c r="U30" s="180"/>
    </row>
    <row r="31" spans="2:21" ht="20.100000000000001" customHeight="1" x14ac:dyDescent="0.2">
      <c r="M31" s="191" t="s">
        <v>2</v>
      </c>
      <c r="N31" s="191"/>
      <c r="O31" s="191"/>
      <c r="P31" s="194">
        <f>SUM(P21:R30)</f>
        <v>0</v>
      </c>
      <c r="Q31" s="195"/>
      <c r="R31" s="196"/>
      <c r="S31" s="194">
        <f>SUM(S21:U30)</f>
        <v>0</v>
      </c>
      <c r="T31" s="195"/>
      <c r="U31" s="196"/>
    </row>
    <row r="32" spans="2:21" ht="49.65" customHeight="1" x14ac:dyDescent="0.2"/>
    <row r="33" spans="2:21" ht="20.100000000000001" customHeight="1" x14ac:dyDescent="0.2">
      <c r="B33" s="192" t="s">
        <v>63</v>
      </c>
      <c r="C33" s="191"/>
      <c r="D33" s="193"/>
      <c r="E33" s="193"/>
      <c r="F33" s="193"/>
      <c r="G33" s="193"/>
      <c r="H33" s="193"/>
      <c r="I33" s="193"/>
      <c r="J33" s="193"/>
      <c r="K33" s="193"/>
      <c r="L33" s="193"/>
      <c r="M33" s="193"/>
      <c r="N33" s="193"/>
      <c r="O33" s="193"/>
      <c r="P33" s="193"/>
      <c r="Q33" s="193"/>
      <c r="R33" s="193"/>
      <c r="S33" s="193"/>
      <c r="T33" s="193"/>
      <c r="U33" s="193"/>
    </row>
    <row r="34" spans="2:21" ht="20.100000000000001" customHeight="1" x14ac:dyDescent="0.2">
      <c r="B34" s="191"/>
      <c r="C34" s="191"/>
      <c r="D34" s="193"/>
      <c r="E34" s="193"/>
      <c r="F34" s="193"/>
      <c r="G34" s="193"/>
      <c r="H34" s="193"/>
      <c r="I34" s="193"/>
      <c r="J34" s="193"/>
      <c r="K34" s="193"/>
      <c r="L34" s="193"/>
      <c r="M34" s="193"/>
      <c r="N34" s="193"/>
      <c r="O34" s="193"/>
      <c r="P34" s="193"/>
      <c r="Q34" s="193"/>
      <c r="R34" s="193"/>
      <c r="S34" s="193"/>
      <c r="T34" s="193"/>
      <c r="U34" s="193"/>
    </row>
    <row r="35" spans="2:21" ht="20.100000000000001" customHeight="1" x14ac:dyDescent="0.2">
      <c r="B35" s="191"/>
      <c r="C35" s="191"/>
      <c r="D35" s="193"/>
      <c r="E35" s="193"/>
      <c r="F35" s="193"/>
      <c r="G35" s="193"/>
      <c r="H35" s="193"/>
      <c r="I35" s="193"/>
      <c r="J35" s="193"/>
      <c r="K35" s="193"/>
      <c r="L35" s="193"/>
      <c r="M35" s="193"/>
      <c r="N35" s="193"/>
      <c r="O35" s="193"/>
      <c r="P35" s="193"/>
      <c r="Q35" s="193"/>
      <c r="R35" s="193"/>
      <c r="S35" s="193"/>
      <c r="T35" s="193"/>
      <c r="U35" s="193"/>
    </row>
    <row r="36" spans="2:21" ht="105" customHeight="1" x14ac:dyDescent="0.2">
      <c r="B36" s="191"/>
      <c r="C36" s="191"/>
      <c r="D36" s="193"/>
      <c r="E36" s="193"/>
      <c r="F36" s="193"/>
      <c r="G36" s="193"/>
      <c r="H36" s="193"/>
      <c r="I36" s="193"/>
      <c r="J36" s="193"/>
      <c r="K36" s="193"/>
      <c r="L36" s="193"/>
      <c r="M36" s="193"/>
      <c r="N36" s="193"/>
      <c r="O36" s="193"/>
      <c r="P36" s="193"/>
      <c r="Q36" s="193"/>
      <c r="R36" s="193"/>
      <c r="S36" s="193"/>
      <c r="T36" s="193"/>
      <c r="U36" s="193"/>
    </row>
    <row r="37" spans="2:21" ht="30" customHeight="1" x14ac:dyDescent="0.2">
      <c r="B37" s="27"/>
      <c r="C37" s="28"/>
      <c r="D37" s="13"/>
    </row>
    <row r="38" spans="2:21" ht="30" customHeight="1" x14ac:dyDescent="0.2"/>
    <row r="39" spans="2:21" ht="30" customHeight="1" x14ac:dyDescent="0.2"/>
    <row r="40" spans="2:21" ht="30" customHeight="1" x14ac:dyDescent="0.2"/>
    <row r="41" spans="2:21" ht="20.100000000000001" customHeight="1" x14ac:dyDescent="0.2"/>
    <row r="42" spans="2:21" ht="20.100000000000001" customHeight="1" x14ac:dyDescent="0.2"/>
    <row r="43" spans="2:21" ht="20.100000000000001" customHeight="1" x14ac:dyDescent="0.2"/>
    <row r="44" spans="2:21" ht="20.100000000000001" customHeight="1" x14ac:dyDescent="0.2"/>
    <row r="45" spans="2:21" ht="20.100000000000001" customHeight="1" x14ac:dyDescent="0.2"/>
    <row r="46" spans="2:21" ht="20.100000000000001" customHeight="1" x14ac:dyDescent="0.2"/>
    <row r="47" spans="2:21" ht="20.100000000000001" customHeight="1" x14ac:dyDescent="0.2"/>
    <row r="48" spans="2:21"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sheetData>
  <mergeCells count="70">
    <mergeCell ref="B33:C36"/>
    <mergeCell ref="D33:U36"/>
    <mergeCell ref="C30:J30"/>
    <mergeCell ref="M30:O30"/>
    <mergeCell ref="P30:R30"/>
    <mergeCell ref="S30:U30"/>
    <mergeCell ref="M31:O31"/>
    <mergeCell ref="P31:R31"/>
    <mergeCell ref="S31:U31"/>
    <mergeCell ref="C28:J28"/>
    <mergeCell ref="M28:O28"/>
    <mergeCell ref="P28:R28"/>
    <mergeCell ref="S28:U28"/>
    <mergeCell ref="C29:J29"/>
    <mergeCell ref="M29:O29"/>
    <mergeCell ref="P29:R29"/>
    <mergeCell ref="S29:U29"/>
    <mergeCell ref="C26:J26"/>
    <mergeCell ref="M26:O26"/>
    <mergeCell ref="P26:R26"/>
    <mergeCell ref="S26:U26"/>
    <mergeCell ref="C27:J27"/>
    <mergeCell ref="M27:O27"/>
    <mergeCell ref="P27:R27"/>
    <mergeCell ref="S27:U27"/>
    <mergeCell ref="C24:J24"/>
    <mergeCell ref="M24:O24"/>
    <mergeCell ref="P24:R24"/>
    <mergeCell ref="S24:U24"/>
    <mergeCell ref="C25:J25"/>
    <mergeCell ref="M25:O25"/>
    <mergeCell ref="P25:R25"/>
    <mergeCell ref="S25:U25"/>
    <mergeCell ref="C22:J22"/>
    <mergeCell ref="M22:O22"/>
    <mergeCell ref="P22:R22"/>
    <mergeCell ref="S22:U22"/>
    <mergeCell ref="C23:J23"/>
    <mergeCell ref="M23:O23"/>
    <mergeCell ref="P23:R23"/>
    <mergeCell ref="S23:U23"/>
    <mergeCell ref="C21:J21"/>
    <mergeCell ref="M21:O21"/>
    <mergeCell ref="P21:R21"/>
    <mergeCell ref="S21:U21"/>
    <mergeCell ref="C17:D17"/>
    <mergeCell ref="E17:F17"/>
    <mergeCell ref="G17:H17"/>
    <mergeCell ref="C18:D18"/>
    <mergeCell ref="E18:F18"/>
    <mergeCell ref="G18:H18"/>
    <mergeCell ref="C20:J20"/>
    <mergeCell ref="K20:L20"/>
    <mergeCell ref="M20:O20"/>
    <mergeCell ref="P20:R20"/>
    <mergeCell ref="S20:U20"/>
    <mergeCell ref="B3:V3"/>
    <mergeCell ref="M14:R14"/>
    <mergeCell ref="M15:R15"/>
    <mergeCell ref="M7:O7"/>
    <mergeCell ref="D9:K9"/>
    <mergeCell ref="D10:K10"/>
    <mergeCell ref="D11:E11"/>
    <mergeCell ref="F11:K11"/>
    <mergeCell ref="D12:E12"/>
    <mergeCell ref="F12:K12"/>
    <mergeCell ref="B14:D15"/>
    <mergeCell ref="E14:I15"/>
    <mergeCell ref="J14:K15"/>
    <mergeCell ref="P7:V7"/>
  </mergeCells>
  <phoneticPr fontId="3"/>
  <dataValidations count="4">
    <dataValidation type="whole" allowBlank="1" showInputMessage="1" showErrorMessage="1" sqref="D11:D12" xr:uid="{FB4233EA-5364-4554-BC79-C3D65DFBDD65}">
      <formula1>0</formula1>
      <formula2>9999</formula2>
    </dataValidation>
    <dataValidation imeMode="halfAlpha" allowBlank="1" showInputMessage="1" showErrorMessage="1" sqref="M21:R30" xr:uid="{22BF1341-3810-44CA-B0F8-843EF95C8643}"/>
    <dataValidation type="whole" allowBlank="1" showInputMessage="1" showErrorMessage="1" sqref="K21:K30" xr:uid="{502E3C15-7203-4C8D-B627-2C7642F0F950}">
      <formula1>1</formula1>
      <formula2>100</formula2>
    </dataValidation>
    <dataValidation type="list" allowBlank="1" showInputMessage="1" showErrorMessage="1" sqref="L21:L30" xr:uid="{F588FB5D-8D28-4688-8779-90F979B7A970}">
      <formula1>"式,台"</formula1>
    </dataValidation>
  </dataValidations>
  <printOptions horizontalCentered="1"/>
  <pageMargins left="0.23622047244094491" right="0.23622047244094491" top="0.74803149606299213" bottom="0.74803149606299213"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986192B13898F409588DE5DF914C2D1" ma:contentTypeVersion="14" ma:contentTypeDescription="新しいドキュメントを作成します。" ma:contentTypeScope="" ma:versionID="4dc518320055d4b55ca51c63f879d7f0">
  <xsd:schema xmlns:xsd="http://www.w3.org/2001/XMLSchema" xmlns:xs="http://www.w3.org/2001/XMLSchema" xmlns:p="http://schemas.microsoft.com/office/2006/metadata/properties" xmlns:ns2="f7078aee-76cf-41fb-b0de-c172c657756b" xmlns:ns3="678a2489-fa4b-4df7-931e-168db4fd1dd7" targetNamespace="http://schemas.microsoft.com/office/2006/metadata/properties" ma:root="true" ma:fieldsID="40ebd81b30c730b2780eacb60038b392" ns2:_="" ns3:_="">
    <xsd:import namespace="f7078aee-76cf-41fb-b0de-c172c657756b"/>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078aee-76cf-41fb-b0de-c172c65775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b967ed6-7a4f-4af4-aa30-290dc27d5ce4}"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7078aee-76cf-41fb-b0de-c172c657756b">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2F36DEF8-0491-4A65-A90E-DD385EB2917B}">
  <ds:schemaRefs>
    <ds:schemaRef ds:uri="http://schemas.microsoft.com/sharepoint/v3/contenttype/forms"/>
  </ds:schemaRefs>
</ds:datastoreItem>
</file>

<file path=customXml/itemProps2.xml><?xml version="1.0" encoding="utf-8"?>
<ds:datastoreItem xmlns:ds="http://schemas.openxmlformats.org/officeDocument/2006/customXml" ds:itemID="{118CAD12-930B-47C8-A1F9-0BD8042298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078aee-76cf-41fb-b0de-c172c657756b"/>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D1EA0F-CF89-4B0B-BCE3-ECB8B9B50914}">
  <ds:schemaRefs>
    <ds:schemaRef ds:uri="http://schemas.microsoft.com/office/infopath/2007/PartnerControls"/>
    <ds:schemaRef ds:uri="678a2489-fa4b-4df7-931e-168db4fd1dd7"/>
    <ds:schemaRef ds:uri="f7078aee-76cf-41fb-b0de-c172c657756b"/>
    <ds:schemaRef ds:uri="http://purl.org/dc/terms/"/>
    <ds:schemaRef ds:uri="http://purl.org/dc/elements/1.1/"/>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第6別表3-1１③</vt:lpstr>
      <vt:lpstr>第6別表3-1１④</vt:lpstr>
      <vt:lpstr>'第6別表3-1１③'!Print_Area</vt:lpstr>
      <vt:lpstr>'第6別表3-1１④'!Print_Area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松浦 太紀</cp:lastModifiedBy>
  <cp:revision/>
  <cp:lastPrinted>2026-05-07T05:37:15Z</cp:lastPrinted>
  <dcterms:created xsi:type="dcterms:W3CDTF">2007-11-27T13:33:20Z</dcterms:created>
  <dcterms:modified xsi:type="dcterms:W3CDTF">2026-05-07T05:37:17Z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0x0101003986192B13898F409588DE5DF914C2D1</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2024-06-06T03:33:06Z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b3aceacd-ceff-4204-ad98-1574a3312f69</vt:lpwstr>
  </property>
  <property fmtid="{D5CDD505-2E9C-101B-9397-08002B2CF9AE}" pid="9" name="MSIP_Label_defa4170-0d19-0005-0004-bc88714345d2_ActionId">
    <vt:lpwstr>9cd0086f-7d5b-4259-b245-7201b9860891</vt:lpwstr>
  </property>
  <property fmtid="{D5CDD505-2E9C-101B-9397-08002B2CF9AE}" pid="10" name="MSIP_Label_defa4170-0d19-0005-0004-bc88714345d2_ContentBits">
    <vt:lpwstr>0</vt:lpwstr>
  </property>
</Properties>
</file>