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entai.local\fssroot\3011都市建築部\1022住宅課\200_住宅企画係\25 岐阜県住宅リフォーム支援事業費補助金\ホームページ\"/>
    </mc:Choice>
  </mc:AlternateContent>
  <xr:revisionPtr revIDLastSave="0" documentId="13_ncr:1_{27BA7AD9-EF84-4146-8A3A-74FFAD9253CE}" xr6:coauthVersionLast="47" xr6:coauthVersionMax="47" xr10:uidLastSave="{00000000-0000-0000-0000-000000000000}"/>
  <bookViews>
    <workbookView xWindow="28680" yWindow="-120" windowWidth="29040" windowHeight="15720" activeTab="1" xr2:uid="{B461BDDE-7A81-4C76-BABD-C7907AA3B58C}"/>
  </bookViews>
  <sheets>
    <sheet name="経費内訳書" sheetId="1" r:id="rId1"/>
    <sheet name="記載要領"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40" i="1"/>
  <c r="D38" i="1"/>
  <c r="D31" i="1"/>
  <c r="D29" i="1"/>
  <c r="D22" i="1"/>
  <c r="D15" i="1"/>
  <c r="E40" i="3"/>
  <c r="E31" i="3"/>
  <c r="E24" i="3"/>
  <c r="E17" i="3"/>
  <c r="D42" i="1" l="1"/>
  <c r="E9" i="3"/>
  <c r="E33" i="3"/>
  <c r="E42" i="3" s="1"/>
  <c r="E44" i="3" s="1"/>
</calcChain>
</file>

<file path=xl/sharedStrings.xml><?xml version="1.0" encoding="utf-8"?>
<sst xmlns="http://schemas.openxmlformats.org/spreadsheetml/2006/main" count="81" uniqueCount="46">
  <si>
    <t>岐阜県住宅リフォーム支援事業費補助金　経費内訳書</t>
    <rPh sb="14" eb="18">
      <t>ヒホジョキン</t>
    </rPh>
    <rPh sb="19" eb="24">
      <t>ケイヒウチワケショ</t>
    </rPh>
    <phoneticPr fontId="3"/>
  </si>
  <si>
    <t>【内訳】</t>
  </si>
  <si>
    <t>小計</t>
  </si>
  <si>
    <t>申請者氏名</t>
    <rPh sb="0" eb="3">
      <t>シンセイシャ</t>
    </rPh>
    <rPh sb="3" eb="5">
      <t>シメイ</t>
    </rPh>
    <phoneticPr fontId="3"/>
  </si>
  <si>
    <t>申請者住所</t>
    <rPh sb="0" eb="3">
      <t>シンセイシャ</t>
    </rPh>
    <rPh sb="3" eb="5">
      <t>ジュウショ</t>
    </rPh>
    <phoneticPr fontId="3"/>
  </si>
  <si>
    <t>（Ａ）　対象経費（税込み）</t>
    <rPh sb="10" eb="11">
      <t>コ</t>
    </rPh>
    <phoneticPr fontId="3"/>
  </si>
  <si>
    <t>（B）　対象外経費（税込み）</t>
    <rPh sb="11" eb="12">
      <t>コ</t>
    </rPh>
    <phoneticPr fontId="3"/>
  </si>
  <si>
    <r>
      <t>国土交通大省大臣　・　岐阜県知事　　許可番号第</t>
    </r>
    <r>
      <rPr>
        <u/>
        <sz val="9"/>
        <color theme="1"/>
        <rFont val="游ゴシック"/>
        <family val="3"/>
        <charset val="128"/>
        <scheme val="minor"/>
      </rPr>
      <t>　　　　　　</t>
    </r>
    <r>
      <rPr>
        <sz val="9"/>
        <color theme="1"/>
        <rFont val="游ゴシック"/>
        <family val="3"/>
        <charset val="128"/>
        <scheme val="minor"/>
      </rPr>
      <t>号</t>
    </r>
    <phoneticPr fontId="3"/>
  </si>
  <si>
    <t>※　　　　年　月　日に、＿＿＿＿＿＿＿と契約した工事経費の内訳は上記と相違ありません。</t>
    <rPh sb="5" eb="6">
      <t>ネン</t>
    </rPh>
    <rPh sb="7" eb="8">
      <t>ガツ</t>
    </rPh>
    <rPh sb="9" eb="10">
      <t>ヒ</t>
    </rPh>
    <rPh sb="20" eb="22">
      <t>ケイヤク</t>
    </rPh>
    <rPh sb="24" eb="26">
      <t>コウジ</t>
    </rPh>
    <rPh sb="26" eb="28">
      <t>ケイヒ</t>
    </rPh>
    <rPh sb="29" eb="31">
      <t>ウチワケ</t>
    </rPh>
    <rPh sb="32" eb="34">
      <t>ジョウキ</t>
    </rPh>
    <rPh sb="35" eb="37">
      <t>ソウイ</t>
    </rPh>
    <phoneticPr fontId="3"/>
  </si>
  <si>
    <t>工事箇所及び内容</t>
    <rPh sb="0" eb="2">
      <t>コウジ</t>
    </rPh>
    <rPh sb="2" eb="4">
      <t>カショ</t>
    </rPh>
    <rPh sb="4" eb="5">
      <t>オヨ</t>
    </rPh>
    <rPh sb="6" eb="8">
      <t>ナイヨウ</t>
    </rPh>
    <phoneticPr fontId="3"/>
  </si>
  <si>
    <t>金額</t>
    <rPh sb="0" eb="2">
      <t>キンガク</t>
    </rPh>
    <phoneticPr fontId="3"/>
  </si>
  <si>
    <t>・ぎふの木で家づくり支援事業費補助金</t>
    <rPh sb="4" eb="5">
      <t>キ</t>
    </rPh>
    <rPh sb="6" eb="7">
      <t>イエ</t>
    </rPh>
    <rPh sb="10" eb="14">
      <t>シエンジギョウ</t>
    </rPh>
    <rPh sb="14" eb="15">
      <t>ヒ</t>
    </rPh>
    <rPh sb="15" eb="18">
      <t>ホジョキン</t>
    </rPh>
    <phoneticPr fontId="3"/>
  </si>
  <si>
    <t>交付金額</t>
    <rPh sb="0" eb="4">
      <t>コウフキンガク</t>
    </rPh>
    <phoneticPr fontId="3"/>
  </si>
  <si>
    <t>実施主体</t>
    <rPh sb="0" eb="2">
      <t>ジッシ</t>
    </rPh>
    <rPh sb="2" eb="4">
      <t>シュタイ</t>
    </rPh>
    <phoneticPr fontId="3"/>
  </si>
  <si>
    <t>岐阜県</t>
    <rPh sb="0" eb="3">
      <t>ギフケン</t>
    </rPh>
    <phoneticPr fontId="3"/>
  </si>
  <si>
    <t>補助金併用</t>
    <rPh sb="0" eb="3">
      <t>ホジョキン</t>
    </rPh>
    <rPh sb="3" eb="5">
      <t>ヘイヨウ</t>
    </rPh>
    <phoneticPr fontId="3"/>
  </si>
  <si>
    <t>〇</t>
  </si>
  <si>
    <t>・〇〇市住宅リフォーム事業補助金</t>
    <rPh sb="3" eb="4">
      <t>シ</t>
    </rPh>
    <rPh sb="4" eb="6">
      <t>ジュウタク</t>
    </rPh>
    <rPh sb="11" eb="13">
      <t>ジギョウ</t>
    </rPh>
    <rPh sb="13" eb="16">
      <t>ホジョキン</t>
    </rPh>
    <phoneticPr fontId="3"/>
  </si>
  <si>
    <t>〇〇市</t>
    <rPh sb="2" eb="3">
      <t>シ</t>
    </rPh>
    <phoneticPr fontId="3"/>
  </si>
  <si>
    <t>補助金の名称（正確に記入してください）</t>
    <rPh sb="0" eb="3">
      <t>ホジョキン</t>
    </rPh>
    <rPh sb="4" eb="6">
      <t>メイショウ</t>
    </rPh>
    <rPh sb="7" eb="9">
      <t>セイカク</t>
    </rPh>
    <rPh sb="10" eb="12">
      <t>キニュウ</t>
    </rPh>
    <phoneticPr fontId="3"/>
  </si>
  <si>
    <t>施工箇所及び内容</t>
    <rPh sb="0" eb="2">
      <t>セコウ</t>
    </rPh>
    <rPh sb="2" eb="4">
      <t>カショ</t>
    </rPh>
    <rPh sb="4" eb="5">
      <t>オヨ</t>
    </rPh>
    <rPh sb="6" eb="8">
      <t>ナイヨウ</t>
    </rPh>
    <phoneticPr fontId="3"/>
  </si>
  <si>
    <r>
      <rPr>
        <b/>
        <sz val="16"/>
        <color theme="1"/>
        <rFont val="游ゴシック"/>
        <family val="3"/>
        <charset val="128"/>
        <scheme val="minor"/>
      </rPr>
      <t>（G）交付申請額</t>
    </r>
    <r>
      <rPr>
        <b/>
        <sz val="11"/>
        <color theme="1"/>
        <rFont val="游ゴシック"/>
        <family val="3"/>
        <charset val="128"/>
        <scheme val="minor"/>
      </rPr>
      <t>　  ＝　（F）×　20％　（上限60万円）</t>
    </r>
    <rPh sb="3" eb="5">
      <t>コウフ</t>
    </rPh>
    <rPh sb="5" eb="7">
      <t>シンセイ</t>
    </rPh>
    <rPh sb="7" eb="8">
      <t>ガク</t>
    </rPh>
    <rPh sb="23" eb="25">
      <t>ジョウゲン</t>
    </rPh>
    <rPh sb="27" eb="29">
      <t>マンエン</t>
    </rPh>
    <phoneticPr fontId="3"/>
  </si>
  <si>
    <t>内容</t>
    <rPh sb="0" eb="2">
      <t>ナイヨウ</t>
    </rPh>
    <phoneticPr fontId="3"/>
  </si>
  <si>
    <t>共通仮設費</t>
    <rPh sb="0" eb="5">
      <t>キョウツウカセツヒ</t>
    </rPh>
    <phoneticPr fontId="3"/>
  </si>
  <si>
    <t>一般管理費</t>
    <rPh sb="0" eb="5">
      <t>イッパンカンリヒ</t>
    </rPh>
    <phoneticPr fontId="3"/>
  </si>
  <si>
    <t>（E）　対象経費に対して受けた他の補助金の額</t>
    <rPh sb="4" eb="8">
      <t>タイショウケイヒ</t>
    </rPh>
    <rPh sb="9" eb="10">
      <t>タイ</t>
    </rPh>
    <rPh sb="12" eb="13">
      <t>ウ</t>
    </rPh>
    <rPh sb="15" eb="16">
      <t>タ</t>
    </rPh>
    <rPh sb="17" eb="20">
      <t>ホジョキン</t>
    </rPh>
    <rPh sb="21" eb="22">
      <t>ガク</t>
    </rPh>
    <phoneticPr fontId="3"/>
  </si>
  <si>
    <t xml:space="preserve">（F）　補助対象事業費　＝　（A）　＋　(D)　－　(E) </t>
    <rPh sb="4" eb="6">
      <t>ホジョ</t>
    </rPh>
    <rPh sb="6" eb="8">
      <t>タイショウ</t>
    </rPh>
    <rPh sb="8" eb="11">
      <t>ジギョウヒ</t>
    </rPh>
    <phoneticPr fontId="3"/>
  </si>
  <si>
    <t>（C）　共通経費（税込み）</t>
    <rPh sb="10" eb="11">
      <t>コ</t>
    </rPh>
    <phoneticPr fontId="3"/>
  </si>
  <si>
    <t>屋根雨漏り補修</t>
    <rPh sb="2" eb="4">
      <t>アマモ</t>
    </rPh>
    <phoneticPr fontId="3"/>
  </si>
  <si>
    <t>子ども部屋木質化改修</t>
    <rPh sb="0" eb="1">
      <t>コ</t>
    </rPh>
    <rPh sb="3" eb="5">
      <t>ベヤ</t>
    </rPh>
    <rPh sb="5" eb="8">
      <t>モクシツカ</t>
    </rPh>
    <phoneticPr fontId="3"/>
  </si>
  <si>
    <t>耐震化工事（耐震促進補助金利用）</t>
    <rPh sb="0" eb="3">
      <t>タイシンカ</t>
    </rPh>
    <rPh sb="3" eb="5">
      <t>コウジ</t>
    </rPh>
    <rPh sb="6" eb="8">
      <t>タイシン</t>
    </rPh>
    <rPh sb="8" eb="10">
      <t>ソクシン</t>
    </rPh>
    <rPh sb="10" eb="15">
      <t>ホジョキンリヨウ</t>
    </rPh>
    <phoneticPr fontId="3"/>
  </si>
  <si>
    <t>外壁塗装</t>
    <rPh sb="2" eb="4">
      <t>トソウ</t>
    </rPh>
    <phoneticPr fontId="3"/>
  </si>
  <si>
    <t>ハウスクリーニング</t>
    <phoneticPr fontId="3"/>
  </si>
  <si>
    <t>補助金の名称（正確に記入してください）</t>
    <rPh sb="0" eb="3">
      <t>ホジョキン</t>
    </rPh>
    <rPh sb="4" eb="6">
      <t>メイショウ</t>
    </rPh>
    <phoneticPr fontId="3"/>
  </si>
  <si>
    <t>本店所在地：</t>
    <rPh sb="0" eb="5">
      <t>ホンテンショザイチ</t>
    </rPh>
    <phoneticPr fontId="3"/>
  </si>
  <si>
    <t>会社名：</t>
    <rPh sb="0" eb="3">
      <t>カイシャメイ</t>
    </rPh>
    <phoneticPr fontId="3"/>
  </si>
  <si>
    <t>担当者名：</t>
    <rPh sb="0" eb="4">
      <t>タントウシャメイ</t>
    </rPh>
    <phoneticPr fontId="3"/>
  </si>
  <si>
    <t>連絡先：</t>
    <rPh sb="0" eb="3">
      <t>レンラクサキ</t>
    </rPh>
    <phoneticPr fontId="3"/>
  </si>
  <si>
    <t>岐阜　太郎</t>
    <rPh sb="0" eb="2">
      <t>ギフ</t>
    </rPh>
    <rPh sb="3" eb="5">
      <t>タロウ</t>
    </rPh>
    <phoneticPr fontId="3"/>
  </si>
  <si>
    <t>岐阜市薮田南〇〇</t>
    <rPh sb="0" eb="3">
      <t>ギフシ</t>
    </rPh>
    <rPh sb="3" eb="5">
      <t>ヤブタ</t>
    </rPh>
    <rPh sb="5" eb="6">
      <t>ミナミ</t>
    </rPh>
    <phoneticPr fontId="3"/>
  </si>
  <si>
    <r>
      <t>国土交通大省大臣　・　岐阜県知事　　許可番号第</t>
    </r>
    <r>
      <rPr>
        <u/>
        <sz val="9"/>
        <color theme="1"/>
        <rFont val="游ゴシック"/>
        <family val="3"/>
        <charset val="128"/>
        <scheme val="minor"/>
      </rPr>
      <t xml:space="preserve">　0000000 </t>
    </r>
    <r>
      <rPr>
        <sz val="9"/>
        <color theme="1"/>
        <rFont val="游ゴシック"/>
        <family val="3"/>
        <charset val="128"/>
        <scheme val="minor"/>
      </rPr>
      <t>号</t>
    </r>
    <phoneticPr fontId="3"/>
  </si>
  <si>
    <t>連絡先：　　　　　　　　　　　　　　　　　　　　　　　　担当：清流　花子</t>
    <rPh sb="0" eb="3">
      <t>レンラクサキ</t>
    </rPh>
    <rPh sb="28" eb="30">
      <t>タントウ</t>
    </rPh>
    <rPh sb="31" eb="33">
      <t>セイリュウ</t>
    </rPh>
    <rPh sb="34" eb="36">
      <t>ハナコ</t>
    </rPh>
    <phoneticPr fontId="3"/>
  </si>
  <si>
    <r>
      <t>※令和８年４月１日に、</t>
    </r>
    <r>
      <rPr>
        <u/>
        <sz val="10"/>
        <color theme="1"/>
        <rFont val="游ゴシック"/>
        <family val="3"/>
        <charset val="128"/>
        <scheme val="minor"/>
      </rPr>
      <t>岐阜　太郎　</t>
    </r>
    <r>
      <rPr>
        <sz val="10"/>
        <color theme="1"/>
        <rFont val="游ゴシック"/>
        <family val="2"/>
        <charset val="128"/>
        <scheme val="minor"/>
      </rPr>
      <t>と契約した工事経費の内訳は上記と相違ありません。</t>
    </r>
    <rPh sb="1" eb="3">
      <t>レイワ</t>
    </rPh>
    <rPh sb="4" eb="5">
      <t>ネン</t>
    </rPh>
    <rPh sb="6" eb="7">
      <t>ガツ</t>
    </rPh>
    <rPh sb="8" eb="9">
      <t>ヒ</t>
    </rPh>
    <rPh sb="11" eb="13">
      <t>ギフ</t>
    </rPh>
    <rPh sb="14" eb="16">
      <t>タロウ</t>
    </rPh>
    <rPh sb="18" eb="20">
      <t>ケイヤク</t>
    </rPh>
    <rPh sb="22" eb="24">
      <t>コウジ</t>
    </rPh>
    <rPh sb="24" eb="26">
      <t>ケイヒ</t>
    </rPh>
    <rPh sb="27" eb="29">
      <t>ウチワケ</t>
    </rPh>
    <rPh sb="30" eb="32">
      <t>ジョウキ</t>
    </rPh>
    <rPh sb="33" eb="35">
      <t>ソウイ</t>
    </rPh>
    <phoneticPr fontId="3"/>
  </si>
  <si>
    <t>（D）　按分共通経費　＝　（C）×（A）/（（A）＋（B））</t>
    <rPh sb="6" eb="10">
      <t>キョウツウケイヒ</t>
    </rPh>
    <phoneticPr fontId="3"/>
  </si>
  <si>
    <r>
      <rPr>
        <b/>
        <sz val="18"/>
        <color theme="1"/>
        <rFont val="游ゴシック"/>
        <family val="3"/>
        <charset val="128"/>
        <scheme val="minor"/>
      </rPr>
      <t>総事業費</t>
    </r>
    <r>
      <rPr>
        <b/>
        <sz val="11"/>
        <color theme="1"/>
        <rFont val="游ゴシック"/>
        <family val="3"/>
        <charset val="128"/>
        <scheme val="minor"/>
      </rPr>
      <t>　＝　（A）＋（B）＋（C）</t>
    </r>
    <rPh sb="0" eb="4">
      <t>ソウジギョウヒ</t>
    </rPh>
    <phoneticPr fontId="3"/>
  </si>
  <si>
    <t>＜施工事業者＞　</t>
    <rPh sb="1" eb="3">
      <t>セコウ</t>
    </rPh>
    <rPh sb="3" eb="6">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</si>
</sst>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14"/>
      <color theme="1"/>
      <name val="游明朝"/>
      <family val="1"/>
      <charset val="128"/>
    </font>
    <font>
      <sz val="6"/>
      <name val="游ゴシック"/>
      <family val="2"/>
      <charset val="128"/>
      <scheme val="minor"/>
    </font>
    <font>
      <b/>
      <sz val="11"/>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sz val="11"/>
      <color theme="1"/>
      <name val="游明朝"/>
      <family val="1"/>
      <charset val="128"/>
    </font>
    <font>
      <sz val="10"/>
      <color theme="1"/>
      <name val="游ゴシック"/>
      <family val="2"/>
      <charset val="128"/>
      <scheme val="minor"/>
    </font>
    <font>
      <b/>
      <sz val="18"/>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u/>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double">
        <color auto="1"/>
      </top>
      <bottom/>
      <diagonal/>
    </border>
    <border>
      <left/>
      <right/>
      <top/>
      <bottom style="double">
        <color auto="1"/>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hair">
        <color indexed="64"/>
      </left>
      <right style="double">
        <color auto="1"/>
      </right>
      <top/>
      <bottom/>
      <diagonal/>
    </border>
    <border>
      <left style="double">
        <color auto="1"/>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0" fillId="2" borderId="6" xfId="0" applyFill="1" applyBorder="1">
      <alignment vertical="center"/>
    </xf>
    <xf numFmtId="38" fontId="0" fillId="2" borderId="7" xfId="1" applyFont="1" applyFill="1" applyBorder="1">
      <alignment vertical="center"/>
    </xf>
    <xf numFmtId="38" fontId="0" fillId="2" borderId="1" xfId="1" applyFont="1" applyFill="1" applyBorder="1">
      <alignment vertical="center"/>
    </xf>
    <xf numFmtId="38" fontId="5" fillId="2" borderId="10" xfId="1" applyFont="1" applyFill="1" applyBorder="1">
      <alignment vertical="center"/>
    </xf>
    <xf numFmtId="38" fontId="4" fillId="2" borderId="28" xfId="1" applyFont="1" applyFill="1" applyBorder="1">
      <alignment vertical="center"/>
    </xf>
    <xf numFmtId="0" fontId="0" fillId="2" borderId="31" xfId="0" applyFill="1" applyBorder="1">
      <alignment vertical="center"/>
    </xf>
    <xf numFmtId="0" fontId="4" fillId="2" borderId="34" xfId="0" applyFont="1" applyFill="1" applyBorder="1" applyAlignment="1">
      <alignment vertical="center"/>
    </xf>
    <xf numFmtId="0" fontId="4" fillId="2" borderId="29" xfId="0" applyFont="1" applyFill="1" applyBorder="1" applyAlignment="1">
      <alignment vertical="center"/>
    </xf>
    <xf numFmtId="0" fontId="0" fillId="2" borderId="38" xfId="0" applyFill="1" applyBorder="1">
      <alignment vertical="center"/>
    </xf>
    <xf numFmtId="0" fontId="0" fillId="2" borderId="42" xfId="0" applyFill="1" applyBorder="1">
      <alignment vertical="center"/>
    </xf>
    <xf numFmtId="38" fontId="4" fillId="2" borderId="43" xfId="1" applyFont="1" applyFill="1" applyBorder="1">
      <alignment vertical="center"/>
    </xf>
    <xf numFmtId="0" fontId="4" fillId="2" borderId="34" xfId="0" applyFont="1" applyFill="1" applyBorder="1">
      <alignment vertical="center"/>
    </xf>
    <xf numFmtId="0" fontId="4" fillId="2" borderId="44" xfId="0" applyFont="1" applyFill="1" applyBorder="1">
      <alignment vertical="center"/>
    </xf>
    <xf numFmtId="0" fontId="4" fillId="2" borderId="46" xfId="0" applyFont="1" applyFill="1" applyBorder="1" applyAlignment="1">
      <alignment vertical="center"/>
    </xf>
    <xf numFmtId="0" fontId="0" fillId="2" borderId="50" xfId="0" applyFill="1" applyBorder="1">
      <alignment vertical="center"/>
    </xf>
    <xf numFmtId="0" fontId="0" fillId="2" borderId="51" xfId="0" applyFill="1" applyBorder="1">
      <alignment vertical="center"/>
    </xf>
    <xf numFmtId="0" fontId="2" fillId="3" borderId="0" xfId="0" applyFont="1" applyFill="1" applyBorder="1">
      <alignment vertical="center"/>
    </xf>
    <xf numFmtId="38" fontId="0" fillId="3" borderId="0" xfId="1" applyFont="1" applyFill="1" applyBorder="1">
      <alignment vertical="center"/>
    </xf>
    <xf numFmtId="0" fontId="0" fillId="3" borderId="0" xfId="0" applyFill="1">
      <alignment vertical="center"/>
    </xf>
    <xf numFmtId="0" fontId="7" fillId="3" borderId="0" xfId="0" applyFont="1" applyFill="1" applyBorder="1" applyAlignment="1">
      <alignment horizontal="right" vertical="center"/>
    </xf>
    <xf numFmtId="0" fontId="4" fillId="3" borderId="0" xfId="0" applyFont="1" applyFill="1" applyBorder="1">
      <alignment vertical="center"/>
    </xf>
    <xf numFmtId="0" fontId="0" fillId="3" borderId="35" xfId="0" applyFill="1" applyBorder="1">
      <alignment vertical="center"/>
    </xf>
    <xf numFmtId="0" fontId="0" fillId="3" borderId="39" xfId="0" applyFill="1" applyBorder="1">
      <alignment vertical="center"/>
    </xf>
    <xf numFmtId="38" fontId="0" fillId="3" borderId="26" xfId="1" applyFont="1" applyFill="1" applyBorder="1">
      <alignment vertical="center"/>
    </xf>
    <xf numFmtId="0" fontId="0" fillId="3" borderId="36" xfId="0" applyFill="1" applyBorder="1">
      <alignment vertical="center"/>
    </xf>
    <xf numFmtId="0" fontId="0" fillId="3" borderId="40" xfId="0" applyFill="1" applyBorder="1">
      <alignment vertical="center"/>
    </xf>
    <xf numFmtId="38" fontId="0" fillId="3" borderId="5" xfId="1" applyFont="1" applyFill="1" applyBorder="1">
      <alignment vertical="center"/>
    </xf>
    <xf numFmtId="0" fontId="0" fillId="3" borderId="37" xfId="0" applyFill="1" applyBorder="1">
      <alignment vertical="center"/>
    </xf>
    <xf numFmtId="0" fontId="0" fillId="3" borderId="41" xfId="0" applyFill="1" applyBorder="1">
      <alignment vertical="center"/>
    </xf>
    <xf numFmtId="38" fontId="0" fillId="3" borderId="9" xfId="1" applyFont="1" applyFill="1" applyBorder="1">
      <alignment vertical="center"/>
    </xf>
    <xf numFmtId="0" fontId="0" fillId="3" borderId="0" xfId="0" applyFill="1" applyBorder="1">
      <alignment vertical="center"/>
    </xf>
    <xf numFmtId="0" fontId="0" fillId="3" borderId="27" xfId="0" applyFill="1" applyBorder="1">
      <alignment vertical="center"/>
    </xf>
    <xf numFmtId="38" fontId="0" fillId="3" borderId="3" xfId="1" applyFont="1" applyFill="1" applyBorder="1">
      <alignment vertical="center"/>
    </xf>
    <xf numFmtId="38" fontId="4" fillId="3" borderId="0" xfId="1" applyFont="1" applyFill="1" applyBorder="1">
      <alignment vertical="center"/>
    </xf>
    <xf numFmtId="0" fontId="0" fillId="3" borderId="45" xfId="0" applyFill="1" applyBorder="1">
      <alignment vertical="center"/>
    </xf>
    <xf numFmtId="0" fontId="0" fillId="3" borderId="2" xfId="0" applyFill="1" applyBorder="1">
      <alignment vertical="center"/>
    </xf>
    <xf numFmtId="0" fontId="0" fillId="3" borderId="47" xfId="0" applyFill="1" applyBorder="1">
      <alignment vertical="center"/>
    </xf>
    <xf numFmtId="0" fontId="0" fillId="3" borderId="4" xfId="0" applyFill="1" applyBorder="1">
      <alignment vertical="center"/>
    </xf>
    <xf numFmtId="0" fontId="0" fillId="3" borderId="11" xfId="0" applyFill="1" applyBorder="1">
      <alignment vertical="center"/>
    </xf>
    <xf numFmtId="0" fontId="0" fillId="3" borderId="8" xfId="0" applyFill="1" applyBorder="1">
      <alignment vertical="center"/>
    </xf>
    <xf numFmtId="0" fontId="0" fillId="3" borderId="30" xfId="0" applyFill="1" applyBorder="1">
      <alignment vertical="center"/>
    </xf>
    <xf numFmtId="0" fontId="4" fillId="3" borderId="0" xfId="0" applyFont="1" applyFill="1">
      <alignment vertical="center"/>
    </xf>
    <xf numFmtId="0" fontId="0" fillId="3" borderId="18" xfId="0" applyFill="1" applyBorder="1">
      <alignment vertical="center"/>
    </xf>
    <xf numFmtId="38" fontId="0" fillId="3" borderId="18" xfId="1" applyFont="1" applyFill="1" applyBorder="1">
      <alignment vertical="center"/>
    </xf>
    <xf numFmtId="0" fontId="8" fillId="3" borderId="20" xfId="0" applyFont="1" applyFill="1" applyBorder="1">
      <alignment vertical="center"/>
    </xf>
    <xf numFmtId="0" fontId="8" fillId="3" borderId="32" xfId="0" applyFont="1" applyFill="1" applyBorder="1">
      <alignment vertical="center"/>
    </xf>
    <xf numFmtId="38" fontId="0" fillId="3" borderId="21" xfId="1" applyFont="1" applyFill="1" applyBorder="1">
      <alignment vertical="center"/>
    </xf>
    <xf numFmtId="0" fontId="10" fillId="3" borderId="22" xfId="0" applyFont="1" applyFill="1" applyBorder="1">
      <alignment vertical="center"/>
    </xf>
    <xf numFmtId="0" fontId="10" fillId="3" borderId="0" xfId="0" applyFont="1" applyFill="1" applyBorder="1">
      <alignment vertical="center"/>
    </xf>
    <xf numFmtId="38" fontId="0" fillId="3" borderId="23" xfId="1" applyFont="1" applyFill="1" applyBorder="1">
      <alignment vertical="center"/>
    </xf>
    <xf numFmtId="0" fontId="0" fillId="3" borderId="22" xfId="0" applyFill="1" applyBorder="1">
      <alignment vertical="center"/>
    </xf>
    <xf numFmtId="38" fontId="0" fillId="3" borderId="23" xfId="1" applyFont="1" applyFill="1" applyBorder="1" applyAlignment="1">
      <alignment horizontal="right" vertical="center"/>
    </xf>
    <xf numFmtId="0" fontId="0" fillId="3" borderId="24" xfId="0" applyFill="1" applyBorder="1">
      <alignment vertical="center"/>
    </xf>
    <xf numFmtId="0" fontId="0" fillId="3" borderId="33" xfId="0" applyFill="1" applyBorder="1">
      <alignment vertical="center"/>
    </xf>
    <xf numFmtId="38" fontId="0" fillId="3" borderId="25" xfId="1" applyFont="1" applyFill="1" applyBorder="1">
      <alignment vertical="center"/>
    </xf>
    <xf numFmtId="38" fontId="0" fillId="3" borderId="0" xfId="1" applyFont="1" applyFill="1">
      <alignment vertical="center"/>
    </xf>
    <xf numFmtId="0" fontId="0" fillId="3" borderId="12" xfId="0" applyFill="1" applyBorder="1">
      <alignment vertical="center"/>
    </xf>
    <xf numFmtId="0" fontId="2" fillId="3" borderId="13" xfId="0" applyFont="1" applyFill="1" applyBorder="1">
      <alignment vertical="center"/>
    </xf>
    <xf numFmtId="38" fontId="0" fillId="3" borderId="13" xfId="1" applyFont="1"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6" xfId="0" applyFill="1" applyBorder="1">
      <alignment vertical="center"/>
    </xf>
    <xf numFmtId="38" fontId="0" fillId="3" borderId="11" xfId="1" applyFont="1" applyFill="1" applyBorder="1">
      <alignment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4" fillId="3" borderId="15" xfId="0" applyFont="1" applyFill="1" applyBorder="1">
      <alignment vertical="center"/>
    </xf>
    <xf numFmtId="0" fontId="4" fillId="3" borderId="16" xfId="0" applyFont="1" applyFill="1" applyBorder="1">
      <alignment vertical="center"/>
    </xf>
    <xf numFmtId="0" fontId="4" fillId="3" borderId="0" xfId="0" applyFont="1" applyFill="1" applyBorder="1" applyAlignment="1">
      <alignment vertical="center"/>
    </xf>
    <xf numFmtId="0" fontId="4" fillId="3" borderId="23" xfId="0" applyFont="1" applyFill="1" applyBorder="1" applyAlignment="1">
      <alignment vertical="center"/>
    </xf>
    <xf numFmtId="0" fontId="0" fillId="3" borderId="17" xfId="0" applyFill="1" applyBorder="1">
      <alignment vertical="center"/>
    </xf>
    <xf numFmtId="0" fontId="0" fillId="3" borderId="19" xfId="0" applyFill="1" applyBorder="1">
      <alignment vertical="center"/>
    </xf>
    <xf numFmtId="0" fontId="0" fillId="3" borderId="52" xfId="0" applyFill="1" applyBorder="1">
      <alignment vertical="center"/>
    </xf>
    <xf numFmtId="0" fontId="0" fillId="3" borderId="53" xfId="0" applyFill="1" applyBorder="1">
      <alignment vertical="center"/>
    </xf>
    <xf numFmtId="0" fontId="7" fillId="3"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11206</xdr:colOff>
      <xdr:row>0</xdr:row>
      <xdr:rowOff>37427</xdr:rowOff>
    </xdr:from>
    <xdr:to>
      <xdr:col>2</xdr:col>
      <xdr:colOff>1053652</xdr:colOff>
      <xdr:row>1</xdr:row>
      <xdr:rowOff>165842</xdr:rowOff>
    </xdr:to>
    <xdr:sp macro="" textlink="">
      <xdr:nvSpPr>
        <xdr:cNvPr id="2" name="正方形/長方形 1">
          <a:extLst>
            <a:ext uri="{FF2B5EF4-FFF2-40B4-BE49-F238E27FC236}">
              <a16:creationId xmlns:a16="http://schemas.microsoft.com/office/drawing/2014/main" id="{237145D2-EED9-4A19-A6D8-6B137550AB28}"/>
            </a:ext>
          </a:extLst>
        </xdr:cNvPr>
        <xdr:cNvSpPr/>
      </xdr:nvSpPr>
      <xdr:spPr>
        <a:xfrm>
          <a:off x="109818" y="37427"/>
          <a:ext cx="1221740" cy="47803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solidFill>
                <a:sysClr val="windowText" lastClr="000000"/>
              </a:solidFill>
            </a:rPr>
            <a:t>記載要領</a:t>
          </a:r>
        </a:p>
      </xdr:txBody>
    </xdr:sp>
    <xdr:clientData/>
  </xdr:twoCellAnchor>
  <xdr:twoCellAnchor>
    <xdr:from>
      <xdr:col>7</xdr:col>
      <xdr:colOff>0</xdr:colOff>
      <xdr:row>3</xdr:row>
      <xdr:rowOff>249780</xdr:rowOff>
    </xdr:from>
    <xdr:to>
      <xdr:col>11</xdr:col>
      <xdr:colOff>1</xdr:colOff>
      <xdr:row>6</xdr:row>
      <xdr:rowOff>133934</xdr:rowOff>
    </xdr:to>
    <xdr:sp macro="" textlink="">
      <xdr:nvSpPr>
        <xdr:cNvPr id="3" name="吹き出し: 四角形 2">
          <a:extLst>
            <a:ext uri="{FF2B5EF4-FFF2-40B4-BE49-F238E27FC236}">
              <a16:creationId xmlns:a16="http://schemas.microsoft.com/office/drawing/2014/main" id="{684A1C01-D362-4C11-90AB-3E03601155EF}"/>
            </a:ext>
          </a:extLst>
        </xdr:cNvPr>
        <xdr:cNvSpPr/>
      </xdr:nvSpPr>
      <xdr:spPr>
        <a:xfrm>
          <a:off x="6858000" y="1112633"/>
          <a:ext cx="2689413" cy="500477"/>
        </a:xfrm>
        <a:prstGeom prst="wedgeRectCallout">
          <a:avLst>
            <a:gd name="adj1" fmla="val -41437"/>
            <a:gd name="adj2" fmla="val 2558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契約書又は請書の金額と一致しているか確認してください。</a:t>
          </a:r>
        </a:p>
      </xdr:txBody>
    </xdr:sp>
    <xdr:clientData/>
  </xdr:twoCellAnchor>
  <xdr:twoCellAnchor>
    <xdr:from>
      <xdr:col>7</xdr:col>
      <xdr:colOff>3811</xdr:colOff>
      <xdr:row>43</xdr:row>
      <xdr:rowOff>0</xdr:rowOff>
    </xdr:from>
    <xdr:to>
      <xdr:col>11</xdr:col>
      <xdr:colOff>0</xdr:colOff>
      <xdr:row>44</xdr:row>
      <xdr:rowOff>98611</xdr:rowOff>
    </xdr:to>
    <xdr:sp macro="" textlink="">
      <xdr:nvSpPr>
        <xdr:cNvPr id="4" name="吹き出し: 四角形 3">
          <a:extLst>
            <a:ext uri="{FF2B5EF4-FFF2-40B4-BE49-F238E27FC236}">
              <a16:creationId xmlns:a16="http://schemas.microsoft.com/office/drawing/2014/main" id="{75636E25-20D0-4C90-ADDA-9C6042A8A1E0}"/>
            </a:ext>
          </a:extLst>
        </xdr:cNvPr>
        <xdr:cNvSpPr/>
      </xdr:nvSpPr>
      <xdr:spPr>
        <a:xfrm>
          <a:off x="6843882" y="10264588"/>
          <a:ext cx="2685600" cy="484094"/>
        </a:xfrm>
        <a:prstGeom prst="wedgeRectCallout">
          <a:avLst>
            <a:gd name="adj1" fmla="val -50041"/>
            <a:gd name="adj2" fmla="val -554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上限６０万円。</a:t>
          </a:r>
          <a:endParaRPr kumimoji="1" lang="en-US" altLang="ja-JP" sz="900" kern="1200">
            <a:solidFill>
              <a:sysClr val="windowText" lastClr="000000"/>
            </a:solidFill>
          </a:endParaRPr>
        </a:p>
        <a:p>
          <a:pPr algn="l"/>
          <a:r>
            <a:rPr kumimoji="1" lang="ja-JP" altLang="en-US" sz="900" kern="1200">
              <a:solidFill>
                <a:sysClr val="windowText" lastClr="000000"/>
              </a:solidFill>
            </a:rPr>
            <a:t>千円未満は切り捨ててください。</a:t>
          </a:r>
          <a:endParaRPr kumimoji="1" lang="en-US" altLang="ja-JP" sz="900" kern="1200">
            <a:solidFill>
              <a:sysClr val="windowText" lastClr="000000"/>
            </a:solidFill>
          </a:endParaRPr>
        </a:p>
      </xdr:txBody>
    </xdr:sp>
    <xdr:clientData/>
  </xdr:twoCellAnchor>
  <xdr:twoCellAnchor>
    <xdr:from>
      <xdr:col>7</xdr:col>
      <xdr:colOff>1</xdr:colOff>
      <xdr:row>30</xdr:row>
      <xdr:rowOff>143769</xdr:rowOff>
    </xdr:from>
    <xdr:to>
      <xdr:col>11</xdr:col>
      <xdr:colOff>1</xdr:colOff>
      <xdr:row>33</xdr:row>
      <xdr:rowOff>35521</xdr:rowOff>
    </xdr:to>
    <xdr:sp macro="" textlink="">
      <xdr:nvSpPr>
        <xdr:cNvPr id="5" name="吹き出し: 四角形 4">
          <a:extLst>
            <a:ext uri="{FF2B5EF4-FFF2-40B4-BE49-F238E27FC236}">
              <a16:creationId xmlns:a16="http://schemas.microsoft.com/office/drawing/2014/main" id="{CBD12517-000F-4968-9164-8510FDE294E7}"/>
            </a:ext>
          </a:extLst>
        </xdr:cNvPr>
        <xdr:cNvSpPr/>
      </xdr:nvSpPr>
      <xdr:spPr>
        <a:xfrm>
          <a:off x="6858001" y="7337945"/>
          <a:ext cx="2689412" cy="608929"/>
        </a:xfrm>
        <a:prstGeom prst="wedgeRectCallout">
          <a:avLst>
            <a:gd name="adj1" fmla="val 49679"/>
            <a:gd name="adj2" fmla="val 3595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対象経費と対象外経費の両方に係るものを記載してください。</a:t>
          </a:r>
          <a:endParaRPr kumimoji="1" lang="en-US" altLang="ja-JP" sz="900" kern="1200">
            <a:solidFill>
              <a:sysClr val="windowText" lastClr="000000"/>
            </a:solidFill>
          </a:endParaRPr>
        </a:p>
      </xdr:txBody>
    </xdr:sp>
    <xdr:clientData/>
  </xdr:twoCellAnchor>
  <xdr:twoCellAnchor>
    <xdr:from>
      <xdr:col>7</xdr:col>
      <xdr:colOff>1</xdr:colOff>
      <xdr:row>47</xdr:row>
      <xdr:rowOff>143770</xdr:rowOff>
    </xdr:from>
    <xdr:to>
      <xdr:col>11</xdr:col>
      <xdr:colOff>1</xdr:colOff>
      <xdr:row>52</xdr:row>
      <xdr:rowOff>47624</xdr:rowOff>
    </xdr:to>
    <xdr:sp macro="" textlink="">
      <xdr:nvSpPr>
        <xdr:cNvPr id="7" name="吹き出し: 四角形 6">
          <a:extLst>
            <a:ext uri="{FF2B5EF4-FFF2-40B4-BE49-F238E27FC236}">
              <a16:creationId xmlns:a16="http://schemas.microsoft.com/office/drawing/2014/main" id="{8EE30AE1-9C55-44A5-A499-77C2052992DC}"/>
            </a:ext>
          </a:extLst>
        </xdr:cNvPr>
        <xdr:cNvSpPr/>
      </xdr:nvSpPr>
      <xdr:spPr>
        <a:xfrm>
          <a:off x="6848476" y="11602345"/>
          <a:ext cx="2667000" cy="1056379"/>
        </a:xfrm>
        <a:prstGeom prst="wedgeRectCallout">
          <a:avLst>
            <a:gd name="adj1" fmla="val -48992"/>
            <a:gd name="adj2" fmla="val 17672"/>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必ず施工事業者が記入してください。ご自身では記入しないでください。</a:t>
          </a:r>
        </a:p>
        <a:p>
          <a:pPr algn="l"/>
          <a:r>
            <a:rPr kumimoji="1" lang="ja-JP" altLang="en-US" sz="900" kern="1200">
              <a:solidFill>
                <a:sysClr val="windowText" lastClr="000000"/>
              </a:solidFill>
            </a:rPr>
            <a:t>　内容に疑義がある場合は、施工事業者にも確認し、事実と相違があった場合は交付申請を認めません。</a:t>
          </a:r>
        </a:p>
      </xdr:txBody>
    </xdr:sp>
    <xdr:clientData/>
  </xdr:twoCellAnchor>
  <xdr:twoCellAnchor>
    <xdr:from>
      <xdr:col>7</xdr:col>
      <xdr:colOff>1</xdr:colOff>
      <xdr:row>7</xdr:row>
      <xdr:rowOff>0</xdr:rowOff>
    </xdr:from>
    <xdr:to>
      <xdr:col>11</xdr:col>
      <xdr:colOff>0</xdr:colOff>
      <xdr:row>20</xdr:row>
      <xdr:rowOff>56029</xdr:rowOff>
    </xdr:to>
    <xdr:sp macro="" textlink="">
      <xdr:nvSpPr>
        <xdr:cNvPr id="8" name="吹き出し: 四角形 7">
          <a:extLst>
            <a:ext uri="{FF2B5EF4-FFF2-40B4-BE49-F238E27FC236}">
              <a16:creationId xmlns:a16="http://schemas.microsoft.com/office/drawing/2014/main" id="{E746F8F3-0F16-4F8A-9A54-05AEFC73AA65}"/>
            </a:ext>
          </a:extLst>
        </xdr:cNvPr>
        <xdr:cNvSpPr/>
      </xdr:nvSpPr>
      <xdr:spPr>
        <a:xfrm>
          <a:off x="6858001" y="1703294"/>
          <a:ext cx="2689411" cy="3216088"/>
        </a:xfrm>
        <a:prstGeom prst="wedgeRectCallout">
          <a:avLst>
            <a:gd name="adj1" fmla="val -47488"/>
            <a:gd name="adj2" fmla="val 36034"/>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rPr>
            <a:t>・対象経費には、具体的な①施工個所と、②施工内容がわかるように記入してください。ここで記入した項目ごとに、実績報告において施行箇所の写真が必要になります。</a:t>
          </a:r>
          <a:endParaRPr kumimoji="1" lang="en-US" altLang="ja-JP" sz="900" kern="1200">
            <a:solidFill>
              <a:sysClr val="windowText" lastClr="000000"/>
            </a:solidFill>
          </a:endParaRPr>
        </a:p>
        <a:p>
          <a:pPr algn="l"/>
          <a:r>
            <a:rPr kumimoji="1" lang="en-US" altLang="ja-JP" sz="900" b="1" kern="1200">
              <a:solidFill>
                <a:sysClr val="windowText" lastClr="000000"/>
              </a:solidFill>
            </a:rPr>
            <a:t>【</a:t>
          </a:r>
          <a:r>
            <a:rPr kumimoji="1" lang="ja-JP" altLang="en-US" sz="900" b="1" kern="1200">
              <a:solidFill>
                <a:sysClr val="windowText" lastClr="000000"/>
              </a:solidFill>
            </a:rPr>
            <a:t>認められない記載例</a:t>
          </a:r>
          <a:r>
            <a:rPr kumimoji="1" lang="en-US" altLang="ja-JP" sz="900" b="1" kern="1200">
              <a:solidFill>
                <a:sysClr val="windowText" lastClr="000000"/>
              </a:solidFill>
            </a:rPr>
            <a:t>】</a:t>
          </a:r>
        </a:p>
        <a:p>
          <a:pPr algn="l"/>
          <a:r>
            <a:rPr kumimoji="1" lang="ja-JP" altLang="en-US" sz="900" b="1" kern="1200">
              <a:solidFill>
                <a:sysClr val="windowText" lastClr="000000"/>
              </a:solidFill>
            </a:rPr>
            <a:t>　・リフォーム工事一式</a:t>
          </a:r>
          <a:endParaRPr kumimoji="1" lang="en-US" altLang="ja-JP" sz="900" b="1" kern="1200">
            <a:solidFill>
              <a:sysClr val="windowText" lastClr="000000"/>
            </a:solidFill>
          </a:endParaRPr>
        </a:p>
        <a:p>
          <a:pPr algn="l"/>
          <a:r>
            <a:rPr kumimoji="1" lang="ja-JP" altLang="en-US" sz="900" kern="1200">
              <a:solidFill>
                <a:sysClr val="windowText" lastClr="000000"/>
              </a:solidFill>
            </a:rPr>
            <a:t>　　　⇒内容が曖昧です。</a:t>
          </a:r>
          <a:endParaRPr kumimoji="1" lang="en-US" altLang="ja-JP" sz="900" kern="1200">
            <a:solidFill>
              <a:sysClr val="windowText" lastClr="000000"/>
            </a:solidFill>
          </a:endParaRPr>
        </a:p>
        <a:p>
          <a:pPr algn="l"/>
          <a:r>
            <a:rPr kumimoji="1" lang="ja-JP" altLang="en-US" sz="900" b="1" kern="1200">
              <a:solidFill>
                <a:sysClr val="windowText" lastClr="000000"/>
              </a:solidFill>
            </a:rPr>
            <a:t>　・外壁工事</a:t>
          </a:r>
          <a:endParaRPr kumimoji="1" lang="en-US" altLang="ja-JP" sz="900" b="1" kern="1200">
            <a:solidFill>
              <a:sysClr val="windowText" lastClr="000000"/>
            </a:solidFill>
          </a:endParaRPr>
        </a:p>
        <a:p>
          <a:pPr algn="l"/>
          <a:r>
            <a:rPr kumimoji="1" lang="ja-JP" altLang="en-US" sz="900" kern="1200">
              <a:solidFill>
                <a:sysClr val="windowText" lastClr="000000"/>
              </a:solidFill>
            </a:rPr>
            <a:t>　　　⇒施行内容がありません。</a:t>
          </a:r>
          <a:endParaRPr kumimoji="1" lang="en-US" altLang="ja-JP" sz="900" kern="1200">
            <a:solidFill>
              <a:sysClr val="windowText" lastClr="000000"/>
            </a:solidFill>
          </a:endParaRPr>
        </a:p>
        <a:p>
          <a:pPr algn="l"/>
          <a:r>
            <a:rPr kumimoji="1" lang="ja-JP" altLang="en-US" sz="900" b="1" kern="1200">
              <a:solidFill>
                <a:sysClr val="windowText" lastClr="000000"/>
              </a:solidFill>
            </a:rPr>
            <a:t>　・雨漏り補修工事</a:t>
          </a:r>
          <a:endParaRPr kumimoji="1" lang="en-US" altLang="ja-JP" sz="900" b="1" kern="1200">
            <a:solidFill>
              <a:sysClr val="windowText" lastClr="000000"/>
            </a:solidFill>
          </a:endParaRPr>
        </a:p>
        <a:p>
          <a:pPr algn="l"/>
          <a:r>
            <a:rPr kumimoji="1" lang="ja-JP" altLang="en-US" sz="900" kern="1200">
              <a:solidFill>
                <a:sysClr val="windowText" lastClr="000000"/>
              </a:solidFill>
            </a:rPr>
            <a:t>　　　⇒施行箇所がありません。</a:t>
          </a:r>
          <a:endParaRPr kumimoji="1" lang="en-US" altLang="ja-JP" sz="900" kern="1200">
            <a:solidFill>
              <a:sysClr val="windowText" lastClr="000000"/>
            </a:solidFill>
          </a:endParaRPr>
        </a:p>
        <a:p>
          <a:pPr algn="l"/>
          <a:r>
            <a:rPr kumimoji="1" lang="ja-JP" altLang="en-US" sz="900" b="1" kern="1200">
              <a:solidFill>
                <a:sysClr val="windowText" lastClr="000000"/>
              </a:solidFill>
            </a:rPr>
            <a:t>　・屋根・外壁塗装工事</a:t>
          </a:r>
        </a:p>
        <a:p>
          <a:pPr algn="l"/>
          <a:r>
            <a:rPr kumimoji="1" lang="ja-JP" altLang="en-US" sz="900" kern="1200">
              <a:solidFill>
                <a:sysClr val="windowText" lastClr="000000"/>
              </a:solidFill>
            </a:rPr>
            <a:t>　　　⇒施行箇所を分けてください</a:t>
          </a:r>
          <a:endParaRPr kumimoji="1" lang="en-US" altLang="ja-JP" sz="900" kern="1200">
            <a:solidFill>
              <a:sysClr val="windowText" lastClr="000000"/>
            </a:solidFill>
          </a:endParaRPr>
        </a:p>
        <a:p>
          <a:pPr algn="l"/>
          <a:endParaRPr kumimoji="1" lang="ja-JP" altLang="en-US" sz="900" kern="1200">
            <a:solidFill>
              <a:sysClr val="windowText" lastClr="000000"/>
            </a:solidFill>
          </a:endParaRPr>
        </a:p>
        <a:p>
          <a:pPr algn="l"/>
          <a:r>
            <a:rPr kumimoji="1" lang="ja-JP" altLang="en-US" sz="900" kern="1200">
              <a:solidFill>
                <a:sysClr val="windowText" lastClr="000000"/>
              </a:solidFill>
            </a:rPr>
            <a:t>・他の補助金を併用している経費には、補助金併用の欄に「〇」を入れてください。</a:t>
          </a:r>
        </a:p>
        <a:p>
          <a:pPr algn="l"/>
          <a:endParaRPr kumimoji="1" lang="en-US" altLang="ja-JP" sz="900" kern="1200">
            <a:solidFill>
              <a:sysClr val="windowText" lastClr="000000"/>
            </a:solidFill>
          </a:endParaRPr>
        </a:p>
        <a:p>
          <a:pPr algn="l"/>
          <a:endParaRPr kumimoji="1" lang="en-US" altLang="ja-JP" sz="1100" kern="1200">
            <a:solidFill>
              <a:sysClr val="windowText" lastClr="000000"/>
            </a:solidFill>
          </a:endParaRPr>
        </a:p>
        <a:p>
          <a:pPr algn="l"/>
          <a:endParaRPr kumimoji="1" lang="en-US" altLang="ja-JP" sz="1100" kern="1200">
            <a:solidFill>
              <a:sysClr val="windowText" lastClr="000000"/>
            </a:solidFill>
          </a:endParaRPr>
        </a:p>
      </xdr:txBody>
    </xdr:sp>
    <xdr:clientData/>
  </xdr:twoCellAnchor>
  <xdr:twoCellAnchor>
    <xdr:from>
      <xdr:col>7</xdr:col>
      <xdr:colOff>0</xdr:colOff>
      <xdr:row>20</xdr:row>
      <xdr:rowOff>156211</xdr:rowOff>
    </xdr:from>
    <xdr:to>
      <xdr:col>11</xdr:col>
      <xdr:colOff>0</xdr:colOff>
      <xdr:row>30</xdr:row>
      <xdr:rowOff>40678</xdr:rowOff>
    </xdr:to>
    <xdr:sp macro="" textlink="">
      <xdr:nvSpPr>
        <xdr:cNvPr id="9" name="吹き出し: 四角形 8">
          <a:extLst>
            <a:ext uri="{FF2B5EF4-FFF2-40B4-BE49-F238E27FC236}">
              <a16:creationId xmlns:a16="http://schemas.microsoft.com/office/drawing/2014/main" id="{05BB7DF6-BB7B-4F04-B8CD-FADCD7DFB34F}"/>
            </a:ext>
          </a:extLst>
        </xdr:cNvPr>
        <xdr:cNvSpPr/>
      </xdr:nvSpPr>
      <xdr:spPr>
        <a:xfrm>
          <a:off x="6858000" y="5019564"/>
          <a:ext cx="2689412" cy="2215290"/>
        </a:xfrm>
        <a:prstGeom prst="wedgeRectCallout">
          <a:avLst>
            <a:gd name="adj1" fmla="val -48881"/>
            <a:gd name="adj2" fmla="val 2711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kern="1200">
              <a:solidFill>
                <a:sysClr val="windowText" lastClr="000000"/>
              </a:solidFill>
            </a:rPr>
            <a:t>【</a:t>
          </a:r>
          <a:r>
            <a:rPr kumimoji="1" lang="ja-JP" altLang="en-US" sz="900" kern="1200">
              <a:solidFill>
                <a:sysClr val="windowText" lastClr="000000"/>
              </a:solidFill>
            </a:rPr>
            <a:t>以下の経費は対象外です</a:t>
          </a:r>
          <a:r>
            <a:rPr kumimoji="1" lang="en-US" altLang="ja-JP" sz="900" kern="1200">
              <a:solidFill>
                <a:sysClr val="windowText" lastClr="000000"/>
              </a:solidFill>
            </a:rPr>
            <a:t>】</a:t>
          </a:r>
        </a:p>
        <a:p>
          <a:pPr algn="l"/>
          <a:r>
            <a:rPr kumimoji="1" lang="ja-JP" altLang="en-US" sz="900" kern="1200">
              <a:solidFill>
                <a:sysClr val="windowText" lastClr="000000"/>
              </a:solidFill>
            </a:rPr>
            <a:t>・店舗、事務所、車庫等居住の用に供しない部分の工事に係る経費。</a:t>
          </a:r>
        </a:p>
        <a:p>
          <a:pPr algn="l"/>
          <a:r>
            <a:rPr kumimoji="1" lang="ja-JP" altLang="en-US" sz="900" kern="1200">
              <a:solidFill>
                <a:sysClr val="windowText" lastClr="000000"/>
              </a:solidFill>
            </a:rPr>
            <a:t>・外構、造園等建築物でない部分の工事に係る経費。</a:t>
          </a:r>
        </a:p>
        <a:p>
          <a:pPr algn="l"/>
          <a:r>
            <a:rPr kumimoji="1" lang="ja-JP" altLang="en-US" sz="900" kern="1200">
              <a:solidFill>
                <a:sysClr val="windowText" lastClr="000000"/>
              </a:solidFill>
            </a:rPr>
            <a:t>・清掃、害虫駆除、登記等工事以外の経費。</a:t>
          </a:r>
        </a:p>
        <a:p>
          <a:pPr algn="l"/>
          <a:r>
            <a:rPr kumimoji="1" lang="ja-JP" altLang="en-US" sz="900" kern="1200">
              <a:solidFill>
                <a:sysClr val="windowText" lastClr="000000"/>
              </a:solidFill>
            </a:rPr>
            <a:t>・住宅の増築・解体に係る経費。</a:t>
          </a:r>
        </a:p>
        <a:p>
          <a:pPr algn="l"/>
          <a:r>
            <a:rPr kumimoji="1" lang="ja-JP" altLang="en-US" sz="900" kern="1200">
              <a:solidFill>
                <a:srgbClr val="FF0000"/>
              </a:solidFill>
            </a:rPr>
            <a:t>・物価高騰対応重点支援地方創生臨時交付金と併用ができない補助金を利用した経費。</a:t>
          </a:r>
          <a:endParaRPr kumimoji="1" lang="en-US" altLang="ja-JP" sz="900" kern="1200">
            <a:solidFill>
              <a:srgbClr val="FF0000"/>
            </a:solidFill>
          </a:endParaRPr>
        </a:p>
        <a:p>
          <a:pPr algn="l"/>
          <a:r>
            <a:rPr kumimoji="1" lang="ja-JP" altLang="en-US" sz="900" kern="1200">
              <a:solidFill>
                <a:srgbClr val="FF0000"/>
              </a:solidFill>
            </a:rPr>
            <a:t>・対象経費、対象外経費、共通経費のどの経費にも区分できない経費。</a:t>
          </a:r>
        </a:p>
      </xdr:txBody>
    </xdr:sp>
    <xdr:clientData/>
  </xdr:twoCellAnchor>
  <xdr:twoCellAnchor>
    <xdr:from>
      <xdr:col>7</xdr:col>
      <xdr:colOff>0</xdr:colOff>
      <xdr:row>34</xdr:row>
      <xdr:rowOff>118106</xdr:rowOff>
    </xdr:from>
    <xdr:to>
      <xdr:col>11</xdr:col>
      <xdr:colOff>0</xdr:colOff>
      <xdr:row>40</xdr:row>
      <xdr:rowOff>112059</xdr:rowOff>
    </xdr:to>
    <xdr:sp macro="" textlink="">
      <xdr:nvSpPr>
        <xdr:cNvPr id="10" name="吹き出し: 四角形 9">
          <a:extLst>
            <a:ext uri="{FF2B5EF4-FFF2-40B4-BE49-F238E27FC236}">
              <a16:creationId xmlns:a16="http://schemas.microsoft.com/office/drawing/2014/main" id="{5F98B13F-DD10-4A4A-8480-0DDD9E74DB2A}"/>
            </a:ext>
          </a:extLst>
        </xdr:cNvPr>
        <xdr:cNvSpPr/>
      </xdr:nvSpPr>
      <xdr:spPr>
        <a:xfrm>
          <a:off x="6858000" y="8253577"/>
          <a:ext cx="2689412" cy="1405894"/>
        </a:xfrm>
        <a:prstGeom prst="wedgeRectCallout">
          <a:avLst>
            <a:gd name="adj1" fmla="val -49881"/>
            <a:gd name="adj2" fmla="val 3800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他の補助金を併用している対象経費がある場合にその補助金の名称を正確に記入してください。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実施主体には補助金を交付している省庁または自治体名を記入してください。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交付金額には、対象経費に対しその補助金から受けた金額を記入してください。</a:t>
          </a:r>
          <a:endParaRPr kumimoji="1" lang="en-US" altLang="ja-JP" sz="900" kern="1200">
            <a:solidFill>
              <a:sysClr val="windowText" lastClr="000000"/>
            </a:solidFill>
          </a:endParaRPr>
        </a:p>
        <a:p>
          <a:pPr algn="l"/>
          <a:endParaRPr kumimoji="1" lang="ja-JP" altLang="en-US" sz="900" kern="1200">
            <a:solidFill>
              <a:srgbClr val="FF0000"/>
            </a:solidFill>
          </a:endParaRPr>
        </a:p>
      </xdr:txBody>
    </xdr:sp>
    <xdr:clientData/>
  </xdr:twoCellAnchor>
  <xdr:twoCellAnchor>
    <xdr:from>
      <xdr:col>5</xdr:col>
      <xdr:colOff>22076</xdr:colOff>
      <xdr:row>4</xdr:row>
      <xdr:rowOff>208666</xdr:rowOff>
    </xdr:from>
    <xdr:to>
      <xdr:col>7</xdr:col>
      <xdr:colOff>0</xdr:colOff>
      <xdr:row>7</xdr:row>
      <xdr:rowOff>207085</xdr:rowOff>
    </xdr:to>
    <xdr:cxnSp macro="">
      <xdr:nvCxnSpPr>
        <xdr:cNvPr id="11" name="直線矢印コネクタ 10">
          <a:extLst>
            <a:ext uri="{FF2B5EF4-FFF2-40B4-BE49-F238E27FC236}">
              <a16:creationId xmlns:a16="http://schemas.microsoft.com/office/drawing/2014/main" id="{9D2AC36E-23F0-8B80-91A7-1D5FCA60A004}"/>
            </a:ext>
          </a:extLst>
        </xdr:cNvPr>
        <xdr:cNvCxnSpPr>
          <a:stCxn id="3" idx="1"/>
        </xdr:cNvCxnSpPr>
      </xdr:nvCxnSpPr>
      <xdr:spPr>
        <a:xfrm flipH="1">
          <a:off x="6521488" y="1362872"/>
          <a:ext cx="336512" cy="54750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14</xdr:row>
      <xdr:rowOff>0</xdr:rowOff>
    </xdr:from>
    <xdr:to>
      <xdr:col>7</xdr:col>
      <xdr:colOff>0</xdr:colOff>
      <xdr:row>14</xdr:row>
      <xdr:rowOff>125506</xdr:rowOff>
    </xdr:to>
    <xdr:cxnSp macro="">
      <xdr:nvCxnSpPr>
        <xdr:cNvPr id="12" name="直線矢印コネクタ 11">
          <a:extLst>
            <a:ext uri="{FF2B5EF4-FFF2-40B4-BE49-F238E27FC236}">
              <a16:creationId xmlns:a16="http://schemas.microsoft.com/office/drawing/2014/main" id="{58C21BEA-9E6B-4254-B17C-E031BEBF4FEA}"/>
            </a:ext>
          </a:extLst>
        </xdr:cNvPr>
        <xdr:cNvCxnSpPr/>
      </xdr:nvCxnSpPr>
      <xdr:spPr>
        <a:xfrm flipH="1">
          <a:off x="6490447" y="3469341"/>
          <a:ext cx="349624" cy="12550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10870</xdr:colOff>
      <xdr:row>21</xdr:row>
      <xdr:rowOff>192069</xdr:rowOff>
    </xdr:from>
    <xdr:to>
      <xdr:col>7</xdr:col>
      <xdr:colOff>0</xdr:colOff>
      <xdr:row>25</xdr:row>
      <xdr:rowOff>103095</xdr:rowOff>
    </xdr:to>
    <xdr:cxnSp macro="">
      <xdr:nvCxnSpPr>
        <xdr:cNvPr id="17" name="直線矢印コネクタ 16">
          <a:extLst>
            <a:ext uri="{FF2B5EF4-FFF2-40B4-BE49-F238E27FC236}">
              <a16:creationId xmlns:a16="http://schemas.microsoft.com/office/drawing/2014/main" id="{AEC8B188-1C81-4ADF-857E-A10CEB1B1BAE}"/>
            </a:ext>
          </a:extLst>
        </xdr:cNvPr>
        <xdr:cNvCxnSpPr>
          <a:stCxn id="9" idx="1"/>
        </xdr:cNvCxnSpPr>
      </xdr:nvCxnSpPr>
      <xdr:spPr>
        <a:xfrm flipH="1" flipV="1">
          <a:off x="6510282" y="5290745"/>
          <a:ext cx="347718" cy="841115"/>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16921</xdr:colOff>
      <xdr:row>29</xdr:row>
      <xdr:rowOff>40003</xdr:rowOff>
    </xdr:from>
    <xdr:to>
      <xdr:col>7</xdr:col>
      <xdr:colOff>1</xdr:colOff>
      <xdr:row>31</xdr:row>
      <xdr:rowOff>201704</xdr:rowOff>
    </xdr:to>
    <xdr:cxnSp macro="">
      <xdr:nvCxnSpPr>
        <xdr:cNvPr id="20" name="直線矢印コネクタ 19">
          <a:extLst>
            <a:ext uri="{FF2B5EF4-FFF2-40B4-BE49-F238E27FC236}">
              <a16:creationId xmlns:a16="http://schemas.microsoft.com/office/drawing/2014/main" id="{4E31FDB2-1967-438F-8238-59779AFC8F65}"/>
            </a:ext>
          </a:extLst>
        </xdr:cNvPr>
        <xdr:cNvCxnSpPr>
          <a:stCxn id="5" idx="1"/>
        </xdr:cNvCxnSpPr>
      </xdr:nvCxnSpPr>
      <xdr:spPr>
        <a:xfrm flipH="1" flipV="1">
          <a:off x="6516333" y="6998856"/>
          <a:ext cx="341668" cy="643554"/>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37</xdr:row>
      <xdr:rowOff>116541</xdr:rowOff>
    </xdr:from>
    <xdr:to>
      <xdr:col>7</xdr:col>
      <xdr:colOff>0</xdr:colOff>
      <xdr:row>37</xdr:row>
      <xdr:rowOff>116541</xdr:rowOff>
    </xdr:to>
    <xdr:cxnSp macro="">
      <xdr:nvCxnSpPr>
        <xdr:cNvPr id="23" name="直線矢印コネクタ 22">
          <a:extLst>
            <a:ext uri="{FF2B5EF4-FFF2-40B4-BE49-F238E27FC236}">
              <a16:creationId xmlns:a16="http://schemas.microsoft.com/office/drawing/2014/main" id="{0782C7D6-AB9F-4149-A760-F066B0909D85}"/>
            </a:ext>
          </a:extLst>
        </xdr:cNvPr>
        <xdr:cNvCxnSpPr/>
      </xdr:nvCxnSpPr>
      <xdr:spPr>
        <a:xfrm flipH="1">
          <a:off x="6490447" y="8507506"/>
          <a:ext cx="349624" cy="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43</xdr:row>
      <xdr:rowOff>170330</xdr:rowOff>
    </xdr:from>
    <xdr:to>
      <xdr:col>7</xdr:col>
      <xdr:colOff>3811</xdr:colOff>
      <xdr:row>43</xdr:row>
      <xdr:rowOff>242047</xdr:rowOff>
    </xdr:to>
    <xdr:cxnSp macro="">
      <xdr:nvCxnSpPr>
        <xdr:cNvPr id="26" name="直線矢印コネクタ 25">
          <a:extLst>
            <a:ext uri="{FF2B5EF4-FFF2-40B4-BE49-F238E27FC236}">
              <a16:creationId xmlns:a16="http://schemas.microsoft.com/office/drawing/2014/main" id="{E1F82E25-67A4-4FDD-BEE0-E5EA55ECE92F}"/>
            </a:ext>
          </a:extLst>
        </xdr:cNvPr>
        <xdr:cNvCxnSpPr>
          <a:stCxn id="4" idx="1"/>
        </xdr:cNvCxnSpPr>
      </xdr:nvCxnSpPr>
      <xdr:spPr>
        <a:xfrm flipH="1" flipV="1">
          <a:off x="6490447" y="10434918"/>
          <a:ext cx="353435" cy="7171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1612302</xdr:colOff>
      <xdr:row>49</xdr:row>
      <xdr:rowOff>98611</xdr:rowOff>
    </xdr:from>
    <xdr:to>
      <xdr:col>7</xdr:col>
      <xdr:colOff>1</xdr:colOff>
      <xdr:row>49</xdr:row>
      <xdr:rowOff>214760</xdr:rowOff>
    </xdr:to>
    <xdr:cxnSp macro="">
      <xdr:nvCxnSpPr>
        <xdr:cNvPr id="30" name="直線矢印コネクタ 29">
          <a:extLst>
            <a:ext uri="{FF2B5EF4-FFF2-40B4-BE49-F238E27FC236}">
              <a16:creationId xmlns:a16="http://schemas.microsoft.com/office/drawing/2014/main" id="{4C2192AD-D1D5-44D4-8BEB-A0B09FC12260}"/>
            </a:ext>
          </a:extLst>
        </xdr:cNvPr>
        <xdr:cNvCxnSpPr>
          <a:stCxn id="7" idx="1"/>
        </xdr:cNvCxnSpPr>
      </xdr:nvCxnSpPr>
      <xdr:spPr>
        <a:xfrm flipH="1" flipV="1">
          <a:off x="6479577" y="12014386"/>
          <a:ext cx="368899" cy="116149"/>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1219200</xdr:colOff>
      <xdr:row>46</xdr:row>
      <xdr:rowOff>224119</xdr:rowOff>
    </xdr:from>
    <xdr:to>
      <xdr:col>2</xdr:col>
      <xdr:colOff>1963271</xdr:colOff>
      <xdr:row>47</xdr:row>
      <xdr:rowOff>197225</xdr:rowOff>
    </xdr:to>
    <xdr:sp macro="" textlink="">
      <xdr:nvSpPr>
        <xdr:cNvPr id="6" name="楕円 5">
          <a:extLst>
            <a:ext uri="{FF2B5EF4-FFF2-40B4-BE49-F238E27FC236}">
              <a16:creationId xmlns:a16="http://schemas.microsoft.com/office/drawing/2014/main" id="{D3185345-9148-4E03-BA26-503CA3CC0D37}"/>
            </a:ext>
          </a:extLst>
        </xdr:cNvPr>
        <xdr:cNvSpPr/>
      </xdr:nvSpPr>
      <xdr:spPr>
        <a:xfrm>
          <a:off x="1497106" y="11349319"/>
          <a:ext cx="744071" cy="206188"/>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xdr:col>
      <xdr:colOff>1156446</xdr:colOff>
      <xdr:row>47</xdr:row>
      <xdr:rowOff>215153</xdr:rowOff>
    </xdr:from>
    <xdr:to>
      <xdr:col>3</xdr:col>
      <xdr:colOff>169469</xdr:colOff>
      <xdr:row>52</xdr:row>
      <xdr:rowOff>87611</xdr:rowOff>
    </xdr:to>
    <xdr:pic>
      <xdr:nvPicPr>
        <xdr:cNvPr id="13" name="図 12">
          <a:extLst>
            <a:ext uri="{FF2B5EF4-FFF2-40B4-BE49-F238E27FC236}">
              <a16:creationId xmlns:a16="http://schemas.microsoft.com/office/drawing/2014/main" id="{6838AEF0-1C38-9A89-592A-663EBE4E76D1}"/>
            </a:ext>
          </a:extLst>
        </xdr:cNvPr>
        <xdr:cNvPicPr>
          <a:picLocks noChangeAspect="1"/>
        </xdr:cNvPicPr>
      </xdr:nvPicPr>
      <xdr:blipFill>
        <a:blip xmlns:r="http://schemas.openxmlformats.org/officeDocument/2006/relationships" r:embed="rId1"/>
        <a:stretch>
          <a:fillRect/>
        </a:stretch>
      </xdr:blipFill>
      <xdr:spPr>
        <a:xfrm>
          <a:off x="1434352" y="11573435"/>
          <a:ext cx="2849917" cy="10340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8454-9176-4BD8-8BBC-222971E4B09E}">
  <sheetPr>
    <pageSetUpPr fitToPage="1"/>
  </sheetPr>
  <dimension ref="B1:D51"/>
  <sheetViews>
    <sheetView zoomScale="70" zoomScaleNormal="70" workbookViewId="0">
      <selection activeCell="D8" sqref="D8"/>
    </sheetView>
  </sheetViews>
  <sheetFormatPr defaultRowHeight="18" x14ac:dyDescent="0.45"/>
  <cols>
    <col min="1" max="1" width="2.3984375" style="19" customWidth="1"/>
    <col min="2" max="2" width="61.796875" style="19" customWidth="1"/>
    <col min="3" max="3" width="9.8984375" style="19" customWidth="1"/>
    <col min="4" max="4" width="21.19921875" style="56" customWidth="1"/>
    <col min="5" max="16384" width="8.796875" style="19"/>
  </cols>
  <sheetData>
    <row r="1" spans="2:4" ht="22.2" x14ac:dyDescent="0.45">
      <c r="B1" s="17" t="s">
        <v>0</v>
      </c>
      <c r="C1" s="17"/>
      <c r="D1" s="18"/>
    </row>
    <row r="2" spans="2:4" ht="22.2" x14ac:dyDescent="0.45">
      <c r="B2" s="17"/>
      <c r="C2" s="17"/>
      <c r="D2" s="18"/>
    </row>
    <row r="3" spans="2:4" x14ac:dyDescent="0.45">
      <c r="B3" s="20" t="s">
        <v>3</v>
      </c>
      <c r="C3" s="75"/>
      <c r="D3" s="75"/>
    </row>
    <row r="4" spans="2:4" ht="7.2" customHeight="1" x14ac:dyDescent="0.45">
      <c r="B4" s="20"/>
      <c r="C4" s="20"/>
      <c r="D4" s="18"/>
    </row>
    <row r="5" spans="2:4" x14ac:dyDescent="0.45">
      <c r="B5" s="20" t="s">
        <v>4</v>
      </c>
      <c r="C5" s="75"/>
      <c r="D5" s="75"/>
    </row>
    <row r="6" spans="2:4" ht="18.600000000000001" thickBot="1" x14ac:dyDescent="0.5">
      <c r="B6" s="21"/>
      <c r="C6" s="21"/>
      <c r="D6" s="18"/>
    </row>
    <row r="7" spans="2:4" ht="29.4" thickBot="1" x14ac:dyDescent="0.5">
      <c r="B7" s="21" t="s">
        <v>44</v>
      </c>
      <c r="C7" s="21"/>
      <c r="D7" s="3">
        <f>D15+D22+D29</f>
        <v>0</v>
      </c>
    </row>
    <row r="8" spans="2:4" ht="9" customHeight="1" x14ac:dyDescent="0.45">
      <c r="B8" s="21"/>
      <c r="C8" s="21"/>
      <c r="D8" s="18"/>
    </row>
    <row r="9" spans="2:4" x14ac:dyDescent="0.45">
      <c r="B9" s="21" t="s">
        <v>1</v>
      </c>
      <c r="C9" s="21"/>
      <c r="D9" s="18"/>
    </row>
    <row r="10" spans="2:4" ht="18.600000000000001" thickBot="1" x14ac:dyDescent="0.5">
      <c r="B10" s="21" t="s">
        <v>5</v>
      </c>
      <c r="C10" s="21"/>
      <c r="D10" s="18"/>
    </row>
    <row r="11" spans="2:4" ht="18.600000000000001" thickBot="1" x14ac:dyDescent="0.5">
      <c r="B11" s="7" t="s">
        <v>9</v>
      </c>
      <c r="C11" s="14" t="s">
        <v>15</v>
      </c>
      <c r="D11" s="11" t="s">
        <v>10</v>
      </c>
    </row>
    <row r="12" spans="2:4" ht="18.600000000000001" thickTop="1" x14ac:dyDescent="0.45">
      <c r="B12" s="22"/>
      <c r="C12" s="64"/>
      <c r="D12" s="24"/>
    </row>
    <row r="13" spans="2:4" x14ac:dyDescent="0.45">
      <c r="B13" s="25"/>
      <c r="C13" s="65"/>
      <c r="D13" s="27"/>
    </row>
    <row r="14" spans="2:4" ht="18.600000000000001" thickBot="1" x14ac:dyDescent="0.5">
      <c r="B14" s="28"/>
      <c r="C14" s="66"/>
      <c r="D14" s="30"/>
    </row>
    <row r="15" spans="2:4" ht="19.2" thickTop="1" thickBot="1" x14ac:dyDescent="0.5">
      <c r="B15" s="9" t="s">
        <v>2</v>
      </c>
      <c r="C15" s="15"/>
      <c r="D15" s="2">
        <f>SUM(D12:D14)</f>
        <v>0</v>
      </c>
    </row>
    <row r="16" spans="2:4" ht="9" customHeight="1" x14ac:dyDescent="0.45">
      <c r="B16" s="31"/>
      <c r="C16" s="31"/>
      <c r="D16" s="18"/>
    </row>
    <row r="17" spans="2:4" ht="18.600000000000001" thickBot="1" x14ac:dyDescent="0.5">
      <c r="B17" s="21" t="s">
        <v>6</v>
      </c>
      <c r="C17" s="21"/>
      <c r="D17" s="18"/>
    </row>
    <row r="18" spans="2:4" ht="18.600000000000001" thickBot="1" x14ac:dyDescent="0.5">
      <c r="B18" s="7" t="s">
        <v>22</v>
      </c>
      <c r="C18" s="8"/>
      <c r="D18" s="11" t="s">
        <v>10</v>
      </c>
    </row>
    <row r="19" spans="2:4" ht="18.600000000000001" thickTop="1" x14ac:dyDescent="0.45">
      <c r="B19" s="32"/>
      <c r="C19" s="23"/>
      <c r="D19" s="33"/>
    </row>
    <row r="20" spans="2:4" x14ac:dyDescent="0.45">
      <c r="B20" s="25"/>
      <c r="C20" s="26"/>
      <c r="D20" s="27"/>
    </row>
    <row r="21" spans="2:4" ht="18.600000000000001" thickBot="1" x14ac:dyDescent="0.5">
      <c r="B21" s="28"/>
      <c r="C21" s="29"/>
      <c r="D21" s="30"/>
    </row>
    <row r="22" spans="2:4" ht="19.2" thickTop="1" thickBot="1" x14ac:dyDescent="0.5">
      <c r="B22" s="9" t="s">
        <v>2</v>
      </c>
      <c r="C22" s="10"/>
      <c r="D22" s="2">
        <f>SUM(D19:D21)</f>
        <v>0</v>
      </c>
    </row>
    <row r="23" spans="2:4" ht="9" customHeight="1" x14ac:dyDescent="0.45">
      <c r="B23" s="31"/>
      <c r="C23" s="31"/>
      <c r="D23" s="18"/>
    </row>
    <row r="24" spans="2:4" ht="18.600000000000001" thickBot="1" x14ac:dyDescent="0.5">
      <c r="B24" s="21" t="s">
        <v>27</v>
      </c>
      <c r="C24" s="21"/>
      <c r="D24" s="34"/>
    </row>
    <row r="25" spans="2:4" ht="18.600000000000001" thickBot="1" x14ac:dyDescent="0.5">
      <c r="B25" s="12" t="s">
        <v>22</v>
      </c>
      <c r="C25" s="13"/>
      <c r="D25" s="11" t="s">
        <v>10</v>
      </c>
    </row>
    <row r="26" spans="2:4" ht="18.600000000000001" thickTop="1" x14ac:dyDescent="0.45">
      <c r="B26" s="32"/>
      <c r="C26" s="35"/>
      <c r="D26" s="33"/>
    </row>
    <row r="27" spans="2:4" x14ac:dyDescent="0.45">
      <c r="B27" s="25"/>
      <c r="C27" s="26"/>
      <c r="D27" s="27"/>
    </row>
    <row r="28" spans="2:4" ht="18.600000000000001" thickBot="1" x14ac:dyDescent="0.5">
      <c r="B28" s="28"/>
      <c r="C28" s="29"/>
      <c r="D28" s="30"/>
    </row>
    <row r="29" spans="2:4" ht="19.2" thickTop="1" thickBot="1" x14ac:dyDescent="0.5">
      <c r="B29" s="9" t="s">
        <v>2</v>
      </c>
      <c r="C29" s="10"/>
      <c r="D29" s="2">
        <f>SUM(D26:D28)</f>
        <v>0</v>
      </c>
    </row>
    <row r="30" spans="2:4" ht="9" customHeight="1" thickBot="1" x14ac:dyDescent="0.5">
      <c r="B30" s="31"/>
      <c r="C30" s="31"/>
      <c r="D30" s="18"/>
    </row>
    <row r="31" spans="2:4" ht="18.600000000000001" thickBot="1" x14ac:dyDescent="0.5">
      <c r="B31" s="21" t="s">
        <v>43</v>
      </c>
      <c r="C31" s="21"/>
      <c r="D31" s="3">
        <f>IFERROR(D29*D15/(D15+D22),0)</f>
        <v>0</v>
      </c>
    </row>
    <row r="32" spans="2:4" s="42" customFormat="1" ht="9" customHeight="1" x14ac:dyDescent="0.45">
      <c r="B32" s="31"/>
      <c r="C32" s="31"/>
      <c r="D32" s="18"/>
    </row>
    <row r="33" spans="2:4" ht="18.600000000000001" thickBot="1" x14ac:dyDescent="0.5">
      <c r="B33" s="21" t="s">
        <v>25</v>
      </c>
      <c r="C33" s="21"/>
      <c r="D33" s="34"/>
    </row>
    <row r="34" spans="2:4" ht="18.600000000000001" thickBot="1" x14ac:dyDescent="0.5">
      <c r="B34" s="7" t="s">
        <v>33</v>
      </c>
      <c r="C34" s="14" t="s">
        <v>13</v>
      </c>
      <c r="D34" s="5" t="s">
        <v>12</v>
      </c>
    </row>
    <row r="35" spans="2:4" ht="18.600000000000001" thickTop="1" x14ac:dyDescent="0.45">
      <c r="B35" s="36"/>
      <c r="C35" s="37"/>
      <c r="D35" s="33"/>
    </row>
    <row r="36" spans="2:4" x14ac:dyDescent="0.45">
      <c r="B36" s="38"/>
      <c r="C36" s="39"/>
      <c r="D36" s="27"/>
    </row>
    <row r="37" spans="2:4" ht="18.600000000000001" thickBot="1" x14ac:dyDescent="0.5">
      <c r="B37" s="40"/>
      <c r="C37" s="41"/>
      <c r="D37" s="30"/>
    </row>
    <row r="38" spans="2:4" ht="19.2" thickTop="1" thickBot="1" x14ac:dyDescent="0.5">
      <c r="B38" s="9" t="s">
        <v>2</v>
      </c>
      <c r="C38" s="16"/>
      <c r="D38" s="2">
        <f>SUM(D35:D37)</f>
        <v>0</v>
      </c>
    </row>
    <row r="39" spans="2:4" ht="9" customHeight="1" thickBot="1" x14ac:dyDescent="0.5">
      <c r="B39" s="31"/>
      <c r="C39" s="31"/>
      <c r="D39" s="18"/>
    </row>
    <row r="40" spans="2:4" ht="18.600000000000001" thickBot="1" x14ac:dyDescent="0.5">
      <c r="B40" s="21" t="s">
        <v>26</v>
      </c>
      <c r="C40" s="21"/>
      <c r="D40" s="3">
        <f>D15+D31-D38</f>
        <v>0</v>
      </c>
    </row>
    <row r="41" spans="2:4" ht="9" customHeight="1" thickBot="1" x14ac:dyDescent="0.5">
      <c r="B41" s="31"/>
      <c r="C41" s="31"/>
      <c r="D41" s="18"/>
    </row>
    <row r="42" spans="2:4" ht="30" thickTop="1" thickBot="1" x14ac:dyDescent="0.5">
      <c r="B42" s="21" t="s">
        <v>21</v>
      </c>
      <c r="C42" s="21"/>
      <c r="D42" s="4">
        <f>IFERROR(IF(ROUNDDOWN($D$40*0.2,-3)&lt;600000,ROUNDDOWN($D$40*0.2,-3),600000),"")</f>
        <v>0</v>
      </c>
    </row>
    <row r="43" spans="2:4" ht="8.4" customHeight="1" thickTop="1" thickBot="1" x14ac:dyDescent="0.5">
      <c r="B43" s="31"/>
      <c r="C43" s="31"/>
      <c r="D43" s="18"/>
    </row>
    <row r="44" spans="2:4" ht="18.600000000000001" thickTop="1" x14ac:dyDescent="0.45">
      <c r="B44" s="45" t="s">
        <v>8</v>
      </c>
      <c r="C44" s="46"/>
      <c r="D44" s="47"/>
    </row>
    <row r="45" spans="2:4" x14ac:dyDescent="0.45">
      <c r="B45" s="48" t="s">
        <v>45</v>
      </c>
      <c r="C45" s="49"/>
      <c r="D45" s="50"/>
    </row>
    <row r="46" spans="2:4" x14ac:dyDescent="0.45">
      <c r="B46" s="48" t="s">
        <v>7</v>
      </c>
      <c r="C46" s="49"/>
      <c r="D46" s="50"/>
    </row>
    <row r="47" spans="2:4" x14ac:dyDescent="0.45">
      <c r="B47" s="51" t="s">
        <v>34</v>
      </c>
      <c r="C47" s="31"/>
      <c r="D47" s="50"/>
    </row>
    <row r="48" spans="2:4" x14ac:dyDescent="0.45">
      <c r="B48" s="51" t="s">
        <v>35</v>
      </c>
      <c r="C48" s="31"/>
      <c r="D48" s="52"/>
    </row>
    <row r="49" spans="2:4" x14ac:dyDescent="0.45">
      <c r="B49" s="51" t="s">
        <v>36</v>
      </c>
      <c r="C49" s="31"/>
      <c r="D49" s="50"/>
    </row>
    <row r="50" spans="2:4" ht="18.600000000000001" thickBot="1" x14ac:dyDescent="0.5">
      <c r="B50" s="53" t="s">
        <v>37</v>
      </c>
      <c r="C50" s="54"/>
      <c r="D50" s="55"/>
    </row>
    <row r="51" spans="2:4" ht="18.600000000000001" thickTop="1" x14ac:dyDescent="0.45"/>
  </sheetData>
  <mergeCells count="2">
    <mergeCell ref="C3:D3"/>
    <mergeCell ref="C5:D5"/>
  </mergeCells>
  <phoneticPr fontId="3"/>
  <dataValidations count="2">
    <dataValidation type="list" allowBlank="1" showInputMessage="1" showErrorMessage="1" sqref="C12:C14" xr:uid="{D31F04C1-DF5B-4DD3-9046-84344C1C9CBC}">
      <formula1>"〇"</formula1>
    </dataValidation>
    <dataValidation type="custom" allowBlank="1" showInputMessage="1" showErrorMessage="1" sqref="C15" xr:uid="{5F794EF1-BF65-4086-B2FE-1534C5BCE5A3}">
      <formula1>"〇"</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65C2-B092-4430-89CC-D6D1EAF7F556}">
  <sheetPr>
    <pageSetUpPr fitToPage="1"/>
  </sheetPr>
  <dimension ref="B1:G53"/>
  <sheetViews>
    <sheetView tabSelected="1" view="pageBreakPreview" zoomScaleNormal="85" zoomScaleSheetLayoutView="100" workbookViewId="0">
      <selection activeCell="E44" sqref="E44"/>
    </sheetView>
  </sheetViews>
  <sheetFormatPr defaultRowHeight="18" x14ac:dyDescent="0.45"/>
  <cols>
    <col min="1" max="1" width="1.296875" style="19" customWidth="1"/>
    <col min="2" max="2" width="2.3984375" style="19" customWidth="1"/>
    <col min="3" max="3" width="50.3984375" style="19" customWidth="1"/>
    <col min="4" max="4" width="9.8984375" style="19" customWidth="1"/>
    <col min="5" max="5" width="21.19921875" style="56" customWidth="1"/>
    <col min="6" max="7" width="2.3984375" style="19" customWidth="1"/>
    <col min="8" max="11" width="8.796875" style="19"/>
    <col min="12" max="12" width="2.5" style="19" customWidth="1"/>
    <col min="13" max="16384" width="8.796875" style="19"/>
  </cols>
  <sheetData>
    <row r="1" spans="2:7" ht="27.6" customHeight="1" x14ac:dyDescent="0.45"/>
    <row r="3" spans="2:7" ht="22.2" x14ac:dyDescent="0.45">
      <c r="B3" s="57"/>
      <c r="C3" s="58" t="s">
        <v>0</v>
      </c>
      <c r="D3" s="58"/>
      <c r="E3" s="59"/>
      <c r="F3" s="60"/>
      <c r="G3" s="31"/>
    </row>
    <row r="4" spans="2:7" ht="22.2" x14ac:dyDescent="0.45">
      <c r="B4" s="61"/>
      <c r="C4" s="17"/>
      <c r="D4" s="17"/>
      <c r="E4" s="18"/>
      <c r="F4" s="62"/>
      <c r="G4" s="31"/>
    </row>
    <row r="5" spans="2:7" x14ac:dyDescent="0.45">
      <c r="B5" s="61"/>
      <c r="C5" s="20" t="s">
        <v>3</v>
      </c>
      <c r="D5" s="20"/>
      <c r="E5" s="63" t="s">
        <v>38</v>
      </c>
      <c r="F5" s="62"/>
      <c r="G5" s="31"/>
    </row>
    <row r="6" spans="2:7" ht="7.2" customHeight="1" x14ac:dyDescent="0.45">
      <c r="B6" s="61"/>
      <c r="C6" s="20"/>
      <c r="D6" s="20"/>
      <c r="E6" s="18"/>
      <c r="F6" s="62"/>
      <c r="G6" s="31"/>
    </row>
    <row r="7" spans="2:7" x14ac:dyDescent="0.45">
      <c r="B7" s="61"/>
      <c r="C7" s="20" t="s">
        <v>4</v>
      </c>
      <c r="D7" s="20"/>
      <c r="E7" s="63" t="s">
        <v>39</v>
      </c>
      <c r="F7" s="62"/>
      <c r="G7" s="31"/>
    </row>
    <row r="8" spans="2:7" ht="18.600000000000001" thickBot="1" x14ac:dyDescent="0.5">
      <c r="B8" s="61"/>
      <c r="C8" s="21"/>
      <c r="D8" s="21"/>
      <c r="E8" s="18"/>
      <c r="F8" s="62"/>
      <c r="G8" s="31"/>
    </row>
    <row r="9" spans="2:7" ht="29.4" thickBot="1" x14ac:dyDescent="0.5">
      <c r="B9" s="61"/>
      <c r="C9" s="21" t="s">
        <v>44</v>
      </c>
      <c r="D9" s="21"/>
      <c r="E9" s="3">
        <f>$E$17+$E$24+$E$31</f>
        <v>5350000</v>
      </c>
      <c r="F9" s="62"/>
      <c r="G9" s="31"/>
    </row>
    <row r="10" spans="2:7" x14ac:dyDescent="0.45">
      <c r="B10" s="61"/>
      <c r="C10" s="21"/>
      <c r="D10" s="21"/>
      <c r="E10" s="18"/>
      <c r="F10" s="62"/>
      <c r="G10" s="31"/>
    </row>
    <row r="11" spans="2:7" x14ac:dyDescent="0.45">
      <c r="B11" s="61"/>
      <c r="C11" s="21" t="s">
        <v>1</v>
      </c>
      <c r="D11" s="21"/>
      <c r="E11" s="18"/>
      <c r="F11" s="62"/>
      <c r="G11" s="31"/>
    </row>
    <row r="12" spans="2:7" ht="18.600000000000001" thickBot="1" x14ac:dyDescent="0.5">
      <c r="B12" s="61"/>
      <c r="C12" s="21" t="s">
        <v>5</v>
      </c>
      <c r="D12" s="21"/>
      <c r="E12" s="18"/>
      <c r="F12" s="62"/>
      <c r="G12" s="31"/>
    </row>
    <row r="13" spans="2:7" ht="18.600000000000001" thickBot="1" x14ac:dyDescent="0.5">
      <c r="B13" s="61"/>
      <c r="C13" s="7" t="s">
        <v>20</v>
      </c>
      <c r="D13" s="14" t="s">
        <v>15</v>
      </c>
      <c r="E13" s="11" t="s">
        <v>10</v>
      </c>
      <c r="F13" s="62"/>
      <c r="G13" s="31"/>
    </row>
    <row r="14" spans="2:7" ht="18.600000000000001" thickTop="1" x14ac:dyDescent="0.45">
      <c r="B14" s="61"/>
      <c r="C14" s="22" t="s">
        <v>31</v>
      </c>
      <c r="D14" s="64"/>
      <c r="E14" s="24">
        <v>1000000</v>
      </c>
      <c r="F14" s="62"/>
      <c r="G14" s="31"/>
    </row>
    <row r="15" spans="2:7" x14ac:dyDescent="0.45">
      <c r="B15" s="61"/>
      <c r="C15" s="25" t="s">
        <v>28</v>
      </c>
      <c r="D15" s="65" t="s">
        <v>16</v>
      </c>
      <c r="E15" s="27">
        <v>500000</v>
      </c>
      <c r="F15" s="62"/>
      <c r="G15" s="31"/>
    </row>
    <row r="16" spans="2:7" ht="18.600000000000001" thickBot="1" x14ac:dyDescent="0.5">
      <c r="B16" s="61"/>
      <c r="C16" s="28" t="s">
        <v>29</v>
      </c>
      <c r="D16" s="66" t="s">
        <v>16</v>
      </c>
      <c r="E16" s="30">
        <v>300000</v>
      </c>
      <c r="F16" s="62"/>
      <c r="G16" s="31"/>
    </row>
    <row r="17" spans="2:7" ht="19.2" thickTop="1" thickBot="1" x14ac:dyDescent="0.5">
      <c r="B17" s="61"/>
      <c r="C17" s="9" t="s">
        <v>2</v>
      </c>
      <c r="D17" s="15"/>
      <c r="E17" s="2">
        <f>SUM(E14:E16)</f>
        <v>1800000</v>
      </c>
      <c r="F17" s="62"/>
      <c r="G17" s="31"/>
    </row>
    <row r="18" spans="2:7" x14ac:dyDescent="0.45">
      <c r="B18" s="61"/>
      <c r="C18" s="31"/>
      <c r="D18" s="31"/>
      <c r="E18" s="18"/>
      <c r="F18" s="62"/>
      <c r="G18" s="31"/>
    </row>
    <row r="19" spans="2:7" ht="18.600000000000001" thickBot="1" x14ac:dyDescent="0.5">
      <c r="B19" s="61"/>
      <c r="C19" s="21" t="s">
        <v>6</v>
      </c>
      <c r="D19" s="21"/>
      <c r="E19" s="18"/>
      <c r="F19" s="62"/>
      <c r="G19" s="31"/>
    </row>
    <row r="20" spans="2:7" ht="18.600000000000001" thickBot="1" x14ac:dyDescent="0.5">
      <c r="B20" s="61"/>
      <c r="C20" s="7" t="s">
        <v>22</v>
      </c>
      <c r="D20" s="8"/>
      <c r="E20" s="11" t="s">
        <v>10</v>
      </c>
      <c r="F20" s="62"/>
      <c r="G20" s="31"/>
    </row>
    <row r="21" spans="2:7" ht="18.600000000000001" thickTop="1" x14ac:dyDescent="0.45">
      <c r="B21" s="61"/>
      <c r="C21" s="32" t="s">
        <v>30</v>
      </c>
      <c r="D21" s="23"/>
      <c r="E21" s="33">
        <v>2000000</v>
      </c>
      <c r="F21" s="62"/>
      <c r="G21" s="31"/>
    </row>
    <row r="22" spans="2:7" x14ac:dyDescent="0.45">
      <c r="B22" s="61"/>
      <c r="C22" s="25" t="s">
        <v>32</v>
      </c>
      <c r="D22" s="26"/>
      <c r="E22" s="27">
        <v>50000</v>
      </c>
      <c r="F22" s="62"/>
      <c r="G22" s="31"/>
    </row>
    <row r="23" spans="2:7" ht="18.600000000000001" thickBot="1" x14ac:dyDescent="0.5">
      <c r="B23" s="61"/>
      <c r="C23" s="28"/>
      <c r="D23" s="29"/>
      <c r="E23" s="30"/>
      <c r="F23" s="62"/>
      <c r="G23" s="31"/>
    </row>
    <row r="24" spans="2:7" ht="19.2" thickTop="1" thickBot="1" x14ac:dyDescent="0.5">
      <c r="B24" s="61"/>
      <c r="C24" s="9" t="s">
        <v>2</v>
      </c>
      <c r="D24" s="10"/>
      <c r="E24" s="2">
        <f>SUM(E21:E23)</f>
        <v>2050000</v>
      </c>
      <c r="F24" s="62"/>
      <c r="G24" s="31"/>
    </row>
    <row r="25" spans="2:7" x14ac:dyDescent="0.45">
      <c r="B25" s="61"/>
      <c r="C25" s="31"/>
      <c r="D25" s="31"/>
      <c r="E25" s="18"/>
      <c r="F25" s="62"/>
      <c r="G25" s="31"/>
    </row>
    <row r="26" spans="2:7" ht="18.600000000000001" thickBot="1" x14ac:dyDescent="0.5">
      <c r="B26" s="61"/>
      <c r="C26" s="21" t="s">
        <v>27</v>
      </c>
      <c r="D26" s="21"/>
      <c r="E26" s="34"/>
      <c r="F26" s="62"/>
      <c r="G26" s="31"/>
    </row>
    <row r="27" spans="2:7" ht="18.600000000000001" thickBot="1" x14ac:dyDescent="0.5">
      <c r="B27" s="61"/>
      <c r="C27" s="12" t="s">
        <v>22</v>
      </c>
      <c r="D27" s="13"/>
      <c r="E27" s="11" t="s">
        <v>10</v>
      </c>
      <c r="F27" s="62"/>
      <c r="G27" s="31"/>
    </row>
    <row r="28" spans="2:7" ht="18.600000000000001" thickTop="1" x14ac:dyDescent="0.45">
      <c r="B28" s="61"/>
      <c r="C28" s="32" t="s">
        <v>23</v>
      </c>
      <c r="D28" s="35"/>
      <c r="E28" s="33">
        <v>1000000</v>
      </c>
      <c r="F28" s="62"/>
      <c r="G28" s="31"/>
    </row>
    <row r="29" spans="2:7" x14ac:dyDescent="0.45">
      <c r="B29" s="61"/>
      <c r="C29" s="25" t="s">
        <v>24</v>
      </c>
      <c r="D29" s="26"/>
      <c r="E29" s="27">
        <v>500000</v>
      </c>
      <c r="F29" s="62"/>
      <c r="G29" s="31"/>
    </row>
    <row r="30" spans="2:7" ht="18.600000000000001" thickBot="1" x14ac:dyDescent="0.5">
      <c r="B30" s="61"/>
      <c r="C30" s="28"/>
      <c r="D30" s="29"/>
      <c r="E30" s="30"/>
      <c r="F30" s="62"/>
      <c r="G30" s="31"/>
    </row>
    <row r="31" spans="2:7" ht="19.2" thickTop="1" thickBot="1" x14ac:dyDescent="0.5">
      <c r="B31" s="61"/>
      <c r="C31" s="9" t="s">
        <v>2</v>
      </c>
      <c r="D31" s="10"/>
      <c r="E31" s="2">
        <f>SUM(E28:E30)</f>
        <v>1500000</v>
      </c>
      <c r="F31" s="62"/>
      <c r="G31" s="31"/>
    </row>
    <row r="32" spans="2:7" ht="18.600000000000001" thickBot="1" x14ac:dyDescent="0.5">
      <c r="B32" s="61"/>
      <c r="C32" s="31"/>
      <c r="D32" s="31"/>
      <c r="E32" s="18"/>
      <c r="F32" s="62"/>
      <c r="G32" s="31"/>
    </row>
    <row r="33" spans="2:7" ht="18.600000000000001" thickBot="1" x14ac:dyDescent="0.5">
      <c r="B33" s="61"/>
      <c r="C33" s="21" t="s">
        <v>43</v>
      </c>
      <c r="D33" s="21"/>
      <c r="E33" s="3">
        <f>$E$31*($E$17/($E$17+$E$24))</f>
        <v>701298.70129870123</v>
      </c>
      <c r="F33" s="62"/>
      <c r="G33" s="31"/>
    </row>
    <row r="34" spans="2:7" s="42" customFormat="1" x14ac:dyDescent="0.45">
      <c r="B34" s="67"/>
      <c r="C34" s="31"/>
      <c r="D34" s="31"/>
      <c r="E34" s="18"/>
      <c r="F34" s="68"/>
      <c r="G34" s="21"/>
    </row>
    <row r="35" spans="2:7" ht="18.600000000000001" thickBot="1" x14ac:dyDescent="0.5">
      <c r="B35" s="61"/>
      <c r="C35" s="21" t="s">
        <v>25</v>
      </c>
      <c r="D35" s="21"/>
      <c r="E35" s="34"/>
      <c r="F35" s="62"/>
      <c r="G35" s="31"/>
    </row>
    <row r="36" spans="2:7" ht="18.600000000000001" thickBot="1" x14ac:dyDescent="0.5">
      <c r="B36" s="61"/>
      <c r="C36" s="7" t="s">
        <v>19</v>
      </c>
      <c r="D36" s="14" t="s">
        <v>13</v>
      </c>
      <c r="E36" s="5" t="s">
        <v>12</v>
      </c>
      <c r="F36" s="62"/>
      <c r="G36" s="31"/>
    </row>
    <row r="37" spans="2:7" ht="18.600000000000001" thickTop="1" x14ac:dyDescent="0.45">
      <c r="B37" s="61"/>
      <c r="C37" s="36" t="s">
        <v>11</v>
      </c>
      <c r="D37" s="37" t="s">
        <v>14</v>
      </c>
      <c r="E37" s="33">
        <v>100000</v>
      </c>
      <c r="F37" s="62"/>
      <c r="G37" s="31"/>
    </row>
    <row r="38" spans="2:7" x14ac:dyDescent="0.45">
      <c r="B38" s="61"/>
      <c r="C38" s="38" t="s">
        <v>17</v>
      </c>
      <c r="D38" s="39" t="s">
        <v>18</v>
      </c>
      <c r="E38" s="27">
        <v>200000</v>
      </c>
      <c r="F38" s="62"/>
      <c r="G38" s="31"/>
    </row>
    <row r="39" spans="2:7" ht="18.600000000000001" thickBot="1" x14ac:dyDescent="0.5">
      <c r="B39" s="61"/>
      <c r="C39" s="40"/>
      <c r="D39" s="41"/>
      <c r="E39" s="30"/>
      <c r="F39" s="62"/>
      <c r="G39" s="31"/>
    </row>
    <row r="40" spans="2:7" ht="19.2" thickTop="1" thickBot="1" x14ac:dyDescent="0.5">
      <c r="B40" s="61"/>
      <c r="C40" s="1" t="s">
        <v>2</v>
      </c>
      <c r="D40" s="6"/>
      <c r="E40" s="2">
        <f>SUM(E37:E39)</f>
        <v>300000</v>
      </c>
      <c r="F40" s="62"/>
      <c r="G40" s="31"/>
    </row>
    <row r="41" spans="2:7" ht="18.600000000000001" thickBot="1" x14ac:dyDescent="0.5">
      <c r="B41" s="61"/>
      <c r="C41" s="31"/>
      <c r="D41" s="31"/>
      <c r="E41" s="18"/>
      <c r="F41" s="62"/>
      <c r="G41" s="31"/>
    </row>
    <row r="42" spans="2:7" ht="18.600000000000001" thickBot="1" x14ac:dyDescent="0.5">
      <c r="B42" s="61"/>
      <c r="C42" s="21" t="s">
        <v>26</v>
      </c>
      <c r="D42" s="21"/>
      <c r="E42" s="3">
        <f>E17-E40+E33</f>
        <v>2201298.7012987011</v>
      </c>
      <c r="F42" s="62"/>
      <c r="G42" s="31"/>
    </row>
    <row r="43" spans="2:7" ht="18.600000000000001" thickBot="1" x14ac:dyDescent="0.5">
      <c r="B43" s="61"/>
      <c r="C43" s="31"/>
      <c r="D43" s="31"/>
      <c r="E43" s="18"/>
      <c r="F43" s="62"/>
      <c r="G43" s="31"/>
    </row>
    <row r="44" spans="2:7" ht="30" thickTop="1" thickBot="1" x14ac:dyDescent="0.5">
      <c r="B44" s="61"/>
      <c r="C44" s="69" t="s">
        <v>21</v>
      </c>
      <c r="D44" s="70"/>
      <c r="E44" s="4">
        <f>IF(ROUNDDOWN($E$42*0.2,-3)&lt;600000,ROUNDDOWN($E$42*0.2,-3),600000)</f>
        <v>440000</v>
      </c>
      <c r="F44" s="62"/>
      <c r="G44" s="31"/>
    </row>
    <row r="45" spans="2:7" ht="19.2" thickTop="1" thickBot="1" x14ac:dyDescent="0.5">
      <c r="B45" s="61"/>
      <c r="C45" s="43"/>
      <c r="D45" s="43"/>
      <c r="E45" s="44"/>
      <c r="F45" s="62"/>
      <c r="G45" s="31"/>
    </row>
    <row r="46" spans="2:7" ht="18.600000000000001" thickTop="1" x14ac:dyDescent="0.45">
      <c r="B46" s="61"/>
      <c r="C46" s="45" t="s">
        <v>42</v>
      </c>
      <c r="D46" s="46"/>
      <c r="E46" s="47"/>
      <c r="F46" s="62"/>
      <c r="G46" s="31"/>
    </row>
    <row r="47" spans="2:7" x14ac:dyDescent="0.45">
      <c r="B47" s="61"/>
      <c r="C47" s="48" t="s">
        <v>45</v>
      </c>
      <c r="D47" s="49"/>
      <c r="E47" s="50"/>
      <c r="F47" s="62"/>
      <c r="G47" s="31"/>
    </row>
    <row r="48" spans="2:7" x14ac:dyDescent="0.45">
      <c r="B48" s="61"/>
      <c r="C48" s="48" t="s">
        <v>40</v>
      </c>
      <c r="D48" s="49"/>
      <c r="E48" s="50"/>
      <c r="F48" s="62"/>
      <c r="G48" s="31"/>
    </row>
    <row r="49" spans="2:7" x14ac:dyDescent="0.45">
      <c r="B49" s="61"/>
      <c r="C49" s="51" t="s">
        <v>34</v>
      </c>
      <c r="D49" s="31"/>
      <c r="E49" s="50"/>
      <c r="F49" s="62"/>
      <c r="G49" s="31"/>
    </row>
    <row r="50" spans="2:7" x14ac:dyDescent="0.45">
      <c r="B50" s="61"/>
      <c r="C50" s="51" t="s">
        <v>35</v>
      </c>
      <c r="D50" s="31"/>
      <c r="E50" s="52"/>
      <c r="F50" s="62"/>
      <c r="G50" s="31"/>
    </row>
    <row r="51" spans="2:7" x14ac:dyDescent="0.45">
      <c r="B51" s="61"/>
      <c r="C51" s="51" t="s">
        <v>36</v>
      </c>
      <c r="D51" s="31"/>
      <c r="E51" s="50"/>
      <c r="F51" s="62"/>
      <c r="G51" s="31"/>
    </row>
    <row r="52" spans="2:7" ht="18.600000000000001" customHeight="1" thickBot="1" x14ac:dyDescent="0.5">
      <c r="B52" s="73"/>
      <c r="C52" s="53" t="s">
        <v>41</v>
      </c>
      <c r="D52" s="54"/>
      <c r="E52" s="55"/>
      <c r="F52" s="74"/>
      <c r="G52" s="31"/>
    </row>
    <row r="53" spans="2:7" ht="10.8" customHeight="1" thickTop="1" x14ac:dyDescent="0.45">
      <c r="B53" s="71"/>
      <c r="C53" s="43"/>
      <c r="D53" s="43"/>
      <c r="E53" s="44"/>
      <c r="F53" s="72"/>
    </row>
  </sheetData>
  <phoneticPr fontId="3"/>
  <dataValidations count="2">
    <dataValidation type="custom" allowBlank="1" showInputMessage="1" showErrorMessage="1" sqref="D17" xr:uid="{591C374D-6AF1-48DA-9A5A-A91C2BF3F4F8}">
      <formula1>"〇"</formula1>
    </dataValidation>
    <dataValidation type="list" allowBlank="1" showInputMessage="1" showErrorMessage="1" sqref="D14:D16" xr:uid="{B1058F8C-494B-456B-B7A8-60F4AAD9F8CC}">
      <formula1>"〇"</formula1>
    </dataValidation>
  </dataValidation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経費内訳書</vt:lpstr>
      <vt:lpstr>記載要領</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 龍一郎</dc:creator>
  <cp:lastModifiedBy>河村 龍一郎</cp:lastModifiedBy>
  <cp:lastPrinted>2026-03-25T07:53:48Z</cp:lastPrinted>
  <dcterms:created xsi:type="dcterms:W3CDTF">2026-01-13T05:57:33Z</dcterms:created>
  <dcterms:modified xsi:type="dcterms:W3CDTF">2026-04-27T23:38:51Z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2026-01-13T08:08:52Z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e014134a-8e23-4351-a694-1d872d637653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