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p51825\Box\11108_10_庁内用\財政係\起債\個別分掌\06_財政係その他\08_財政状況資料集\R7\03.市町村回答\01_市町村\23_笠松町　●\"/>
    </mc:Choice>
  </mc:AlternateContent>
  <xr:revisionPtr revIDLastSave="0" documentId="13_ncr:1_{1F074813-90A2-4ADD-B4C8-27415C641E55}" xr6:coauthVersionLast="47" xr6:coauthVersionMax="47" xr10:uidLastSave="{00000000-0000-0000-0000-000000000000}"/>
  <bookViews>
    <workbookView xWindow="-108" yWindow="-108" windowWidth="30936" windowHeight="16776" tabRatio="71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<sst xmlns="http://schemas.openxmlformats.org/spreadsheetml/2006/main" count="1149" uniqueCount="564">
  <si>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</si>
  <si>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</si>
  <si>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</si>
  <si>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</si>
  <si>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</si>
  <si>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</si>
  <si>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</si>
  <si>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</si>
  <si>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</si>
  <si>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</si>
  <si>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</si>
  <si>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</si>
  <si>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</si>
  <si>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</si>
  <si>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</si>
  <si>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</si>
  <si>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</si>
  <si>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</si>
  <si>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</si>
  <si>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</si>
  <si>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</si>
  <si>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</si>
  <si>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</si>
  <si>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</si>
  <si>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</si>
  <si>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</si>
  <si>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</si>
  <si>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</si>
  <si>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</si>
  <si>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</si>
  <si>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</si>
  <si>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</si>
  <si>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</si>
  <si>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</si>
  <si>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</si>
  <si>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</si>
  <si>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</si>
  <si>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</si>
  <si>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</si>
  <si>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</si>
  <si>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</si>
  <si>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</si>
  <si>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</si>
  <si>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</si>
  <si>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</si>
  <si>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</si>
  <si>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</si>
  <si>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</si>
  <si>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</si>
  <si>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</si>
  <si>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</si>
  <si>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</si>
  <si>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</si>
  <si>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</si>
  <si>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</si>
  <si>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</si>
  <si>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</si>
  <si>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</si>
  <si>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</si>
  <si>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</si>
  <si>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</si>
  <si>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</si>
  <si>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</si>
  <si>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</si>
  <si>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</si>
  <si>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</si>
  <si>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</si>
  <si>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</si>
  <si>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</si>
  <si>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</si>
  <si>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</si>
  <si>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</si>
  <si>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</si>
  <si>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</si>
  <si>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</si>
  <si>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</si>
  <si>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</si>
  <si>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</si>
  <si>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</si>
  <si>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</si>
  <si>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</si>
  <si>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</si>
  <si>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</si>
  <si>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</si>
  <si>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</si>
  <si>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</si>
  <si>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</si>
  <si>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</si>
  <si>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</si>
  <si>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</si>
  <si>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</si>
  <si>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</si>
  <si>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</si>
  <si>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</si>
  <si>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笠松町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</si>
  <si>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</si>
  <si>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</si>
  <si>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</si>
  <si>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</si>
  <si>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</si>
  <si>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</si>
  <si>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</si>
  <si>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</si>
  <si>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</si>
  <si>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</si>
  <si>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</si>
  <si>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</si>
  <si>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</si>
  <si>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</si>
  <si>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</si>
  <si>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</si>
  <si>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</si>
  <si>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</si>
  <si>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</si>
  <si>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</si>
  <si>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</si>
  <si>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</si>
  <si>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</si>
  <si>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</si>
  <si>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</si>
  <si>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</si>
  <si>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</si>
  <si>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</si>
  <si>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</si>
  <si>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</si>
  <si>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</si>
  <si>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</si>
  <si>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</si>
  <si>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</si>
  <si>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</si>
  <si>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</si>
  <si>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</si>
  <si>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</si>
  <si>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</si>
  <si>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</si>
  <si>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</si>
  <si>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</si>
  <si>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</si>
  <si>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</si>
  <si>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</si>
  <si>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</si>
  <si>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</si>
  <si>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</si>
  <si>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</si>
  <si>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</si>
  <si>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</si>
  <si>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</si>
  <si>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</si>
  <si>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</si>
  <si>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</si>
  <si>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</si>
  <si>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</si>
  <si>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</si>
  <si>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</si>
  <si>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</si>
  <si>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</si>
  <si>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</si>
  <si>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</si>
  <si>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</si>
  <si>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</si>
  <si>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</si>
  <si>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</si>
  <si>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</si>
  <si>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</si>
  <si>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</si>
  <si>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</si>
  <si>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</si>
  <si>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</si>
  <si>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</si>
  <si>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</si>
  <si>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</si>
  <si>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</si>
  <si>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</si>
  <si>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</si>
  <si>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</si>
  <si>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</si>
  <si>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</si>
  <si>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</si>
  <si>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</si>
  <si>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</si>
  <si>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</si>
  <si>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</si>
  <si>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</si>
  <si>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</si>
  <si>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</si>
  <si>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</si>
  <si>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</si>
  <si>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</si>
  <si>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</si>
  <si>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</si>
  <si>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</si>
  <si>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</si>
  <si>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</si>
  <si>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</si>
  <si>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</si>
  <si>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</si>
  <si>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</si>
  <si>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</si>
  <si>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</si>
  <si>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</si>
  <si>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</si>
  <si>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</si>
  <si>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</si>
  <si>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岐阜県笠松町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</si>
  <si>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</si>
  <si>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</si>
  <si>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</si>
  <si>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</si>
  <si>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</si>
  <si>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</si>
  <si>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</si>
  <si>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</si>
  <si>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</si>
  <si>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</si>
  <si>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</si>
  <si>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</si>
  <si>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</si>
  <si>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</si>
  <si>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</si>
  <si>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</si>
  <si>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</si>
  <si>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</si>
  <si>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</si>
  <si>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</si>
  <si>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</si>
  <si>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</si>
  <si>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</si>
  <si>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</si>
  <si>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</si>
  <si>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</si>
  <si>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</si>
  <si>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</si>
  <si>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</si>
  <si>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</si>
  <si>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</si>
  <si>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</si>
  <si>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</si>
  <si>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</si>
  <si>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</si>
  <si>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</si>
  <si>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</si>
  <si>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</si>
  <si>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</si>
  <si>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</si>
  <si>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</si>
  <si>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</si>
  <si>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</si>
  <si>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</si>
  <si>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</si>
  <si>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</si>
  <si>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</si>
  <si>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</si>
  <si>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</si>
  <si>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</si>
  <si>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</si>
  <si>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</si>
  <si>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</si>
  <si>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</si>
  <si>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</si>
  <si>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</si>
  <si>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</si>
  <si>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</si>
  <si>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</si>
  <si>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</si>
  <si>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</si>
  <si>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</si>
  <si>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</si>
  <si>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</si>
  <si>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</si>
  <si>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</si>
  <si>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</si>
  <si>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</si>
  <si>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</si>
  <si>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</si>
  <si>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</si>
  <si>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</si>
  <si>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</si>
  <si>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</si>
  <si>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</si>
  <si>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</si>
  <si>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</si>
  <si>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</si>
  <si>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</si>
  <si>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</si>
  <si>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</si>
  <si>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</si>
  <si>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</si>
  <si>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</si>
  <si>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</si>
  <si>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</si>
  <si>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</si>
  <si>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</si>
  <si>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</si>
  <si>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</si>
  <si>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</si>
  <si>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</si>
  <si>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</si>
  <si>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</si>
  <si>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</si>
  <si>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</si>
  <si>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</si>
  <si>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</si>
  <si>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</si>
  <si>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</si>
  <si>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</si>
  <si>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</si>
  <si>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</si>
  <si>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</si>
  <si>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</si>
  <si>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</si>
  <si>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</si>
  <si>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</si>
  <si>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</si>
  <si>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</si>
  <si>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</si>
  <si>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</si>
  <si>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</si>
  <si>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</si>
  <si>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</si>
  <si>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</si>
  <si>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</si>
  <si>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</si>
  <si>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</si>
  <si>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</si>
  <si>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</si>
  <si>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</si>
  <si>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</si>
  <si>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</si>
  <si>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</si>
  <si>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</si>
  <si>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</si>
  <si>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</si>
  <si>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</si>
  <si>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</si>
  <si>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</si>
  <si>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</si>
  <si>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</si>
  <si>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</si>
  <si>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</si>
  <si>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</si>
  <si>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</si>
  <si>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</si>
  <si>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</si>
  <si>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</si>
  <si>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</si>
  <si>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</si>
  <si>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</si>
  <si>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</si>
  <si>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</si>
  <si>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</si>
  <si>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</si>
  <si>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</si>
  <si>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</si>
  <si>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</si>
  <si>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岐阜県笠松町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</si>
  <si>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</si>
  <si>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</si>
  <si>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</si>
  <si>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</si>
  <si>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</si>
  <si>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</si>
  <si>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</si>
  <si>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</si>
  <si>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</si>
  <si>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</si>
  <si>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</si>
  <si>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</si>
  <si>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</si>
  <si>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</si>
  <si>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</si>
  <si>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</si>
  <si>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</si>
  <si>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</si>
  <si>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</si>
  <si>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</si>
  <si>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</si>
  <si>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</si>
  <si>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</si>
  <si>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</si>
  <si>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</si>
  <si>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</si>
  <si>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</si>
  <si>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</si>
  <si>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</si>
  <si>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</si>
  <si>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</si>
  <si>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</si>
  <si>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</si>
  <si>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</si>
  <si>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</si>
  <si>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</si>
  <si>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</si>
  <si>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</si>
  <si>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</si>
  <si>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</si>
  <si>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</si>
  <si>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</si>
  <si>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</si>
  <si>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</si>
  <si>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</si>
  <si>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</si>
  <si>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</si>
  <si>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</si>
  <si>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</si>
  <si>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</si>
  <si>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</si>
  <si>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</si>
  <si>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</si>
  <si>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</si>
  <si>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</si>
  <si>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</si>
  <si>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</si>
  <si>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</si>
  <si>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</si>
  <si>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</si>
  <si>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</si>
  <si>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</si>
  <si>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</si>
  <si>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</si>
  <si>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</si>
  <si>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</si>
  <si>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</si>
  <si>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</si>
  <si>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</si>
  <si>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</si>
  <si>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</si>
  <si>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</si>
  <si>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</si>
  <si>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</si>
  <si>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</si>
  <si>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</si>
  <si>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</si>
  <si>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</si>
  <si>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</si>
  <si>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</si>
  <si>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</si>
  <si>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</si>
  <si>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</si>
  <si>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</si>
  <si>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</si>
  <si>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</si>
  <si>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</si>
  <si>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</si>
  <si>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</si>
  <si>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</si>
  <si>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</si>
  <si>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</si>
  <si>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</si>
  <si>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</si>
  <si>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</si>
  <si>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</si>
  <si>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</si>
  <si>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</si>
  <si>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</si>
  <si>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</si>
  <si>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</si>
  <si>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</si>
  <si>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</si>
  <si>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</si>
  <si>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</si>
  <si>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</si>
  <si>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</si>
  <si>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</si>
  <si>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</si>
  <si>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</si>
  <si>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</si>
  <si>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</si>
  <si>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</si>
  <si>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</si>
  <si>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</si>
  <si>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</si>
  <si>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</si>
  <si>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</si>
  <si>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</si>
  <si>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</si>
  <si>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</si>
  <si>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</si>
  <si>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</si>
  <si>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</si>
  <si>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</si>
  <si>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</si>
  <si>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</si>
  <si>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</si>
  <si>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</si>
  <si>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</si>
  <si>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</si>
  <si>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</si>
  <si>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</si>
  <si>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</si>
  <si>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</si>
  <si>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</si>
  <si>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</si>
  <si>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</si>
  <si>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</si>
  <si>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</si>
  <si>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</si>
  <si>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</si>
  <si>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</si>
  <si>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</si>
  <si>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</si>
  <si>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</si>
  <si>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</si>
  <si>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</si>
  <si>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</si>
  <si>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</si>
  <si>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</si>
  <si>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</si>
  <si>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</si>
  <si>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</si>
  <si>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</si>
  <si>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</si>
  <si>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</si>
  <si>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</si>
  <si>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</si>
  <si>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</si>
  <si>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</si>
  <si>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</si>
  <si>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</si>
  <si>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</si>
  <si>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</si>
  <si>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</si>
  <si>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</si>
  <si>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</si>
  <si>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</si>
  <si>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</si>
  <si>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</si>
  <si>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</si>
  <si>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</si>
  <si>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</si>
  <si>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0.10</t>
  </si>
  <si>
    <t>▲ 1.69</t>
  </si>
  <si>
    <t>一般会計</t>
  </si>
  <si>
    <t>下水道事業会計</t>
  </si>
  <si>
    <t>介護保険特別会計</t>
  </si>
  <si>
    <t>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</si>
  <si>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</si>
  <si>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</si>
  <si>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</si>
  <si>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</si>
  <si>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</si>
  <si>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</si>
  <si>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</si>
  <si>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</si>
  <si>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</si>
  <si>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基金から100百万円繰入</t>
    <phoneticPr fontId="38"/>
  </si>
  <si>
    <t>-</t>
    <phoneticPr fontId="2"/>
  </si>
  <si>
    <t>基金から110百万円繰入</t>
    <phoneticPr fontId="2"/>
  </si>
  <si>
    <t>基金から76百万円繰入</t>
    <phoneticPr fontId="2"/>
  </si>
  <si>
    <t>岐阜羽島衛生施設組合（一般会計分）</t>
    <rPh sb="0" eb="2">
      <t>ギフ</t>
    </rPh>
    <rPh sb="2" eb="4">
      <t>ハシマ</t>
    </rPh>
    <rPh sb="4" eb="6">
      <t>エイセイ</t>
    </rPh>
    <rPh sb="6" eb="8">
      <t>シセツ</t>
    </rPh>
    <rPh sb="8" eb="10">
      <t>クミアイ</t>
    </rPh>
    <rPh sb="11" eb="13">
      <t>イッパン</t>
    </rPh>
    <rPh sb="13" eb="15">
      <t>カイケイ</t>
    </rPh>
    <rPh sb="15" eb="16">
      <t>ブン</t>
    </rPh>
    <phoneticPr fontId="2"/>
  </si>
  <si>
    <t>岐阜羽島衛生施設組合（公共用地取得事業特別会計分）</t>
    <rPh sb="0" eb="2">
      <t>ギフ</t>
    </rPh>
    <rPh sb="2" eb="4">
      <t>ハシマ</t>
    </rPh>
    <rPh sb="4" eb="6">
      <t>エイセイ</t>
    </rPh>
    <rPh sb="6" eb="8">
      <t>シセツ</t>
    </rPh>
    <rPh sb="8" eb="10">
      <t>クミアイ</t>
    </rPh>
    <rPh sb="11" eb="13">
      <t>コウキョウ</t>
    </rPh>
    <rPh sb="13" eb="15">
      <t>ヨウチ</t>
    </rPh>
    <rPh sb="15" eb="17">
      <t>シュトク</t>
    </rPh>
    <rPh sb="17" eb="19">
      <t>ジギョウ</t>
    </rPh>
    <rPh sb="19" eb="21">
      <t>トクベツ</t>
    </rPh>
    <rPh sb="21" eb="23">
      <t>カイケイ</t>
    </rPh>
    <rPh sb="23" eb="24">
      <t>ブン</t>
    </rPh>
    <phoneticPr fontId="2"/>
  </si>
  <si>
    <t>木曽川右岸地帯水防事務組合</t>
    <rPh sb="0" eb="3">
      <t>キソガワ</t>
    </rPh>
    <rPh sb="3" eb="5">
      <t>ウガン</t>
    </rPh>
    <rPh sb="5" eb="7">
      <t>チタイ</t>
    </rPh>
    <rPh sb="7" eb="9">
      <t>スイボウ</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</si>
  <si>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</si>
  <si>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</si>
  <si>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</si>
  <si>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羽島郡広域連合</t>
    <rPh sb="0" eb="3">
      <t>ハシマグン</t>
    </rPh>
    <rPh sb="3" eb="5">
      <t>コウイキ</t>
    </rPh>
    <rPh sb="5" eb="7">
      <t>レンゴウ</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</si>
  <si>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</si>
  <si>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</si>
  <si>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岐阜県地方競馬組合</t>
    <rPh sb="0" eb="3">
      <t>ギフケン</t>
    </rPh>
    <rPh sb="3" eb="5">
      <t>チホウ</t>
    </rPh>
    <rPh sb="5" eb="7">
      <t>ケイバ</t>
    </rPh>
    <rPh sb="7" eb="9">
      <t>クミアイ</t>
    </rPh>
    <phoneticPr fontId="2"/>
  </si>
  <si>
    <t>かさまつ応援基金</t>
    <phoneticPr fontId="5"/>
  </si>
  <si>
    <t>笠松町次期ごみ処理施設整備基金</t>
    <phoneticPr fontId="5"/>
  </si>
  <si>
    <t>笠松町社会資本整備基金</t>
    <phoneticPr fontId="5"/>
  </si>
  <si>
    <t>笠松町ふるさと振興基金</t>
    <phoneticPr fontId="5"/>
  </si>
  <si>
    <t>笠松町福祉振興基金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</si>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</sst>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F2D8-4C66-AFBB-9CE06EF3F1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12456</c:v>
                </c:pt>
                <c:pt idx="1">
                  <c:v>21255</c:v>
                </c:pt>
                <c:pt idx="2">
                  <c:v>16977</c:v>
                </c:pt>
                <c:pt idx="3">
                  <c:v>17746</c:v>
                </c:pt>
                <c:pt idx="4">
                  <c:v>21531</c:v>
                </c:pt>
              </c:numCache>
            </c:numRef>
          </c:val>
          <c:smooth val="0"/>
          <c:extLst>
            <c:ext xmlns:c16="http://schemas.microsoft.com/office/drawing/2014/chart" uri="{C3380CC4-5D6E-409C-BE32-E72D297353CC}">
              <c16:uniqueId val="{00000001-F2D8-4C66-AFBB-9CE06EF3F1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8.77</c:v>
                </c:pt>
                <c:pt idx="1">
                  <c:v>12.82</c:v>
                </c:pt>
                <c:pt idx="2">
                  <c:v>9.3800000000000008</c:v>
                </c:pt>
                <c:pt idx="3">
                  <c:v>8.48</c:v>
                </c:pt>
                <c:pt idx="4">
                  <c:v>10.93</c:v>
                </c:pt>
              </c:numCache>
            </c:numRef>
          </c:val>
          <c:extLst>
            <c:ext xmlns:c16="http://schemas.microsoft.com/office/drawing/2014/chart" uri="{C3380CC4-5D6E-409C-BE32-E72D297353CC}">
              <c16:uniqueId val="{00000000-0A3D-4C1B-B532-FFB1745D6D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12.65</c:v>
                </c:pt>
                <c:pt idx="1">
                  <c:v>13.46</c:v>
                </c:pt>
                <c:pt idx="2">
                  <c:v>18.75</c:v>
                </c:pt>
                <c:pt idx="3">
                  <c:v>17.510000000000002</c:v>
                </c:pt>
                <c:pt idx="4">
                  <c:v>15.69</c:v>
                </c:pt>
              </c:numCache>
            </c:numRef>
          </c:val>
          <c:extLst>
            <c:ext xmlns:c16="http://schemas.microsoft.com/office/drawing/2014/chart" uri="{C3380CC4-5D6E-409C-BE32-E72D297353CC}">
              <c16:uniqueId val="{00000001-0A3D-4C1B-B532-FFB1745D6D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6.12</c:v>
                </c:pt>
                <c:pt idx="2">
                  <c:v>1</c:v>
                </c:pt>
                <c:pt idx="3">
                  <c:v>-1.69</c:v>
                </c:pt>
                <c:pt idx="4">
                  <c:v>1.39</c:v>
                </c:pt>
              </c:numCache>
            </c:numRef>
          </c:val>
          <c:smooth val="0"/>
          <c:extLst>
            <c:ext xmlns:c16="http://schemas.microsoft.com/office/drawing/2014/chart" uri="{C3380CC4-5D6E-409C-BE32-E72D297353CC}">
              <c16:uniqueId val="{00000002-0A3D-4C1B-B532-FFB1745D6D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E0-453F-B5FE-B4551E82B6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E0-453F-B5FE-B4551E82B6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E0-453F-B5FE-B4551E82B6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E0-453F-B5FE-B4551E82B60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0.14000000000000001</c:v>
                </c:pt>
                <c:pt idx="4">
                  <c:v>#N/A</c:v>
                </c:pt>
                <c:pt idx="5">
                  <c:v>0.2</c:v>
                </c:pt>
                <c:pt idx="6">
                  <c:v>#N/A</c:v>
                </c:pt>
                <c:pt idx="7">
                  <c:v>0.23</c:v>
                </c:pt>
                <c:pt idx="8">
                  <c:v>#N/A</c:v>
                </c:pt>
                <c:pt idx="9">
                  <c:v>0.28000000000000003</c:v>
                </c:pt>
              </c:numCache>
            </c:numRef>
          </c:val>
          <c:extLst>
            <c:ext xmlns:c16="http://schemas.microsoft.com/office/drawing/2014/chart" uri="{C3380CC4-5D6E-409C-BE32-E72D297353CC}">
              <c16:uniqueId val="{00000004-EEE0-453F-B5FE-B4551E82B60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0.89</c:v>
                </c:pt>
                <c:pt idx="4">
                  <c:v>#N/A</c:v>
                </c:pt>
                <c:pt idx="5">
                  <c:v>0.54</c:v>
                </c:pt>
                <c:pt idx="6">
                  <c:v>#N/A</c:v>
                </c:pt>
                <c:pt idx="7">
                  <c:v>1.41</c:v>
                </c:pt>
                <c:pt idx="8">
                  <c:v>#N/A</c:v>
                </c:pt>
                <c:pt idx="9">
                  <c:v>2.14</c:v>
                </c:pt>
              </c:numCache>
            </c:numRef>
          </c:val>
          <c:extLst>
            <c:ext xmlns:c16="http://schemas.microsoft.com/office/drawing/2014/chart" uri="{C3380CC4-5D6E-409C-BE32-E72D297353CC}">
              <c16:uniqueId val="{00000005-EEE0-453F-B5FE-B4551E82B60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c:v>
                </c:pt>
                <c:pt idx="2">
                  <c:v>#N/A</c:v>
                </c:pt>
                <c:pt idx="3">
                  <c:v>6.38</c:v>
                </c:pt>
                <c:pt idx="4">
                  <c:v>#N/A</c:v>
                </c:pt>
                <c:pt idx="5">
                  <c:v>5.43</c:v>
                </c:pt>
                <c:pt idx="6">
                  <c:v>#N/A</c:v>
                </c:pt>
                <c:pt idx="7">
                  <c:v>2.91</c:v>
                </c:pt>
                <c:pt idx="8">
                  <c:v>#N/A</c:v>
                </c:pt>
                <c:pt idx="9">
                  <c:v>2.4500000000000002</c:v>
                </c:pt>
              </c:numCache>
            </c:numRef>
          </c:val>
          <c:extLst>
            <c:ext xmlns:c16="http://schemas.microsoft.com/office/drawing/2014/chart" uri="{C3380CC4-5D6E-409C-BE32-E72D297353CC}">
              <c16:uniqueId val="{00000006-EEE0-453F-B5FE-B4551E82B60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1.71</c:v>
                </c:pt>
                <c:pt idx="2">
                  <c:v>#N/A</c:v>
                </c:pt>
                <c:pt idx="3">
                  <c:v>0.91</c:v>
                </c:pt>
                <c:pt idx="4">
                  <c:v>#N/A</c:v>
                </c:pt>
                <c:pt idx="5">
                  <c:v>1.08</c:v>
                </c:pt>
                <c:pt idx="6">
                  <c:v>#N/A</c:v>
                </c:pt>
                <c:pt idx="7">
                  <c:v>1.1399999999999999</c:v>
                </c:pt>
                <c:pt idx="8">
                  <c:v>#N/A</c:v>
                </c:pt>
                <c:pt idx="9">
                  <c:v>2.77</c:v>
                </c:pt>
              </c:numCache>
            </c:numRef>
          </c:val>
          <c:extLst>
            <c:ext xmlns:c16="http://schemas.microsoft.com/office/drawing/2014/chart" uri="{C3380CC4-5D6E-409C-BE32-E72D297353CC}">
              <c16:uniqueId val="{00000007-EEE0-453F-B5FE-B4551E82B60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c:v>
                </c:pt>
                <c:pt idx="2">
                  <c:v>#N/A</c:v>
                </c:pt>
                <c:pt idx="3">
                  <c:v>1.69</c:v>
                </c:pt>
                <c:pt idx="4">
                  <c:v>#N/A</c:v>
                </c:pt>
                <c:pt idx="5">
                  <c:v>2.2999999999999998</c:v>
                </c:pt>
                <c:pt idx="6">
                  <c:v>#N/A</c:v>
                </c:pt>
                <c:pt idx="7">
                  <c:v>2.38</c:v>
                </c:pt>
                <c:pt idx="8">
                  <c:v>#N/A</c:v>
                </c:pt>
                <c:pt idx="9">
                  <c:v>2.78</c:v>
                </c:pt>
              </c:numCache>
            </c:numRef>
          </c:val>
          <c:extLst>
            <c:ext xmlns:c16="http://schemas.microsoft.com/office/drawing/2014/chart" uri="{C3380CC4-5D6E-409C-BE32-E72D297353CC}">
              <c16:uniqueId val="{00000008-EEE0-453F-B5FE-B4551E82B6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8.77</c:v>
                </c:pt>
                <c:pt idx="2">
                  <c:v>#N/A</c:v>
                </c:pt>
                <c:pt idx="3">
                  <c:v>12.81</c:v>
                </c:pt>
                <c:pt idx="4">
                  <c:v>#N/A</c:v>
                </c:pt>
                <c:pt idx="5">
                  <c:v>9.3699999999999992</c:v>
                </c:pt>
                <c:pt idx="6">
                  <c:v>#N/A</c:v>
                </c:pt>
                <c:pt idx="7">
                  <c:v>8.48</c:v>
                </c:pt>
                <c:pt idx="8">
                  <c:v>#N/A</c:v>
                </c:pt>
                <c:pt idx="9">
                  <c:v>10.92</c:v>
                </c:pt>
              </c:numCache>
            </c:numRef>
          </c:val>
          <c:extLst>
            <c:ext xmlns:c16="http://schemas.microsoft.com/office/drawing/2014/chart" uri="{C3380CC4-5D6E-409C-BE32-E72D297353CC}">
              <c16:uniqueId val="{00000009-EEE0-453F-B5FE-B4551E82B6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587</c:v>
                </c:pt>
                <c:pt idx="5">
                  <c:v>598</c:v>
                </c:pt>
                <c:pt idx="8">
                  <c:v>597</c:v>
                </c:pt>
                <c:pt idx="11">
                  <c:v>550</c:v>
                </c:pt>
                <c:pt idx="14">
                  <c:v>500</c:v>
                </c:pt>
              </c:numCache>
            </c:numRef>
          </c:val>
          <c:extLst>
            <c:ext xmlns:c16="http://schemas.microsoft.com/office/drawing/2014/chart" uri="{C3380CC4-5D6E-409C-BE32-E72D297353CC}">
              <c16:uniqueId val="{00000000-EC64-4D6D-99AF-926E58BCE0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64-4D6D-99AF-926E58BCE0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64-4D6D-99AF-926E58BCE0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38</c:v>
                </c:pt>
                <c:pt idx="6">
                  <c:v>46</c:v>
                </c:pt>
                <c:pt idx="9">
                  <c:v>38</c:v>
                </c:pt>
                <c:pt idx="12">
                  <c:v>60</c:v>
                </c:pt>
              </c:numCache>
            </c:numRef>
          </c:val>
          <c:extLst>
            <c:ext xmlns:c16="http://schemas.microsoft.com/office/drawing/2014/chart" uri="{C3380CC4-5D6E-409C-BE32-E72D297353CC}">
              <c16:uniqueId val="{00000003-EC64-4D6D-99AF-926E58BCE0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235</c:v>
                </c:pt>
                <c:pt idx="3">
                  <c:v>244</c:v>
                </c:pt>
                <c:pt idx="6">
                  <c:v>225</c:v>
                </c:pt>
                <c:pt idx="9">
                  <c:v>222</c:v>
                </c:pt>
                <c:pt idx="12">
                  <c:v>183</c:v>
                </c:pt>
              </c:numCache>
            </c:numRef>
          </c:val>
          <c:extLst>
            <c:ext xmlns:c16="http://schemas.microsoft.com/office/drawing/2014/chart" uri="{C3380CC4-5D6E-409C-BE32-E72D297353CC}">
              <c16:uniqueId val="{00000004-EC64-4D6D-99AF-926E58BCE0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64-4D6D-99AF-926E58BCE0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64-4D6D-99AF-926E58BCE0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537</c:v>
                </c:pt>
                <c:pt idx="3">
                  <c:v>591</c:v>
                </c:pt>
                <c:pt idx="6">
                  <c:v>599</c:v>
                </c:pt>
                <c:pt idx="9">
                  <c:v>599</c:v>
                </c:pt>
                <c:pt idx="12">
                  <c:v>532</c:v>
                </c:pt>
              </c:numCache>
            </c:numRef>
          </c:val>
          <c:extLst>
            <c:ext xmlns:c16="http://schemas.microsoft.com/office/drawing/2014/chart" uri="{C3380CC4-5D6E-409C-BE32-E72D297353CC}">
              <c16:uniqueId val="{00000007-EC64-4D6D-99AF-926E58BCE0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218</c:v>
                </c:pt>
                <c:pt idx="2">
                  <c:v>#N/A</c:v>
                </c:pt>
                <c:pt idx="3">
                  <c:v>#N/A</c:v>
                </c:pt>
                <c:pt idx="4">
                  <c:v>275</c:v>
                </c:pt>
                <c:pt idx="5">
                  <c:v>#N/A</c:v>
                </c:pt>
                <c:pt idx="6">
                  <c:v>#N/A</c:v>
                </c:pt>
                <c:pt idx="7">
                  <c:v>273</c:v>
                </c:pt>
                <c:pt idx="8">
                  <c:v>#N/A</c:v>
                </c:pt>
                <c:pt idx="9">
                  <c:v>#N/A</c:v>
                </c:pt>
                <c:pt idx="10">
                  <c:v>309</c:v>
                </c:pt>
                <c:pt idx="11">
                  <c:v>#N/A</c:v>
                </c:pt>
                <c:pt idx="12">
                  <c:v>#N/A</c:v>
                </c:pt>
                <c:pt idx="13">
                  <c:v>275</c:v>
                </c:pt>
                <c:pt idx="14">
                  <c:v>#N/A</c:v>
                </c:pt>
              </c:numCache>
            </c:numRef>
          </c:val>
          <c:smooth val="0"/>
          <c:extLst>
            <c:ext xmlns:c16="http://schemas.microsoft.com/office/drawing/2014/chart" uri="{C3380CC4-5D6E-409C-BE32-E72D297353CC}">
              <c16:uniqueId val="{00000008-EC64-4D6D-99AF-926E58BCE0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7079</c:v>
                </c:pt>
                <c:pt idx="5">
                  <c:v>6886</c:v>
                </c:pt>
                <c:pt idx="8">
                  <c:v>6590</c:v>
                </c:pt>
                <c:pt idx="11">
                  <c:v>6383</c:v>
                </c:pt>
                <c:pt idx="14">
                  <c:v>6227</c:v>
                </c:pt>
              </c:numCache>
            </c:numRef>
          </c:val>
          <c:extLst>
            <c:ext xmlns:c16="http://schemas.microsoft.com/office/drawing/2014/chart" uri="{C3380CC4-5D6E-409C-BE32-E72D297353CC}">
              <c16:uniqueId val="{00000000-5CAD-4BCA-BD68-50C999DFBC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CAD-4BCA-BD68-50C999DFBC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1916</c:v>
                </c:pt>
                <c:pt idx="5">
                  <c:v>2230</c:v>
                </c:pt>
                <c:pt idx="8">
                  <c:v>2775</c:v>
                </c:pt>
                <c:pt idx="11">
                  <c:v>2674</c:v>
                </c:pt>
                <c:pt idx="14">
                  <c:v>2660</c:v>
                </c:pt>
              </c:numCache>
            </c:numRef>
          </c:val>
          <c:extLst>
            <c:ext xmlns:c16="http://schemas.microsoft.com/office/drawing/2014/chart" uri="{C3380CC4-5D6E-409C-BE32-E72D297353CC}">
              <c16:uniqueId val="{00000002-5CAD-4BCA-BD68-50C999DFBC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AD-4BCA-BD68-50C999DFBC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AD-4BCA-BD68-50C999DFBC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AD-4BCA-BD68-50C999DFBC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1147</c:v>
                </c:pt>
                <c:pt idx="3">
                  <c:v>1126</c:v>
                </c:pt>
                <c:pt idx="6">
                  <c:v>1126</c:v>
                </c:pt>
                <c:pt idx="9">
                  <c:v>1123</c:v>
                </c:pt>
                <c:pt idx="12">
                  <c:v>1122</c:v>
                </c:pt>
              </c:numCache>
            </c:numRef>
          </c:val>
          <c:extLst>
            <c:ext xmlns:c16="http://schemas.microsoft.com/office/drawing/2014/chart" uri="{C3380CC4-5D6E-409C-BE32-E72D297353CC}">
              <c16:uniqueId val="{00000006-5CAD-4BCA-BD68-50C999DFBC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417</c:v>
                </c:pt>
                <c:pt idx="3">
                  <c:v>426</c:v>
                </c:pt>
                <c:pt idx="6">
                  <c:v>363</c:v>
                </c:pt>
                <c:pt idx="9">
                  <c:v>318</c:v>
                </c:pt>
                <c:pt idx="12">
                  <c:v>472</c:v>
                </c:pt>
              </c:numCache>
            </c:numRef>
          </c:val>
          <c:extLst>
            <c:ext xmlns:c16="http://schemas.microsoft.com/office/drawing/2014/chart" uri="{C3380CC4-5D6E-409C-BE32-E72D297353CC}">
              <c16:uniqueId val="{00000007-5CAD-4BCA-BD68-50C999DFBC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3499</c:v>
                </c:pt>
                <c:pt idx="3">
                  <c:v>3260</c:v>
                </c:pt>
                <c:pt idx="6">
                  <c:v>3258</c:v>
                </c:pt>
                <c:pt idx="9">
                  <c:v>3244</c:v>
                </c:pt>
                <c:pt idx="12">
                  <c:v>3207</c:v>
                </c:pt>
              </c:numCache>
            </c:numRef>
          </c:val>
          <c:extLst>
            <c:ext xmlns:c16="http://schemas.microsoft.com/office/drawing/2014/chart" uri="{C3380CC4-5D6E-409C-BE32-E72D297353CC}">
              <c16:uniqueId val="{00000008-5CAD-4BCA-BD68-50C999DFBC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AD-4BCA-BD68-50C999DFBC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6775</c:v>
                </c:pt>
                <c:pt idx="3">
                  <c:v>6742</c:v>
                </c:pt>
                <c:pt idx="6">
                  <c:v>6420</c:v>
                </c:pt>
                <c:pt idx="9">
                  <c:v>6065</c:v>
                </c:pt>
                <c:pt idx="12">
                  <c:v>5868</c:v>
                </c:pt>
              </c:numCache>
            </c:numRef>
          </c:val>
          <c:extLst>
            <c:ext xmlns:c16="http://schemas.microsoft.com/office/drawing/2014/chart" uri="{C3380CC4-5D6E-409C-BE32-E72D297353CC}">
              <c16:uniqueId val="{0000000A-5CAD-4BCA-BD68-50C999DFBC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2842</c:v>
                </c:pt>
                <c:pt idx="2">
                  <c:v>#N/A</c:v>
                </c:pt>
                <c:pt idx="3">
                  <c:v>#N/A</c:v>
                </c:pt>
                <c:pt idx="4">
                  <c:v>2438</c:v>
                </c:pt>
                <c:pt idx="5">
                  <c:v>#N/A</c:v>
                </c:pt>
                <c:pt idx="6">
                  <c:v>#N/A</c:v>
                </c:pt>
                <c:pt idx="7">
                  <c:v>1803</c:v>
                </c:pt>
                <c:pt idx="8">
                  <c:v>#N/A</c:v>
                </c:pt>
                <c:pt idx="9">
                  <c:v>#N/A</c:v>
                </c:pt>
                <c:pt idx="10">
                  <c:v>1693</c:v>
                </c:pt>
                <c:pt idx="11">
                  <c:v>#N/A</c:v>
                </c:pt>
                <c:pt idx="12">
                  <c:v>#N/A</c:v>
                </c:pt>
                <c:pt idx="13">
                  <c:v>1782</c:v>
                </c:pt>
                <c:pt idx="14">
                  <c:v>#N/A</c:v>
                </c:pt>
              </c:numCache>
            </c:numRef>
          </c:val>
          <c:smooth val="0"/>
          <c:extLst>
            <c:ext xmlns:c16="http://schemas.microsoft.com/office/drawing/2014/chart" uri="{C3380CC4-5D6E-409C-BE32-E72D297353CC}">
              <c16:uniqueId val="{0000000B-5CAD-4BCA-BD68-50C999DFBC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926</c:v>
                </c:pt>
                <c:pt idx="1">
                  <c:v>878</c:v>
                </c:pt>
                <c:pt idx="2">
                  <c:v>811</c:v>
                </c:pt>
              </c:numCache>
            </c:numRef>
          </c:val>
          <c:extLst>
            <c:ext xmlns:c16="http://schemas.microsoft.com/office/drawing/2014/chart" uri="{C3380CC4-5D6E-409C-BE32-E72D297353CC}">
              <c16:uniqueId val="{00000000-B93E-4380-8719-B1237750BA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118</c:v>
                </c:pt>
                <c:pt idx="1">
                  <c:v>145</c:v>
                </c:pt>
                <c:pt idx="2">
                  <c:v>181</c:v>
                </c:pt>
              </c:numCache>
            </c:numRef>
          </c:val>
          <c:extLst>
            <c:ext xmlns:c16="http://schemas.microsoft.com/office/drawing/2014/chart" uri="{C3380CC4-5D6E-409C-BE32-E72D297353CC}">
              <c16:uniqueId val="{00000001-B93E-4380-8719-B1237750BA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1134</c:v>
                </c:pt>
                <c:pt idx="1">
                  <c:v>1133</c:v>
                </c:pt>
                <c:pt idx="2">
                  <c:v>1177</c:v>
                </c:pt>
              </c:numCache>
            </c:numRef>
          </c:val>
          <c:extLst>
            <c:ext xmlns:c16="http://schemas.microsoft.com/office/drawing/2014/chart" uri="{C3380CC4-5D6E-409C-BE32-E72D297353CC}">
              <c16:uniqueId val="{00000002-B93E-4380-8719-B1237750BA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した臨時財政対策債などの元金償還が始まった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、平成１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年度に借り入れた臨時財政対策債や平成２４年度に実施した</a:t>
          </a:r>
          <a:r>
            <a:rPr kumimoji="1" lang="ja-JP" altLang="en-US" sz="1100">
              <a:solidFill>
                <a:schemeClr val="dk1"/>
              </a:solidFill>
              <a:effectLst/>
              <a:latin typeface="+mn-lt"/>
              <a:ea typeface="+mn-ea"/>
              <a:cs typeface="+mn-cs"/>
            </a:rPr>
            <a:t>笠松中学校新屋内運動場建設事業</a:t>
          </a:r>
          <a:r>
            <a:rPr kumimoji="1" lang="ja-JP" altLang="ja-JP" sz="1100">
              <a:solidFill>
                <a:schemeClr val="dk1"/>
              </a:solidFill>
              <a:effectLst/>
              <a:latin typeface="+mn-lt"/>
              <a:ea typeface="+mn-ea"/>
              <a:cs typeface="+mn-cs"/>
            </a:rPr>
            <a:t>に係る起債の償還が終わった</a:t>
          </a:r>
          <a:r>
            <a:rPr kumimoji="1" lang="ja-JP" altLang="en-US" sz="1100">
              <a:solidFill>
                <a:schemeClr val="dk1"/>
              </a:solidFill>
              <a:effectLst/>
              <a:latin typeface="+mn-lt"/>
              <a:ea typeface="+mn-ea"/>
              <a:cs typeface="+mn-cs"/>
            </a:rPr>
            <a:t>ことで</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も短期的には減少していくことが</a:t>
          </a:r>
          <a:r>
            <a:rPr kumimoji="1" lang="ja-JP" altLang="ja-JP" sz="1100">
              <a:solidFill>
                <a:schemeClr val="dk1"/>
              </a:solidFill>
              <a:effectLst/>
              <a:latin typeface="+mn-lt"/>
              <a:ea typeface="+mn-ea"/>
              <a:cs typeface="+mn-cs"/>
            </a:rPr>
            <a:t>見込まれる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の道路修繕事業などの基盤整備等に伴う起債の償還が開始され</a:t>
          </a:r>
          <a:r>
            <a:rPr kumimoji="1" lang="ja-JP" altLang="en-US" sz="1100">
              <a:solidFill>
                <a:schemeClr val="dk1"/>
              </a:solidFill>
              <a:effectLst/>
              <a:latin typeface="+mn-lt"/>
              <a:ea typeface="+mn-ea"/>
              <a:cs typeface="+mn-cs"/>
            </a:rPr>
            <a:t>ていくことから、中長期的には増加</a:t>
          </a:r>
          <a:r>
            <a:rPr kumimoji="1" lang="ja-JP" altLang="ja-JP" sz="1100">
              <a:solidFill>
                <a:schemeClr val="dk1"/>
              </a:solidFill>
              <a:effectLst/>
              <a:latin typeface="+mn-lt"/>
              <a:ea typeface="+mn-ea"/>
              <a:cs typeface="+mn-cs"/>
            </a:rPr>
            <a:t>していくものと見込まれる。</a:t>
          </a:r>
          <a:endParaRPr lang="ja-JP" altLang="ja-JP" sz="1400">
            <a:effectLst/>
          </a:endParaRPr>
        </a:p>
        <a:p>
          <a:r>
            <a:rPr kumimoji="1" lang="ja-JP" altLang="ja-JP" sz="1100">
              <a:solidFill>
                <a:schemeClr val="dk1"/>
              </a:solidFill>
              <a:effectLst/>
              <a:latin typeface="+mn-lt"/>
              <a:ea typeface="+mn-ea"/>
              <a:cs typeface="+mn-cs"/>
            </a:rPr>
            <a:t>　引き続き、これまで以上に新規発行と返済のバランスを考慮し健全な財政運営に努める。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年度は、償還額が地方債発行額を上回ったことにより、現在高は減少した。今後、道路新設改良事業などを実施するが、減少していくものと見込まれる。</a:t>
          </a:r>
          <a:endParaRPr lang="ja-JP" altLang="ja-JP" sz="1100">
            <a:effectLst/>
          </a:endParaRPr>
        </a:p>
        <a:p>
          <a:r>
            <a:rPr kumimoji="1" lang="ja-JP" altLang="ja-JP" sz="1000">
              <a:solidFill>
                <a:schemeClr val="dk1"/>
              </a:solidFill>
              <a:effectLst/>
              <a:latin typeface="+mn-lt"/>
              <a:ea typeface="+mn-ea"/>
              <a:cs typeface="+mn-cs"/>
            </a:rPr>
            <a:t>　また、下水道事業会計は財源の確保のため資本費平準化債の借入を始めたが、今後その返済が始まるため、中長期的な観点で分析し、バランスに優れた健全な財政運営に努める。</a:t>
          </a:r>
          <a:endParaRPr lang="ja-JP" altLang="ja-JP" sz="1100">
            <a:effectLst/>
          </a:endParaRPr>
        </a:p>
        <a:p>
          <a:r>
            <a:rPr kumimoji="1" lang="ja-JP" altLang="ja-JP" sz="1000">
              <a:solidFill>
                <a:schemeClr val="dk1"/>
              </a:solidFill>
              <a:effectLst/>
              <a:latin typeface="+mn-lt"/>
              <a:ea typeface="+mn-ea"/>
              <a:cs typeface="+mn-cs"/>
            </a:rPr>
            <a:t>　将来負担比率は、昨年度から</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したが、これは羽島郡広域連合、岐阜羽島衛生施設組合への負担見込額の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により、組合等負担等見込額</a:t>
          </a:r>
          <a:r>
            <a:rPr kumimoji="1" lang="ja-JP" altLang="en-US" sz="1000">
              <a:solidFill>
                <a:schemeClr val="dk1"/>
              </a:solidFill>
              <a:effectLst/>
              <a:latin typeface="+mn-lt"/>
              <a:ea typeface="+mn-ea"/>
              <a:cs typeface="+mn-cs"/>
            </a:rPr>
            <a:t>１５４</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したことが要因である。</a:t>
          </a:r>
          <a:endParaRPr kumimoji="1" lang="en-US" altLang="ja-JP" sz="1000">
            <a:solidFill>
              <a:schemeClr val="dk1"/>
            </a:solidFill>
            <a:effectLst/>
            <a:latin typeface="+mn-lt"/>
            <a:ea typeface="+mn-ea"/>
            <a:cs typeface="+mn-cs"/>
          </a:endParaRPr>
        </a:p>
        <a:p>
          <a:endParaRPr lang="ja-JP" altLang="ja-JP" sz="1100">
            <a:effectLst/>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令和４年度の数値について修正しています。　</a:t>
          </a:r>
          <a:endParaRPr lang="ja-JP" altLang="ja-JP" sz="1100">
            <a:effectLst/>
          </a:endParaRPr>
        </a:p>
        <a:p>
          <a:r>
            <a:rPr kumimoji="1" lang="ja-JP" altLang="ja-JP" sz="1000">
              <a:solidFill>
                <a:schemeClr val="dk1"/>
              </a:solidFill>
              <a:effectLst/>
              <a:latin typeface="+mn-lt"/>
              <a:ea typeface="+mn-ea"/>
              <a:cs typeface="+mn-cs"/>
            </a:rPr>
            <a:t>　・公営企業債等繰入見込額</a:t>
          </a:r>
          <a:endParaRPr lang="ja-JP" altLang="ja-JP" sz="1100">
            <a:effectLst/>
          </a:endParaRPr>
        </a:p>
        <a:p>
          <a:r>
            <a:rPr kumimoji="1" lang="ja-JP" altLang="ja-JP" sz="1000">
              <a:solidFill>
                <a:schemeClr val="dk1"/>
              </a:solidFill>
              <a:effectLst/>
              <a:latin typeface="+mn-lt"/>
              <a:ea typeface="+mn-ea"/>
              <a:cs typeface="+mn-cs"/>
            </a:rPr>
            <a:t>　　（正）３，</a:t>
          </a:r>
          <a:r>
            <a:rPr kumimoji="1" lang="ja-JP" altLang="en-US" sz="1000">
              <a:solidFill>
                <a:schemeClr val="dk1"/>
              </a:solidFill>
              <a:effectLst/>
              <a:latin typeface="+mn-lt"/>
              <a:ea typeface="+mn-ea"/>
              <a:cs typeface="+mn-cs"/>
            </a:rPr>
            <a:t>０１７</a:t>
          </a:r>
          <a:r>
            <a:rPr kumimoji="1" lang="ja-JP" altLang="ja-JP" sz="1000">
              <a:solidFill>
                <a:schemeClr val="dk1"/>
              </a:solidFill>
              <a:effectLst/>
              <a:latin typeface="+mn-lt"/>
              <a:ea typeface="+mn-ea"/>
              <a:cs typeface="+mn-cs"/>
            </a:rPr>
            <a:t>　（誤）３，２５８</a:t>
          </a:r>
          <a:endParaRPr lang="ja-JP" altLang="ja-JP" sz="1100">
            <a:effectLst/>
          </a:endParaRPr>
        </a:p>
        <a:p>
          <a:r>
            <a:rPr kumimoji="1" lang="ja-JP" altLang="ja-JP" sz="1000">
              <a:solidFill>
                <a:schemeClr val="dk1"/>
              </a:solidFill>
              <a:effectLst/>
              <a:latin typeface="+mn-lt"/>
              <a:ea typeface="+mn-ea"/>
              <a:cs typeface="+mn-cs"/>
            </a:rPr>
            <a:t>　・将来負担比率の分子</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（正）１，</a:t>
          </a:r>
          <a:r>
            <a:rPr kumimoji="1" lang="ja-JP" altLang="en-US" sz="1000">
              <a:solidFill>
                <a:schemeClr val="dk1"/>
              </a:solidFill>
              <a:effectLst/>
              <a:latin typeface="+mn-lt"/>
              <a:ea typeface="+mn-ea"/>
              <a:cs typeface="+mn-cs"/>
            </a:rPr>
            <a:t>５６２</a:t>
          </a:r>
          <a:r>
            <a:rPr kumimoji="1" lang="ja-JP" altLang="ja-JP" sz="1000">
              <a:solidFill>
                <a:schemeClr val="dk1"/>
              </a:solidFill>
              <a:effectLst/>
              <a:latin typeface="+mn-lt"/>
              <a:ea typeface="+mn-ea"/>
              <a:cs typeface="+mn-cs"/>
            </a:rPr>
            <a:t>　（誤）１，８０３</a:t>
          </a:r>
          <a:endParaRPr kumimoji="1" lang="en-US" altLang="ja-JP" sz="1000">
            <a:solidFill>
              <a:schemeClr val="dk1"/>
            </a:solidFill>
            <a:effectLst/>
            <a:latin typeface="+mn-lt"/>
            <a:ea typeface="+mn-ea"/>
            <a:cs typeface="+mn-cs"/>
          </a:endParaRPr>
        </a:p>
        <a:p>
          <a:pPr eaLnBrk="1" fontAlgn="auto" latinLnBrk="0" hangingPunct="1"/>
          <a:endParaRPr kumimoji="1" lang="en-US" altLang="ja-JP" sz="1000">
            <a:solidFill>
              <a:schemeClr val="dk1"/>
            </a:solidFill>
            <a:effectLst/>
            <a:latin typeface="+mn-lt"/>
            <a:ea typeface="+mn-ea"/>
            <a:cs typeface="+mn-cs"/>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年度の数値について修正しています。　</a:t>
          </a:r>
          <a:endParaRPr lang="ja-JP" altLang="ja-JP" sz="1100">
            <a:effectLst/>
          </a:endParaRPr>
        </a:p>
        <a:p>
          <a:r>
            <a:rPr kumimoji="1" lang="ja-JP" altLang="ja-JP" sz="1000">
              <a:solidFill>
                <a:schemeClr val="dk1"/>
              </a:solidFill>
              <a:effectLst/>
              <a:latin typeface="+mn-lt"/>
              <a:ea typeface="+mn-ea"/>
              <a:cs typeface="+mn-cs"/>
            </a:rPr>
            <a:t>　・公営企業債等繰入見込額</a:t>
          </a:r>
          <a:endParaRPr lang="ja-JP" altLang="ja-JP" sz="1100">
            <a:effectLst/>
          </a:endParaRPr>
        </a:p>
        <a:p>
          <a:r>
            <a:rPr kumimoji="1" lang="ja-JP" altLang="ja-JP" sz="1000">
              <a:solidFill>
                <a:schemeClr val="dk1"/>
              </a:solidFill>
              <a:effectLst/>
              <a:latin typeface="+mn-lt"/>
              <a:ea typeface="+mn-ea"/>
              <a:cs typeface="+mn-cs"/>
            </a:rPr>
            <a:t>　　（正）３，</a:t>
          </a:r>
          <a:r>
            <a:rPr kumimoji="1" lang="ja-JP" altLang="en-US" sz="1000">
              <a:solidFill>
                <a:schemeClr val="dk1"/>
              </a:solidFill>
              <a:effectLst/>
              <a:latin typeface="+mn-lt"/>
              <a:ea typeface="+mn-ea"/>
              <a:cs typeface="+mn-cs"/>
            </a:rPr>
            <a:t>２４４</a:t>
          </a:r>
          <a:r>
            <a:rPr kumimoji="1" lang="ja-JP" altLang="ja-JP" sz="1000">
              <a:solidFill>
                <a:schemeClr val="dk1"/>
              </a:solidFill>
              <a:effectLst/>
              <a:latin typeface="+mn-lt"/>
              <a:ea typeface="+mn-ea"/>
              <a:cs typeface="+mn-cs"/>
            </a:rPr>
            <a:t>　（誤）３，</a:t>
          </a:r>
          <a:r>
            <a:rPr kumimoji="1" lang="ja-JP" altLang="en-US" sz="1000">
              <a:solidFill>
                <a:schemeClr val="dk1"/>
              </a:solidFill>
              <a:effectLst/>
              <a:latin typeface="+mn-lt"/>
              <a:ea typeface="+mn-ea"/>
              <a:cs typeface="+mn-cs"/>
            </a:rPr>
            <a:t>１１６</a:t>
          </a:r>
          <a:endParaRPr lang="ja-JP" altLang="ja-JP" sz="1100">
            <a:effectLst/>
          </a:endParaRPr>
        </a:p>
        <a:p>
          <a:r>
            <a:rPr kumimoji="1" lang="ja-JP" altLang="ja-JP" sz="1000">
              <a:solidFill>
                <a:schemeClr val="dk1"/>
              </a:solidFill>
              <a:effectLst/>
              <a:latin typeface="+mn-lt"/>
              <a:ea typeface="+mn-ea"/>
              <a:cs typeface="+mn-cs"/>
            </a:rPr>
            <a:t>　・将来負担比率の分子</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（正）１，</a:t>
          </a:r>
          <a:r>
            <a:rPr kumimoji="1" lang="ja-JP" altLang="en-US" sz="1000">
              <a:solidFill>
                <a:schemeClr val="dk1"/>
              </a:solidFill>
              <a:effectLst/>
              <a:latin typeface="+mn-lt"/>
              <a:ea typeface="+mn-ea"/>
              <a:cs typeface="+mn-cs"/>
            </a:rPr>
            <a:t>６９３</a:t>
          </a:r>
          <a:r>
            <a:rPr kumimoji="1" lang="ja-JP" altLang="ja-JP" sz="1000">
              <a:solidFill>
                <a:schemeClr val="dk1"/>
              </a:solidFill>
              <a:effectLst/>
              <a:latin typeface="+mn-lt"/>
              <a:ea typeface="+mn-ea"/>
              <a:cs typeface="+mn-cs"/>
            </a:rPr>
            <a:t>　（誤）１，</a:t>
          </a:r>
          <a:r>
            <a:rPr kumimoji="1" lang="ja-JP" altLang="en-US" sz="1000">
              <a:solidFill>
                <a:schemeClr val="dk1"/>
              </a:solidFill>
              <a:effectLst/>
              <a:latin typeface="+mn-lt"/>
              <a:ea typeface="+mn-ea"/>
              <a:cs typeface="+mn-cs"/>
            </a:rPr>
            <a:t>５６５</a:t>
          </a:r>
          <a:endParaRPr lang="ja-JP" altLang="ja-JP" sz="1100">
            <a:effectLst/>
          </a:endParaRP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岐阜県笠松町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財政調整基金は、個人町民税、法人町民税の増収により</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百万円程度積み立てた一方、歳入予算の不足分を補うため、</a:t>
          </a:r>
          <a:r>
            <a:rPr kumimoji="1" lang="ja-JP" altLang="en-US" sz="1300">
              <a:solidFill>
                <a:schemeClr val="dk1"/>
              </a:solidFill>
              <a:effectLst/>
              <a:latin typeface="+mn-lt"/>
              <a:ea typeface="+mn-ea"/>
              <a:cs typeface="+mn-cs"/>
            </a:rPr>
            <a:t>６９</a:t>
          </a:r>
          <a:r>
            <a:rPr kumimoji="1" lang="ja-JP" altLang="ja-JP" sz="1300">
              <a:solidFill>
                <a:schemeClr val="dk1"/>
              </a:solidFill>
              <a:effectLst/>
              <a:latin typeface="+mn-lt"/>
              <a:ea typeface="+mn-ea"/>
              <a:cs typeface="+mn-cs"/>
            </a:rPr>
            <a:t>百万円程度取り崩したため</a:t>
          </a:r>
          <a:r>
            <a:rPr kumimoji="1" lang="ja-JP" altLang="en-US" sz="1300">
              <a:solidFill>
                <a:schemeClr val="dk1"/>
              </a:solidFill>
              <a:effectLst/>
              <a:latin typeface="+mn-lt"/>
              <a:ea typeface="+mn-ea"/>
              <a:cs typeface="+mn-cs"/>
            </a:rPr>
            <a:t>６７</a:t>
          </a:r>
          <a:r>
            <a:rPr kumimoji="1" lang="ja-JP" altLang="ja-JP" sz="1300">
              <a:solidFill>
                <a:schemeClr val="dk1"/>
              </a:solidFill>
              <a:effectLst/>
              <a:latin typeface="+mn-lt"/>
              <a:ea typeface="+mn-ea"/>
              <a:cs typeface="+mn-cs"/>
            </a:rPr>
            <a:t>百万円の減となった。</a:t>
          </a:r>
          <a:endParaRPr lang="ja-JP" altLang="ja-JP" sz="1300">
            <a:effectLst/>
          </a:endParaRPr>
        </a:p>
        <a:p>
          <a:r>
            <a:rPr kumimoji="1" lang="ja-JP" altLang="ja-JP" sz="1300">
              <a:solidFill>
                <a:schemeClr val="dk1"/>
              </a:solidFill>
              <a:effectLst/>
              <a:latin typeface="+mn-lt"/>
              <a:ea typeface="+mn-ea"/>
              <a:cs typeface="+mn-cs"/>
            </a:rPr>
            <a:t>　減債基金は、地方交付税で措置された臨時財政対策債償還基金費相当額を積み立てたため</a:t>
          </a:r>
          <a:r>
            <a:rPr kumimoji="1" lang="ja-JP" altLang="en-US" sz="1300">
              <a:solidFill>
                <a:schemeClr val="dk1"/>
              </a:solidFill>
              <a:effectLst/>
              <a:latin typeface="+mn-lt"/>
              <a:ea typeface="+mn-ea"/>
              <a:cs typeface="+mn-cs"/>
            </a:rPr>
            <a:t>３６</a:t>
          </a:r>
          <a:r>
            <a:rPr kumimoji="1" lang="ja-JP" altLang="ja-JP" sz="1300">
              <a:solidFill>
                <a:schemeClr val="dk1"/>
              </a:solidFill>
              <a:effectLst/>
              <a:latin typeface="+mn-lt"/>
              <a:ea typeface="+mn-ea"/>
              <a:cs typeface="+mn-cs"/>
            </a:rPr>
            <a:t>百万円の増となった。</a:t>
          </a:r>
          <a:endParaRPr lang="ja-JP" altLang="ja-JP" sz="1300">
            <a:effectLst/>
          </a:endParaRPr>
        </a:p>
        <a:p>
          <a:r>
            <a:rPr kumimoji="1" lang="ja-JP" altLang="ja-JP" sz="1300">
              <a:solidFill>
                <a:schemeClr val="dk1"/>
              </a:solidFill>
              <a:effectLst/>
              <a:latin typeface="+mn-lt"/>
              <a:ea typeface="+mn-ea"/>
              <a:cs typeface="+mn-cs"/>
            </a:rPr>
            <a:t>　その他に、地域間交流事業、観光促進事業、プロモーション推進事業等のため「かさまつ応援基金」を２１百万円、道路新設改良工事のため「社会資本整備基金」を８百万円取り崩したこと</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、かさまつ応援基金に</a:t>
          </a:r>
          <a:r>
            <a:rPr kumimoji="1" lang="ja-JP" altLang="en-US" sz="1300">
              <a:solidFill>
                <a:schemeClr val="dk1"/>
              </a:solidFill>
              <a:effectLst/>
              <a:latin typeface="+mn-lt"/>
              <a:ea typeface="+mn-ea"/>
              <a:cs typeface="+mn-cs"/>
            </a:rPr>
            <a:t>６７</a:t>
          </a:r>
          <a:r>
            <a:rPr kumimoji="1" lang="ja-JP" altLang="ja-JP" sz="1300">
              <a:solidFill>
                <a:schemeClr val="dk1"/>
              </a:solidFill>
              <a:effectLst/>
              <a:latin typeface="+mn-lt"/>
              <a:ea typeface="+mn-ea"/>
              <a:cs typeface="+mn-cs"/>
            </a:rPr>
            <a:t>百万円積み立てた</a:t>
          </a:r>
          <a:r>
            <a:rPr kumimoji="1" lang="ja-JP" altLang="en-US" sz="1300">
              <a:solidFill>
                <a:schemeClr val="dk1"/>
              </a:solidFill>
              <a:effectLst/>
              <a:latin typeface="+mn-lt"/>
              <a:ea typeface="+mn-ea"/>
              <a:cs typeface="+mn-cs"/>
            </a:rPr>
            <a:t>こと等により</a:t>
          </a:r>
          <a:r>
            <a:rPr kumimoji="1" lang="ja-JP" altLang="ja-JP" sz="1300">
              <a:solidFill>
                <a:schemeClr val="dk1"/>
              </a:solidFill>
              <a:effectLst/>
              <a:latin typeface="+mn-lt"/>
              <a:ea typeface="+mn-ea"/>
              <a:cs typeface="+mn-cs"/>
            </a:rPr>
            <a:t>、基金全体としては約</a:t>
          </a:r>
          <a:r>
            <a:rPr kumimoji="1" lang="ja-JP" altLang="en-US" sz="1300">
              <a:solidFill>
                <a:schemeClr val="dk1"/>
              </a:solidFill>
              <a:effectLst/>
              <a:latin typeface="+mn-lt"/>
              <a:ea typeface="+mn-ea"/>
              <a:cs typeface="+mn-cs"/>
            </a:rPr>
            <a:t>１１</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財政調整基金、その他特定目的基金の利用目的を明確にし、計画的に積立、取崩しを行っていく。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・次期ごみ処理施設整備基金：岐阜羽島衛生施設組合で計画中の次期ごみ処理施設建設に要する経費</a:t>
          </a:r>
          <a:endParaRPr lang="ja-JP" altLang="ja-JP" sz="1300">
            <a:effectLst/>
          </a:endParaRPr>
        </a:p>
        <a:p>
          <a:r>
            <a:rPr kumimoji="1" lang="ja-JP" altLang="ja-JP" sz="1300">
              <a:solidFill>
                <a:schemeClr val="dk1"/>
              </a:solidFill>
              <a:effectLst/>
              <a:latin typeface="+mn-lt"/>
              <a:ea typeface="+mn-ea"/>
              <a:cs typeface="+mn-cs"/>
            </a:rPr>
            <a:t>・福祉振興基金：町民の福祉活動の促進、快適な生活環境の形成</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・令和５年度にふるさと納税として寄附された寄附金を「かさまつ応援基金」に</a:t>
          </a:r>
          <a:r>
            <a:rPr kumimoji="1" lang="ja-JP" altLang="en-US" sz="1300">
              <a:solidFill>
                <a:schemeClr val="dk1"/>
              </a:solidFill>
              <a:effectLst/>
              <a:latin typeface="+mn-lt"/>
              <a:ea typeface="+mn-ea"/>
              <a:cs typeface="+mn-cs"/>
            </a:rPr>
            <a:t>６７</a:t>
          </a:r>
          <a:r>
            <a:rPr kumimoji="1" lang="ja-JP" altLang="ja-JP" sz="1300">
              <a:solidFill>
                <a:schemeClr val="dk1"/>
              </a:solidFill>
              <a:effectLst/>
              <a:latin typeface="+mn-lt"/>
              <a:ea typeface="+mn-ea"/>
              <a:cs typeface="+mn-cs"/>
            </a:rPr>
            <a:t>百万円積み立てしたことによる増</a:t>
          </a:r>
          <a:endParaRPr lang="ja-JP" altLang="ja-JP" sz="1300">
            <a:effectLst/>
          </a:endParaRPr>
        </a:p>
        <a:p>
          <a:r>
            <a:rPr kumimoji="1" lang="ja-JP" altLang="ja-JP" sz="1300">
              <a:solidFill>
                <a:schemeClr val="dk1"/>
              </a:solidFill>
              <a:effectLst/>
              <a:latin typeface="+mn-lt"/>
              <a:ea typeface="+mn-ea"/>
              <a:cs typeface="+mn-cs"/>
            </a:rPr>
            <a:t>・地域間交流事業、観光促進事業、プロモーション推進事業等のため「かさまつ応援基金」を２１百万円取り崩したことによる減</a:t>
          </a:r>
          <a:endParaRPr lang="ja-JP" altLang="ja-JP" sz="1300">
            <a:effectLst/>
          </a:endParaRPr>
        </a:p>
        <a:p>
          <a:r>
            <a:rPr kumimoji="1" lang="ja-JP" altLang="ja-JP" sz="1300">
              <a:solidFill>
                <a:schemeClr val="dk1"/>
              </a:solidFill>
              <a:effectLst/>
              <a:latin typeface="+mn-lt"/>
              <a:ea typeface="+mn-ea"/>
              <a:cs typeface="+mn-cs"/>
            </a:rPr>
            <a:t>・道路新設改良工事のため「社会資本整備基金」を８百万円取り崩したことによる減</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・かさまつ応援基金：ふるさと納税として寄附のあったかさまつ応援寄附金を、かさまつ応援事業経費に充当し、余剰分を積立予定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年度の決算余剰分</a:t>
          </a:r>
          <a:r>
            <a:rPr kumimoji="1" lang="ja-JP" altLang="en-US" sz="1300">
              <a:solidFill>
                <a:schemeClr val="dk1"/>
              </a:solidFill>
              <a:effectLst/>
              <a:latin typeface="+mn-lt"/>
              <a:ea typeface="+mn-ea"/>
              <a:cs typeface="+mn-cs"/>
            </a:rPr>
            <a:t>を１</a:t>
          </a:r>
          <a:r>
            <a:rPr kumimoji="1" lang="ja-JP" altLang="ja-JP" sz="1300">
              <a:solidFill>
                <a:schemeClr val="dk1"/>
              </a:solidFill>
              <a:effectLst/>
              <a:latin typeface="+mn-lt"/>
              <a:ea typeface="+mn-ea"/>
              <a:cs typeface="+mn-cs"/>
            </a:rPr>
            <a:t>百万円程度積み立てたが、歳入予算の不足分を補うために取り崩した額</a:t>
          </a:r>
          <a:r>
            <a:rPr kumimoji="1" lang="ja-JP" altLang="en-US" sz="1300">
              <a:solidFill>
                <a:schemeClr val="dk1"/>
              </a:solidFill>
              <a:effectLst/>
              <a:latin typeface="+mn-lt"/>
              <a:ea typeface="+mn-ea"/>
              <a:cs typeface="+mn-cs"/>
            </a:rPr>
            <a:t>が多額となった</a:t>
          </a:r>
          <a:r>
            <a:rPr kumimoji="1" lang="ja-JP" altLang="ja-JP" sz="1300">
              <a:solidFill>
                <a:schemeClr val="dk1"/>
              </a:solidFill>
              <a:effectLst/>
              <a:latin typeface="+mn-lt"/>
              <a:ea typeface="+mn-ea"/>
              <a:cs typeface="+mn-cs"/>
            </a:rPr>
            <a:t>ため、</a:t>
          </a:r>
          <a:r>
            <a:rPr kumimoji="1" lang="ja-JP" altLang="en-US" sz="1300">
              <a:solidFill>
                <a:schemeClr val="dk1"/>
              </a:solidFill>
              <a:effectLst/>
              <a:latin typeface="+mn-lt"/>
              <a:ea typeface="+mn-ea"/>
              <a:cs typeface="+mn-cs"/>
            </a:rPr>
            <a:t>６７</a:t>
          </a:r>
          <a:r>
            <a:rPr kumimoji="1" lang="ja-JP" altLang="ja-JP" sz="1300">
              <a:solidFill>
                <a:schemeClr val="dk1"/>
              </a:solidFill>
              <a:effectLst/>
              <a:latin typeface="+mn-lt"/>
              <a:ea typeface="+mn-ea"/>
              <a:cs typeface="+mn-cs"/>
            </a:rPr>
            <a:t>百万円の減となった。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今後の経済変動や緊急課題に的確に対応するため、過去の実績等を踏まえ、実質単年度収支額の半分を積み立てる予定である。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減債基金は、地方交付税で措置された臨時財政対策債償還基金費相当額を積み立てたため</a:t>
          </a:r>
          <a:r>
            <a:rPr kumimoji="1" lang="ja-JP" altLang="en-US" sz="1300">
              <a:solidFill>
                <a:schemeClr val="dk1"/>
              </a:solidFill>
              <a:effectLst/>
              <a:latin typeface="+mn-lt"/>
              <a:ea typeface="+mn-ea"/>
              <a:cs typeface="+mn-cs"/>
            </a:rPr>
            <a:t>３６</a:t>
          </a:r>
          <a:r>
            <a:rPr kumimoji="1" lang="ja-JP" altLang="ja-JP" sz="1300">
              <a:solidFill>
                <a:schemeClr val="dk1"/>
              </a:solidFill>
              <a:effectLst/>
              <a:latin typeface="+mn-lt"/>
              <a:ea typeface="+mn-ea"/>
              <a:cs typeface="+mn-cs"/>
            </a:rPr>
            <a:t>百万円の増となった。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今後も、積立金の利息分を積み立てる予定である。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21,829
21,278
10.30
8,833,902
8,242,448
564,871
5,170,048
5,868,483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類似団体内平均値を０．０３ポイント上回っており、令和元年度以降、大きな増減はないものの、今後も歳入では町税の徴収率向上、歳出では徹底した経常経費の抑制を図り、更なる財政基盤に努める。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類似団体内平均値より下回っており、今後も基盤整備などによる公債費の増加、下水道事業会計への負担金などにより増加が見込まれるため、経常経費の抑制に努める。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64838"/>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7690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62</xdr:row>
      <xdr:rowOff>147003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65765"/>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62</xdr:row>
      <xdr:rowOff>134938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65765"/>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100665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96203</xdr:rowOff>
    </xdr:from>
    <xdr:to>
      <xdr:col>15</xdr:col>
      <xdr:colOff>133350</xdr:colOff>
      <xdr:row>63</xdr:row>
      <xdr:rowOff>26353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142892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類似団体内平均値を今年度も下回っており、今後も引き続き行財政改革推進プランの理念を踏襲し、職員定数の適正管理や既存施設の維持管理費の抑制に取り組む。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63844</xdr:rowOff>
    </xdr:from>
    <xdr:to>
      <xdr:col>23</xdr:col>
      <xdr:colOff>133350</xdr:colOff>
      <xdr:row>82</xdr:row>
      <xdr:rowOff>108593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22744"/>
          <a:ext cx="8382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63844</xdr:rowOff>
    </xdr:from>
    <xdr:to>
      <xdr:col>19</xdr:col>
      <xdr:colOff>133350</xdr:colOff>
      <xdr:row>82</xdr:row>
      <xdr:rowOff>72048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22744"/>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72048</xdr:rowOff>
    </xdr:from>
    <xdr:to>
      <xdr:col>15</xdr:col>
      <xdr:colOff>82550</xdr:colOff>
      <xdr:row>82</xdr:row>
      <xdr:rowOff>93831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30948"/>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54711</xdr:rowOff>
    </xdr:from>
    <xdr:to>
      <xdr:col>11</xdr:col>
      <xdr:colOff>31750</xdr:colOff>
      <xdr:row>82</xdr:row>
      <xdr:rowOff>93831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13611"/>
          <a:ext cx="889000" cy="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57793</xdr:rowOff>
    </xdr:from>
    <xdr:to>
      <xdr:col>23</xdr:col>
      <xdr:colOff>184150</xdr:colOff>
      <xdr:row>82</xdr:row>
      <xdr:rowOff>159393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74320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13044</xdr:rowOff>
    </xdr:from>
    <xdr:to>
      <xdr:col>19</xdr:col>
      <xdr:colOff>184150</xdr:colOff>
      <xdr:row>82</xdr:row>
      <xdr:rowOff>114644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124821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0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21248</xdr:rowOff>
    </xdr:from>
    <xdr:to>
      <xdr:col>15</xdr:col>
      <xdr:colOff>133350</xdr:colOff>
      <xdr:row>82</xdr:row>
      <xdr:rowOff>122848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133025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4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43031</xdr:rowOff>
    </xdr:from>
    <xdr:to>
      <xdr:col>11</xdr:col>
      <xdr:colOff>82550</xdr:colOff>
      <xdr:row>82</xdr:row>
      <xdr:rowOff>144631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154808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3911</xdr:rowOff>
    </xdr:from>
    <xdr:to>
      <xdr:col>7</xdr:col>
      <xdr:colOff>31750</xdr:colOff>
      <xdr:row>82</xdr:row>
      <xdr:rowOff>105511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115688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3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対する復興予算を確保するために、国が給料削減措置を実施したことによりラスパイレス指数が大きく変動したが、類似団体と比較するとほぼ同数値となっているため、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150586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24305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30843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809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平成１７年度から平成２２年度までの間に２５人の定員削減を目標に新規採用職員を抑制してきたことにより、類似団体平均値を下回っている。今後も定員適正化計画に基づき、適正な定員管理に努める。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136525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52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59</xdr:row>
      <xdr:rowOff>167358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252075"/>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149930</xdr:rowOff>
    </xdr:from>
    <xdr:to>
      <xdr:col>72</xdr:col>
      <xdr:colOff>203200</xdr:colOff>
      <xdr:row>59</xdr:row>
      <xdr:rowOff>167358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65480"/>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145909</xdr:rowOff>
    </xdr:from>
    <xdr:to>
      <xdr:col>68</xdr:col>
      <xdr:colOff>152400</xdr:colOff>
      <xdr:row>59</xdr:row>
      <xdr:rowOff>149930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6145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7002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116558</xdr:rowOff>
    </xdr:from>
    <xdr:to>
      <xdr:col>73</xdr:col>
      <xdr:colOff>44450</xdr:colOff>
      <xdr:row>60</xdr:row>
      <xdr:rowOff>46708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56885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0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99130</xdr:rowOff>
    </xdr:from>
    <xdr:to>
      <xdr:col>68</xdr:col>
      <xdr:colOff>203200</xdr:colOff>
      <xdr:row>60</xdr:row>
      <xdr:rowOff>29280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39457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8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95109</xdr:rowOff>
    </xdr:from>
    <xdr:to>
      <xdr:col>64</xdr:col>
      <xdr:colOff>152400</xdr:colOff>
      <xdr:row>60</xdr:row>
      <xdr:rowOff>25259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35436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予算規模が大きいため公債費比率は下回っているが、近年の基盤整備等により公債費が増加傾向にあるため、今後は比率が伸びていくと予想される。そのため、事業の緊急性や・住民ニーズなどを明確に把握し、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68156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815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68156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19896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35983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93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福祉健康センター空調改修事業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福祉会館空調改修事業、</a:t>
          </a:r>
          <a:r>
            <a:rPr kumimoji="1" lang="ja-JP" altLang="ja-JP" sz="1100">
              <a:solidFill>
                <a:schemeClr val="dk1"/>
              </a:solidFill>
              <a:effectLst/>
              <a:latin typeface="+mn-lt"/>
              <a:ea typeface="+mn-ea"/>
              <a:cs typeface="+mn-cs"/>
            </a:rPr>
            <a:t>道路修繕事業があ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、将来負担比率は昨年度よりも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した。今後も道路新設改良事業や公共施設修繕事業などにより比率が上昇することが考えられる。そのため、引き続き、事業実施の適正化を図り、行財政改革を進め一層の財政健全化に努める。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令和４年度将来負担比率を下記のとおり修正しています。　</a:t>
          </a:r>
          <a:endParaRPr lang="ja-JP" altLang="ja-JP" sz="1400">
            <a:effectLst/>
          </a:endParaRPr>
        </a:p>
        <a:p>
          <a:r>
            <a:rPr kumimoji="1" lang="ja-JP" altLang="ja-JP" sz="1100">
              <a:solidFill>
                <a:schemeClr val="dk1"/>
              </a:solidFill>
              <a:effectLst/>
              <a:latin typeface="+mn-lt"/>
              <a:ea typeface="+mn-ea"/>
              <a:cs typeface="+mn-cs"/>
            </a:rPr>
            <a:t>　　（正）３</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（誤）４１．５</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年度将来負担比率を下記のとおり修正しています。　</a:t>
          </a:r>
          <a:endParaRPr lang="ja-JP" altLang="ja-JP" sz="1400">
            <a:effectLst/>
          </a:endParaRPr>
        </a:p>
        <a:p>
          <a:r>
            <a:rPr kumimoji="1" lang="ja-JP" altLang="ja-JP" sz="1100">
              <a:solidFill>
                <a:schemeClr val="dk1"/>
              </a:solidFill>
              <a:effectLst/>
              <a:latin typeface="+mn-lt"/>
              <a:ea typeface="+mn-ea"/>
              <a:cs typeface="+mn-cs"/>
            </a:rPr>
            <a:t>　　（正）３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（誤）</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50074</xdr:rowOff>
    </xdr:from>
    <xdr:to>
      <xdr:col>81</xdr:col>
      <xdr:colOff>44450</xdr:colOff>
      <xdr:row>17</xdr:row>
      <xdr:rowOff>55245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964724"/>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50074</xdr:rowOff>
    </xdr:from>
    <xdr:to>
      <xdr:col>77</xdr:col>
      <xdr:colOff>44450</xdr:colOff>
      <xdr:row>17</xdr:row>
      <xdr:rowOff>113846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964724"/>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113846</xdr:rowOff>
    </xdr:from>
    <xdr:to>
      <xdr:col>72</xdr:col>
      <xdr:colOff>203200</xdr:colOff>
      <xdr:row>18</xdr:row>
      <xdr:rowOff>159566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0284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159566</xdr:rowOff>
    </xdr:from>
    <xdr:to>
      <xdr:col>68</xdr:col>
      <xdr:colOff>152400</xdr:colOff>
      <xdr:row>20</xdr:row>
      <xdr:rowOff>47625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245666"/>
          <a:ext cx="889000" cy="2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4445</xdr:rowOff>
    </xdr:from>
    <xdr:to>
      <xdr:col>81</xdr:col>
      <xdr:colOff>95250</xdr:colOff>
      <xdr:row>17</xdr:row>
      <xdr:rowOff>106045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147972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170724</xdr:rowOff>
    </xdr:from>
    <xdr:to>
      <xdr:col>77</xdr:col>
      <xdr:colOff>95250</xdr:colOff>
      <xdr:row>17</xdr:row>
      <xdr:rowOff>100874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85651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0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63046</xdr:rowOff>
    </xdr:from>
    <xdr:to>
      <xdr:col>73</xdr:col>
      <xdr:colOff>44450</xdr:colOff>
      <xdr:row>17</xdr:row>
      <xdr:rowOff>164646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149423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6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108766</xdr:rowOff>
    </xdr:from>
    <xdr:to>
      <xdr:col>68</xdr:col>
      <xdr:colOff>203200</xdr:colOff>
      <xdr:row>19</xdr:row>
      <xdr:rowOff>38916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23694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8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168275</xdr:rowOff>
    </xdr:from>
    <xdr:to>
      <xdr:col>64</xdr:col>
      <xdr:colOff>152400</xdr:colOff>
      <xdr:row>20</xdr:row>
      <xdr:rowOff>98425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83202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5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21,829
21,278
10.30
8,833,902
8,242,448
564,871
5,170,048
5,868,483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経常収支比率は低くなっているが、主な要因としてごみ処理業務や消防業務を一部事務組合で行っていることや、保育所の民営化などにより人件費の抑制が進んでいるためである。今後も引き続き定員適正化計画に基づいた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37846</xdr:rowOff>
    </xdr:from>
    <xdr:to>
      <xdr:col>24</xdr:col>
      <xdr:colOff>25400</xdr:colOff>
      <xdr:row>35</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38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38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294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xdr:rowOff>
    </xdr:from>
    <xdr:to>
      <xdr:col>24</xdr:col>
      <xdr:colOff>76200</xdr:colOff>
      <xdr:row>35</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94505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158496</xdr:rowOff>
    </xdr:from>
    <xdr:to>
      <xdr:col>20</xdr:col>
      <xdr:colOff>38100</xdr:colOff>
      <xdr:row>35</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xdr:rowOff>
    </xdr:from>
    <xdr:to>
      <xdr:col>15</xdr:col>
      <xdr:colOff>149225</xdr:colOff>
      <xdr:row>35</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117111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149352</xdr:rowOff>
    </xdr:from>
    <xdr:to>
      <xdr:col>11</xdr:col>
      <xdr:colOff>60325</xdr:colOff>
      <xdr:row>35</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ごみ処分場の移設等に伴い、平成２８年度から費用が増加し、類似団体平均値を上回っている。ごみ処分場が新たに建設されるまでの約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年間は今後も</a:t>
          </a:r>
          <a:r>
            <a:rPr kumimoji="1" lang="ja-JP" altLang="en-US" sz="1100">
              <a:solidFill>
                <a:schemeClr val="dk1"/>
              </a:solidFill>
              <a:effectLst/>
              <a:latin typeface="+mn-lt"/>
              <a:ea typeface="+mn-ea"/>
              <a:cs typeface="+mn-cs"/>
            </a:rPr>
            <a:t>この傾向が続くこ</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想定されるため、他の事務事業の見直しによる合理化・効率化を図り、物件費の削減に取り組む。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38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98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9877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156210</xdr:rowOff>
    </xdr:from>
    <xdr:to>
      <xdr:col>82</xdr:col>
      <xdr:colOff>158750</xdr:colOff>
      <xdr:row>17</xdr:row>
      <xdr:rowOff>86360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128287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70485</xdr:rowOff>
    </xdr:from>
    <xdr:to>
      <xdr:col>65</xdr:col>
      <xdr:colOff>53975</xdr:colOff>
      <xdr:row>18</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156862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令和５年度は障がい者自立支援給付費の増により類似団体内平均を若干上回った</a:t>
          </a:r>
          <a:r>
            <a:rPr kumimoji="1" lang="ja-JP" altLang="en-US" sz="1100">
              <a:solidFill>
                <a:schemeClr val="dk1"/>
              </a:solidFill>
              <a:effectLst/>
              <a:latin typeface="+mn-lt"/>
              <a:ea typeface="+mn-ea"/>
              <a:cs typeface="+mn-cs"/>
            </a:rPr>
            <a:t>ものの、令和６年度はふたたび</a:t>
          </a:r>
          <a:r>
            <a:rPr kumimoji="1" lang="ja-JP" altLang="ja-JP" sz="1100">
              <a:solidFill>
                <a:schemeClr val="dk1"/>
              </a:solidFill>
              <a:effectLst/>
              <a:latin typeface="+mn-lt"/>
              <a:ea typeface="+mn-ea"/>
              <a:cs typeface="+mn-cs"/>
            </a:rPr>
            <a:t>類似団体内平均を下回る</a:t>
          </a:r>
          <a:r>
            <a:rPr kumimoji="1" lang="ja-JP" altLang="en-US" sz="1100">
              <a:solidFill>
                <a:schemeClr val="dk1"/>
              </a:solidFill>
              <a:effectLst/>
              <a:latin typeface="+mn-lt"/>
              <a:ea typeface="+mn-ea"/>
              <a:cs typeface="+mn-cs"/>
            </a:rPr>
            <a:t>こととなった。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引き続き、税収との影響に着目しながら、若い世代の定住化や少子化対策の町単独で実施する事業が財政の圧迫とならないように努める。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147574</xdr:rowOff>
    </xdr:from>
    <xdr:to>
      <xdr:col>24</xdr:col>
      <xdr:colOff>25400</xdr:colOff>
      <xdr:row>56</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77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74422</xdr:rowOff>
    </xdr:from>
    <xdr:to>
      <xdr:col>19</xdr:col>
      <xdr:colOff>187325</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041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76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19558</xdr:rowOff>
    </xdr:from>
    <xdr:to>
      <xdr:col>11</xdr:col>
      <xdr:colOff>9525</xdr:colOff>
      <xdr:row>55</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49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113301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7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23622</xdr:rowOff>
    </xdr:from>
    <xdr:to>
      <xdr:col>15</xdr:col>
      <xdr:colOff>149225</xdr:colOff>
      <xdr:row>55</xdr:row>
      <xdr:rowOff>125222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135399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80535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近年は、下水道事業会計の公営企業化により、繰出金から負担金に移行したことで、その他の経費に係る経常収支比率が類似団体平均と同水準となっているが、令和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介護</a:t>
          </a:r>
          <a:r>
            <a:rPr kumimoji="1" lang="ja-JP" altLang="ja-JP" sz="1100">
              <a:solidFill>
                <a:schemeClr val="dk1"/>
              </a:solidFill>
              <a:effectLst/>
              <a:latin typeface="+mn-lt"/>
              <a:ea typeface="+mn-ea"/>
              <a:cs typeface="+mn-cs"/>
            </a:rPr>
            <a:t>保険などの特別会計への繰出金が増加したため、類似団体平均を上回った。引き続き、特別会計については事務事業の見直しを行い、一般会計の負担額を減らすよう努める。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57150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13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19050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59</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4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44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年度において、類似団体平均値から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と大きく上回っている。この主な原因として、令和元年度から下水道事業会計が公営企業化したことにより、これまでの繰出金から負担金に移行したことが挙げられる。今後も独立採算の原則に基づき、下水道事業会計の更なる健全化を進めていくとともに、その他の補助金についても適当であるかを厳しく判断し、適正な補助金の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157480</xdr:rowOff>
    </xdr:from>
    <xdr:to>
      <xdr:col>82</xdr:col>
      <xdr:colOff>107950</xdr:colOff>
      <xdr:row>39</xdr:row>
      <xdr:rowOff>77470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72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157480</xdr:rowOff>
    </xdr:from>
    <xdr:to>
      <xdr:col>78</xdr:col>
      <xdr:colOff>69850</xdr:colOff>
      <xdr:row>39</xdr:row>
      <xdr:rowOff>77470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7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157480</xdr:rowOff>
    </xdr:from>
    <xdr:to>
      <xdr:col>73</xdr:col>
      <xdr:colOff>180975</xdr:colOff>
      <xdr:row>38</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7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119380</xdr:rowOff>
    </xdr:from>
    <xdr:to>
      <xdr:col>69</xdr:col>
      <xdr:colOff>92075</xdr:colOff>
      <xdr:row>38</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3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106680</xdr:rowOff>
    </xdr:from>
    <xdr:to>
      <xdr:col>82</xdr:col>
      <xdr:colOff>158750</xdr:colOff>
      <xdr:row>39</xdr:row>
      <xdr:rowOff>36830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78757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26670</xdr:rowOff>
    </xdr:from>
    <xdr:to>
      <xdr:col>78</xdr:col>
      <xdr:colOff>120650</xdr:colOff>
      <xdr:row>39</xdr:row>
      <xdr:rowOff>128270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113047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106680</xdr:rowOff>
    </xdr:from>
    <xdr:to>
      <xdr:col>74</xdr:col>
      <xdr:colOff>31750</xdr:colOff>
      <xdr:row>39</xdr:row>
      <xdr:rowOff>36830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21607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114300</xdr:rowOff>
    </xdr:from>
    <xdr:to>
      <xdr:col>69</xdr:col>
      <xdr:colOff>142875</xdr:colOff>
      <xdr:row>39</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68580</xdr:rowOff>
    </xdr:from>
    <xdr:to>
      <xdr:col>65</xdr:col>
      <xdr:colOff>53975</xdr:colOff>
      <xdr:row>38</xdr:row>
      <xdr:rowOff>170180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154957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近年の一般単独災害復旧事業や道路修繕事業などの基盤整備等に伴う起債の償還が開始されるため、今後は公債費の上昇が予想される。そのため、新規発行と返済のバランスを考慮し、起債に大きく頼ること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90424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474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99568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99568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ごみ処分場の建替等に掛かる費用や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下水道事業会計の負担金などの原因により、類似団体平均値を上回っている。今後は、町全体で事務事業の見直しによる合理化・効率化を進め、町全体として財政健全化に取り組んでいく。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66039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486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76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157480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71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71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61087</xdr:rowOff>
    </xdr:from>
    <xdr:to>
      <xdr:col>29</xdr:col>
      <xdr:colOff>127000</xdr:colOff>
      <xdr:row>20</xdr:row>
      <xdr:rowOff>107518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37712"/>
          <a:ext cx="647700" cy="4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107518</xdr:rowOff>
    </xdr:from>
    <xdr:to>
      <xdr:col>26</xdr:col>
      <xdr:colOff>50800</xdr:colOff>
      <xdr:row>20</xdr:row>
      <xdr:rowOff>126009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4143"/>
          <a:ext cx="698500" cy="1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119647</xdr:rowOff>
    </xdr:from>
    <xdr:to>
      <xdr:col>22</xdr:col>
      <xdr:colOff>114300</xdr:colOff>
      <xdr:row>20</xdr:row>
      <xdr:rowOff>126009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6272"/>
          <a:ext cx="698500" cy="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119647</xdr:rowOff>
    </xdr:from>
    <xdr:to>
      <xdr:col>18</xdr:col>
      <xdr:colOff>177800</xdr:colOff>
      <xdr:row>20</xdr:row>
      <xdr:rowOff>151054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6272"/>
          <a:ext cx="698500" cy="3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10287</xdr:rowOff>
    </xdr:from>
    <xdr:to>
      <xdr:col>29</xdr:col>
      <xdr:colOff>177800</xdr:colOff>
      <xdr:row>20</xdr:row>
      <xdr:rowOff>111887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8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90314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56718</xdr:rowOff>
    </xdr:from>
    <xdr:to>
      <xdr:col>26</xdr:col>
      <xdr:colOff>101600</xdr:colOff>
      <xdr:row>20</xdr:row>
      <xdr:rowOff>158318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3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143095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1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75209</xdr:rowOff>
    </xdr:from>
    <xdr:to>
      <xdr:col>22</xdr:col>
      <xdr:colOff>165100</xdr:colOff>
      <xdr:row>21</xdr:row>
      <xdr:rowOff>5359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5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161586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68847</xdr:rowOff>
    </xdr:from>
    <xdr:to>
      <xdr:col>19</xdr:col>
      <xdr:colOff>38100</xdr:colOff>
      <xdr:row>20</xdr:row>
      <xdr:rowOff>170447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155224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100254</xdr:rowOff>
    </xdr:from>
    <xdr:to>
      <xdr:col>15</xdr:col>
      <xdr:colOff>101600</xdr:colOff>
      <xdr:row>21</xdr:row>
      <xdr:rowOff>30404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15181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87978</xdr:rowOff>
    </xdr:from>
    <xdr:to>
      <xdr:col>29</xdr:col>
      <xdr:colOff>127000</xdr:colOff>
      <xdr:row>35</xdr:row>
      <xdr:rowOff>125126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98328"/>
          <a:ext cx="647700" cy="37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87978</xdr:rowOff>
    </xdr:from>
    <xdr:to>
      <xdr:col>26</xdr:col>
      <xdr:colOff>50800</xdr:colOff>
      <xdr:row>35</xdr:row>
      <xdr:rowOff>126063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8328"/>
          <a:ext cx="698500" cy="3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126063</xdr:rowOff>
    </xdr:from>
    <xdr:to>
      <xdr:col>22</xdr:col>
      <xdr:colOff>114300</xdr:colOff>
      <xdr:row>35</xdr:row>
      <xdr:rowOff>127000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6413"/>
          <a:ext cx="6985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127000</xdr:rowOff>
    </xdr:from>
    <xdr:to>
      <xdr:col>18</xdr:col>
      <xdr:colOff>177800</xdr:colOff>
      <xdr:row>35</xdr:row>
      <xdr:rowOff>187922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7350"/>
          <a:ext cx="698500" cy="60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74326</xdr:rowOff>
    </xdr:from>
    <xdr:to>
      <xdr:col>29</xdr:col>
      <xdr:colOff>177800</xdr:colOff>
      <xdr:row>35</xdr:row>
      <xdr:rowOff>175926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46403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37178</xdr:rowOff>
    </xdr:from>
    <xdr:to>
      <xdr:col>26</xdr:col>
      <xdr:colOff>101600</xdr:colOff>
      <xdr:row>35</xdr:row>
      <xdr:rowOff>138778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123555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75263</xdr:rowOff>
    </xdr:from>
    <xdr:to>
      <xdr:col>22</xdr:col>
      <xdr:colOff>165100</xdr:colOff>
      <xdr:row>35</xdr:row>
      <xdr:rowOff>176863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5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161640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7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76200</xdr:rowOff>
    </xdr:from>
    <xdr:to>
      <xdr:col>19</xdr:col>
      <xdr:colOff>38100</xdr:colOff>
      <xdr:row>35</xdr:row>
      <xdr:rowOff>177800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6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137122</xdr:rowOff>
    </xdr:from>
    <xdr:to>
      <xdr:col>15</xdr:col>
      <xdr:colOff>101600</xdr:colOff>
      <xdr:row>35</xdr:row>
      <xdr:rowOff>238722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223499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21,829
21,278
10.30
8,833,902
8,242,448
564,871
5,170,048
5,868,483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140729</xdr:rowOff>
    </xdr:from>
    <xdr:to>
      <xdr:col>24</xdr:col>
      <xdr:colOff>63500</xdr:colOff>
      <xdr:row>39</xdr:row>
      <xdr:rowOff>20600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55829"/>
          <a:ext cx="8382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14084</xdr:rowOff>
    </xdr:from>
    <xdr:to>
      <xdr:col>19</xdr:col>
      <xdr:colOff>177800</xdr:colOff>
      <xdr:row>39</xdr:row>
      <xdr:rowOff>20600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0063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14084</xdr:rowOff>
    </xdr:from>
    <xdr:to>
      <xdr:col>15</xdr:col>
      <xdr:colOff>50800</xdr:colOff>
      <xdr:row>39</xdr:row>
      <xdr:rowOff>17007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00634"/>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17007</xdr:rowOff>
    </xdr:from>
    <xdr:to>
      <xdr:col>10</xdr:col>
      <xdr:colOff>114300</xdr:colOff>
      <xdr:row>39</xdr:row>
      <xdr:rowOff>55591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03557"/>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89929</xdr:rowOff>
    </xdr:from>
    <xdr:to>
      <xdr:col>24</xdr:col>
      <xdr:colOff>114300</xdr:colOff>
      <xdr:row>39</xdr:row>
      <xdr:rowOff>20079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141250</xdr:rowOff>
    </xdr:from>
    <xdr:to>
      <xdr:col>20</xdr:col>
      <xdr:colOff>38100</xdr:colOff>
      <xdr:row>39</xdr:row>
      <xdr:rowOff>71400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62527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4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134734</xdr:rowOff>
    </xdr:from>
    <xdr:to>
      <xdr:col>15</xdr:col>
      <xdr:colOff>101600</xdr:colOff>
      <xdr:row>39</xdr:row>
      <xdr:rowOff>64884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56011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137657</xdr:rowOff>
    </xdr:from>
    <xdr:to>
      <xdr:col>10</xdr:col>
      <xdr:colOff>165100</xdr:colOff>
      <xdr:row>39</xdr:row>
      <xdr:rowOff>67807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58934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4791</xdr:rowOff>
    </xdr:from>
    <xdr:to>
      <xdr:col>6</xdr:col>
      <xdr:colOff>38100</xdr:colOff>
      <xdr:row>39</xdr:row>
      <xdr:rowOff>106391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97518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42600</xdr:rowOff>
    </xdr:from>
    <xdr:to>
      <xdr:col>24</xdr:col>
      <xdr:colOff>63500</xdr:colOff>
      <xdr:row>57</xdr:row>
      <xdr:rowOff>80108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5250"/>
          <a:ext cx="838200" cy="3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77292</xdr:rowOff>
    </xdr:from>
    <xdr:to>
      <xdr:col>19</xdr:col>
      <xdr:colOff>177800</xdr:colOff>
      <xdr:row>57</xdr:row>
      <xdr:rowOff>80108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9942"/>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45133</xdr:rowOff>
    </xdr:from>
    <xdr:to>
      <xdr:col>15</xdr:col>
      <xdr:colOff>50800</xdr:colOff>
      <xdr:row>57</xdr:row>
      <xdr:rowOff>77292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17783"/>
          <a:ext cx="889000" cy="3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45133</xdr:rowOff>
    </xdr:from>
    <xdr:to>
      <xdr:col>10</xdr:col>
      <xdr:colOff>114300</xdr:colOff>
      <xdr:row>57</xdr:row>
      <xdr:rowOff>85814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7783"/>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163250</xdr:rowOff>
    </xdr:from>
    <xdr:to>
      <xdr:col>24</xdr:col>
      <xdr:colOff>114300</xdr:colOff>
      <xdr:row>57</xdr:row>
      <xdr:rowOff>93400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29308</xdr:rowOff>
    </xdr:from>
    <xdr:to>
      <xdr:col>20</xdr:col>
      <xdr:colOff>38100</xdr:colOff>
      <xdr:row>57</xdr:row>
      <xdr:rowOff>130908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147435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26492</xdr:rowOff>
    </xdr:from>
    <xdr:to>
      <xdr:col>15</xdr:col>
      <xdr:colOff>101600</xdr:colOff>
      <xdr:row>57</xdr:row>
      <xdr:rowOff>128092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144619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165783</xdr:rowOff>
    </xdr:from>
    <xdr:to>
      <xdr:col>10</xdr:col>
      <xdr:colOff>165100</xdr:colOff>
      <xdr:row>57</xdr:row>
      <xdr:rowOff>95933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112460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35014</xdr:rowOff>
    </xdr:from>
    <xdr:to>
      <xdr:col>6</xdr:col>
      <xdr:colOff>38100</xdr:colOff>
      <xdr:row>57</xdr:row>
      <xdr:rowOff>136614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153141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23479</xdr:rowOff>
    </xdr:from>
    <xdr:to>
      <xdr:col>24</xdr:col>
      <xdr:colOff>63500</xdr:colOff>
      <xdr:row>78</xdr:row>
      <xdr:rowOff>34452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657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155108</xdr:rowOff>
    </xdr:from>
    <xdr:to>
      <xdr:col>19</xdr:col>
      <xdr:colOff>177800</xdr:colOff>
      <xdr:row>78</xdr:row>
      <xdr:rowOff>34452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56758"/>
          <a:ext cx="889000" cy="5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152685</xdr:rowOff>
    </xdr:from>
    <xdr:to>
      <xdr:col>15</xdr:col>
      <xdr:colOff>50800</xdr:colOff>
      <xdr:row>77</xdr:row>
      <xdr:rowOff>155108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433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142215</xdr:rowOff>
    </xdr:from>
    <xdr:to>
      <xdr:col>10</xdr:col>
      <xdr:colOff>114300</xdr:colOff>
      <xdr:row>77</xdr:row>
      <xdr:rowOff>152685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43865"/>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144129</xdr:rowOff>
    </xdr:from>
    <xdr:to>
      <xdr:col>24</xdr:col>
      <xdr:colOff>114300</xdr:colOff>
      <xdr:row>78</xdr:row>
      <xdr:rowOff>74279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59056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155102</xdr:rowOff>
    </xdr:from>
    <xdr:to>
      <xdr:col>20</xdr:col>
      <xdr:colOff>38100</xdr:colOff>
      <xdr:row>78</xdr:row>
      <xdr:rowOff>85252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76379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104308</xdr:rowOff>
    </xdr:from>
    <xdr:to>
      <xdr:col>15</xdr:col>
      <xdr:colOff>101600</xdr:colOff>
      <xdr:row>78</xdr:row>
      <xdr:rowOff>34458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25585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101885</xdr:rowOff>
    </xdr:from>
    <xdr:to>
      <xdr:col>10</xdr:col>
      <xdr:colOff>165100</xdr:colOff>
      <xdr:row>78</xdr:row>
      <xdr:rowOff>32035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23162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91415</xdr:rowOff>
    </xdr:from>
    <xdr:to>
      <xdr:col>6</xdr:col>
      <xdr:colOff>38100</xdr:colOff>
      <xdr:row>78</xdr:row>
      <xdr:rowOff>21565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8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17345</xdr:rowOff>
    </xdr:from>
    <xdr:to>
      <xdr:col>24</xdr:col>
      <xdr:colOff>63500</xdr:colOff>
      <xdr:row>97</xdr:row>
      <xdr:rowOff>136913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47995"/>
          <a:ext cx="838200" cy="1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136913</xdr:rowOff>
    </xdr:from>
    <xdr:to>
      <xdr:col>19</xdr:col>
      <xdr:colOff>177800</xdr:colOff>
      <xdr:row>98</xdr:row>
      <xdr:rowOff>40346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7563"/>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93610</xdr:rowOff>
    </xdr:from>
    <xdr:to>
      <xdr:col>15</xdr:col>
      <xdr:colOff>50800</xdr:colOff>
      <xdr:row>98</xdr:row>
      <xdr:rowOff>40346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24260"/>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93610</xdr:rowOff>
    </xdr:from>
    <xdr:to>
      <xdr:col>10</xdr:col>
      <xdr:colOff>114300</xdr:colOff>
      <xdr:row>99</xdr:row>
      <xdr:rowOff>18346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24260"/>
          <a:ext cx="889000" cy="26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137995</xdr:rowOff>
    </xdr:from>
    <xdr:to>
      <xdr:col>24</xdr:col>
      <xdr:colOff>114300</xdr:colOff>
      <xdr:row>97</xdr:row>
      <xdr:rowOff>68145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116422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86113</xdr:rowOff>
    </xdr:from>
    <xdr:to>
      <xdr:col>20</xdr:col>
      <xdr:colOff>38100</xdr:colOff>
      <xdr:row>98</xdr:row>
      <xdr:rowOff>16263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160996</xdr:rowOff>
    </xdr:from>
    <xdr:to>
      <xdr:col>15</xdr:col>
      <xdr:colOff>101600</xdr:colOff>
      <xdr:row>98</xdr:row>
      <xdr:rowOff>91146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82273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42810</xdr:rowOff>
    </xdr:from>
    <xdr:to>
      <xdr:col>10</xdr:col>
      <xdr:colOff>165100</xdr:colOff>
      <xdr:row>97</xdr:row>
      <xdr:rowOff>144410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135537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6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138996</xdr:rowOff>
    </xdr:from>
    <xdr:to>
      <xdr:col>6</xdr:col>
      <xdr:colOff>38100</xdr:colOff>
      <xdr:row>99</xdr:row>
      <xdr:rowOff>69146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60273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138372</xdr:rowOff>
    </xdr:from>
    <xdr:to>
      <xdr:col>55</xdr:col>
      <xdr:colOff>0</xdr:colOff>
      <xdr:row>37</xdr:row>
      <xdr:rowOff>149279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82022"/>
          <a:ext cx="8382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129990</xdr:rowOff>
    </xdr:from>
    <xdr:to>
      <xdr:col>50</xdr:col>
      <xdr:colOff>114300</xdr:colOff>
      <xdr:row>37</xdr:row>
      <xdr:rowOff>138372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7364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129990</xdr:rowOff>
    </xdr:from>
    <xdr:to>
      <xdr:col>45</xdr:col>
      <xdr:colOff>177800</xdr:colOff>
      <xdr:row>38</xdr:row>
      <xdr:rowOff>15222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73640"/>
          <a:ext cx="889000" cy="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101731</xdr:rowOff>
    </xdr:from>
    <xdr:to>
      <xdr:col>41</xdr:col>
      <xdr:colOff>50800</xdr:colOff>
      <xdr:row>38</xdr:row>
      <xdr:rowOff>15222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6681"/>
          <a:ext cx="889000" cy="11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98479</xdr:rowOff>
    </xdr:from>
    <xdr:to>
      <xdr:col>55</xdr:col>
      <xdr:colOff>50800</xdr:colOff>
      <xdr:row>38</xdr:row>
      <xdr:rowOff>28629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76906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87572</xdr:rowOff>
    </xdr:from>
    <xdr:to>
      <xdr:col>50</xdr:col>
      <xdr:colOff>165100</xdr:colOff>
      <xdr:row>38</xdr:row>
      <xdr:rowOff>17721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12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79190</xdr:rowOff>
    </xdr:from>
    <xdr:to>
      <xdr:col>46</xdr:col>
      <xdr:colOff>38100</xdr:colOff>
      <xdr:row>38</xdr:row>
      <xdr:rowOff>9341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22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25867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135872</xdr:rowOff>
    </xdr:from>
    <xdr:to>
      <xdr:col>41</xdr:col>
      <xdr:colOff>101600</xdr:colOff>
      <xdr:row>38</xdr:row>
      <xdr:rowOff>66022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57149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50931</xdr:rowOff>
    </xdr:from>
    <xdr:to>
      <xdr:col>36</xdr:col>
      <xdr:colOff>165100</xdr:colOff>
      <xdr:row>31</xdr:row>
      <xdr:rowOff>152531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169058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14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73800</xdr:rowOff>
    </xdr:from>
    <xdr:to>
      <xdr:col>55</xdr:col>
      <xdr:colOff>0</xdr:colOff>
      <xdr:row>57</xdr:row>
      <xdr:rowOff>95431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6450"/>
          <a:ext cx="8382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95431</xdr:rowOff>
    </xdr:from>
    <xdr:to>
      <xdr:col>50</xdr:col>
      <xdr:colOff>114300</xdr:colOff>
      <xdr:row>57</xdr:row>
      <xdr:rowOff>99826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68081"/>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75378</xdr:rowOff>
    </xdr:from>
    <xdr:to>
      <xdr:col>45</xdr:col>
      <xdr:colOff>177800</xdr:colOff>
      <xdr:row>57</xdr:row>
      <xdr:rowOff>99826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8028"/>
          <a:ext cx="8890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75378</xdr:rowOff>
    </xdr:from>
    <xdr:to>
      <xdr:col>41</xdr:col>
      <xdr:colOff>50800</xdr:colOff>
      <xdr:row>57</xdr:row>
      <xdr:rowOff>125664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8028"/>
          <a:ext cx="889000" cy="5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23000</xdr:rowOff>
    </xdr:from>
    <xdr:to>
      <xdr:col>55</xdr:col>
      <xdr:colOff>50800</xdr:colOff>
      <xdr:row>57</xdr:row>
      <xdr:rowOff>124600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109377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44631</xdr:rowOff>
    </xdr:from>
    <xdr:to>
      <xdr:col>50</xdr:col>
      <xdr:colOff>165100</xdr:colOff>
      <xdr:row>57</xdr:row>
      <xdr:rowOff>146231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137358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49026</xdr:rowOff>
    </xdr:from>
    <xdr:to>
      <xdr:col>46</xdr:col>
      <xdr:colOff>38100</xdr:colOff>
      <xdr:row>57</xdr:row>
      <xdr:rowOff>150626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141753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24578</xdr:rowOff>
    </xdr:from>
    <xdr:to>
      <xdr:col>41</xdr:col>
      <xdr:colOff>101600</xdr:colOff>
      <xdr:row>57</xdr:row>
      <xdr:rowOff>126178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117305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74864</xdr:rowOff>
    </xdr:from>
    <xdr:to>
      <xdr:col>36</xdr:col>
      <xdr:colOff>165100</xdr:colOff>
      <xdr:row>58</xdr:row>
      <xdr:rowOff>5014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167591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142615</xdr:rowOff>
    </xdr:from>
    <xdr:to>
      <xdr:col>55</xdr:col>
      <xdr:colOff>0</xdr:colOff>
      <xdr:row>78</xdr:row>
      <xdr:rowOff>47441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44265"/>
          <a:ext cx="8382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47441</xdr:rowOff>
    </xdr:from>
    <xdr:to>
      <xdr:col>50</xdr:col>
      <xdr:colOff>114300</xdr:colOff>
      <xdr:row>78</xdr:row>
      <xdr:rowOff>69025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0541"/>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114040</xdr:rowOff>
    </xdr:from>
    <xdr:to>
      <xdr:col>45</xdr:col>
      <xdr:colOff>177800</xdr:colOff>
      <xdr:row>78</xdr:row>
      <xdr:rowOff>69025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15690"/>
          <a:ext cx="889000" cy="1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114040</xdr:rowOff>
    </xdr:from>
    <xdr:to>
      <xdr:col>41</xdr:col>
      <xdr:colOff>50800</xdr:colOff>
      <xdr:row>78</xdr:row>
      <xdr:rowOff>136728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15690"/>
          <a:ext cx="889000" cy="1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91815</xdr:rowOff>
    </xdr:from>
    <xdr:to>
      <xdr:col>55</xdr:col>
      <xdr:colOff>50800</xdr:colOff>
      <xdr:row>78</xdr:row>
      <xdr:rowOff>21965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114692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168091</xdr:rowOff>
    </xdr:from>
    <xdr:to>
      <xdr:col>50</xdr:col>
      <xdr:colOff>165100</xdr:colOff>
      <xdr:row>78</xdr:row>
      <xdr:rowOff>98241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114768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1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18225</xdr:rowOff>
    </xdr:from>
    <xdr:to>
      <xdr:col>46</xdr:col>
      <xdr:colOff>38100</xdr:colOff>
      <xdr:row>78</xdr:row>
      <xdr:rowOff>119825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63240</xdr:rowOff>
    </xdr:from>
    <xdr:to>
      <xdr:col>41</xdr:col>
      <xdr:colOff>101600</xdr:colOff>
      <xdr:row>77</xdr:row>
      <xdr:rowOff>164840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85928</xdr:rowOff>
    </xdr:from>
    <xdr:to>
      <xdr:col>36</xdr:col>
      <xdr:colOff>165100</xdr:colOff>
      <xdr:row>79</xdr:row>
      <xdr:rowOff>16078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146644</xdr:rowOff>
    </xdr:from>
    <xdr:to>
      <xdr:col>55</xdr:col>
      <xdr:colOff>0</xdr:colOff>
      <xdr:row>97</xdr:row>
      <xdr:rowOff>147267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77294"/>
          <a:ext cx="8382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146644</xdr:rowOff>
    </xdr:from>
    <xdr:to>
      <xdr:col>50</xdr:col>
      <xdr:colOff>114300</xdr:colOff>
      <xdr:row>97</xdr:row>
      <xdr:rowOff>146655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77294"/>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146655</xdr:rowOff>
    </xdr:from>
    <xdr:to>
      <xdr:col>45</xdr:col>
      <xdr:colOff>177800</xdr:colOff>
      <xdr:row>97</xdr:row>
      <xdr:rowOff>167007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7305"/>
          <a:ext cx="889000" cy="2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153381</xdr:rowOff>
    </xdr:from>
    <xdr:to>
      <xdr:col>41</xdr:col>
      <xdr:colOff>50800</xdr:colOff>
      <xdr:row>97</xdr:row>
      <xdr:rowOff>167007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84031"/>
          <a:ext cx="889000" cy="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96467</xdr:rowOff>
    </xdr:from>
    <xdr:to>
      <xdr:col>55</xdr:col>
      <xdr:colOff>50800</xdr:colOff>
      <xdr:row>98</xdr:row>
      <xdr:rowOff>26617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11394</xdr:rowOff>
    </xdr:from>
    <xdr:ext cx="469744"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95844</xdr:rowOff>
    </xdr:from>
    <xdr:to>
      <xdr:col>50</xdr:col>
      <xdr:colOff>165100</xdr:colOff>
      <xdr:row>98</xdr:row>
      <xdr:rowOff>25994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17121</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95855</xdr:rowOff>
    </xdr:from>
    <xdr:to>
      <xdr:col>46</xdr:col>
      <xdr:colOff>38100</xdr:colOff>
      <xdr:row>98</xdr:row>
      <xdr:rowOff>26005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17132</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8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116207</xdr:rowOff>
    </xdr:from>
    <xdr:to>
      <xdr:col>41</xdr:col>
      <xdr:colOff>101600</xdr:colOff>
      <xdr:row>98</xdr:row>
      <xdr:rowOff>46357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37484</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83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102581</xdr:rowOff>
    </xdr:from>
    <xdr:to>
      <xdr:col>36</xdr:col>
      <xdr:colOff>165100</xdr:colOff>
      <xdr:row>98</xdr:row>
      <xdr:rowOff>32731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23858</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2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130236</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533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130236</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4533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79436</xdr:rowOff>
    </xdr:from>
    <xdr:to>
      <xdr:col>72</xdr:col>
      <xdr:colOff>38100</xdr:colOff>
      <xdr:row>39</xdr:row>
      <xdr:rowOff>9586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38481</xdr:rowOff>
    </xdr:from>
    <xdr:to>
      <xdr:col>85</xdr:col>
      <xdr:colOff>127000</xdr:colOff>
      <xdr:row>77</xdr:row>
      <xdr:rowOff>77597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40131"/>
          <a:ext cx="8382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38481</xdr:rowOff>
    </xdr:from>
    <xdr:to>
      <xdr:col>81</xdr:col>
      <xdr:colOff>50800</xdr:colOff>
      <xdr:row>77</xdr:row>
      <xdr:rowOff>38557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401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38557</xdr:rowOff>
    </xdr:from>
    <xdr:to>
      <xdr:col>76</xdr:col>
      <xdr:colOff>114300</xdr:colOff>
      <xdr:row>77</xdr:row>
      <xdr:rowOff>46165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40207"/>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46165</xdr:rowOff>
    </xdr:from>
    <xdr:to>
      <xdr:col>71</xdr:col>
      <xdr:colOff>177800</xdr:colOff>
      <xdr:row>77</xdr:row>
      <xdr:rowOff>78942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47815"/>
          <a:ext cx="8890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26797</xdr:rowOff>
    </xdr:from>
    <xdr:to>
      <xdr:col>85</xdr:col>
      <xdr:colOff>177800</xdr:colOff>
      <xdr:row>77</xdr:row>
      <xdr:rowOff>128397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5224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159131</xdr:rowOff>
    </xdr:from>
    <xdr:to>
      <xdr:col>81</xdr:col>
      <xdr:colOff>101600</xdr:colOff>
      <xdr:row>77</xdr:row>
      <xdr:rowOff>89281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80408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159207</xdr:rowOff>
    </xdr:from>
    <xdr:to>
      <xdr:col>76</xdr:col>
      <xdr:colOff>165100</xdr:colOff>
      <xdr:row>77</xdr:row>
      <xdr:rowOff>89357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80484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166815</xdr:rowOff>
    </xdr:from>
    <xdr:to>
      <xdr:col>72</xdr:col>
      <xdr:colOff>38100</xdr:colOff>
      <xdr:row>77</xdr:row>
      <xdr:rowOff>96965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88092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28142</xdr:rowOff>
    </xdr:from>
    <xdr:to>
      <xdr:col>67</xdr:col>
      <xdr:colOff>101600</xdr:colOff>
      <xdr:row>77</xdr:row>
      <xdr:rowOff>129742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120869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2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95177</xdr:rowOff>
    </xdr:from>
    <xdr:to>
      <xdr:col>85</xdr:col>
      <xdr:colOff>127000</xdr:colOff>
      <xdr:row>98</xdr:row>
      <xdr:rowOff>116269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97277"/>
          <a:ext cx="838200" cy="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14830</xdr:rowOff>
    </xdr:from>
    <xdr:to>
      <xdr:col>81</xdr:col>
      <xdr:colOff>50800</xdr:colOff>
      <xdr:row>98</xdr:row>
      <xdr:rowOff>95177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16930"/>
          <a:ext cx="889000" cy="8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14830</xdr:rowOff>
    </xdr:from>
    <xdr:to>
      <xdr:col>76</xdr:col>
      <xdr:colOff>114300</xdr:colOff>
      <xdr:row>98</xdr:row>
      <xdr:rowOff>69126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16930"/>
          <a:ext cx="889000" cy="5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69126</xdr:rowOff>
    </xdr:from>
    <xdr:to>
      <xdr:col>71</xdr:col>
      <xdr:colOff>177800</xdr:colOff>
      <xdr:row>98</xdr:row>
      <xdr:rowOff>87026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71226"/>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65469</xdr:rowOff>
    </xdr:from>
    <xdr:to>
      <xdr:col>85</xdr:col>
      <xdr:colOff>177800</xdr:colOff>
      <xdr:row>98</xdr:row>
      <xdr:rowOff>167069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151846</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44377</xdr:rowOff>
    </xdr:from>
    <xdr:to>
      <xdr:col>81</xdr:col>
      <xdr:colOff>101600</xdr:colOff>
      <xdr:row>98</xdr:row>
      <xdr:rowOff>145977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4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137104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9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135480</xdr:rowOff>
    </xdr:from>
    <xdr:to>
      <xdr:col>76</xdr:col>
      <xdr:colOff>165100</xdr:colOff>
      <xdr:row>98</xdr:row>
      <xdr:rowOff>65630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82157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18326</xdr:rowOff>
    </xdr:from>
    <xdr:to>
      <xdr:col>72</xdr:col>
      <xdr:colOff>38100</xdr:colOff>
      <xdr:row>98</xdr:row>
      <xdr:rowOff>119926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111053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36226</xdr:rowOff>
    </xdr:from>
    <xdr:to>
      <xdr:col>67</xdr:col>
      <xdr:colOff>101600</xdr:colOff>
      <xdr:row>98</xdr:row>
      <xdr:rowOff>137826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128953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122966</xdr:rowOff>
    </xdr:from>
    <xdr:to>
      <xdr:col>116</xdr:col>
      <xdr:colOff>63500</xdr:colOff>
      <xdr:row>58</xdr:row>
      <xdr:rowOff>122966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67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122966</xdr:rowOff>
    </xdr:from>
    <xdr:to>
      <xdr:col>111</xdr:col>
      <xdr:colOff>177800</xdr:colOff>
      <xdr:row>58</xdr:row>
      <xdr:rowOff>122966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67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122966</xdr:rowOff>
    </xdr:from>
    <xdr:to>
      <xdr:col>107</xdr:col>
      <xdr:colOff>50800</xdr:colOff>
      <xdr:row>58</xdr:row>
      <xdr:rowOff>123058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6706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123058</xdr:rowOff>
    </xdr:from>
    <xdr:to>
      <xdr:col>102</xdr:col>
      <xdr:colOff>114300</xdr:colOff>
      <xdr:row>58</xdr:row>
      <xdr:rowOff>123149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6715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72166</xdr:rowOff>
    </xdr:from>
    <xdr:to>
      <xdr:col>116</xdr:col>
      <xdr:colOff>114300</xdr:colOff>
      <xdr:row>59</xdr:row>
      <xdr:rowOff>2316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158543</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3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72166</xdr:rowOff>
    </xdr:from>
    <xdr:to>
      <xdr:col>112</xdr:col>
      <xdr:colOff>38100</xdr:colOff>
      <xdr:row>59</xdr:row>
      <xdr:rowOff>2316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164893</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0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72166</xdr:rowOff>
    </xdr:from>
    <xdr:to>
      <xdr:col>107</xdr:col>
      <xdr:colOff>101600</xdr:colOff>
      <xdr:row>59</xdr:row>
      <xdr:rowOff>2316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164893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0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72258</xdr:rowOff>
    </xdr:from>
    <xdr:to>
      <xdr:col>102</xdr:col>
      <xdr:colOff>165100</xdr:colOff>
      <xdr:row>59</xdr:row>
      <xdr:rowOff>2408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164985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0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72349</xdr:rowOff>
    </xdr:from>
    <xdr:to>
      <xdr:col>98</xdr:col>
      <xdr:colOff>38100</xdr:colOff>
      <xdr:row>59</xdr:row>
      <xdr:rowOff>2499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165076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09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110145</xdr:rowOff>
    </xdr:from>
    <xdr:to>
      <xdr:col>116</xdr:col>
      <xdr:colOff>63500</xdr:colOff>
      <xdr:row>76</xdr:row>
      <xdr:rowOff>7601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68895"/>
          <a:ext cx="8382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7601</xdr:rowOff>
    </xdr:from>
    <xdr:to>
      <xdr:col>111</xdr:col>
      <xdr:colOff>177800</xdr:colOff>
      <xdr:row>76</xdr:row>
      <xdr:rowOff>68735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37801"/>
          <a:ext cx="8890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68735</xdr:rowOff>
    </xdr:from>
    <xdr:to>
      <xdr:col>107</xdr:col>
      <xdr:colOff>50800</xdr:colOff>
      <xdr:row>76</xdr:row>
      <xdr:rowOff>152926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98935"/>
          <a:ext cx="889000" cy="8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152926</xdr:rowOff>
    </xdr:from>
    <xdr:to>
      <xdr:col>102</xdr:col>
      <xdr:colOff>114300</xdr:colOff>
      <xdr:row>76</xdr:row>
      <xdr:rowOff>169582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83126"/>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59345</xdr:rowOff>
    </xdr:from>
    <xdr:to>
      <xdr:col>116</xdr:col>
      <xdr:colOff>114300</xdr:colOff>
      <xdr:row>75</xdr:row>
      <xdr:rowOff>160945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82222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128252</xdr:rowOff>
    </xdr:from>
    <xdr:to>
      <xdr:col>112</xdr:col>
      <xdr:colOff>38100</xdr:colOff>
      <xdr:row>76</xdr:row>
      <xdr:rowOff>58403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87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49528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17935</xdr:rowOff>
    </xdr:from>
    <xdr:to>
      <xdr:col>107</xdr:col>
      <xdr:colOff>101600</xdr:colOff>
      <xdr:row>76</xdr:row>
      <xdr:rowOff>119535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4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102126</xdr:rowOff>
    </xdr:from>
    <xdr:to>
      <xdr:col>102</xdr:col>
      <xdr:colOff>165100</xdr:colOff>
      <xdr:row>77</xdr:row>
      <xdr:rowOff>32276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23403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118782</xdr:rowOff>
    </xdr:from>
    <xdr:to>
      <xdr:col>98</xdr:col>
      <xdr:colOff>38100</xdr:colOff>
      <xdr:row>77</xdr:row>
      <xdr:rowOff>48932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40059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類似団体内平均値よりコストが高いのは物件費、普通建設事業費（うち新規整備）</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物件費の要因としては、ごみ処分場の建替等に伴う支出と想定されるが、今後約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年間は継続して費用がかかるため、他の事務事業の見直しに努める。</a:t>
          </a:r>
          <a:endParaRPr lang="ja-JP" altLang="ja-JP" sz="1400">
            <a:effectLst/>
          </a:endParaRPr>
        </a:p>
        <a:p>
          <a:r>
            <a:rPr kumimoji="1" lang="ja-JP" altLang="ja-JP" sz="1100">
              <a:solidFill>
                <a:schemeClr val="dk1"/>
              </a:solidFill>
              <a:effectLst/>
              <a:latin typeface="+mn-lt"/>
              <a:ea typeface="+mn-ea"/>
              <a:cs typeface="+mn-cs"/>
            </a:rPr>
            <a:t>　普通建設事業費（うち新規整備）については、</a:t>
          </a:r>
          <a:r>
            <a:rPr kumimoji="1" lang="ja-JP" altLang="en-US" sz="1100">
              <a:solidFill>
                <a:schemeClr val="dk1"/>
              </a:solidFill>
              <a:effectLst/>
              <a:latin typeface="+mn-lt"/>
              <a:ea typeface="+mn-ea"/>
              <a:cs typeface="+mn-cs"/>
            </a:rPr>
            <a:t>道路新設改良</a:t>
          </a:r>
          <a:r>
            <a:rPr kumimoji="1" lang="ja-JP" altLang="ja-JP" sz="1100">
              <a:solidFill>
                <a:schemeClr val="dk1"/>
              </a:solidFill>
              <a:effectLst/>
              <a:latin typeface="+mn-lt"/>
              <a:ea typeface="+mn-ea"/>
              <a:cs typeface="+mn-cs"/>
            </a:rPr>
            <a:t>工事を実施したことによるものである。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繰出金</a:t>
          </a:r>
          <a:r>
            <a:rPr kumimoji="1" lang="ja-JP" altLang="ja-JP" sz="1100">
              <a:solidFill>
                <a:schemeClr val="dk1"/>
              </a:solidFill>
              <a:effectLst/>
              <a:latin typeface="+mn-lt"/>
              <a:ea typeface="+mn-ea"/>
              <a:cs typeface="+mn-cs"/>
            </a:rPr>
            <a:t>については、介護保険などの特別会計への繰出金が増加したことによるものである。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21,829
21,278
10.30
8,833,902
8,242,448
564,871
5,170,048
5,868,483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14732</xdr:rowOff>
    </xdr:from>
    <xdr:to>
      <xdr:col>24</xdr:col>
      <xdr:colOff>63500</xdr:colOff>
      <xdr:row>36</xdr:row>
      <xdr:rowOff>135509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6932"/>
          <a:ext cx="8382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14732</xdr:rowOff>
    </xdr:from>
    <xdr:to>
      <xdr:col>19</xdr:col>
      <xdr:colOff>177800</xdr:colOff>
      <xdr:row>36</xdr:row>
      <xdr:rowOff>55118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693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55118</xdr:rowOff>
    </xdr:from>
    <xdr:to>
      <xdr:col>15</xdr:col>
      <xdr:colOff>50800</xdr:colOff>
      <xdr:row>36</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7318"/>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115697</xdr:rowOff>
    </xdr:from>
    <xdr:to>
      <xdr:col>10</xdr:col>
      <xdr:colOff>114300</xdr:colOff>
      <xdr:row>36</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789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84709</xdr:rowOff>
    </xdr:from>
    <xdr:to>
      <xdr:col>24</xdr:col>
      <xdr:colOff>114300</xdr:colOff>
      <xdr:row>37</xdr:row>
      <xdr:rowOff>14859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63136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135382</xdr:rowOff>
    </xdr:from>
    <xdr:to>
      <xdr:col>20</xdr:col>
      <xdr:colOff>38100</xdr:colOff>
      <xdr:row>36</xdr:row>
      <xdr:rowOff>65532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56659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4318</xdr:rowOff>
    </xdr:from>
    <xdr:to>
      <xdr:col>15</xdr:col>
      <xdr:colOff>101600</xdr:colOff>
      <xdr:row>36</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97045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86995</xdr:rowOff>
    </xdr:from>
    <xdr:to>
      <xdr:col>10</xdr:col>
      <xdr:colOff>165100</xdr:colOff>
      <xdr:row>37</xdr:row>
      <xdr:rowOff>17145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64897</xdr:rowOff>
    </xdr:from>
    <xdr:to>
      <xdr:col>6</xdr:col>
      <xdr:colOff>38100</xdr:colOff>
      <xdr:row>36</xdr:row>
      <xdr:rowOff>166497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157624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26021</xdr:rowOff>
    </xdr:from>
    <xdr:to>
      <xdr:col>24</xdr:col>
      <xdr:colOff>63500</xdr:colOff>
      <xdr:row>58</xdr:row>
      <xdr:rowOff>34075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0121"/>
          <a:ext cx="838200"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162979</xdr:rowOff>
    </xdr:from>
    <xdr:to>
      <xdr:col>19</xdr:col>
      <xdr:colOff>177800</xdr:colOff>
      <xdr:row>58</xdr:row>
      <xdr:rowOff>34075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5629"/>
          <a:ext cx="889000" cy="4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162979</xdr:rowOff>
    </xdr:from>
    <xdr:to>
      <xdr:col>15</xdr:col>
      <xdr:colOff>50800</xdr:colOff>
      <xdr:row>58</xdr:row>
      <xdr:rowOff>14725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5629"/>
          <a:ext cx="889000" cy="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158114</xdr:rowOff>
    </xdr:from>
    <xdr:to>
      <xdr:col>10</xdr:col>
      <xdr:colOff>114300</xdr:colOff>
      <xdr:row>58</xdr:row>
      <xdr:rowOff>14725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7864"/>
          <a:ext cx="889000" cy="37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146671</xdr:rowOff>
    </xdr:from>
    <xdr:to>
      <xdr:col>24</xdr:col>
      <xdr:colOff>114300</xdr:colOff>
      <xdr:row>58</xdr:row>
      <xdr:rowOff>76821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61598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154725</xdr:rowOff>
    </xdr:from>
    <xdr:to>
      <xdr:col>20</xdr:col>
      <xdr:colOff>38100</xdr:colOff>
      <xdr:row>58</xdr:row>
      <xdr:rowOff>84875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76002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112179</xdr:rowOff>
    </xdr:from>
    <xdr:to>
      <xdr:col>15</xdr:col>
      <xdr:colOff>101600</xdr:colOff>
      <xdr:row>58</xdr:row>
      <xdr:rowOff>42329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33456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135375</xdr:rowOff>
    </xdr:from>
    <xdr:to>
      <xdr:col>10</xdr:col>
      <xdr:colOff>165100</xdr:colOff>
      <xdr:row>58</xdr:row>
      <xdr:rowOff>65525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56652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107314</xdr:rowOff>
    </xdr:from>
    <xdr:to>
      <xdr:col>6</xdr:col>
      <xdr:colOff>38100</xdr:colOff>
      <xdr:row>56</xdr:row>
      <xdr:rowOff>37464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28591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168236</xdr:rowOff>
    </xdr:from>
    <xdr:to>
      <xdr:col>24</xdr:col>
      <xdr:colOff>63500</xdr:colOff>
      <xdr:row>77</xdr:row>
      <xdr:rowOff>123622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8436"/>
          <a:ext cx="838200" cy="1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123622</xdr:rowOff>
    </xdr:from>
    <xdr:to>
      <xdr:col>19</xdr:col>
      <xdr:colOff>177800</xdr:colOff>
      <xdr:row>78</xdr:row>
      <xdr:rowOff>4246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5272"/>
          <a:ext cx="889000" cy="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36243</xdr:rowOff>
    </xdr:from>
    <xdr:to>
      <xdr:col>15</xdr:col>
      <xdr:colOff>50800</xdr:colOff>
      <xdr:row>78</xdr:row>
      <xdr:rowOff>4246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7893"/>
          <a:ext cx="889000" cy="1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36243</xdr:rowOff>
    </xdr:from>
    <xdr:to>
      <xdr:col>10</xdr:col>
      <xdr:colOff>114300</xdr:colOff>
      <xdr:row>78</xdr:row>
      <xdr:rowOff>128605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7893"/>
          <a:ext cx="889000" cy="2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117436</xdr:rowOff>
    </xdr:from>
    <xdr:to>
      <xdr:col>24</xdr:col>
      <xdr:colOff>114300</xdr:colOff>
      <xdr:row>77</xdr:row>
      <xdr:rowOff>47586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95863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72822</xdr:rowOff>
    </xdr:from>
    <xdr:to>
      <xdr:col>20</xdr:col>
      <xdr:colOff>38100</xdr:colOff>
      <xdr:row>78</xdr:row>
      <xdr:rowOff>2972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165549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124896</xdr:rowOff>
    </xdr:from>
    <xdr:to>
      <xdr:col>15</xdr:col>
      <xdr:colOff>101600</xdr:colOff>
      <xdr:row>78</xdr:row>
      <xdr:rowOff>55046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46173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156893</xdr:rowOff>
    </xdr:from>
    <xdr:to>
      <xdr:col>10</xdr:col>
      <xdr:colOff>165100</xdr:colOff>
      <xdr:row>77</xdr:row>
      <xdr:rowOff>87043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78170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77805</xdr:rowOff>
    </xdr:from>
    <xdr:to>
      <xdr:col>6</xdr:col>
      <xdr:colOff>38100</xdr:colOff>
      <xdr:row>79</xdr:row>
      <xdr:rowOff>7955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170532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22825</xdr:rowOff>
    </xdr:from>
    <xdr:to>
      <xdr:col>24</xdr:col>
      <xdr:colOff>63500</xdr:colOff>
      <xdr:row>97</xdr:row>
      <xdr:rowOff>27031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53475"/>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145704</xdr:rowOff>
    </xdr:from>
    <xdr:to>
      <xdr:col>19</xdr:col>
      <xdr:colOff>177800</xdr:colOff>
      <xdr:row>97</xdr:row>
      <xdr:rowOff>27031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04904"/>
          <a:ext cx="889000" cy="5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75647</xdr:rowOff>
    </xdr:from>
    <xdr:to>
      <xdr:col>15</xdr:col>
      <xdr:colOff>50800</xdr:colOff>
      <xdr:row>96</xdr:row>
      <xdr:rowOff>145704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4847"/>
          <a:ext cx="889000" cy="7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75647</xdr:rowOff>
    </xdr:from>
    <xdr:to>
      <xdr:col>10</xdr:col>
      <xdr:colOff>114300</xdr:colOff>
      <xdr:row>97</xdr:row>
      <xdr:rowOff>96799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4847"/>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143475</xdr:rowOff>
    </xdr:from>
    <xdr:to>
      <xdr:col>24</xdr:col>
      <xdr:colOff>114300</xdr:colOff>
      <xdr:row>97</xdr:row>
      <xdr:rowOff>73625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0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166352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5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147681</xdr:rowOff>
    </xdr:from>
    <xdr:to>
      <xdr:col>20</xdr:col>
      <xdr:colOff>38100</xdr:colOff>
      <xdr:row>97</xdr:row>
      <xdr:rowOff>77831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94904</xdr:rowOff>
    </xdr:from>
    <xdr:to>
      <xdr:col>15</xdr:col>
      <xdr:colOff>101600</xdr:colOff>
      <xdr:row>97</xdr:row>
      <xdr:rowOff>25054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2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24847</xdr:rowOff>
    </xdr:from>
    <xdr:to>
      <xdr:col>10</xdr:col>
      <xdr:colOff>165100</xdr:colOff>
      <xdr:row>96</xdr:row>
      <xdr:rowOff>126447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142974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45999</xdr:rowOff>
    </xdr:from>
    <xdr:to>
      <xdr:col>6</xdr:col>
      <xdr:colOff>38100</xdr:colOff>
      <xdr:row>97</xdr:row>
      <xdr:rowOff>147599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164126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6083</xdr:rowOff>
    </xdr:from>
    <xdr:to>
      <xdr:col>55</xdr:col>
      <xdr:colOff>0</xdr:colOff>
      <xdr:row>59</xdr:row>
      <xdr:rowOff>9417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21633"/>
          <a:ext cx="8382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6559</xdr:rowOff>
    </xdr:from>
    <xdr:to>
      <xdr:col>50</xdr:col>
      <xdr:colOff>114300</xdr:colOff>
      <xdr:row>59</xdr:row>
      <xdr:rowOff>9417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210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6559</xdr:rowOff>
    </xdr:from>
    <xdr:to>
      <xdr:col>45</xdr:col>
      <xdr:colOff>177800</xdr:colOff>
      <xdr:row>59</xdr:row>
      <xdr:rowOff>8960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2109"/>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5340</xdr:rowOff>
    </xdr:from>
    <xdr:to>
      <xdr:col>41</xdr:col>
      <xdr:colOff>50800</xdr:colOff>
      <xdr:row>59</xdr:row>
      <xdr:rowOff>8960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089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126733</xdr:rowOff>
    </xdr:from>
    <xdr:to>
      <xdr:col>55</xdr:col>
      <xdr:colOff>50800</xdr:colOff>
      <xdr:row>59</xdr:row>
      <xdr:rowOff>56883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41660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130067</xdr:rowOff>
    </xdr:from>
    <xdr:to>
      <xdr:col>50</xdr:col>
      <xdr:colOff>165100</xdr:colOff>
      <xdr:row>59</xdr:row>
      <xdr:rowOff>60217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51344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127209</xdr:rowOff>
    </xdr:from>
    <xdr:to>
      <xdr:col>46</xdr:col>
      <xdr:colOff>38100</xdr:colOff>
      <xdr:row>59</xdr:row>
      <xdr:rowOff>57359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48486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129610</xdr:rowOff>
    </xdr:from>
    <xdr:to>
      <xdr:col>41</xdr:col>
      <xdr:colOff>101600</xdr:colOff>
      <xdr:row>59</xdr:row>
      <xdr:rowOff>59760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50887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125990</xdr:rowOff>
    </xdr:from>
    <xdr:to>
      <xdr:col>36</xdr:col>
      <xdr:colOff>165100</xdr:colOff>
      <xdr:row>59</xdr:row>
      <xdr:rowOff>56140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47267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161683</xdr:rowOff>
    </xdr:from>
    <xdr:to>
      <xdr:col>55</xdr:col>
      <xdr:colOff>0</xdr:colOff>
      <xdr:row>78</xdr:row>
      <xdr:rowOff>167760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4783"/>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167760</xdr:rowOff>
    </xdr:from>
    <xdr:to>
      <xdr:col>50</xdr:col>
      <xdr:colOff>114300</xdr:colOff>
      <xdr:row>78</xdr:row>
      <xdr:rowOff>170123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4086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156883</xdr:rowOff>
    </xdr:from>
    <xdr:to>
      <xdr:col>45</xdr:col>
      <xdr:colOff>177800</xdr:colOff>
      <xdr:row>78</xdr:row>
      <xdr:rowOff>170123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9983"/>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150330</xdr:rowOff>
    </xdr:from>
    <xdr:to>
      <xdr:col>41</xdr:col>
      <xdr:colOff>50800</xdr:colOff>
      <xdr:row>78</xdr:row>
      <xdr:rowOff>156883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343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110883</xdr:rowOff>
    </xdr:from>
    <xdr:to>
      <xdr:col>55</xdr:col>
      <xdr:colOff>50800</xdr:colOff>
      <xdr:row>79</xdr:row>
      <xdr:rowOff>41033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25810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116960</xdr:rowOff>
    </xdr:from>
    <xdr:to>
      <xdr:col>50</xdr:col>
      <xdr:colOff>165100</xdr:colOff>
      <xdr:row>79</xdr:row>
      <xdr:rowOff>47110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38237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119323</xdr:rowOff>
    </xdr:from>
    <xdr:to>
      <xdr:col>46</xdr:col>
      <xdr:colOff>38100</xdr:colOff>
      <xdr:row>79</xdr:row>
      <xdr:rowOff>49473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40600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106083</xdr:rowOff>
    </xdr:from>
    <xdr:to>
      <xdr:col>41</xdr:col>
      <xdr:colOff>101600</xdr:colOff>
      <xdr:row>79</xdr:row>
      <xdr:rowOff>36233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27360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99530</xdr:rowOff>
    </xdr:from>
    <xdr:to>
      <xdr:col>36</xdr:col>
      <xdr:colOff>165100</xdr:colOff>
      <xdr:row>79</xdr:row>
      <xdr:rowOff>29680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20807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133350</xdr:rowOff>
    </xdr:from>
    <xdr:to>
      <xdr:col>55</xdr:col>
      <xdr:colOff>0</xdr:colOff>
      <xdr:row>96</xdr:row>
      <xdr:rowOff>163258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92550"/>
          <a:ext cx="8382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70613</xdr:rowOff>
    </xdr:from>
    <xdr:to>
      <xdr:col>50</xdr:col>
      <xdr:colOff>114300</xdr:colOff>
      <xdr:row>96</xdr:row>
      <xdr:rowOff>163258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29813"/>
          <a:ext cx="889000" cy="9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70613</xdr:rowOff>
    </xdr:from>
    <xdr:to>
      <xdr:col>45</xdr:col>
      <xdr:colOff>177800</xdr:colOff>
      <xdr:row>97</xdr:row>
      <xdr:rowOff>59131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29813"/>
          <a:ext cx="889000" cy="15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59131</xdr:rowOff>
    </xdr:from>
    <xdr:to>
      <xdr:col>41</xdr:col>
      <xdr:colOff>50800</xdr:colOff>
      <xdr:row>97</xdr:row>
      <xdr:rowOff>96596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9781"/>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82550</xdr:rowOff>
    </xdr:from>
    <xdr:to>
      <xdr:col>55</xdr:col>
      <xdr:colOff>50800</xdr:colOff>
      <xdr:row>97</xdr:row>
      <xdr:rowOff>12700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60977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112458</xdr:rowOff>
    </xdr:from>
    <xdr:to>
      <xdr:col>50</xdr:col>
      <xdr:colOff>165100</xdr:colOff>
      <xdr:row>97</xdr:row>
      <xdr:rowOff>42608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33735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19813</xdr:rowOff>
    </xdr:from>
    <xdr:to>
      <xdr:col>46</xdr:col>
      <xdr:colOff>38100</xdr:colOff>
      <xdr:row>96</xdr:row>
      <xdr:rowOff>121413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112540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8331</xdr:rowOff>
    </xdr:from>
    <xdr:to>
      <xdr:col>41</xdr:col>
      <xdr:colOff>101600</xdr:colOff>
      <xdr:row>97</xdr:row>
      <xdr:rowOff>109931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101058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45796</xdr:rowOff>
    </xdr:from>
    <xdr:to>
      <xdr:col>36</xdr:col>
      <xdr:colOff>165100</xdr:colOff>
      <xdr:row>97</xdr:row>
      <xdr:rowOff>147396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138523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13872</xdr:rowOff>
    </xdr:from>
    <xdr:to>
      <xdr:col>85</xdr:col>
      <xdr:colOff>127000</xdr:colOff>
      <xdr:row>38</xdr:row>
      <xdr:rowOff>30527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28972"/>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13872</xdr:rowOff>
    </xdr:from>
    <xdr:to>
      <xdr:col>81</xdr:col>
      <xdr:colOff>50800</xdr:colOff>
      <xdr:row>38</xdr:row>
      <xdr:rowOff>50938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8972"/>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50938</xdr:rowOff>
    </xdr:from>
    <xdr:to>
      <xdr:col>76</xdr:col>
      <xdr:colOff>114300</xdr:colOff>
      <xdr:row>38</xdr:row>
      <xdr:rowOff>52146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6038"/>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49076</xdr:rowOff>
    </xdr:from>
    <xdr:to>
      <xdr:col>71</xdr:col>
      <xdr:colOff>177800</xdr:colOff>
      <xdr:row>38</xdr:row>
      <xdr:rowOff>52146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64176"/>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151177</xdr:rowOff>
    </xdr:from>
    <xdr:to>
      <xdr:col>85</xdr:col>
      <xdr:colOff>177800</xdr:colOff>
      <xdr:row>38</xdr:row>
      <xdr:rowOff>81327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129604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134522</xdr:rowOff>
    </xdr:from>
    <xdr:to>
      <xdr:col>81</xdr:col>
      <xdr:colOff>101600</xdr:colOff>
      <xdr:row>38</xdr:row>
      <xdr:rowOff>64672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81199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5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xdr:rowOff>
    </xdr:from>
    <xdr:to>
      <xdr:col>76</xdr:col>
      <xdr:colOff>165100</xdr:colOff>
      <xdr:row>38</xdr:row>
      <xdr:rowOff>101738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118265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1346</xdr:rowOff>
    </xdr:from>
    <xdr:to>
      <xdr:col>72</xdr:col>
      <xdr:colOff>38100</xdr:colOff>
      <xdr:row>38</xdr:row>
      <xdr:rowOff>102946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94073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169726</xdr:rowOff>
    </xdr:from>
    <xdr:to>
      <xdr:col>67</xdr:col>
      <xdr:colOff>101600</xdr:colOff>
      <xdr:row>38</xdr:row>
      <xdr:rowOff>99876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91003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0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97715</xdr:rowOff>
    </xdr:from>
    <xdr:to>
      <xdr:col>85</xdr:col>
      <xdr:colOff>127000</xdr:colOff>
      <xdr:row>57</xdr:row>
      <xdr:rowOff>108263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70365"/>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97715</xdr:rowOff>
    </xdr:from>
    <xdr:to>
      <xdr:col>81</xdr:col>
      <xdr:colOff>50800</xdr:colOff>
      <xdr:row>57</xdr:row>
      <xdr:rowOff>112483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70365"/>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112483</xdr:rowOff>
    </xdr:from>
    <xdr:to>
      <xdr:col>76</xdr:col>
      <xdr:colOff>114300</xdr:colOff>
      <xdr:row>57</xdr:row>
      <xdr:rowOff>138392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5133"/>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92362</xdr:rowOff>
    </xdr:from>
    <xdr:to>
      <xdr:col>71</xdr:col>
      <xdr:colOff>177800</xdr:colOff>
      <xdr:row>57</xdr:row>
      <xdr:rowOff>138392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5012"/>
          <a:ext cx="8890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57463</xdr:rowOff>
    </xdr:from>
    <xdr:to>
      <xdr:col>85</xdr:col>
      <xdr:colOff>177800</xdr:colOff>
      <xdr:row>57</xdr:row>
      <xdr:rowOff>159063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143840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46915</xdr:rowOff>
    </xdr:from>
    <xdr:to>
      <xdr:col>81</xdr:col>
      <xdr:colOff>101600</xdr:colOff>
      <xdr:row>57</xdr:row>
      <xdr:rowOff>148515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139642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61683</xdr:rowOff>
    </xdr:from>
    <xdr:to>
      <xdr:col>76</xdr:col>
      <xdr:colOff>165100</xdr:colOff>
      <xdr:row>57</xdr:row>
      <xdr:rowOff>163283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154410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87592</xdr:rowOff>
    </xdr:from>
    <xdr:to>
      <xdr:col>72</xdr:col>
      <xdr:colOff>38100</xdr:colOff>
      <xdr:row>58</xdr:row>
      <xdr:rowOff>17742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41562</xdr:rowOff>
    </xdr:from>
    <xdr:to>
      <xdr:col>67</xdr:col>
      <xdr:colOff>101600</xdr:colOff>
      <xdr:row>57</xdr:row>
      <xdr:rowOff>143162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130235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3335"/>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130235</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3335"/>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79435</xdr:rowOff>
    </xdr:from>
    <xdr:to>
      <xdr:col>72</xdr:col>
      <xdr:colOff>38100</xdr:colOff>
      <xdr:row>79</xdr:row>
      <xdr:rowOff>9585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38481</xdr:rowOff>
    </xdr:from>
    <xdr:to>
      <xdr:col>85</xdr:col>
      <xdr:colOff>127000</xdr:colOff>
      <xdr:row>97</xdr:row>
      <xdr:rowOff>77597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69131"/>
          <a:ext cx="8382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38481</xdr:rowOff>
    </xdr:from>
    <xdr:to>
      <xdr:col>81</xdr:col>
      <xdr:colOff>50800</xdr:colOff>
      <xdr:row>97</xdr:row>
      <xdr:rowOff>38557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691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38557</xdr:rowOff>
    </xdr:from>
    <xdr:to>
      <xdr:col>76</xdr:col>
      <xdr:colOff>114300</xdr:colOff>
      <xdr:row>97</xdr:row>
      <xdr:rowOff>46165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69207"/>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46165</xdr:rowOff>
    </xdr:from>
    <xdr:to>
      <xdr:col>71</xdr:col>
      <xdr:colOff>177800</xdr:colOff>
      <xdr:row>97</xdr:row>
      <xdr:rowOff>78942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76815"/>
          <a:ext cx="8890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26797</xdr:rowOff>
    </xdr:from>
    <xdr:to>
      <xdr:col>85</xdr:col>
      <xdr:colOff>177800</xdr:colOff>
      <xdr:row>97</xdr:row>
      <xdr:rowOff>128397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5224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159131</xdr:rowOff>
    </xdr:from>
    <xdr:to>
      <xdr:col>81</xdr:col>
      <xdr:colOff>101600</xdr:colOff>
      <xdr:row>97</xdr:row>
      <xdr:rowOff>89281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80408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159207</xdr:rowOff>
    </xdr:from>
    <xdr:to>
      <xdr:col>76</xdr:col>
      <xdr:colOff>165100</xdr:colOff>
      <xdr:row>97</xdr:row>
      <xdr:rowOff>89357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166815</xdr:rowOff>
    </xdr:from>
    <xdr:to>
      <xdr:col>72</xdr:col>
      <xdr:colOff>38100</xdr:colOff>
      <xdr:row>97</xdr:row>
      <xdr:rowOff>96965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88092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28142</xdr:rowOff>
    </xdr:from>
    <xdr:to>
      <xdr:col>67</xdr:col>
      <xdr:colOff>101600</xdr:colOff>
      <xdr:row>97</xdr:row>
      <xdr:rowOff>129742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120869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衛生費については、令和３年度からは減少傾向にあるものの、類似団体平均を見ても上回る結果となった。これは、ごみ処理場の建替等で発生した費用が原因である。</a:t>
          </a:r>
          <a:endParaRPr lang="ja-JP" altLang="ja-JP" sz="1400">
            <a:effectLst/>
          </a:endParaRPr>
        </a:p>
        <a:p>
          <a:r>
            <a:rPr kumimoji="1" lang="ja-JP" altLang="ja-JP" sz="1100">
              <a:solidFill>
                <a:schemeClr val="dk1"/>
              </a:solidFill>
              <a:effectLst/>
              <a:latin typeface="+mn-lt"/>
              <a:ea typeface="+mn-ea"/>
              <a:cs typeface="+mn-cs"/>
            </a:rPr>
            <a:t>　今後は、町単独事業が財政圧迫とならないよう事業の見直しを図る必要がある。</a:t>
          </a:r>
          <a:endParaRPr lang="ja-JP" altLang="ja-JP" sz="1400">
            <a:effectLst/>
          </a:endParaRPr>
        </a:p>
        <a:p>
          <a:r>
            <a:rPr kumimoji="1" lang="ja-JP" altLang="ja-JP" sz="1100">
              <a:solidFill>
                <a:schemeClr val="dk1"/>
              </a:solidFill>
              <a:effectLst/>
              <a:latin typeface="+mn-lt"/>
              <a:ea typeface="+mn-ea"/>
              <a:cs typeface="+mn-cs"/>
            </a:rPr>
            <a:t>　他の目的については、類似団体と比較しても遜色がないものの、今後も財政の健全化を取り組んでいく。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年度に比べると減額となって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、実質収支額について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した。今後も道路新設改良事業等の投資事業が発生し、より財政的に厳しい状況が続くと思われるため、事務事業の見直しによる合理化・効率化に努める。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に黒字となっており、下水道事業会計においては、令和元年度から公営企業会計化したものであるが、引き続き、独立採算の原則に立ち返り、下水道使用料を見直すなど歳入の確保に努め、一般会計からの負担金を減少させ、町全体として財政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8"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8833902</v>
      </c>
      <c r="BO4" s="449"/>
      <c r="BP4" s="449"/>
      <c r="BQ4" s="449"/>
      <c r="BR4" s="449"/>
      <c r="BS4" s="449"/>
      <c r="BT4" s="449"/>
      <c r="BU4" s="450"/>
      <c r="BV4" s="448">
        <v>8378060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10.9</v>
      </c>
      <c r="CU4" s="589"/>
      <c r="CV4" s="589"/>
      <c r="CW4" s="589"/>
      <c r="CX4" s="589"/>
      <c r="CY4" s="589"/>
      <c r="CZ4" s="589"/>
      <c r="DA4" s="590"/>
      <c r="DB4" s="588">
        <v>8.5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8242448</v>
      </c>
      <c r="BO5" s="420"/>
      <c r="BP5" s="420"/>
      <c r="BQ5" s="420"/>
      <c r="BR5" s="420"/>
      <c r="BS5" s="420"/>
      <c r="BT5" s="420"/>
      <c r="BU5" s="421"/>
      <c r="BV5" s="419">
        <v>7895692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89.5</v>
      </c>
      <c r="CU5" s="417"/>
      <c r="CV5" s="417"/>
      <c r="CW5" s="417"/>
      <c r="CX5" s="417"/>
      <c r="CY5" s="417"/>
      <c r="CZ5" s="417"/>
      <c r="DA5" s="418"/>
      <c r="DB5" s="416">
        <v>91.6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591454</v>
      </c>
      <c r="BO6" s="420"/>
      <c r="BP6" s="420"/>
      <c r="BQ6" s="420"/>
      <c r="BR6" s="420"/>
      <c r="BS6" s="420"/>
      <c r="BT6" s="420"/>
      <c r="BU6" s="421"/>
      <c r="BV6" s="419">
        <v>482368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89.9</v>
      </c>
      <c r="CU6" s="563"/>
      <c r="CV6" s="563"/>
      <c r="CW6" s="563"/>
      <c r="CX6" s="563"/>
      <c r="CY6" s="563"/>
      <c r="CZ6" s="563"/>
      <c r="DA6" s="564"/>
      <c r="DB6" s="562">
        <v>92.5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26583</v>
      </c>
      <c r="BO7" s="420"/>
      <c r="BP7" s="420"/>
      <c r="BQ7" s="420"/>
      <c r="BR7" s="420"/>
      <c r="BS7" s="420"/>
      <c r="BT7" s="420"/>
      <c r="BU7" s="421"/>
      <c r="BV7" s="419">
        <v>56663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5170048</v>
      </c>
      <c r="CU7" s="420"/>
      <c r="CV7" s="420"/>
      <c r="CW7" s="420"/>
      <c r="CX7" s="420"/>
      <c r="CY7" s="420"/>
      <c r="CZ7" s="420"/>
      <c r="DA7" s="421"/>
      <c r="DB7" s="419">
        <v>5017188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564871</v>
      </c>
      <c r="BO8" s="420"/>
      <c r="BP8" s="420"/>
      <c r="BQ8" s="420"/>
      <c r="BR8" s="420"/>
      <c r="BS8" s="420"/>
      <c r="BT8" s="420"/>
      <c r="BU8" s="421"/>
      <c r="BV8" s="419">
        <v>425705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0.67</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22208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139166</v>
      </c>
      <c r="BO9" s="420"/>
      <c r="BP9" s="420"/>
      <c r="BQ9" s="420"/>
      <c r="BR9" s="420"/>
      <c r="BS9" s="420"/>
      <c r="BT9" s="420"/>
      <c r="BU9" s="421"/>
      <c r="BV9" s="419">
        <v>-37272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8.5</v>
      </c>
      <c r="CU9" s="417"/>
      <c r="CV9" s="417"/>
      <c r="CW9" s="417"/>
      <c r="CX9" s="417"/>
      <c r="CY9" s="417"/>
      <c r="CZ9" s="417"/>
      <c r="DA9" s="418"/>
      <c r="DB9" s="416">
        <v>9.8000000000000007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22750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1228</v>
      </c>
      <c r="BO10" s="420"/>
      <c r="BP10" s="420"/>
      <c r="BQ10" s="420"/>
      <c r="BR10" s="420"/>
      <c r="BS10" s="420"/>
      <c r="BT10" s="420"/>
      <c r="BU10" s="421"/>
      <c r="BV10" s="419">
        <v>28613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21829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68500</v>
      </c>
      <c r="BO12" s="420"/>
      <c r="BP12" s="420"/>
      <c r="BQ12" s="420"/>
      <c r="BR12" s="420"/>
      <c r="BS12" s="420"/>
      <c r="BT12" s="420"/>
      <c r="BU12" s="421"/>
      <c r="BV12" s="419">
        <v>76000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21278</v>
      </c>
      <c r="S13" s="507"/>
      <c r="T13" s="507"/>
      <c r="U13" s="507"/>
      <c r="V13" s="508"/>
      <c r="W13" s="509" t="s">
        <v>131</v>
      </c>
      <c r="X13" s="405"/>
      <c r="Y13" s="405"/>
      <c r="Z13" s="405"/>
      <c r="AA13" s="405"/>
      <c r="AB13" s="406"/>
      <c r="AC13" s="372">
        <v>94</v>
      </c>
      <c r="AD13" s="373"/>
      <c r="AE13" s="373"/>
      <c r="AF13" s="373"/>
      <c r="AG13" s="374"/>
      <c r="AH13" s="372">
        <v>112</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71894</v>
      </c>
      <c r="BO13" s="420"/>
      <c r="BP13" s="420"/>
      <c r="BQ13" s="420"/>
      <c r="BR13" s="420"/>
      <c r="BS13" s="420"/>
      <c r="BT13" s="420"/>
      <c r="BU13" s="421"/>
      <c r="BV13" s="419">
        <v>-84659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6.2</v>
      </c>
      <c r="CU13" s="417"/>
      <c r="CV13" s="417"/>
      <c r="CW13" s="417"/>
      <c r="CX13" s="417"/>
      <c r="CY13" s="417"/>
      <c r="CZ13" s="417"/>
      <c r="DA13" s="418"/>
      <c r="DB13" s="416">
        <v>6.4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21816</v>
      </c>
      <c r="S14" s="507"/>
      <c r="T14" s="507"/>
      <c r="U14" s="507"/>
      <c r="V14" s="508"/>
      <c r="W14" s="510"/>
      <c r="X14" s="408"/>
      <c r="Y14" s="408"/>
      <c r="Z14" s="408"/>
      <c r="AA14" s="408"/>
      <c r="AB14" s="409"/>
      <c r="AC14" s="499">
        <v>0.9</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38.1</v>
      </c>
      <c r="CU14" s="517"/>
      <c r="CV14" s="517"/>
      <c r="CW14" s="517"/>
      <c r="CX14" s="517"/>
      <c r="CY14" s="517"/>
      <c r="CZ14" s="517"/>
      <c r="DA14" s="518"/>
      <c r="DB14" s="516">
        <v>37.799999999999997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21313</v>
      </c>
      <c r="S15" s="507"/>
      <c r="T15" s="507"/>
      <c r="U15" s="507"/>
      <c r="V15" s="508"/>
      <c r="W15" s="509" t="s">
        <v>137</v>
      </c>
      <c r="X15" s="405"/>
      <c r="Y15" s="405"/>
      <c r="Z15" s="405"/>
      <c r="AA15" s="405"/>
      <c r="AB15" s="406"/>
      <c r="AC15" s="372">
        <v>2935</v>
      </c>
      <c r="AD15" s="373"/>
      <c r="AE15" s="373"/>
      <c r="AF15" s="373"/>
      <c r="AG15" s="374"/>
      <c r="AH15" s="372">
        <v>3163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2887891</v>
      </c>
      <c r="BO15" s="449"/>
      <c r="BP15" s="449"/>
      <c r="BQ15" s="449"/>
      <c r="BR15" s="449"/>
      <c r="BS15" s="449"/>
      <c r="BT15" s="449"/>
      <c r="BU15" s="450"/>
      <c r="BV15" s="448">
        <v>2804895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28.5</v>
      </c>
      <c r="AD16" s="500"/>
      <c r="AE16" s="500"/>
      <c r="AF16" s="500"/>
      <c r="AG16" s="501"/>
      <c r="AH16" s="499">
        <v>29.5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4370114</v>
      </c>
      <c r="BO16" s="420"/>
      <c r="BP16" s="420"/>
      <c r="BQ16" s="420"/>
      <c r="BR16" s="420"/>
      <c r="BS16" s="420"/>
      <c r="BT16" s="420"/>
      <c r="BU16" s="421"/>
      <c r="BV16" s="419">
        <v>4226280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7254</v>
      </c>
      <c r="AD17" s="373"/>
      <c r="AE17" s="373"/>
      <c r="AF17" s="373"/>
      <c r="AG17" s="374"/>
      <c r="AH17" s="372">
        <v>7464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3658396</v>
      </c>
      <c r="BO17" s="420"/>
      <c r="BP17" s="420"/>
      <c r="BQ17" s="420"/>
      <c r="BR17" s="420"/>
      <c r="BS17" s="420"/>
      <c r="BT17" s="420"/>
      <c r="BU17" s="421"/>
      <c r="BV17" s="419">
        <v>3545705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10.3</v>
      </c>
      <c r="M18" s="472"/>
      <c r="N18" s="472"/>
      <c r="O18" s="472"/>
      <c r="P18" s="472"/>
      <c r="Q18" s="472"/>
      <c r="R18" s="473"/>
      <c r="S18" s="473"/>
      <c r="T18" s="473"/>
      <c r="U18" s="473"/>
      <c r="V18" s="474"/>
      <c r="W18" s="490"/>
      <c r="X18" s="491"/>
      <c r="Y18" s="491"/>
      <c r="Z18" s="491"/>
      <c r="AA18" s="491"/>
      <c r="AB18" s="515"/>
      <c r="AC18" s="389">
        <v>70.5</v>
      </c>
      <c r="AD18" s="390"/>
      <c r="AE18" s="390"/>
      <c r="AF18" s="390"/>
      <c r="AG18" s="475"/>
      <c r="AH18" s="389">
        <v>69.5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4708895</v>
      </c>
      <c r="BO18" s="420"/>
      <c r="BP18" s="420"/>
      <c r="BQ18" s="420"/>
      <c r="BR18" s="420"/>
      <c r="BS18" s="420"/>
      <c r="BT18" s="420"/>
      <c r="BU18" s="421"/>
      <c r="BV18" s="419">
        <v>4689257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2156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6241403</v>
      </c>
      <c r="BO19" s="420"/>
      <c r="BP19" s="420"/>
      <c r="BQ19" s="420"/>
      <c r="BR19" s="420"/>
      <c r="BS19" s="420"/>
      <c r="BT19" s="420"/>
      <c r="BU19" s="421"/>
      <c r="BV19" s="419">
        <v>6093288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8595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5868483</v>
      </c>
      <c r="BO22" s="449"/>
      <c r="BP22" s="449"/>
      <c r="BQ22" s="449"/>
      <c r="BR22" s="449"/>
      <c r="BS22" s="449"/>
      <c r="BT22" s="449"/>
      <c r="BU22" s="450"/>
      <c r="BV22" s="448">
        <v>6065351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3918192</v>
      </c>
      <c r="BO23" s="420"/>
      <c r="BP23" s="420"/>
      <c r="BQ23" s="420"/>
      <c r="BR23" s="420"/>
      <c r="BS23" s="420"/>
      <c r="BT23" s="420"/>
      <c r="BU23" s="421"/>
      <c r="BV23" s="419">
        <v>4016846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7290</v>
      </c>
      <c r="R24" s="373"/>
      <c r="S24" s="373"/>
      <c r="T24" s="373"/>
      <c r="U24" s="373"/>
      <c r="V24" s="374"/>
      <c r="W24" s="462"/>
      <c r="X24" s="399"/>
      <c r="Y24" s="400"/>
      <c r="Z24" s="375" t="s">
        <v>162</v>
      </c>
      <c r="AA24" s="376"/>
      <c r="AB24" s="376"/>
      <c r="AC24" s="376"/>
      <c r="AD24" s="376"/>
      <c r="AE24" s="376"/>
      <c r="AF24" s="376"/>
      <c r="AG24" s="377"/>
      <c r="AH24" s="372">
        <v>108</v>
      </c>
      <c r="AI24" s="373"/>
      <c r="AJ24" s="373"/>
      <c r="AK24" s="373"/>
      <c r="AL24" s="374"/>
      <c r="AM24" s="372">
        <v>335772</v>
      </c>
      <c r="AN24" s="373"/>
      <c r="AO24" s="373"/>
      <c r="AP24" s="373"/>
      <c r="AQ24" s="373"/>
      <c r="AR24" s="374"/>
      <c r="AS24" s="372">
        <v>3109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2608864</v>
      </c>
      <c r="BO24" s="420"/>
      <c r="BP24" s="420"/>
      <c r="BQ24" s="420"/>
      <c r="BR24" s="420"/>
      <c r="BS24" s="420"/>
      <c r="BT24" s="420"/>
      <c r="BU24" s="421"/>
      <c r="BV24" s="419">
        <v>2489130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6255</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t="s">
        <v>122</v>
      </c>
      <c r="M26" s="373"/>
      <c r="N26" s="373"/>
      <c r="O26" s="373"/>
      <c r="P26" s="374"/>
      <c r="Q26" s="372" t="s">
        <v>122</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15300</v>
      </c>
      <c r="BO26" s="420"/>
      <c r="BP26" s="420"/>
      <c r="BQ26" s="420"/>
      <c r="BR26" s="420"/>
      <c r="BS26" s="420"/>
      <c r="BT26" s="420"/>
      <c r="BU26" s="421"/>
      <c r="BV26" s="419">
        <v>15300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811074</v>
      </c>
      <c r="BO28" s="449"/>
      <c r="BP28" s="449"/>
      <c r="BQ28" s="449"/>
      <c r="BR28" s="449"/>
      <c r="BS28" s="449"/>
      <c r="BT28" s="449"/>
      <c r="BU28" s="450"/>
      <c r="BV28" s="448">
        <v>878346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8</v>
      </c>
      <c r="M29" s="373"/>
      <c r="N29" s="373"/>
      <c r="O29" s="373"/>
      <c r="P29" s="374"/>
      <c r="Q29" s="372">
        <v>2400</v>
      </c>
      <c r="R29" s="373"/>
      <c r="S29" s="373"/>
      <c r="T29" s="373"/>
      <c r="U29" s="373"/>
      <c r="V29" s="374"/>
      <c r="W29" s="463"/>
      <c r="X29" s="464"/>
      <c r="Y29" s="465"/>
      <c r="Z29" s="375" t="s">
        <v>177</v>
      </c>
      <c r="AA29" s="376"/>
      <c r="AB29" s="376"/>
      <c r="AC29" s="376"/>
      <c r="AD29" s="376"/>
      <c r="AE29" s="376"/>
      <c r="AF29" s="376"/>
      <c r="AG29" s="377"/>
      <c r="AH29" s="372">
        <v>108</v>
      </c>
      <c r="AI29" s="373"/>
      <c r="AJ29" s="373"/>
      <c r="AK29" s="373"/>
      <c r="AL29" s="374"/>
      <c r="AM29" s="372">
        <v>335772</v>
      </c>
      <c r="AN29" s="373"/>
      <c r="AO29" s="373"/>
      <c r="AP29" s="373"/>
      <c r="AQ29" s="373"/>
      <c r="AR29" s="374"/>
      <c r="AS29" s="372">
        <v>3109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180711</v>
      </c>
      <c r="BO29" s="420"/>
      <c r="BP29" s="420"/>
      <c r="BQ29" s="420"/>
      <c r="BR29" s="420"/>
      <c r="BS29" s="420"/>
      <c r="BT29" s="420"/>
      <c r="BU29" s="421"/>
      <c r="BV29" s="419">
        <v>145198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1176676</v>
      </c>
      <c r="BO30" s="454"/>
      <c r="BP30" s="454"/>
      <c r="BQ30" s="454"/>
      <c r="BR30" s="454"/>
      <c r="BS30" s="454"/>
      <c r="BT30" s="454"/>
      <c r="BU30" s="455"/>
      <c r="BV30" s="453">
        <v>1133442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岐阜羽島衛生施設組合（一般会計分）</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岐阜羽島衛生施設組合（公共用地取得事業特別会計分）</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木曽川右岸地帯水防事務組合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岐阜県市町村会館組合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岐阜県市町村職員退職手当組合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岐阜地域児童発達支援センター組合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羽島郡広域連合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岐阜県後期高齢者医療広域連合（一般会計分）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岐阜県後期高齢者医療広域連合（特別会計分）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岐阜県地方競馬組合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vdsXc0RbRY/IwGrbnqM/UZaPV9cWe2c+UgPSHr4vTt4ZH8b/v+Q1EmjSRbgnqCZ9yP/oov6LaxL3UNLcdkUrg==" saltValue="I1UPpmqgEmfb6ONsqooR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8.77</v>
      </c>
      <c r="G34" s="33">
        <v>12.81</v>
      </c>
      <c r="H34" s="33">
        <v>9.3699999999999992</v>
      </c>
      <c r="I34" s="33">
        <v>8.48</v>
      </c>
      <c r="J34" s="34">
        <v>10.92</v>
      </c>
      <c r="K34" s="22"/>
      <c r="L34" s="22"/>
      <c r="M34" s="22"/>
      <c r="N34" s="22"/>
      <c r="O34" s="22"/>
      <c r="P34" s="22"/>
    </row>
    <row r="35" spans="1:16" ht="39" customHeight="1" x14ac:dyDescent="0.2">
      <c r="A35" s="22"/>
      <c r="B35" s="35"/>
      <c r="C35" s="1145" t="s">
        <v>532</v>
      </c>
      <c r="D35" s="1146"/>
      <c r="E35" s="1147"/>
      <c r="F35" s="36">
        <v>1.5</v>
      </c>
      <c r="G35" s="37">
        <v>1.69</v>
      </c>
      <c r="H35" s="37">
        <v>2.2999999999999998</v>
      </c>
      <c r="I35" s="37">
        <v>2.38</v>
      </c>
      <c r="J35" s="38">
        <v>2.78</v>
      </c>
      <c r="K35" s="22"/>
      <c r="L35" s="22"/>
      <c r="M35" s="22"/>
      <c r="N35" s="22"/>
      <c r="O35" s="22"/>
      <c r="P35" s="22"/>
    </row>
    <row r="36" spans="1:16" ht="39" customHeight="1" x14ac:dyDescent="0.2">
      <c r="A36" s="22"/>
      <c r="B36" s="35"/>
      <c r="C36" s="1145" t="s">
        <v>533</v>
      </c>
      <c r="D36" s="1146"/>
      <c r="E36" s="1147"/>
      <c r="F36" s="36">
        <v>1.71</v>
      </c>
      <c r="G36" s="37">
        <v>0.91</v>
      </c>
      <c r="H36" s="37">
        <v>1.08</v>
      </c>
      <c r="I36" s="37">
        <v>1.1399999999999999</v>
      </c>
      <c r="J36" s="38">
        <v>2.77</v>
      </c>
      <c r="K36" s="22"/>
      <c r="L36" s="22"/>
      <c r="M36" s="22"/>
      <c r="N36" s="22"/>
      <c r="O36" s="22"/>
      <c r="P36" s="22"/>
    </row>
    <row r="37" spans="1:16" ht="39" customHeight="1" x14ac:dyDescent="0.2">
      <c r="A37" s="22"/>
      <c r="B37" s="35"/>
      <c r="C37" s="1145" t="s">
        <v>534</v>
      </c>
      <c r="D37" s="1146"/>
      <c r="E37" s="1147"/>
      <c r="F37" s="36">
        <v>10</v>
      </c>
      <c r="G37" s="37">
        <v>6.38</v>
      </c>
      <c r="H37" s="37">
        <v>5.43</v>
      </c>
      <c r="I37" s="37">
        <v>2.91</v>
      </c>
      <c r="J37" s="38">
        <v>2.4500000000000002</v>
      </c>
      <c r="K37" s="22"/>
      <c r="L37" s="22"/>
      <c r="M37" s="22"/>
      <c r="N37" s="22"/>
      <c r="O37" s="22"/>
      <c r="P37" s="22"/>
    </row>
    <row r="38" spans="1:16" ht="39" customHeight="1" x14ac:dyDescent="0.2">
      <c r="A38" s="22"/>
      <c r="B38" s="35"/>
      <c r="C38" s="1145" t="s">
        <v>535</v>
      </c>
      <c r="D38" s="1146"/>
      <c r="E38" s="1147"/>
      <c r="F38" s="36">
        <v>0.75</v>
      </c>
      <c r="G38" s="37">
        <v>0.89</v>
      </c>
      <c r="H38" s="37">
        <v>0.54</v>
      </c>
      <c r="I38" s="37">
        <v>1.41</v>
      </c>
      <c r="J38" s="38">
        <v>2.14</v>
      </c>
      <c r="K38" s="22"/>
      <c r="L38" s="22"/>
      <c r="M38" s="22"/>
      <c r="N38" s="22"/>
      <c r="O38" s="22"/>
      <c r="P38" s="22"/>
    </row>
    <row r="39" spans="1:16" ht="39" customHeight="1" x14ac:dyDescent="0.2">
      <c r="A39" s="22"/>
      <c r="B39" s="35"/>
      <c r="C39" s="1145" t="s">
        <v>536</v>
      </c>
      <c r="D39" s="1146"/>
      <c r="E39" s="1147"/>
      <c r="F39" s="36">
        <v>0.13</v>
      </c>
      <c r="G39" s="37">
        <v>0.14000000000000001</v>
      </c>
      <c r="H39" s="37">
        <v>0.2</v>
      </c>
      <c r="I39" s="37">
        <v>0.23</v>
      </c>
      <c r="J39" s="38">
        <v>0.28000000000000003</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ZV0xouGgQuemqiC2sMyjEMINQfqNECrmPejRxjIHt51+JJ8CMJ8L6UeidgILX/h9AeKX86w2slDcAQ1usv/xA==" saltValue="pMawOiZti1RvmowVfvbS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537</v>
      </c>
      <c r="L45" s="60">
        <v>591</v>
      </c>
      <c r="M45" s="60">
        <v>599</v>
      </c>
      <c r="N45" s="60">
        <v>599</v>
      </c>
      <c r="O45" s="61">
        <v>532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235</v>
      </c>
      <c r="L48" s="64">
        <v>244</v>
      </c>
      <c r="M48" s="64">
        <v>225</v>
      </c>
      <c r="N48" s="64">
        <v>222</v>
      </c>
      <c r="O48" s="65">
        <v>183</v>
      </c>
      <c r="P48" s="48"/>
      <c r="Q48" s="48"/>
      <c r="R48" s="48"/>
      <c r="S48" s="48"/>
      <c r="T48" s="48"/>
      <c r="U48" s="48"/>
    </row>
    <row r="49" spans="1:21" ht="30.75" customHeight="1" x14ac:dyDescent="0.2">
      <c r="A49" s="48"/>
      <c r="B49" s="1178"/>
      <c r="C49" s="1179"/>
      <c r="D49" s="62"/>
      <c r="E49" s="1155" t="s">
        <v>14</v>
      </c>
      <c r="F49" s="1155"/>
      <c r="G49" s="1155"/>
      <c r="H49" s="1155"/>
      <c r="I49" s="1155"/>
      <c r="J49" s="1156"/>
      <c r="K49" s="63">
        <v>33</v>
      </c>
      <c r="L49" s="64">
        <v>38</v>
      </c>
      <c r="M49" s="64">
        <v>46</v>
      </c>
      <c r="N49" s="64">
        <v>38</v>
      </c>
      <c r="O49" s="65">
        <v>60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587</v>
      </c>
      <c r="L52" s="64">
        <v>598</v>
      </c>
      <c r="M52" s="64">
        <v>597</v>
      </c>
      <c r="N52" s="64">
        <v>550</v>
      </c>
      <c r="O52" s="65">
        <v>500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218</v>
      </c>
      <c r="L53" s="69">
        <v>275</v>
      </c>
      <c r="M53" s="69">
        <v>273</v>
      </c>
      <c r="N53" s="69">
        <v>309</v>
      </c>
      <c r="O53" s="70">
        <v>275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545</v>
      </c>
      <c r="L58" s="84" t="s">
        <v>545</v>
      </c>
      <c r="M58" s="84" t="s">
        <v>545</v>
      </c>
      <c r="N58" s="84" t="s">
        <v>545</v>
      </c>
      <c r="O58" s="85" t="s">
        <v>545</v>
      </c>
    </row>
    <row r="59" spans="1:21" ht="31.5" customHeight="1" x14ac:dyDescent="0.2">
      <c r="B59" s="1163"/>
      <c r="C59" s="1164"/>
      <c r="D59" s="1170" t="s">
        <v>26</v>
      </c>
      <c r="E59" s="1171"/>
      <c r="F59" s="1171"/>
      <c r="G59" s="1171"/>
      <c r="H59" s="1171"/>
      <c r="I59" s="1171"/>
      <c r="J59" s="1172"/>
      <c r="K59" s="86" t="s">
        <v>545</v>
      </c>
      <c r="L59" s="87" t="s">
        <v>545</v>
      </c>
      <c r="M59" s="87" t="s">
        <v>545</v>
      </c>
      <c r="N59" s="87" t="s">
        <v>545</v>
      </c>
      <c r="O59" s="88" t="s">
        <v>545</v>
      </c>
    </row>
    <row r="60" spans="1:21" ht="31.5" customHeight="1" thickBot="1" x14ac:dyDescent="0.25">
      <c r="B60" s="1165"/>
      <c r="C60" s="1166"/>
      <c r="D60" s="1173" t="s">
        <v>27</v>
      </c>
      <c r="E60" s="1174"/>
      <c r="F60" s="1174"/>
      <c r="G60" s="1174"/>
      <c r="H60" s="1174"/>
      <c r="I60" s="1174"/>
      <c r="J60" s="1175"/>
      <c r="K60" s="89" t="s">
        <v>545</v>
      </c>
      <c r="L60" s="90" t="s">
        <v>545</v>
      </c>
      <c r="M60" s="90" t="s">
        <v>545</v>
      </c>
      <c r="N60" s="90" t="s">
        <v>545</v>
      </c>
      <c r="O60" s="91" t="s">
        <v>545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Ef4EpR6qSpe1/M22t/xkT0RnRDEDrtwLKq1OpOyLzap7IWutg6BfpTWN1OvYR7jx0TczdRO2nk5O3P1eMDTeA==" saltValue="WrrQIbRwNPDrON2OVCOz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6775</v>
      </c>
      <c r="J41" s="344">
        <v>6742</v>
      </c>
      <c r="K41" s="344">
        <v>6420</v>
      </c>
      <c r="L41" s="344">
        <v>6065</v>
      </c>
      <c r="M41" s="345">
        <v>5868</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v>3499</v>
      </c>
      <c r="J43" s="347">
        <v>3260</v>
      </c>
      <c r="K43" s="347">
        <v>3258</v>
      </c>
      <c r="L43" s="347">
        <v>3244</v>
      </c>
      <c r="M43" s="348">
        <v>3207</v>
      </c>
    </row>
    <row r="44" spans="2:13" ht="27.75" customHeight="1" x14ac:dyDescent="0.2">
      <c r="B44" s="1186"/>
      <c r="C44" s="1187"/>
      <c r="D44" s="106"/>
      <c r="E44" s="1190" t="s">
        <v>34</v>
      </c>
      <c r="F44" s="1190"/>
      <c r="G44" s="1190"/>
      <c r="H44" s="1191"/>
      <c r="I44" s="346">
        <v>417</v>
      </c>
      <c r="J44" s="347">
        <v>426</v>
      </c>
      <c r="K44" s="347">
        <v>363</v>
      </c>
      <c r="L44" s="347">
        <v>318</v>
      </c>
      <c r="M44" s="348">
        <v>472</v>
      </c>
    </row>
    <row r="45" spans="2:13" ht="27.75" customHeight="1" x14ac:dyDescent="0.2">
      <c r="B45" s="1186"/>
      <c r="C45" s="1187"/>
      <c r="D45" s="106"/>
      <c r="E45" s="1190" t="s">
        <v>35</v>
      </c>
      <c r="F45" s="1190"/>
      <c r="G45" s="1190"/>
      <c r="H45" s="1191"/>
      <c r="I45" s="346">
        <v>1147</v>
      </c>
      <c r="J45" s="347">
        <v>1126</v>
      </c>
      <c r="K45" s="347">
        <v>1126</v>
      </c>
      <c r="L45" s="347">
        <v>1123</v>
      </c>
      <c r="M45" s="348">
        <v>1122</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1916</v>
      </c>
      <c r="J50" s="347">
        <v>2230</v>
      </c>
      <c r="K50" s="347">
        <v>2775</v>
      </c>
      <c r="L50" s="347">
        <v>2674</v>
      </c>
      <c r="M50" s="348">
        <v>2660</v>
      </c>
    </row>
    <row r="51" spans="2:13" ht="27.75" customHeight="1" x14ac:dyDescent="0.2">
      <c r="B51" s="1186"/>
      <c r="C51" s="1187"/>
      <c r="D51" s="106"/>
      <c r="E51" s="1190" t="s">
        <v>42</v>
      </c>
      <c r="F51" s="1190"/>
      <c r="G51" s="1190"/>
      <c r="H51" s="1191"/>
      <c r="I51" s="346" t="s">
        <v>485</v>
      </c>
      <c r="J51" s="347" t="s">
        <v>485</v>
      </c>
      <c r="K51" s="347" t="s">
        <v>485</v>
      </c>
      <c r="L51" s="347" t="s">
        <v>485</v>
      </c>
      <c r="M51" s="348" t="s">
        <v>485</v>
      </c>
    </row>
    <row r="52" spans="2:13" ht="27.75" customHeight="1" x14ac:dyDescent="0.2">
      <c r="B52" s="1188"/>
      <c r="C52" s="1189"/>
      <c r="D52" s="106"/>
      <c r="E52" s="1190" t="s">
        <v>43</v>
      </c>
      <c r="F52" s="1190"/>
      <c r="G52" s="1190"/>
      <c r="H52" s="1191"/>
      <c r="I52" s="346">
        <v>7079</v>
      </c>
      <c r="J52" s="347">
        <v>6886</v>
      </c>
      <c r="K52" s="347">
        <v>6590</v>
      </c>
      <c r="L52" s="347">
        <v>6383</v>
      </c>
      <c r="M52" s="348">
        <v>6227</v>
      </c>
    </row>
    <row r="53" spans="2:13" ht="27.75" customHeight="1" thickBot="1" x14ac:dyDescent="0.25">
      <c r="B53" s="1192" t="s">
        <v>19</v>
      </c>
      <c r="C53" s="1193"/>
      <c r="D53" s="110"/>
      <c r="E53" s="1194" t="s">
        <v>44</v>
      </c>
      <c r="F53" s="1194"/>
      <c r="G53" s="1194"/>
      <c r="H53" s="1195"/>
      <c r="I53" s="349">
        <v>2842</v>
      </c>
      <c r="J53" s="350">
        <v>2438</v>
      </c>
      <c r="K53" s="350">
        <v>1803</v>
      </c>
      <c r="L53" s="350">
        <v>1693</v>
      </c>
      <c r="M53" s="351">
        <v>1782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MnbDnNCY8wfktvzjSHSSxGeskJEs+YAZ/7I7f3Mb5UVYLHrtn3sLT6IdCyO8QmvOLOTbUKrUwnkTqjkReAMw==" saltValue="Gbx0YVi3S+BKf9VkboU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926</v>
      </c>
      <c r="G55" s="352">
        <v>878</v>
      </c>
      <c r="H55" s="353">
        <v>811</v>
      </c>
    </row>
    <row r="56" spans="2:8" ht="52.5" customHeight="1" x14ac:dyDescent="0.2">
      <c r="B56" s="122"/>
      <c r="C56" s="1213" t="s">
        <v>47</v>
      </c>
      <c r="D56" s="1213"/>
      <c r="E56" s="1214"/>
      <c r="F56" s="354">
        <v>118</v>
      </c>
      <c r="G56" s="354">
        <v>145</v>
      </c>
      <c r="H56" s="355">
        <v>181</v>
      </c>
    </row>
    <row r="57" spans="2:8" ht="53.25" customHeight="1" x14ac:dyDescent="0.2">
      <c r="B57" s="122"/>
      <c r="C57" s="1215" t="s">
        <v>48</v>
      </c>
      <c r="D57" s="1215"/>
      <c r="E57" s="1216"/>
      <c r="F57" s="356">
        <v>1134</v>
      </c>
      <c r="G57" s="356">
        <v>1133</v>
      </c>
      <c r="H57" s="357">
        <v>1177</v>
      </c>
    </row>
    <row r="58" spans="2:8" ht="45.75" customHeight="1" x14ac:dyDescent="0.2">
      <c r="B58" s="123"/>
      <c r="C58" s="1203" t="s">
        <v>558</v>
      </c>
      <c r="D58" s="1204"/>
      <c r="E58" s="1205"/>
      <c r="F58" s="358">
        <v>342</v>
      </c>
      <c r="G58" s="358">
        <v>446</v>
      </c>
      <c r="H58" s="359">
        <v>492</v>
      </c>
    </row>
    <row r="59" spans="2:8" ht="45.75" customHeight="1" x14ac:dyDescent="0.2">
      <c r="B59" s="123"/>
      <c r="C59" s="1203" t="s">
        <v>559</v>
      </c>
      <c r="D59" s="1204"/>
      <c r="E59" s="1205"/>
      <c r="F59" s="358">
        <v>302</v>
      </c>
      <c r="G59" s="358">
        <v>302</v>
      </c>
      <c r="H59" s="359">
        <v>303</v>
      </c>
    </row>
    <row r="60" spans="2:8" ht="45.75" customHeight="1" x14ac:dyDescent="0.2">
      <c r="B60" s="123"/>
      <c r="C60" s="1203" t="s">
        <v>560</v>
      </c>
      <c r="D60" s="1204"/>
      <c r="E60" s="1205"/>
      <c r="F60" s="358">
        <v>290</v>
      </c>
      <c r="G60" s="358">
        <v>184</v>
      </c>
      <c r="H60" s="359">
        <v>176</v>
      </c>
    </row>
    <row r="61" spans="2:8" ht="45.75" customHeight="1" x14ac:dyDescent="0.2">
      <c r="B61" s="123"/>
      <c r="C61" s="1203" t="s">
        <v>561</v>
      </c>
      <c r="D61" s="1204"/>
      <c r="E61" s="1205"/>
      <c r="F61" s="358">
        <v>78</v>
      </c>
      <c r="G61" s="358">
        <v>78</v>
      </c>
      <c r="H61" s="359">
        <v>78</v>
      </c>
    </row>
    <row r="62" spans="2:8" ht="45.75" customHeight="1" thickBot="1" x14ac:dyDescent="0.25">
      <c r="B62" s="124"/>
      <c r="C62" s="1206" t="s">
        <v>562</v>
      </c>
      <c r="D62" s="1207"/>
      <c r="E62" s="1208"/>
      <c r="F62" s="360">
        <v>41</v>
      </c>
      <c r="G62" s="360">
        <v>41</v>
      </c>
      <c r="H62" s="361">
        <v>41</v>
      </c>
    </row>
    <row r="63" spans="2:8" ht="52.5" customHeight="1" thickBot="1" x14ac:dyDescent="0.25">
      <c r="B63" s="125"/>
      <c r="C63" s="1209" t="s">
        <v>49</v>
      </c>
      <c r="D63" s="1209"/>
      <c r="E63" s="1210"/>
      <c r="F63" s="362">
        <v>2178</v>
      </c>
      <c r="G63" s="362">
        <v>2157</v>
      </c>
      <c r="H63" s="363">
        <v>2168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XCV8xb8E9jWfKmw1KvX7g1GhuQQgZYyeku2slEI56StUr022mH+VwdqYX8EuObGlr2X4na41CEg9h7rCk/C7GA==" saltValue="8w7Kl4VhtoRx6Gu5YoaS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12456</v>
      </c>
      <c r="E3" s="144"/>
      <c r="F3" s="145">
        <v>52068</v>
      </c>
      <c r="G3" s="146"/>
      <c r="H3" s="147"/>
    </row>
    <row r="4" spans="1:8" x14ac:dyDescent="0.2">
      <c r="A4" s="148"/>
      <c r="B4" s="149"/>
      <c r="C4" s="150"/>
      <c r="D4" s="151">
        <v>9842</v>
      </c>
      <c r="E4" s="152"/>
      <c r="F4" s="153">
        <v>26936</v>
      </c>
      <c r="G4" s="154"/>
      <c r="H4" s="155"/>
    </row>
    <row r="5" spans="1:8" x14ac:dyDescent="0.2">
      <c r="A5" s="136" t="s">
        <v>518</v>
      </c>
      <c r="B5" s="141"/>
      <c r="C5" s="142"/>
      <c r="D5" s="143">
        <v>21255</v>
      </c>
      <c r="E5" s="144"/>
      <c r="F5" s="145">
        <v>47161</v>
      </c>
      <c r="G5" s="146"/>
      <c r="H5" s="147"/>
    </row>
    <row r="6" spans="1:8" x14ac:dyDescent="0.2">
      <c r="A6" s="148"/>
      <c r="B6" s="149"/>
      <c r="C6" s="150"/>
      <c r="D6" s="151">
        <v>11236</v>
      </c>
      <c r="E6" s="152"/>
      <c r="F6" s="153">
        <v>24595</v>
      </c>
      <c r="G6" s="154"/>
      <c r="H6" s="155"/>
    </row>
    <row r="7" spans="1:8" x14ac:dyDescent="0.2">
      <c r="A7" s="136" t="s">
        <v>519</v>
      </c>
      <c r="B7" s="141"/>
      <c r="C7" s="142"/>
      <c r="D7" s="143">
        <v>16977</v>
      </c>
      <c r="E7" s="144"/>
      <c r="F7" s="145">
        <v>43423</v>
      </c>
      <c r="G7" s="146"/>
      <c r="H7" s="147"/>
    </row>
    <row r="8" spans="1:8" x14ac:dyDescent="0.2">
      <c r="A8" s="148"/>
      <c r="B8" s="149"/>
      <c r="C8" s="150"/>
      <c r="D8" s="151">
        <v>9747</v>
      </c>
      <c r="E8" s="152"/>
      <c r="F8" s="153">
        <v>22207</v>
      </c>
      <c r="G8" s="154"/>
      <c r="H8" s="155"/>
    </row>
    <row r="9" spans="1:8" x14ac:dyDescent="0.2">
      <c r="A9" s="136" t="s">
        <v>520</v>
      </c>
      <c r="B9" s="141"/>
      <c r="C9" s="142"/>
      <c r="D9" s="143">
        <v>17746</v>
      </c>
      <c r="E9" s="144"/>
      <c r="F9" s="145">
        <v>45265</v>
      </c>
      <c r="G9" s="146"/>
      <c r="H9" s="147"/>
    </row>
    <row r="10" spans="1:8" x14ac:dyDescent="0.2">
      <c r="A10" s="148"/>
      <c r="B10" s="149"/>
      <c r="C10" s="150"/>
      <c r="D10" s="151">
        <v>14824</v>
      </c>
      <c r="E10" s="152"/>
      <c r="F10" s="153">
        <v>22600</v>
      </c>
      <c r="G10" s="154"/>
      <c r="H10" s="155"/>
    </row>
    <row r="11" spans="1:8" x14ac:dyDescent="0.2">
      <c r="A11" s="136" t="s">
        <v>521</v>
      </c>
      <c r="B11" s="141"/>
      <c r="C11" s="142"/>
      <c r="D11" s="143">
        <v>21531</v>
      </c>
      <c r="E11" s="144"/>
      <c r="F11" s="145">
        <v>54621</v>
      </c>
      <c r="G11" s="146"/>
      <c r="H11" s="147"/>
    </row>
    <row r="12" spans="1:8" x14ac:dyDescent="0.2">
      <c r="A12" s="148"/>
      <c r="B12" s="149"/>
      <c r="C12" s="156"/>
      <c r="D12" s="151">
        <v>19415</v>
      </c>
      <c r="E12" s="152"/>
      <c r="F12" s="153">
        <v>30892</v>
      </c>
      <c r="G12" s="154"/>
      <c r="H12" s="155"/>
    </row>
    <row r="13" spans="1:8" x14ac:dyDescent="0.2">
      <c r="A13" s="136"/>
      <c r="B13" s="141"/>
      <c r="C13" s="157"/>
      <c r="D13" s="158">
        <v>17993</v>
      </c>
      <c r="E13" s="159"/>
      <c r="F13" s="160">
        <v>48508</v>
      </c>
      <c r="G13" s="161"/>
      <c r="H13" s="147"/>
    </row>
    <row r="14" spans="1:8" x14ac:dyDescent="0.2">
      <c r="A14" s="148"/>
      <c r="B14" s="149"/>
      <c r="C14" s="150"/>
      <c r="D14" s="151">
        <v>13013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8.77</v>
      </c>
      <c r="C19" s="162">
        <f>ROUND(VALUE(SUBSTITUTE(実質収支比率等に係る経年分析!G$48,"▲","-")),2)</f>
        <v>12.82</v>
      </c>
      <c r="D19" s="162">
        <f>ROUND(VALUE(SUBSTITUTE(実質収支比率等に係る経年分析!H$48,"▲","-")),2)</f>
        <v>9.3800000000000008</v>
      </c>
      <c r="E19" s="162">
        <f>ROUND(VALUE(SUBSTITUTE(実質収支比率等に係る経年分析!I$48,"▲","-")),2)</f>
        <v>8.48</v>
      </c>
      <c r="F19" s="162">
        <f>ROUND(VALUE(SUBSTITUTE(実質収支比率等に係る経年分析!J$48,"▲","-")),2)</f>
        <v>10.93</v>
      </c>
    </row>
    <row r="20" spans="1:11" x14ac:dyDescent="0.2">
      <c r="A20" s="162" t="s">
        <v>53</v>
      </c>
      <c r="B20" s="162">
        <f>ROUND(VALUE(SUBSTITUTE(実質収支比率等に係る経年分析!F$47,"▲","-")),2)</f>
        <v>12.65</v>
      </c>
      <c r="C20" s="162">
        <f>ROUND(VALUE(SUBSTITUTE(実質収支比率等に係る経年分析!G$47,"▲","-")),2)</f>
        <v>13.46</v>
      </c>
      <c r="D20" s="162">
        <f>ROUND(VALUE(SUBSTITUTE(実質収支比率等に係る経年分析!H$47,"▲","-")),2)</f>
        <v>18.75</v>
      </c>
      <c r="E20" s="162">
        <f>ROUND(VALUE(SUBSTITUTE(実質収支比率等に係る経年分析!I$47,"▲","-")),2)</f>
        <v>17.510000000000002</v>
      </c>
      <c r="F20" s="162">
        <f>ROUND(VALUE(SUBSTITUTE(実質収支比率等に係る経年分析!J$47,"▲","-")),2)</f>
        <v>15.69</v>
      </c>
    </row>
    <row r="21" spans="1:11" x14ac:dyDescent="0.2">
      <c r="A21" s="162" t="s">
        <v>54</v>
      </c>
      <c r="B21" s="162">
        <f>IF(ISNUMBER(VALUE(SUBSTITUTE(実質収支比率等に係る経年分析!F$49,"▲","-"))),ROUND(VALUE(SUBSTITUTE(実質収支比率等に係る経年分析!F$49,"▲","-")),2),NA())</f>
        <v>-0.1</v>
      </c>
      <c r="C21" s="162">
        <f>IF(ISNUMBER(VALUE(SUBSTITUTE(実質収支比率等に係る経年分析!G$49,"▲","-"))),ROUND(VALUE(SUBSTITUTE(実質収支比率等に係る経年分析!G$49,"▲","-")),2),NA())</f>
        <v>6.12</v>
      </c>
      <c r="D21" s="162">
        <f>IF(ISNUMBER(VALUE(SUBSTITUTE(実質収支比率等に係る経年分析!H$49,"▲","-"))),ROUND(VALUE(SUBSTITUTE(実質収支比率等に係る経年分析!H$49,"▲","-")),2),NA())</f>
        <v>1</v>
      </c>
      <c r="E21" s="162">
        <f>IF(ISNUMBER(VALUE(SUBSTITUTE(実質収支比率等に係る経年分析!I$49,"▲","-"))),ROUND(VALUE(SUBSTITUTE(実質収支比率等に係る経年分析!I$49,"▲","-")),2),NA())</f>
        <v>-1.69</v>
      </c>
      <c r="F21" s="162">
        <f>IF(ISNUMBER(VALUE(SUBSTITUTE(実質収支比率等に係る経年分析!J$49,"▲","-"))),ROUND(VALUE(SUBSTITUTE(実質収支比率等に係る経年分析!J$49,"▲","-")),2),NA())</f>
        <v>1.39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0.28000000000000003</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2.14</v>
      </c>
    </row>
    <row r="33" spans="1:16" x14ac:dyDescent="0.2">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2.4500000000000002</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1.1399999999999999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2.77</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2.2999999999999998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2.78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9.3699999999999992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10.92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587</v>
      </c>
      <c r="E42" s="164"/>
      <c r="F42" s="164"/>
      <c r="G42" s="164">
        <f>'実質公債費比率（分子）の構造'!L$52</f>
        <v>598</v>
      </c>
      <c r="H42" s="164"/>
      <c r="I42" s="164"/>
      <c r="J42" s="164">
        <f>'実質公債費比率（分子）の構造'!M$52</f>
        <v>597</v>
      </c>
      <c r="K42" s="164"/>
      <c r="L42" s="164"/>
      <c r="M42" s="164">
        <f>'実質公債費比率（分子）の構造'!N$52</f>
        <v>550</v>
      </c>
      <c r="N42" s="164"/>
      <c r="O42" s="164"/>
      <c r="P42" s="164">
        <f>'実質公債費比率（分子）の構造'!O$52</f>
        <v>500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33</v>
      </c>
      <c r="C45" s="164"/>
      <c r="D45" s="164"/>
      <c r="E45" s="164">
        <f>'実質公債費比率（分子）の構造'!L$49</f>
        <v>38</v>
      </c>
      <c r="F45" s="164"/>
      <c r="G45" s="164"/>
      <c r="H45" s="164">
        <f>'実質公債費比率（分子）の構造'!M$49</f>
        <v>46</v>
      </c>
      <c r="I45" s="164"/>
      <c r="J45" s="164"/>
      <c r="K45" s="164">
        <f>'実質公債費比率（分子）の構造'!N$49</f>
        <v>38</v>
      </c>
      <c r="L45" s="164"/>
      <c r="M45" s="164"/>
      <c r="N45" s="164">
        <f>'実質公債費比率（分子）の構造'!O$49</f>
        <v>60</v>
      </c>
      <c r="O45" s="164"/>
      <c r="P45" s="164"/>
    </row>
    <row r="46" spans="1:16" x14ac:dyDescent="0.2">
      <c r="A46" s="164" t="s">
        <v>64</v>
      </c>
      <c r="B46" s="164">
        <f>'実質公債費比率（分子）の構造'!K$48</f>
        <v>235</v>
      </c>
      <c r="C46" s="164"/>
      <c r="D46" s="164"/>
      <c r="E46" s="164">
        <f>'実質公債費比率（分子）の構造'!L$48</f>
        <v>244</v>
      </c>
      <c r="F46" s="164"/>
      <c r="G46" s="164"/>
      <c r="H46" s="164">
        <f>'実質公債費比率（分子）の構造'!M$48</f>
        <v>225</v>
      </c>
      <c r="I46" s="164"/>
      <c r="J46" s="164"/>
      <c r="K46" s="164">
        <f>'実質公債費比率（分子）の構造'!N$48</f>
        <v>222</v>
      </c>
      <c r="L46" s="164"/>
      <c r="M46" s="164"/>
      <c r="N46" s="164">
        <f>'実質公債費比率（分子）の構造'!O$48</f>
        <v>183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537</v>
      </c>
      <c r="C49" s="164"/>
      <c r="D49" s="164"/>
      <c r="E49" s="164">
        <f>'実質公債費比率（分子）の構造'!L$45</f>
        <v>591</v>
      </c>
      <c r="F49" s="164"/>
      <c r="G49" s="164"/>
      <c r="H49" s="164">
        <f>'実質公債費比率（分子）の構造'!M$45</f>
        <v>599</v>
      </c>
      <c r="I49" s="164"/>
      <c r="J49" s="164"/>
      <c r="K49" s="164">
        <f>'実質公債費比率（分子）の構造'!N$45</f>
        <v>599</v>
      </c>
      <c r="L49" s="164"/>
      <c r="M49" s="164"/>
      <c r="N49" s="164">
        <f>'実質公債費比率（分子）の構造'!O$45</f>
        <v>532</v>
      </c>
      <c r="O49" s="164"/>
      <c r="P49" s="164"/>
    </row>
    <row r="50" spans="1:16" x14ac:dyDescent="0.2">
      <c r="A50" s="164" t="s">
        <v>67</v>
      </c>
      <c r="B50" s="164" t="e">
        <f>NA()</f>
        <v>#N/A</v>
      </c>
      <c r="C50" s="164">
        <f>IF(ISNUMBER('実質公債費比率（分子）の構造'!K$53),'実質公債費比率（分子）の構造'!K$53,NA())</f>
        <v>218</v>
      </c>
      <c r="D50" s="164" t="e">
        <f>NA()</f>
        <v>#N/A</v>
      </c>
      <c r="E50" s="164" t="e">
        <f>NA()</f>
        <v>#N/A</v>
      </c>
      <c r="F50" s="164">
        <f>IF(ISNUMBER('実質公債費比率（分子）の構造'!L$53),'実質公債費比率（分子）の構造'!L$53,NA())</f>
        <v>275</v>
      </c>
      <c r="G50" s="164" t="e">
        <f>NA()</f>
        <v>#N/A</v>
      </c>
      <c r="H50" s="164" t="e">
        <f>NA()</f>
        <v>#N/A</v>
      </c>
      <c r="I50" s="164">
        <f>IF(ISNUMBER('実質公債費比率（分子）の構造'!M$53),'実質公債費比率（分子）の構造'!M$53,NA())</f>
        <v>273</v>
      </c>
      <c r="J50" s="164" t="e">
        <f>NA()</f>
        <v>#N/A</v>
      </c>
      <c r="K50" s="164" t="e">
        <f>NA()</f>
        <v>#N/A</v>
      </c>
      <c r="L50" s="164">
        <f>IF(ISNUMBER('実質公債費比率（分子）の構造'!N$53),'実質公債費比率（分子）の構造'!N$53,NA())</f>
        <v>309</v>
      </c>
      <c r="M50" s="164" t="e">
        <f>NA()</f>
        <v>#N/A</v>
      </c>
      <c r="N50" s="164" t="e">
        <f>NA()</f>
        <v>#N/A</v>
      </c>
      <c r="O50" s="164">
        <f>IF(ISNUMBER('実質公債費比率（分子）の構造'!O$53),'実質公債費比率（分子）の構造'!O$53,NA())</f>
        <v>275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7079</v>
      </c>
      <c r="E56" s="163"/>
      <c r="F56" s="163"/>
      <c r="G56" s="163">
        <f>'将来負担比率（分子）の構造'!J$52</f>
        <v>6886</v>
      </c>
      <c r="H56" s="163"/>
      <c r="I56" s="163"/>
      <c r="J56" s="163">
        <f>'将来負担比率（分子）の構造'!K$52</f>
        <v>6590</v>
      </c>
      <c r="K56" s="163"/>
      <c r="L56" s="163"/>
      <c r="M56" s="163">
        <f>'将来負担比率（分子）の構造'!L$52</f>
        <v>6383</v>
      </c>
      <c r="N56" s="163"/>
      <c r="O56" s="163"/>
      <c r="P56" s="163">
        <f>'将来負担比率（分子）の構造'!M$52</f>
        <v>6227</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1916</v>
      </c>
      <c r="E58" s="163"/>
      <c r="F58" s="163"/>
      <c r="G58" s="163">
        <f>'将来負担比率（分子）の構造'!J$50</f>
        <v>2230</v>
      </c>
      <c r="H58" s="163"/>
      <c r="I58" s="163"/>
      <c r="J58" s="163">
        <f>'将来負担比率（分子）の構造'!K$50</f>
        <v>2775</v>
      </c>
      <c r="K58" s="163"/>
      <c r="L58" s="163"/>
      <c r="M58" s="163">
        <f>'将来負担比率（分子）の構造'!L$50</f>
        <v>2674</v>
      </c>
      <c r="N58" s="163"/>
      <c r="O58" s="163"/>
      <c r="P58" s="163">
        <f>'将来負担比率（分子）の構造'!M$50</f>
        <v>2660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1147</v>
      </c>
      <c r="C62" s="163"/>
      <c r="D62" s="163"/>
      <c r="E62" s="163">
        <f>'将来負担比率（分子）の構造'!J$45</f>
        <v>1126</v>
      </c>
      <c r="F62" s="163"/>
      <c r="G62" s="163"/>
      <c r="H62" s="163">
        <f>'将来負担比率（分子）の構造'!K$45</f>
        <v>1126</v>
      </c>
      <c r="I62" s="163"/>
      <c r="J62" s="163"/>
      <c r="K62" s="163">
        <f>'将来負担比率（分子）の構造'!L$45</f>
        <v>1123</v>
      </c>
      <c r="L62" s="163"/>
      <c r="M62" s="163"/>
      <c r="N62" s="163">
        <f>'将来負担比率（分子）の構造'!M$45</f>
        <v>1122</v>
      </c>
      <c r="O62" s="163"/>
      <c r="P62" s="163"/>
    </row>
    <row r="63" spans="1:16" x14ac:dyDescent="0.2">
      <c r="A63" s="163" t="s">
        <v>34</v>
      </c>
      <c r="B63" s="163">
        <f>'将来負担比率（分子）の構造'!I$44</f>
        <v>417</v>
      </c>
      <c r="C63" s="163"/>
      <c r="D63" s="163"/>
      <c r="E63" s="163">
        <f>'将来負担比率（分子）の構造'!J$44</f>
        <v>426</v>
      </c>
      <c r="F63" s="163"/>
      <c r="G63" s="163"/>
      <c r="H63" s="163">
        <f>'将来負担比率（分子）の構造'!K$44</f>
        <v>363</v>
      </c>
      <c r="I63" s="163"/>
      <c r="J63" s="163"/>
      <c r="K63" s="163">
        <f>'将来負担比率（分子）の構造'!L$44</f>
        <v>318</v>
      </c>
      <c r="L63" s="163"/>
      <c r="M63" s="163"/>
      <c r="N63" s="163">
        <f>'将来負担比率（分子）の構造'!M$44</f>
        <v>472</v>
      </c>
      <c r="O63" s="163"/>
      <c r="P63" s="163"/>
    </row>
    <row r="64" spans="1:16" x14ac:dyDescent="0.2">
      <c r="A64" s="163" t="s">
        <v>33</v>
      </c>
      <c r="B64" s="163">
        <f>'将来負担比率（分子）の構造'!I$43</f>
        <v>3499</v>
      </c>
      <c r="C64" s="163"/>
      <c r="D64" s="163"/>
      <c r="E64" s="163">
        <f>'将来負担比率（分子）の構造'!J$43</f>
        <v>3260</v>
      </c>
      <c r="F64" s="163"/>
      <c r="G64" s="163"/>
      <c r="H64" s="163">
        <f>'将来負担比率（分子）の構造'!K$43</f>
        <v>3258</v>
      </c>
      <c r="I64" s="163"/>
      <c r="J64" s="163"/>
      <c r="K64" s="163">
        <f>'将来負担比率（分子）の構造'!L$43</f>
        <v>3244</v>
      </c>
      <c r="L64" s="163"/>
      <c r="M64" s="163"/>
      <c r="N64" s="163">
        <f>'将来負担比率（分子）の構造'!M$43</f>
        <v>3207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6775</v>
      </c>
      <c r="C66" s="163"/>
      <c r="D66" s="163"/>
      <c r="E66" s="163">
        <f>'将来負担比率（分子）の構造'!J$41</f>
        <v>6742</v>
      </c>
      <c r="F66" s="163"/>
      <c r="G66" s="163"/>
      <c r="H66" s="163">
        <f>'将来負担比率（分子）の構造'!K$41</f>
        <v>6420</v>
      </c>
      <c r="I66" s="163"/>
      <c r="J66" s="163"/>
      <c r="K66" s="163">
        <f>'将来負担比率（分子）の構造'!L$41</f>
        <v>6065</v>
      </c>
      <c r="L66" s="163"/>
      <c r="M66" s="163"/>
      <c r="N66" s="163">
        <f>'将来負担比率（分子）の構造'!M$41</f>
        <v>5868</v>
      </c>
      <c r="O66" s="163"/>
      <c r="P66" s="163"/>
    </row>
    <row r="67" spans="1:16" x14ac:dyDescent="0.2">
      <c r="A67" s="163" t="s">
        <v>71</v>
      </c>
      <c r="B67" s="163" t="e">
        <f>NA()</f>
        <v>#N/A</v>
      </c>
      <c r="C67" s="163">
        <f>IF(ISNUMBER('将来負担比率（分子）の構造'!I$53), IF('将来負担比率（分子）の構造'!I$53 &lt; 0, 0, '将来負担比率（分子）の構造'!I$53), NA())</f>
        <v>2842</v>
      </c>
      <c r="D67" s="163" t="e">
        <f>NA()</f>
        <v>#N/A</v>
      </c>
      <c r="E67" s="163" t="e">
        <f>NA()</f>
        <v>#N/A</v>
      </c>
      <c r="F67" s="163">
        <f>IF(ISNUMBER('将来負担比率（分子）の構造'!J$53), IF('将来負担比率（分子）の構造'!J$53 &lt; 0, 0, '将来負担比率（分子）の構造'!J$53), NA())</f>
        <v>2438</v>
      </c>
      <c r="G67" s="163" t="e">
        <f>NA()</f>
        <v>#N/A</v>
      </c>
      <c r="H67" s="163" t="e">
        <f>NA()</f>
        <v>#N/A</v>
      </c>
      <c r="I67" s="163">
        <f>IF(ISNUMBER('将来負担比率（分子）の構造'!K$53), IF('将来負担比率（分子）の構造'!K$53 &lt; 0, 0, '将来負担比率（分子）の構造'!K$53), NA())</f>
        <v>1803</v>
      </c>
      <c r="J67" s="163" t="e">
        <f>NA()</f>
        <v>#N/A</v>
      </c>
      <c r="K67" s="163" t="e">
        <f>NA()</f>
        <v>#N/A</v>
      </c>
      <c r="L67" s="163">
        <f>IF(ISNUMBER('将来負担比率（分子）の構造'!L$53), IF('将来負担比率（分子）の構造'!L$53 &lt; 0, 0, '将来負担比率（分子）の構造'!L$53), NA())</f>
        <v>1693</v>
      </c>
      <c r="M67" s="163" t="e">
        <f>NA()</f>
        <v>#N/A</v>
      </c>
      <c r="N67" s="163" t="e">
        <f>NA()</f>
        <v>#N/A</v>
      </c>
      <c r="O67" s="163">
        <f>IF(ISNUMBER('将来負担比率（分子）の構造'!M$53), IF('将来負担比率（分子）の構造'!M$53 &lt; 0, 0, '将来負担比率（分子）の構造'!M$53), NA())</f>
        <v>1782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926</v>
      </c>
      <c r="C72" s="167">
        <f>基金残高に係る経年分析!G55</f>
        <v>878</v>
      </c>
      <c r="D72" s="167">
        <f>基金残高に係る経年分析!H55</f>
        <v>811</v>
      </c>
    </row>
    <row r="73" spans="1:16" x14ac:dyDescent="0.2">
      <c r="A73" s="166" t="s">
        <v>74</v>
      </c>
      <c r="B73" s="167">
        <f>基金残高に係る経年分析!F56</f>
        <v>118</v>
      </c>
      <c r="C73" s="167">
        <f>基金残高に係る経年分析!G56</f>
        <v>145</v>
      </c>
      <c r="D73" s="167">
        <f>基金残高に係る経年分析!H56</f>
        <v>181</v>
      </c>
    </row>
    <row r="74" spans="1:16" x14ac:dyDescent="0.2">
      <c r="A74" s="166" t="s">
        <v>75</v>
      </c>
      <c r="B74" s="167">
        <f>基金残高に係る経年分析!F57</f>
        <v>1134</v>
      </c>
      <c r="C74" s="167">
        <f>基金残高に係る経年分析!G57</f>
        <v>1133</v>
      </c>
      <c r="D74" s="167">
        <f>基金残高に係る経年分析!H57</f>
        <v>1177</v>
      </c>
    </row>
  </sheetData>
  <sheetProtection algorithmName="SHA-512" hashValue="NJHvGSzptvn4rjMJuFeUT/Fp2Z8vmREAj8k04B3rTAq73U6YgcyYGub/58TkHguL+VWhHy10gw6HjVc4E3Z7Yg==" saltValue="Qb0u8cSFNi3fYO9rde0H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Z38" sqref="AZ38:BF38"/>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2825145</v>
      </c>
      <c r="S5" s="677"/>
      <c r="T5" s="677"/>
      <c r="U5" s="677"/>
      <c r="V5" s="677"/>
      <c r="W5" s="677"/>
      <c r="X5" s="677"/>
      <c r="Y5" s="702"/>
      <c r="Z5" s="715">
        <v>32</v>
      </c>
      <c r="AA5" s="715"/>
      <c r="AB5" s="715"/>
      <c r="AC5" s="715"/>
      <c r="AD5" s="716">
        <v>2825145</v>
      </c>
      <c r="AE5" s="716"/>
      <c r="AF5" s="716"/>
      <c r="AG5" s="716"/>
      <c r="AH5" s="716"/>
      <c r="AI5" s="716"/>
      <c r="AJ5" s="716"/>
      <c r="AK5" s="716"/>
      <c r="AL5" s="703">
        <v>53.9</v>
      </c>
      <c r="AM5" s="685"/>
      <c r="AN5" s="685"/>
      <c r="AO5" s="704"/>
      <c r="AP5" s="679" t="s">
        <v>216</v>
      </c>
      <c r="AQ5" s="680"/>
      <c r="AR5" s="680"/>
      <c r="AS5" s="680"/>
      <c r="AT5" s="680"/>
      <c r="AU5" s="680"/>
      <c r="AV5" s="680"/>
      <c r="AW5" s="680"/>
      <c r="AX5" s="680"/>
      <c r="AY5" s="680"/>
      <c r="AZ5" s="680"/>
      <c r="BA5" s="680"/>
      <c r="BB5" s="680"/>
      <c r="BC5" s="680"/>
      <c r="BD5" s="680"/>
      <c r="BE5" s="680"/>
      <c r="BF5" s="681"/>
      <c r="BG5" s="621">
        <v>2825145</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62631</v>
      </c>
      <c r="S6" s="622"/>
      <c r="T6" s="622"/>
      <c r="U6" s="622"/>
      <c r="V6" s="622"/>
      <c r="W6" s="622"/>
      <c r="X6" s="622"/>
      <c r="Y6" s="623"/>
      <c r="Z6" s="659">
        <v>0.7</v>
      </c>
      <c r="AA6" s="659"/>
      <c r="AB6" s="659"/>
      <c r="AC6" s="659"/>
      <c r="AD6" s="660">
        <v>62631</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2825145</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67911</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67911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1411</v>
      </c>
      <c r="S7" s="622"/>
      <c r="T7" s="622"/>
      <c r="U7" s="622"/>
      <c r="V7" s="622"/>
      <c r="W7" s="622"/>
      <c r="X7" s="622"/>
      <c r="Y7" s="623"/>
      <c r="Z7" s="659">
        <v>0</v>
      </c>
      <c r="AA7" s="659"/>
      <c r="AB7" s="659"/>
      <c r="AC7" s="659"/>
      <c r="AD7" s="660">
        <v>1411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1328438</v>
      </c>
      <c r="BH7" s="622"/>
      <c r="BI7" s="622"/>
      <c r="BJ7" s="622"/>
      <c r="BK7" s="622"/>
      <c r="BL7" s="622"/>
      <c r="BM7" s="622"/>
      <c r="BN7" s="623"/>
      <c r="BO7" s="659">
        <v>47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1087900</v>
      </c>
      <c r="CS7" s="622"/>
      <c r="CT7" s="622"/>
      <c r="CU7" s="622"/>
      <c r="CV7" s="622"/>
      <c r="CW7" s="622"/>
      <c r="CX7" s="622"/>
      <c r="CY7" s="623"/>
      <c r="CZ7" s="659">
        <v>13.2</v>
      </c>
      <c r="DA7" s="659"/>
      <c r="DB7" s="659"/>
      <c r="DC7" s="659"/>
      <c r="DD7" s="627">
        <v>10998</v>
      </c>
      <c r="DE7" s="622"/>
      <c r="DF7" s="622"/>
      <c r="DG7" s="622"/>
      <c r="DH7" s="622"/>
      <c r="DI7" s="622"/>
      <c r="DJ7" s="622"/>
      <c r="DK7" s="622"/>
      <c r="DL7" s="622"/>
      <c r="DM7" s="622"/>
      <c r="DN7" s="622"/>
      <c r="DO7" s="622"/>
      <c r="DP7" s="623"/>
      <c r="DQ7" s="627">
        <v>784954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30085</v>
      </c>
      <c r="S8" s="622"/>
      <c r="T8" s="622"/>
      <c r="U8" s="622"/>
      <c r="V8" s="622"/>
      <c r="W8" s="622"/>
      <c r="X8" s="622"/>
      <c r="Y8" s="623"/>
      <c r="Z8" s="659">
        <v>0.3</v>
      </c>
      <c r="AA8" s="659"/>
      <c r="AB8" s="659"/>
      <c r="AC8" s="659"/>
      <c r="AD8" s="660">
        <v>30085</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35246</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3301745</v>
      </c>
      <c r="CS8" s="622"/>
      <c r="CT8" s="622"/>
      <c r="CU8" s="622"/>
      <c r="CV8" s="622"/>
      <c r="CW8" s="622"/>
      <c r="CX8" s="622"/>
      <c r="CY8" s="623"/>
      <c r="CZ8" s="659">
        <v>40.1</v>
      </c>
      <c r="DA8" s="659"/>
      <c r="DB8" s="659"/>
      <c r="DC8" s="659"/>
      <c r="DD8" s="627">
        <v>49655</v>
      </c>
      <c r="DE8" s="622"/>
      <c r="DF8" s="622"/>
      <c r="DG8" s="622"/>
      <c r="DH8" s="622"/>
      <c r="DI8" s="622"/>
      <c r="DJ8" s="622"/>
      <c r="DK8" s="622"/>
      <c r="DL8" s="622"/>
      <c r="DM8" s="622"/>
      <c r="DN8" s="622"/>
      <c r="DO8" s="622"/>
      <c r="DP8" s="623"/>
      <c r="DQ8" s="627">
        <v>1743880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38639</v>
      </c>
      <c r="S9" s="622"/>
      <c r="T9" s="622"/>
      <c r="U9" s="622"/>
      <c r="V9" s="622"/>
      <c r="W9" s="622"/>
      <c r="X9" s="622"/>
      <c r="Y9" s="623"/>
      <c r="Z9" s="659">
        <v>0.4</v>
      </c>
      <c r="AA9" s="659"/>
      <c r="AB9" s="659"/>
      <c r="AC9" s="659"/>
      <c r="AD9" s="660">
        <v>38639</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1153195</v>
      </c>
      <c r="BH9" s="622"/>
      <c r="BI9" s="622"/>
      <c r="BJ9" s="622"/>
      <c r="BK9" s="622"/>
      <c r="BL9" s="622"/>
      <c r="BM9" s="622"/>
      <c r="BN9" s="623"/>
      <c r="BO9" s="659">
        <v>40.799999999999997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1067856</v>
      </c>
      <c r="CS9" s="622"/>
      <c r="CT9" s="622"/>
      <c r="CU9" s="622"/>
      <c r="CV9" s="622"/>
      <c r="CW9" s="622"/>
      <c r="CX9" s="622"/>
      <c r="CY9" s="623"/>
      <c r="CZ9" s="659">
        <v>13</v>
      </c>
      <c r="DA9" s="659"/>
      <c r="DB9" s="659"/>
      <c r="DC9" s="659"/>
      <c r="DD9" s="627">
        <v>57804</v>
      </c>
      <c r="DE9" s="622"/>
      <c r="DF9" s="622"/>
      <c r="DG9" s="622"/>
      <c r="DH9" s="622"/>
      <c r="DI9" s="622"/>
      <c r="DJ9" s="622"/>
      <c r="DK9" s="622"/>
      <c r="DL9" s="622"/>
      <c r="DM9" s="622"/>
      <c r="DN9" s="622"/>
      <c r="DO9" s="622"/>
      <c r="DP9" s="623"/>
      <c r="DQ9" s="627">
        <v>885044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60726</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571753</v>
      </c>
      <c r="S11" s="622"/>
      <c r="T11" s="622"/>
      <c r="U11" s="622"/>
      <c r="V11" s="622"/>
      <c r="W11" s="622"/>
      <c r="X11" s="622"/>
      <c r="Y11" s="623"/>
      <c r="Z11" s="624">
        <v>6.5</v>
      </c>
      <c r="AA11" s="625"/>
      <c r="AB11" s="625"/>
      <c r="AC11" s="626"/>
      <c r="AD11" s="627">
        <v>571753</v>
      </c>
      <c r="AE11" s="622"/>
      <c r="AF11" s="622"/>
      <c r="AG11" s="622"/>
      <c r="AH11" s="622"/>
      <c r="AI11" s="622"/>
      <c r="AJ11" s="622"/>
      <c r="AK11" s="623"/>
      <c r="AL11" s="624">
        <v>10.9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79271</v>
      </c>
      <c r="BH11" s="622"/>
      <c r="BI11" s="622"/>
      <c r="BJ11" s="622"/>
      <c r="BK11" s="622"/>
      <c r="BL11" s="622"/>
      <c r="BM11" s="622"/>
      <c r="BN11" s="623"/>
      <c r="BO11" s="659">
        <v>2.8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43954</v>
      </c>
      <c r="CS11" s="622"/>
      <c r="CT11" s="622"/>
      <c r="CU11" s="622"/>
      <c r="CV11" s="622"/>
      <c r="CW11" s="622"/>
      <c r="CX11" s="622"/>
      <c r="CY11" s="623"/>
      <c r="CZ11" s="659">
        <v>0.5</v>
      </c>
      <c r="DA11" s="659"/>
      <c r="DB11" s="659"/>
      <c r="DC11" s="659"/>
      <c r="DD11" s="627">
        <v>5165</v>
      </c>
      <c r="DE11" s="622"/>
      <c r="DF11" s="622"/>
      <c r="DG11" s="622"/>
      <c r="DH11" s="622"/>
      <c r="DI11" s="622"/>
      <c r="DJ11" s="622"/>
      <c r="DK11" s="622"/>
      <c r="DL11" s="622"/>
      <c r="DM11" s="622"/>
      <c r="DN11" s="622"/>
      <c r="DO11" s="622"/>
      <c r="DP11" s="623"/>
      <c r="DQ11" s="627">
        <v>38005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1292084</v>
      </c>
      <c r="BH12" s="622"/>
      <c r="BI12" s="622"/>
      <c r="BJ12" s="622"/>
      <c r="BK12" s="622"/>
      <c r="BL12" s="622"/>
      <c r="BM12" s="622"/>
      <c r="BN12" s="623"/>
      <c r="BO12" s="659">
        <v>45.7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62131</v>
      </c>
      <c r="CS12" s="622"/>
      <c r="CT12" s="622"/>
      <c r="CU12" s="622"/>
      <c r="CV12" s="622"/>
      <c r="CW12" s="622"/>
      <c r="CX12" s="622"/>
      <c r="CY12" s="623"/>
      <c r="CZ12" s="659">
        <v>0.8</v>
      </c>
      <c r="DA12" s="659"/>
      <c r="DB12" s="659"/>
      <c r="DC12" s="659"/>
      <c r="DD12" s="627">
        <v>976</v>
      </c>
      <c r="DE12" s="622"/>
      <c r="DF12" s="622"/>
      <c r="DG12" s="622"/>
      <c r="DH12" s="622"/>
      <c r="DI12" s="622"/>
      <c r="DJ12" s="622"/>
      <c r="DK12" s="622"/>
      <c r="DL12" s="622"/>
      <c r="DM12" s="622"/>
      <c r="DN12" s="622"/>
      <c r="DO12" s="622"/>
      <c r="DP12" s="623"/>
      <c r="DQ12" s="627">
        <v>36745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580</v>
      </c>
      <c r="S13" s="622"/>
      <c r="T13" s="622"/>
      <c r="U13" s="622"/>
      <c r="V13" s="622"/>
      <c r="W13" s="622"/>
      <c r="X13" s="622"/>
      <c r="Y13" s="623"/>
      <c r="Z13" s="659">
        <v>0</v>
      </c>
      <c r="AA13" s="659"/>
      <c r="AB13" s="659"/>
      <c r="AC13" s="659"/>
      <c r="AD13" s="660">
        <v>580</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1291467</v>
      </c>
      <c r="BH13" s="622"/>
      <c r="BI13" s="622"/>
      <c r="BJ13" s="622"/>
      <c r="BK13" s="622"/>
      <c r="BL13" s="622"/>
      <c r="BM13" s="622"/>
      <c r="BN13" s="623"/>
      <c r="BO13" s="659">
        <v>45.7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731277</v>
      </c>
      <c r="CS13" s="622"/>
      <c r="CT13" s="622"/>
      <c r="CU13" s="622"/>
      <c r="CV13" s="622"/>
      <c r="CW13" s="622"/>
      <c r="CX13" s="622"/>
      <c r="CY13" s="623"/>
      <c r="CZ13" s="659">
        <v>8.9</v>
      </c>
      <c r="DA13" s="659"/>
      <c r="DB13" s="659"/>
      <c r="DC13" s="659"/>
      <c r="DD13" s="627">
        <v>311316</v>
      </c>
      <c r="DE13" s="622"/>
      <c r="DF13" s="622"/>
      <c r="DG13" s="622"/>
      <c r="DH13" s="622"/>
      <c r="DI13" s="622"/>
      <c r="DJ13" s="622"/>
      <c r="DK13" s="622"/>
      <c r="DL13" s="622"/>
      <c r="DM13" s="622"/>
      <c r="DN13" s="622"/>
      <c r="DO13" s="622"/>
      <c r="DP13" s="623"/>
      <c r="DQ13" s="627">
        <v>449362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64770</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378583</v>
      </c>
      <c r="CS14" s="622"/>
      <c r="CT14" s="622"/>
      <c r="CU14" s="622"/>
      <c r="CV14" s="622"/>
      <c r="CW14" s="622"/>
      <c r="CX14" s="622"/>
      <c r="CY14" s="623"/>
      <c r="CZ14" s="659">
        <v>4.5999999999999996</v>
      </c>
      <c r="DA14" s="659"/>
      <c r="DB14" s="659"/>
      <c r="DC14" s="659"/>
      <c r="DD14" s="627" t="s">
        <v>122</v>
      </c>
      <c r="DE14" s="622"/>
      <c r="DF14" s="622"/>
      <c r="DG14" s="622"/>
      <c r="DH14" s="622"/>
      <c r="DI14" s="622"/>
      <c r="DJ14" s="622"/>
      <c r="DK14" s="622"/>
      <c r="DL14" s="622"/>
      <c r="DM14" s="622"/>
      <c r="DN14" s="622"/>
      <c r="DO14" s="622"/>
      <c r="DP14" s="623"/>
      <c r="DQ14" s="627">
        <v>376339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9844</v>
      </c>
      <c r="S15" s="622"/>
      <c r="T15" s="622"/>
      <c r="U15" s="622"/>
      <c r="V15" s="622"/>
      <c r="W15" s="622"/>
      <c r="X15" s="622"/>
      <c r="Y15" s="623"/>
      <c r="Z15" s="659">
        <v>0.1</v>
      </c>
      <c r="AA15" s="659"/>
      <c r="AB15" s="659"/>
      <c r="AC15" s="659"/>
      <c r="AD15" s="660">
        <v>9844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139853</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968691</v>
      </c>
      <c r="CS15" s="622"/>
      <c r="CT15" s="622"/>
      <c r="CU15" s="622"/>
      <c r="CV15" s="622"/>
      <c r="CW15" s="622"/>
      <c r="CX15" s="622"/>
      <c r="CY15" s="623"/>
      <c r="CZ15" s="659">
        <v>11.8</v>
      </c>
      <c r="DA15" s="659"/>
      <c r="DB15" s="659"/>
      <c r="DC15" s="659"/>
      <c r="DD15" s="627">
        <v>34096</v>
      </c>
      <c r="DE15" s="622"/>
      <c r="DF15" s="622"/>
      <c r="DG15" s="622"/>
      <c r="DH15" s="622"/>
      <c r="DI15" s="622"/>
      <c r="DJ15" s="622"/>
      <c r="DK15" s="622"/>
      <c r="DL15" s="622"/>
      <c r="DM15" s="622"/>
      <c r="DN15" s="622"/>
      <c r="DO15" s="622"/>
      <c r="DP15" s="623"/>
      <c r="DQ15" s="627">
        <v>735309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48624</v>
      </c>
      <c r="S16" s="622"/>
      <c r="T16" s="622"/>
      <c r="U16" s="622"/>
      <c r="V16" s="622"/>
      <c r="W16" s="622"/>
      <c r="X16" s="622"/>
      <c r="Y16" s="623"/>
      <c r="Z16" s="659">
        <v>0.6</v>
      </c>
      <c r="AA16" s="659"/>
      <c r="AB16" s="659"/>
      <c r="AC16" s="659"/>
      <c r="AD16" s="660">
        <v>48624</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135809</v>
      </c>
      <c r="S17" s="622"/>
      <c r="T17" s="622"/>
      <c r="U17" s="622"/>
      <c r="V17" s="622"/>
      <c r="W17" s="622"/>
      <c r="X17" s="622"/>
      <c r="Y17" s="623"/>
      <c r="Z17" s="659">
        <v>1.5</v>
      </c>
      <c r="AA17" s="659"/>
      <c r="AB17" s="659"/>
      <c r="AC17" s="659"/>
      <c r="AD17" s="660">
        <v>135809</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532400</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532400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29560</v>
      </c>
      <c r="S18" s="622"/>
      <c r="T18" s="622"/>
      <c r="U18" s="622"/>
      <c r="V18" s="622"/>
      <c r="W18" s="622"/>
      <c r="X18" s="622"/>
      <c r="Y18" s="623"/>
      <c r="Z18" s="659">
        <v>0.3</v>
      </c>
      <c r="AA18" s="659"/>
      <c r="AB18" s="659"/>
      <c r="AC18" s="659"/>
      <c r="AD18" s="660">
        <v>29560</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99640</v>
      </c>
      <c r="S19" s="622"/>
      <c r="T19" s="622"/>
      <c r="U19" s="622"/>
      <c r="V19" s="622"/>
      <c r="W19" s="622"/>
      <c r="X19" s="622"/>
      <c r="Y19" s="623"/>
      <c r="Z19" s="659">
        <v>1.1000000000000001</v>
      </c>
      <c r="AA19" s="659"/>
      <c r="AB19" s="659"/>
      <c r="AC19" s="659"/>
      <c r="AD19" s="660">
        <v>99640</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6609</v>
      </c>
      <c r="S20" s="622"/>
      <c r="T20" s="622"/>
      <c r="U20" s="622"/>
      <c r="V20" s="622"/>
      <c r="W20" s="622"/>
      <c r="X20" s="622"/>
      <c r="Y20" s="623"/>
      <c r="Z20" s="659">
        <v>0.1</v>
      </c>
      <c r="AA20" s="659"/>
      <c r="AB20" s="659"/>
      <c r="AC20" s="659"/>
      <c r="AD20" s="660">
        <v>6609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8242448</v>
      </c>
      <c r="CS20" s="622"/>
      <c r="CT20" s="622"/>
      <c r="CU20" s="622"/>
      <c r="CV20" s="622"/>
      <c r="CW20" s="622"/>
      <c r="CX20" s="622"/>
      <c r="CY20" s="623"/>
      <c r="CZ20" s="659">
        <v>100</v>
      </c>
      <c r="DA20" s="659"/>
      <c r="DB20" s="659"/>
      <c r="DC20" s="659"/>
      <c r="DD20" s="627">
        <v>470010</v>
      </c>
      <c r="DE20" s="622"/>
      <c r="DF20" s="622"/>
      <c r="DG20" s="622"/>
      <c r="DH20" s="622"/>
      <c r="DI20" s="622"/>
      <c r="DJ20" s="622"/>
      <c r="DK20" s="622"/>
      <c r="DL20" s="622"/>
      <c r="DM20" s="622"/>
      <c r="DN20" s="622"/>
      <c r="DO20" s="622"/>
      <c r="DP20" s="623"/>
      <c r="DQ20" s="627">
        <v>5649949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1557806</v>
      </c>
      <c r="S21" s="622"/>
      <c r="T21" s="622"/>
      <c r="U21" s="622"/>
      <c r="V21" s="622"/>
      <c r="W21" s="622"/>
      <c r="X21" s="622"/>
      <c r="Y21" s="623"/>
      <c r="Z21" s="659">
        <v>17.600000000000001</v>
      </c>
      <c r="AA21" s="659"/>
      <c r="AB21" s="659"/>
      <c r="AC21" s="659"/>
      <c r="AD21" s="660">
        <v>1488839</v>
      </c>
      <c r="AE21" s="660"/>
      <c r="AF21" s="660"/>
      <c r="AG21" s="660"/>
      <c r="AH21" s="660"/>
      <c r="AI21" s="660"/>
      <c r="AJ21" s="660"/>
      <c r="AK21" s="660"/>
      <c r="AL21" s="624">
        <v>28.4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1488839</v>
      </c>
      <c r="S22" s="622"/>
      <c r="T22" s="622"/>
      <c r="U22" s="622"/>
      <c r="V22" s="622"/>
      <c r="W22" s="622"/>
      <c r="X22" s="622"/>
      <c r="Y22" s="623"/>
      <c r="Z22" s="659">
        <v>16.899999999999999</v>
      </c>
      <c r="AA22" s="659"/>
      <c r="AB22" s="659"/>
      <c r="AC22" s="659"/>
      <c r="AD22" s="660">
        <v>1488839</v>
      </c>
      <c r="AE22" s="660"/>
      <c r="AF22" s="660"/>
      <c r="AG22" s="660"/>
      <c r="AH22" s="660"/>
      <c r="AI22" s="660"/>
      <c r="AJ22" s="660"/>
      <c r="AK22" s="660"/>
      <c r="AL22" s="624">
        <v>28.4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68967</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3739670</v>
      </c>
      <c r="CS24" s="677"/>
      <c r="CT24" s="677"/>
      <c r="CU24" s="677"/>
      <c r="CV24" s="677"/>
      <c r="CW24" s="677"/>
      <c r="CX24" s="677"/>
      <c r="CY24" s="702"/>
      <c r="CZ24" s="703">
        <v>45.4</v>
      </c>
      <c r="DA24" s="685"/>
      <c r="DB24" s="685"/>
      <c r="DC24" s="705"/>
      <c r="DD24" s="701">
        <v>2222448</v>
      </c>
      <c r="DE24" s="677"/>
      <c r="DF24" s="677"/>
      <c r="DG24" s="677"/>
      <c r="DH24" s="677"/>
      <c r="DI24" s="677"/>
      <c r="DJ24" s="677"/>
      <c r="DK24" s="702"/>
      <c r="DL24" s="701">
        <v>1953102</v>
      </c>
      <c r="DM24" s="677"/>
      <c r="DN24" s="677"/>
      <c r="DO24" s="677"/>
      <c r="DP24" s="677"/>
      <c r="DQ24" s="677"/>
      <c r="DR24" s="677"/>
      <c r="DS24" s="677"/>
      <c r="DT24" s="677"/>
      <c r="DU24" s="677"/>
      <c r="DV24" s="702"/>
      <c r="DW24" s="703">
        <v>37.1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5282327</v>
      </c>
      <c r="S25" s="622"/>
      <c r="T25" s="622"/>
      <c r="U25" s="622"/>
      <c r="V25" s="622"/>
      <c r="W25" s="622"/>
      <c r="X25" s="622"/>
      <c r="Y25" s="623"/>
      <c r="Z25" s="659">
        <v>59.8</v>
      </c>
      <c r="AA25" s="659"/>
      <c r="AB25" s="659"/>
      <c r="AC25" s="659"/>
      <c r="AD25" s="660">
        <v>5213360</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1046412</v>
      </c>
      <c r="CS25" s="634"/>
      <c r="CT25" s="634"/>
      <c r="CU25" s="634"/>
      <c r="CV25" s="634"/>
      <c r="CW25" s="634"/>
      <c r="CX25" s="634"/>
      <c r="CY25" s="635"/>
      <c r="CZ25" s="624">
        <v>12.7</v>
      </c>
      <c r="DA25" s="636"/>
      <c r="DB25" s="636"/>
      <c r="DC25" s="637"/>
      <c r="DD25" s="627">
        <v>919903</v>
      </c>
      <c r="DE25" s="634"/>
      <c r="DF25" s="634"/>
      <c r="DG25" s="634"/>
      <c r="DH25" s="634"/>
      <c r="DI25" s="634"/>
      <c r="DJ25" s="634"/>
      <c r="DK25" s="635"/>
      <c r="DL25" s="627">
        <v>917547</v>
      </c>
      <c r="DM25" s="634"/>
      <c r="DN25" s="634"/>
      <c r="DO25" s="634"/>
      <c r="DP25" s="634"/>
      <c r="DQ25" s="634"/>
      <c r="DR25" s="634"/>
      <c r="DS25" s="634"/>
      <c r="DT25" s="634"/>
      <c r="DU25" s="634"/>
      <c r="DV25" s="635"/>
      <c r="DW25" s="624">
        <v>17.399999999999999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2241</v>
      </c>
      <c r="S26" s="622"/>
      <c r="T26" s="622"/>
      <c r="U26" s="622"/>
      <c r="V26" s="622"/>
      <c r="W26" s="622"/>
      <c r="X26" s="622"/>
      <c r="Y26" s="623"/>
      <c r="Z26" s="659">
        <v>0</v>
      </c>
      <c r="AA26" s="659"/>
      <c r="AB26" s="659"/>
      <c r="AC26" s="659"/>
      <c r="AD26" s="660">
        <v>2241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612321</v>
      </c>
      <c r="CS26" s="622"/>
      <c r="CT26" s="622"/>
      <c r="CU26" s="622"/>
      <c r="CV26" s="622"/>
      <c r="CW26" s="622"/>
      <c r="CX26" s="622"/>
      <c r="CY26" s="623"/>
      <c r="CZ26" s="624">
        <v>7.4</v>
      </c>
      <c r="DA26" s="636"/>
      <c r="DB26" s="636"/>
      <c r="DC26" s="637"/>
      <c r="DD26" s="627">
        <v>525409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143209</v>
      </c>
      <c r="S27" s="622"/>
      <c r="T27" s="622"/>
      <c r="U27" s="622"/>
      <c r="V27" s="622"/>
      <c r="W27" s="622"/>
      <c r="X27" s="622"/>
      <c r="Y27" s="623"/>
      <c r="Z27" s="659">
        <v>1.6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2825145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2160858</v>
      </c>
      <c r="CS27" s="634"/>
      <c r="CT27" s="634"/>
      <c r="CU27" s="634"/>
      <c r="CV27" s="634"/>
      <c r="CW27" s="634"/>
      <c r="CX27" s="634"/>
      <c r="CY27" s="635"/>
      <c r="CZ27" s="624">
        <v>26.2</v>
      </c>
      <c r="DA27" s="636"/>
      <c r="DB27" s="636"/>
      <c r="DC27" s="637"/>
      <c r="DD27" s="627">
        <v>770145</v>
      </c>
      <c r="DE27" s="634"/>
      <c r="DF27" s="634"/>
      <c r="DG27" s="634"/>
      <c r="DH27" s="634"/>
      <c r="DI27" s="634"/>
      <c r="DJ27" s="634"/>
      <c r="DK27" s="635"/>
      <c r="DL27" s="627">
        <v>503155</v>
      </c>
      <c r="DM27" s="634"/>
      <c r="DN27" s="634"/>
      <c r="DO27" s="634"/>
      <c r="DP27" s="634"/>
      <c r="DQ27" s="634"/>
      <c r="DR27" s="634"/>
      <c r="DS27" s="634"/>
      <c r="DT27" s="634"/>
      <c r="DU27" s="634"/>
      <c r="DV27" s="635"/>
      <c r="DW27" s="624">
        <v>9.6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79639</v>
      </c>
      <c r="S28" s="622"/>
      <c r="T28" s="622"/>
      <c r="U28" s="622"/>
      <c r="V28" s="622"/>
      <c r="W28" s="622"/>
      <c r="X28" s="622"/>
      <c r="Y28" s="623"/>
      <c r="Z28" s="659">
        <v>0.9</v>
      </c>
      <c r="AA28" s="659"/>
      <c r="AB28" s="659"/>
      <c r="AC28" s="659"/>
      <c r="AD28" s="660">
        <v>22121</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532400</v>
      </c>
      <c r="CS28" s="622"/>
      <c r="CT28" s="622"/>
      <c r="CU28" s="622"/>
      <c r="CV28" s="622"/>
      <c r="CW28" s="622"/>
      <c r="CX28" s="622"/>
      <c r="CY28" s="623"/>
      <c r="CZ28" s="624">
        <v>6.5</v>
      </c>
      <c r="DA28" s="636"/>
      <c r="DB28" s="636"/>
      <c r="DC28" s="637"/>
      <c r="DD28" s="627">
        <v>532400</v>
      </c>
      <c r="DE28" s="622"/>
      <c r="DF28" s="622"/>
      <c r="DG28" s="622"/>
      <c r="DH28" s="622"/>
      <c r="DI28" s="622"/>
      <c r="DJ28" s="622"/>
      <c r="DK28" s="623"/>
      <c r="DL28" s="627">
        <v>532400</v>
      </c>
      <c r="DM28" s="622"/>
      <c r="DN28" s="622"/>
      <c r="DO28" s="622"/>
      <c r="DP28" s="622"/>
      <c r="DQ28" s="622"/>
      <c r="DR28" s="622"/>
      <c r="DS28" s="622"/>
      <c r="DT28" s="622"/>
      <c r="DU28" s="622"/>
      <c r="DV28" s="623"/>
      <c r="DW28" s="624">
        <v>10.1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95917</v>
      </c>
      <c r="S29" s="622"/>
      <c r="T29" s="622"/>
      <c r="U29" s="622"/>
      <c r="V29" s="622"/>
      <c r="W29" s="622"/>
      <c r="X29" s="622"/>
      <c r="Y29" s="623"/>
      <c r="Z29" s="659">
        <v>1.1000000000000001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532400</v>
      </c>
      <c r="CS29" s="634"/>
      <c r="CT29" s="634"/>
      <c r="CU29" s="634"/>
      <c r="CV29" s="634"/>
      <c r="CW29" s="634"/>
      <c r="CX29" s="634"/>
      <c r="CY29" s="635"/>
      <c r="CZ29" s="624">
        <v>6.5</v>
      </c>
      <c r="DA29" s="636"/>
      <c r="DB29" s="636"/>
      <c r="DC29" s="637"/>
      <c r="DD29" s="627">
        <v>532400</v>
      </c>
      <c r="DE29" s="634"/>
      <c r="DF29" s="634"/>
      <c r="DG29" s="634"/>
      <c r="DH29" s="634"/>
      <c r="DI29" s="634"/>
      <c r="DJ29" s="634"/>
      <c r="DK29" s="635"/>
      <c r="DL29" s="627">
        <v>532400</v>
      </c>
      <c r="DM29" s="634"/>
      <c r="DN29" s="634"/>
      <c r="DO29" s="634"/>
      <c r="DP29" s="634"/>
      <c r="DQ29" s="634"/>
      <c r="DR29" s="634"/>
      <c r="DS29" s="634"/>
      <c r="DT29" s="634"/>
      <c r="DU29" s="634"/>
      <c r="DV29" s="635"/>
      <c r="DW29" s="624">
        <v>10.1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1403732</v>
      </c>
      <c r="S30" s="622"/>
      <c r="T30" s="622"/>
      <c r="U30" s="622"/>
      <c r="V30" s="622"/>
      <c r="W30" s="622"/>
      <c r="X30" s="622"/>
      <c r="Y30" s="623"/>
      <c r="Z30" s="659">
        <v>15.9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513268</v>
      </c>
      <c r="CS30" s="622"/>
      <c r="CT30" s="622"/>
      <c r="CU30" s="622"/>
      <c r="CV30" s="622"/>
      <c r="CW30" s="622"/>
      <c r="CX30" s="622"/>
      <c r="CY30" s="623"/>
      <c r="CZ30" s="624">
        <v>6.2</v>
      </c>
      <c r="DA30" s="636"/>
      <c r="DB30" s="636"/>
      <c r="DC30" s="637"/>
      <c r="DD30" s="627">
        <v>513268</v>
      </c>
      <c r="DE30" s="622"/>
      <c r="DF30" s="622"/>
      <c r="DG30" s="622"/>
      <c r="DH30" s="622"/>
      <c r="DI30" s="622"/>
      <c r="DJ30" s="622"/>
      <c r="DK30" s="623"/>
      <c r="DL30" s="627">
        <v>513268</v>
      </c>
      <c r="DM30" s="622"/>
      <c r="DN30" s="622"/>
      <c r="DO30" s="622"/>
      <c r="DP30" s="622"/>
      <c r="DQ30" s="622"/>
      <c r="DR30" s="622"/>
      <c r="DS30" s="622"/>
      <c r="DT30" s="622"/>
      <c r="DU30" s="622"/>
      <c r="DV30" s="623"/>
      <c r="DW30" s="624">
        <v>9.8000000000000007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95.5</v>
      </c>
      <c r="BN31" s="684"/>
      <c r="BO31" s="684"/>
      <c r="BP31" s="684"/>
      <c r="BQ31" s="686"/>
      <c r="BR31" s="683">
        <v>98.8</v>
      </c>
      <c r="BS31" s="684"/>
      <c r="BT31" s="684"/>
      <c r="BU31" s="684"/>
      <c r="BV31" s="684"/>
      <c r="BW31" s="684"/>
      <c r="BX31" s="685">
        <v>95.5</v>
      </c>
      <c r="BY31" s="684"/>
      <c r="BZ31" s="684"/>
      <c r="CA31" s="684"/>
      <c r="CB31" s="686"/>
      <c r="CD31" s="642"/>
      <c r="CE31" s="643"/>
      <c r="CF31" s="618" t="s">
        <v>300</v>
      </c>
      <c r="CG31" s="619"/>
      <c r="CH31" s="619"/>
      <c r="CI31" s="619"/>
      <c r="CJ31" s="619"/>
      <c r="CK31" s="619"/>
      <c r="CL31" s="619"/>
      <c r="CM31" s="619"/>
      <c r="CN31" s="619"/>
      <c r="CO31" s="619"/>
      <c r="CP31" s="619"/>
      <c r="CQ31" s="620"/>
      <c r="CR31" s="621">
        <v>19132</v>
      </c>
      <c r="CS31" s="634"/>
      <c r="CT31" s="634"/>
      <c r="CU31" s="634"/>
      <c r="CV31" s="634"/>
      <c r="CW31" s="634"/>
      <c r="CX31" s="634"/>
      <c r="CY31" s="635"/>
      <c r="CZ31" s="624">
        <v>0.2</v>
      </c>
      <c r="DA31" s="636"/>
      <c r="DB31" s="636"/>
      <c r="DC31" s="637"/>
      <c r="DD31" s="627">
        <v>19132</v>
      </c>
      <c r="DE31" s="634"/>
      <c r="DF31" s="634"/>
      <c r="DG31" s="634"/>
      <c r="DH31" s="634"/>
      <c r="DI31" s="634"/>
      <c r="DJ31" s="634"/>
      <c r="DK31" s="635"/>
      <c r="DL31" s="627">
        <v>19132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675152</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98.5</v>
      </c>
      <c r="BH32" s="634"/>
      <c r="BI32" s="634"/>
      <c r="BJ32" s="634"/>
      <c r="BK32" s="634"/>
      <c r="BL32" s="634"/>
      <c r="BM32" s="625">
        <v>94.3</v>
      </c>
      <c r="BN32" s="634"/>
      <c r="BO32" s="634"/>
      <c r="BP32" s="634"/>
      <c r="BQ32" s="657"/>
      <c r="BR32" s="692">
        <v>98.7</v>
      </c>
      <c r="BS32" s="634"/>
      <c r="BT32" s="634"/>
      <c r="BU32" s="634"/>
      <c r="BV32" s="634"/>
      <c r="BW32" s="634"/>
      <c r="BX32" s="625">
        <v>94.4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5120</v>
      </c>
      <c r="S33" s="622"/>
      <c r="T33" s="622"/>
      <c r="U33" s="622"/>
      <c r="V33" s="622"/>
      <c r="W33" s="622"/>
      <c r="X33" s="622"/>
      <c r="Y33" s="623"/>
      <c r="Z33" s="659">
        <v>0.1</v>
      </c>
      <c r="AA33" s="659"/>
      <c r="AB33" s="659"/>
      <c r="AC33" s="659"/>
      <c r="AD33" s="660">
        <v>2167</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98.9</v>
      </c>
      <c r="BH33" s="606"/>
      <c r="BI33" s="606"/>
      <c r="BJ33" s="606"/>
      <c r="BK33" s="606"/>
      <c r="BL33" s="606"/>
      <c r="BM33" s="652">
        <v>96.4</v>
      </c>
      <c r="BN33" s="606"/>
      <c r="BO33" s="606"/>
      <c r="BP33" s="606"/>
      <c r="BQ33" s="669"/>
      <c r="BR33" s="682">
        <v>98.7</v>
      </c>
      <c r="BS33" s="606"/>
      <c r="BT33" s="606"/>
      <c r="BU33" s="606"/>
      <c r="BV33" s="606"/>
      <c r="BW33" s="606"/>
      <c r="BX33" s="652">
        <v>96.3</v>
      </c>
      <c r="BY33" s="606"/>
      <c r="BZ33" s="606"/>
      <c r="CA33" s="606"/>
      <c r="CB33" s="669"/>
      <c r="CD33" s="618" t="s">
        <v>307</v>
      </c>
      <c r="CE33" s="619"/>
      <c r="CF33" s="619"/>
      <c r="CG33" s="619"/>
      <c r="CH33" s="619"/>
      <c r="CI33" s="619"/>
      <c r="CJ33" s="619"/>
      <c r="CK33" s="619"/>
      <c r="CL33" s="619"/>
      <c r="CM33" s="619"/>
      <c r="CN33" s="619"/>
      <c r="CO33" s="619"/>
      <c r="CP33" s="619"/>
      <c r="CQ33" s="620"/>
      <c r="CR33" s="621">
        <v>4032768</v>
      </c>
      <c r="CS33" s="634"/>
      <c r="CT33" s="634"/>
      <c r="CU33" s="634"/>
      <c r="CV33" s="634"/>
      <c r="CW33" s="634"/>
      <c r="CX33" s="634"/>
      <c r="CY33" s="635"/>
      <c r="CZ33" s="624">
        <v>48.9</v>
      </c>
      <c r="DA33" s="636"/>
      <c r="DB33" s="636"/>
      <c r="DC33" s="637"/>
      <c r="DD33" s="627">
        <v>3329134</v>
      </c>
      <c r="DE33" s="634"/>
      <c r="DF33" s="634"/>
      <c r="DG33" s="634"/>
      <c r="DH33" s="634"/>
      <c r="DI33" s="634"/>
      <c r="DJ33" s="634"/>
      <c r="DK33" s="635"/>
      <c r="DL33" s="627">
        <v>2755793</v>
      </c>
      <c r="DM33" s="634"/>
      <c r="DN33" s="634"/>
      <c r="DO33" s="634"/>
      <c r="DP33" s="634"/>
      <c r="DQ33" s="634"/>
      <c r="DR33" s="634"/>
      <c r="DS33" s="634"/>
      <c r="DT33" s="634"/>
      <c r="DU33" s="634"/>
      <c r="DV33" s="635"/>
      <c r="DW33" s="624">
        <v>52.4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119368</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1732547</v>
      </c>
      <c r="CS34" s="622"/>
      <c r="CT34" s="622"/>
      <c r="CU34" s="622"/>
      <c r="CV34" s="622"/>
      <c r="CW34" s="622"/>
      <c r="CX34" s="622"/>
      <c r="CY34" s="623"/>
      <c r="CZ34" s="624">
        <v>21</v>
      </c>
      <c r="DA34" s="636"/>
      <c r="DB34" s="636"/>
      <c r="DC34" s="637"/>
      <c r="DD34" s="627">
        <v>1331207</v>
      </c>
      <c r="DE34" s="622"/>
      <c r="DF34" s="622"/>
      <c r="DG34" s="622"/>
      <c r="DH34" s="622"/>
      <c r="DI34" s="622"/>
      <c r="DJ34" s="622"/>
      <c r="DK34" s="623"/>
      <c r="DL34" s="627">
        <v>1019358</v>
      </c>
      <c r="DM34" s="622"/>
      <c r="DN34" s="622"/>
      <c r="DO34" s="622"/>
      <c r="DP34" s="622"/>
      <c r="DQ34" s="622"/>
      <c r="DR34" s="622"/>
      <c r="DS34" s="622"/>
      <c r="DT34" s="622"/>
      <c r="DU34" s="622"/>
      <c r="DV34" s="623"/>
      <c r="DW34" s="624">
        <v>19.399999999999999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131342</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55487</v>
      </c>
      <c r="CS35" s="634"/>
      <c r="CT35" s="634"/>
      <c r="CU35" s="634"/>
      <c r="CV35" s="634"/>
      <c r="CW35" s="634"/>
      <c r="CX35" s="634"/>
      <c r="CY35" s="635"/>
      <c r="CZ35" s="624">
        <v>0.7</v>
      </c>
      <c r="DA35" s="636"/>
      <c r="DB35" s="636"/>
      <c r="DC35" s="637"/>
      <c r="DD35" s="627">
        <v>52223</v>
      </c>
      <c r="DE35" s="634"/>
      <c r="DF35" s="634"/>
      <c r="DG35" s="634"/>
      <c r="DH35" s="634"/>
      <c r="DI35" s="634"/>
      <c r="DJ35" s="634"/>
      <c r="DK35" s="635"/>
      <c r="DL35" s="627">
        <v>46513</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482368</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1095740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110993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1241406</v>
      </c>
      <c r="CS36" s="622"/>
      <c r="CT36" s="622"/>
      <c r="CU36" s="622"/>
      <c r="CV36" s="622"/>
      <c r="CW36" s="622"/>
      <c r="CX36" s="622"/>
      <c r="CY36" s="623"/>
      <c r="CZ36" s="624">
        <v>15.1</v>
      </c>
      <c r="DA36" s="636"/>
      <c r="DB36" s="636"/>
      <c r="DC36" s="637"/>
      <c r="DD36" s="627">
        <v>1170674</v>
      </c>
      <c r="DE36" s="622"/>
      <c r="DF36" s="622"/>
      <c r="DG36" s="622"/>
      <c r="DH36" s="622"/>
      <c r="DI36" s="622"/>
      <c r="DJ36" s="622"/>
      <c r="DK36" s="623"/>
      <c r="DL36" s="627">
        <v>965940</v>
      </c>
      <c r="DM36" s="622"/>
      <c r="DN36" s="622"/>
      <c r="DO36" s="622"/>
      <c r="DP36" s="622"/>
      <c r="DQ36" s="622"/>
      <c r="DR36" s="622"/>
      <c r="DS36" s="622"/>
      <c r="DT36" s="622"/>
      <c r="DU36" s="622"/>
      <c r="DV36" s="623"/>
      <c r="DW36" s="624">
        <v>18.399999999999999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97087</v>
      </c>
      <c r="S37" s="622"/>
      <c r="T37" s="622"/>
      <c r="U37" s="622"/>
      <c r="V37" s="622"/>
      <c r="W37" s="622"/>
      <c r="X37" s="622"/>
      <c r="Y37" s="623"/>
      <c r="Z37" s="659">
        <v>1.1000000000000001</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206640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95682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503623</v>
      </c>
      <c r="CS37" s="634"/>
      <c r="CT37" s="634"/>
      <c r="CU37" s="634"/>
      <c r="CV37" s="634"/>
      <c r="CW37" s="634"/>
      <c r="CX37" s="634"/>
      <c r="CY37" s="635"/>
      <c r="CZ37" s="624">
        <v>6.1</v>
      </c>
      <c r="DA37" s="636"/>
      <c r="DB37" s="636"/>
      <c r="DC37" s="637"/>
      <c r="DD37" s="627">
        <v>503623</v>
      </c>
      <c r="DE37" s="634"/>
      <c r="DF37" s="634"/>
      <c r="DG37" s="634"/>
      <c r="DH37" s="634"/>
      <c r="DI37" s="634"/>
      <c r="DJ37" s="634"/>
      <c r="DK37" s="635"/>
      <c r="DL37" s="627">
        <v>443990</v>
      </c>
      <c r="DM37" s="634"/>
      <c r="DN37" s="634"/>
      <c r="DO37" s="634"/>
      <c r="DP37" s="634"/>
      <c r="DQ37" s="634"/>
      <c r="DR37" s="634"/>
      <c r="DS37" s="634"/>
      <c r="DT37" s="634"/>
      <c r="DU37" s="634"/>
      <c r="DV37" s="635"/>
      <c r="DW37" s="624">
        <v>8.4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316400</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1643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2305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887457</v>
      </c>
      <c r="CS38" s="622"/>
      <c r="CT38" s="622"/>
      <c r="CU38" s="622"/>
      <c r="CV38" s="622"/>
      <c r="CW38" s="622"/>
      <c r="CX38" s="622"/>
      <c r="CY38" s="623"/>
      <c r="CZ38" s="624">
        <v>10.8</v>
      </c>
      <c r="DA38" s="636"/>
      <c r="DB38" s="636"/>
      <c r="DC38" s="637"/>
      <c r="DD38" s="627">
        <v>737543</v>
      </c>
      <c r="DE38" s="622"/>
      <c r="DF38" s="622"/>
      <c r="DG38" s="622"/>
      <c r="DH38" s="622"/>
      <c r="DI38" s="622"/>
      <c r="DJ38" s="622"/>
      <c r="DK38" s="623"/>
      <c r="DL38" s="627">
        <v>723982</v>
      </c>
      <c r="DM38" s="622"/>
      <c r="DN38" s="622"/>
      <c r="DO38" s="622"/>
      <c r="DP38" s="622"/>
      <c r="DQ38" s="622"/>
      <c r="DR38" s="622"/>
      <c r="DS38" s="622"/>
      <c r="DT38" s="622"/>
      <c r="DU38" s="622"/>
      <c r="DV38" s="623"/>
      <c r="DW38" s="624">
        <v>13.8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3427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111871</v>
      </c>
      <c r="CS39" s="634"/>
      <c r="CT39" s="634"/>
      <c r="CU39" s="634"/>
      <c r="CV39" s="634"/>
      <c r="CW39" s="634"/>
      <c r="CX39" s="634"/>
      <c r="CY39" s="635"/>
      <c r="CZ39" s="624">
        <v>1.4</v>
      </c>
      <c r="DA39" s="636"/>
      <c r="DB39" s="636"/>
      <c r="DC39" s="637"/>
      <c r="DD39" s="627">
        <v>37487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22000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131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4000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8833902</v>
      </c>
      <c r="S41" s="646"/>
      <c r="T41" s="646"/>
      <c r="U41" s="646"/>
      <c r="V41" s="646"/>
      <c r="W41" s="646"/>
      <c r="X41" s="646"/>
      <c r="Y41" s="649"/>
      <c r="Z41" s="650">
        <v>100</v>
      </c>
      <c r="AA41" s="650"/>
      <c r="AB41" s="650"/>
      <c r="AC41" s="650"/>
      <c r="AD41" s="651">
        <v>5239889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157272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730185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470010</v>
      </c>
      <c r="CS42" s="634"/>
      <c r="CT42" s="634"/>
      <c r="CU42" s="634"/>
      <c r="CV42" s="634"/>
      <c r="CW42" s="634"/>
      <c r="CX42" s="634"/>
      <c r="CY42" s="635"/>
      <c r="CZ42" s="624">
        <v>5.7</v>
      </c>
      <c r="DA42" s="636"/>
      <c r="DB42" s="636"/>
      <c r="DC42" s="637"/>
      <c r="DD42" s="627">
        <v>98367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7234</v>
      </c>
      <c r="CS43" s="634"/>
      <c r="CT43" s="634"/>
      <c r="CU43" s="634"/>
      <c r="CV43" s="634"/>
      <c r="CW43" s="634"/>
      <c r="CX43" s="634"/>
      <c r="CY43" s="635"/>
      <c r="CZ43" s="624">
        <v>0.1</v>
      </c>
      <c r="DA43" s="636"/>
      <c r="DB43" s="636"/>
      <c r="DC43" s="637"/>
      <c r="DD43" s="627">
        <v>7234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470010</v>
      </c>
      <c r="CS44" s="622"/>
      <c r="CT44" s="622"/>
      <c r="CU44" s="622"/>
      <c r="CV44" s="622"/>
      <c r="CW44" s="622"/>
      <c r="CX44" s="622"/>
      <c r="CY44" s="623"/>
      <c r="CZ44" s="624">
        <v>5.7</v>
      </c>
      <c r="DA44" s="625"/>
      <c r="DB44" s="625"/>
      <c r="DC44" s="626"/>
      <c r="DD44" s="627">
        <v>98367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46209</v>
      </c>
      <c r="CS45" s="634"/>
      <c r="CT45" s="634"/>
      <c r="CU45" s="634"/>
      <c r="CV45" s="634"/>
      <c r="CW45" s="634"/>
      <c r="CX45" s="634"/>
      <c r="CY45" s="635"/>
      <c r="CZ45" s="624">
        <v>0.6</v>
      </c>
      <c r="DA45" s="636"/>
      <c r="DB45" s="636"/>
      <c r="DC45" s="637"/>
      <c r="DD45" s="627">
        <v>27237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423801</v>
      </c>
      <c r="CS46" s="622"/>
      <c r="CT46" s="622"/>
      <c r="CU46" s="622"/>
      <c r="CV46" s="622"/>
      <c r="CW46" s="622"/>
      <c r="CX46" s="622"/>
      <c r="CY46" s="623"/>
      <c r="CZ46" s="624">
        <v>5.0999999999999996</v>
      </c>
      <c r="DA46" s="625"/>
      <c r="DB46" s="625"/>
      <c r="DC46" s="626"/>
      <c r="DD46" s="627">
        <v>71130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8242448</v>
      </c>
      <c r="CS49" s="606"/>
      <c r="CT49" s="606"/>
      <c r="CU49" s="606"/>
      <c r="CV49" s="606"/>
      <c r="CW49" s="606"/>
      <c r="CX49" s="606"/>
      <c r="CY49" s="607"/>
      <c r="CZ49" s="608">
        <v>100</v>
      </c>
      <c r="DA49" s="609"/>
      <c r="DB49" s="609"/>
      <c r="DC49" s="610"/>
      <c r="DD49" s="611">
        <v>5649949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ilkCnU+OZdF2C+dAP341uygA2q4JAad/qV9rpCz4CSf1LQtz86XdlJNCQSyUlEPPPJdtlbc5tDubleKluPHpQ==" saltValue="yn+p3L4rya4XC2+1UB4f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8" zoomScale="70" zoomScaleNormal="25" zoomScaleSheetLayoutView="70" workbookViewId="0">
      <selection activeCell="AZ32" sqref="AZ32:BD3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8834</v>
      </c>
      <c r="R7" s="1103"/>
      <c r="S7" s="1103"/>
      <c r="T7" s="1103"/>
      <c r="U7" s="1103"/>
      <c r="V7" s="1103">
        <v>8242</v>
      </c>
      <c r="W7" s="1103"/>
      <c r="X7" s="1103"/>
      <c r="Y7" s="1103"/>
      <c r="Z7" s="1103"/>
      <c r="AA7" s="1103">
        <v>592</v>
      </c>
      <c r="AB7" s="1103"/>
      <c r="AC7" s="1103"/>
      <c r="AD7" s="1103"/>
      <c r="AE7" s="1104"/>
      <c r="AF7" s="1105">
        <v>565</v>
      </c>
      <c r="AG7" s="1106"/>
      <c r="AH7" s="1106"/>
      <c r="AI7" s="1106"/>
      <c r="AJ7" s="1107"/>
      <c r="AK7" s="1108">
        <v>131</v>
      </c>
      <c r="AL7" s="1109"/>
      <c r="AM7" s="1109"/>
      <c r="AN7" s="1109"/>
      <c r="AO7" s="1109"/>
      <c r="AP7" s="1109">
        <v>5868</v>
      </c>
      <c r="AQ7" s="1109"/>
      <c r="AR7" s="1109"/>
      <c r="AS7" s="1109"/>
      <c r="AT7" s="1109"/>
      <c r="AU7" s="1110" t="s">
        <v>544</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8834</v>
      </c>
      <c r="R23" s="1061"/>
      <c r="S23" s="1061"/>
      <c r="T23" s="1061"/>
      <c r="U23" s="1061"/>
      <c r="V23" s="1061">
        <v>8242</v>
      </c>
      <c r="W23" s="1061"/>
      <c r="X23" s="1061"/>
      <c r="Y23" s="1061"/>
      <c r="Z23" s="1061"/>
      <c r="AA23" s="1061">
        <v>592</v>
      </c>
      <c r="AB23" s="1061"/>
      <c r="AC23" s="1061"/>
      <c r="AD23" s="1061"/>
      <c r="AE23" s="1068"/>
      <c r="AF23" s="1069">
        <v>565</v>
      </c>
      <c r="AG23" s="1061"/>
      <c r="AH23" s="1061"/>
      <c r="AI23" s="1061"/>
      <c r="AJ23" s="1070"/>
      <c r="AK23" s="1071"/>
      <c r="AL23" s="1072"/>
      <c r="AM23" s="1072"/>
      <c r="AN23" s="1072"/>
      <c r="AO23" s="1072"/>
      <c r="AP23" s="1061">
        <v>5868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2105</v>
      </c>
      <c r="R28" s="1051"/>
      <c r="S28" s="1051"/>
      <c r="T28" s="1051"/>
      <c r="U28" s="1051"/>
      <c r="V28" s="1051">
        <v>1994</v>
      </c>
      <c r="W28" s="1051"/>
      <c r="X28" s="1051"/>
      <c r="Y28" s="1051"/>
      <c r="Z28" s="1051"/>
      <c r="AA28" s="1051">
        <v>111</v>
      </c>
      <c r="AB28" s="1051"/>
      <c r="AC28" s="1051"/>
      <c r="AD28" s="1051"/>
      <c r="AE28" s="1052"/>
      <c r="AF28" s="1053">
        <v>111</v>
      </c>
      <c r="AG28" s="1051"/>
      <c r="AH28" s="1051"/>
      <c r="AI28" s="1051"/>
      <c r="AJ28" s="1054"/>
      <c r="AK28" s="1042">
        <v>157</v>
      </c>
      <c r="AL28" s="1043"/>
      <c r="AM28" s="1043"/>
      <c r="AN28" s="1043"/>
      <c r="AO28" s="1043"/>
      <c r="AP28" s="1043" t="s">
        <v>545</v>
      </c>
      <c r="AQ28" s="1043"/>
      <c r="AR28" s="1043"/>
      <c r="AS28" s="1043"/>
      <c r="AT28" s="1043"/>
      <c r="AU28" s="1043" t="s">
        <v>545</v>
      </c>
      <c r="AV28" s="1043"/>
      <c r="AW28" s="1043"/>
      <c r="AX28" s="1043"/>
      <c r="AY28" s="1043"/>
      <c r="AZ28" s="1044"/>
      <c r="BA28" s="1044"/>
      <c r="BB28" s="1044"/>
      <c r="BC28" s="1044"/>
      <c r="BD28" s="1044"/>
      <c r="BE28" s="1045" t="s">
        <v>546</v>
      </c>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405</v>
      </c>
      <c r="R29" s="1039"/>
      <c r="S29" s="1039"/>
      <c r="T29" s="1039"/>
      <c r="U29" s="1039"/>
      <c r="V29" s="1039">
        <v>390</v>
      </c>
      <c r="W29" s="1039"/>
      <c r="X29" s="1039"/>
      <c r="Y29" s="1039"/>
      <c r="Z29" s="1039"/>
      <c r="AA29" s="1039">
        <v>15</v>
      </c>
      <c r="AB29" s="1039"/>
      <c r="AC29" s="1039"/>
      <c r="AD29" s="1039"/>
      <c r="AE29" s="1040"/>
      <c r="AF29" s="1035">
        <v>15</v>
      </c>
      <c r="AG29" s="1036"/>
      <c r="AH29" s="1036"/>
      <c r="AI29" s="1036"/>
      <c r="AJ29" s="1037"/>
      <c r="AK29" s="980">
        <v>101</v>
      </c>
      <c r="AL29" s="971"/>
      <c r="AM29" s="971"/>
      <c r="AN29" s="971"/>
      <c r="AO29" s="971"/>
      <c r="AP29" s="971" t="s">
        <v>545</v>
      </c>
      <c r="AQ29" s="971"/>
      <c r="AR29" s="971"/>
      <c r="AS29" s="971"/>
      <c r="AT29" s="971"/>
      <c r="AU29" s="971" t="s">
        <v>545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2375</v>
      </c>
      <c r="R30" s="1039"/>
      <c r="S30" s="1039"/>
      <c r="T30" s="1039"/>
      <c r="U30" s="1039"/>
      <c r="V30" s="1039">
        <v>2231</v>
      </c>
      <c r="W30" s="1039"/>
      <c r="X30" s="1039"/>
      <c r="Y30" s="1039"/>
      <c r="Z30" s="1039"/>
      <c r="AA30" s="1039">
        <v>144</v>
      </c>
      <c r="AB30" s="1039"/>
      <c r="AC30" s="1039"/>
      <c r="AD30" s="1039"/>
      <c r="AE30" s="1040"/>
      <c r="AF30" s="1035">
        <v>144</v>
      </c>
      <c r="AG30" s="1036"/>
      <c r="AH30" s="1036"/>
      <c r="AI30" s="1036"/>
      <c r="AJ30" s="1037"/>
      <c r="AK30" s="980">
        <v>351</v>
      </c>
      <c r="AL30" s="971"/>
      <c r="AM30" s="971"/>
      <c r="AN30" s="971"/>
      <c r="AO30" s="971"/>
      <c r="AP30" s="971" t="s">
        <v>545</v>
      </c>
      <c r="AQ30" s="971"/>
      <c r="AR30" s="971"/>
      <c r="AS30" s="971"/>
      <c r="AT30" s="971"/>
      <c r="AU30" s="971" t="s">
        <v>545</v>
      </c>
      <c r="AV30" s="971"/>
      <c r="AW30" s="971"/>
      <c r="AX30" s="971"/>
      <c r="AY30" s="971"/>
      <c r="AZ30" s="1041"/>
      <c r="BA30" s="1041"/>
      <c r="BB30" s="1041"/>
      <c r="BC30" s="1041"/>
      <c r="BD30" s="1041"/>
      <c r="BE30" s="972" t="s">
        <v>547</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275</v>
      </c>
      <c r="R31" s="1039"/>
      <c r="S31" s="1039"/>
      <c r="T31" s="1039"/>
      <c r="U31" s="1039"/>
      <c r="V31" s="1039">
        <v>240</v>
      </c>
      <c r="W31" s="1039"/>
      <c r="X31" s="1039"/>
      <c r="Y31" s="1039"/>
      <c r="Z31" s="1039"/>
      <c r="AA31" s="1039">
        <v>35</v>
      </c>
      <c r="AB31" s="1039"/>
      <c r="AC31" s="1039"/>
      <c r="AD31" s="1039"/>
      <c r="AE31" s="1040"/>
      <c r="AF31" s="1035">
        <v>127</v>
      </c>
      <c r="AG31" s="1036"/>
      <c r="AH31" s="1036"/>
      <c r="AI31" s="1036"/>
      <c r="AJ31" s="1037"/>
      <c r="AK31" s="980">
        <v>2</v>
      </c>
      <c r="AL31" s="971"/>
      <c r="AM31" s="971"/>
      <c r="AN31" s="971"/>
      <c r="AO31" s="971"/>
      <c r="AP31" s="971">
        <v>858</v>
      </c>
      <c r="AQ31" s="971"/>
      <c r="AR31" s="971"/>
      <c r="AS31" s="971"/>
      <c r="AT31" s="971"/>
      <c r="AU31" s="971">
        <v>4</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639</v>
      </c>
      <c r="R32" s="1039"/>
      <c r="S32" s="1039"/>
      <c r="T32" s="1039"/>
      <c r="U32" s="1039"/>
      <c r="V32" s="1039">
        <v>631</v>
      </c>
      <c r="W32" s="1039"/>
      <c r="X32" s="1039"/>
      <c r="Y32" s="1039"/>
      <c r="Z32" s="1039"/>
      <c r="AA32" s="1039">
        <v>8</v>
      </c>
      <c r="AB32" s="1039"/>
      <c r="AC32" s="1039"/>
      <c r="AD32" s="1039"/>
      <c r="AE32" s="1040"/>
      <c r="AF32" s="1035">
        <v>144</v>
      </c>
      <c r="AG32" s="1036"/>
      <c r="AH32" s="1036"/>
      <c r="AI32" s="1036"/>
      <c r="AJ32" s="1037"/>
      <c r="AK32" s="980">
        <v>207</v>
      </c>
      <c r="AL32" s="971"/>
      <c r="AM32" s="971"/>
      <c r="AN32" s="971"/>
      <c r="AO32" s="971"/>
      <c r="AP32" s="971">
        <v>4154</v>
      </c>
      <c r="AQ32" s="971"/>
      <c r="AR32" s="971"/>
      <c r="AS32" s="971"/>
      <c r="AT32" s="971"/>
      <c r="AU32" s="971">
        <v>3203</v>
      </c>
      <c r="AV32" s="971"/>
      <c r="AW32" s="971"/>
      <c r="AX32" s="971"/>
      <c r="AY32" s="971"/>
      <c r="AZ32" s="1041" t="s">
        <v>563</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540</v>
      </c>
      <c r="AG63" s="959"/>
      <c r="AH63" s="959"/>
      <c r="AI63" s="959"/>
      <c r="AJ63" s="1022"/>
      <c r="AK63" s="1023"/>
      <c r="AL63" s="963"/>
      <c r="AM63" s="963"/>
      <c r="AN63" s="963"/>
      <c r="AO63" s="963"/>
      <c r="AP63" s="959">
        <v>5012</v>
      </c>
      <c r="AQ63" s="959"/>
      <c r="AR63" s="959"/>
      <c r="AS63" s="959"/>
      <c r="AT63" s="959"/>
      <c r="AU63" s="959">
        <v>3207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548</v>
      </c>
      <c r="C68" s="986"/>
      <c r="D68" s="986"/>
      <c r="E68" s="986"/>
      <c r="F68" s="986"/>
      <c r="G68" s="986"/>
      <c r="H68" s="986"/>
      <c r="I68" s="986"/>
      <c r="J68" s="986"/>
      <c r="K68" s="986"/>
      <c r="L68" s="986"/>
      <c r="M68" s="986"/>
      <c r="N68" s="986"/>
      <c r="O68" s="986"/>
      <c r="P68" s="987"/>
      <c r="Q68" s="988">
        <v>2276</v>
      </c>
      <c r="R68" s="982"/>
      <c r="S68" s="982"/>
      <c r="T68" s="982"/>
      <c r="U68" s="982"/>
      <c r="V68" s="982">
        <v>2181</v>
      </c>
      <c r="W68" s="982"/>
      <c r="X68" s="982"/>
      <c r="Y68" s="982"/>
      <c r="Z68" s="982"/>
      <c r="AA68" s="982">
        <v>95</v>
      </c>
      <c r="AB68" s="982"/>
      <c r="AC68" s="982"/>
      <c r="AD68" s="982"/>
      <c r="AE68" s="982"/>
      <c r="AF68" s="982">
        <v>95</v>
      </c>
      <c r="AG68" s="982"/>
      <c r="AH68" s="982"/>
      <c r="AI68" s="982"/>
      <c r="AJ68" s="982"/>
      <c r="AK68" s="982" t="s">
        <v>485</v>
      </c>
      <c r="AL68" s="982"/>
      <c r="AM68" s="982"/>
      <c r="AN68" s="982"/>
      <c r="AO68" s="982"/>
      <c r="AP68" s="982">
        <v>1870</v>
      </c>
      <c r="AQ68" s="982"/>
      <c r="AR68" s="982"/>
      <c r="AS68" s="982"/>
      <c r="AT68" s="982"/>
      <c r="AU68" s="982">
        <v>348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549</v>
      </c>
      <c r="C69" s="975"/>
      <c r="D69" s="975"/>
      <c r="E69" s="975"/>
      <c r="F69" s="975"/>
      <c r="G69" s="975"/>
      <c r="H69" s="975"/>
      <c r="I69" s="975"/>
      <c r="J69" s="975"/>
      <c r="K69" s="975"/>
      <c r="L69" s="975"/>
      <c r="M69" s="975"/>
      <c r="N69" s="975"/>
      <c r="O69" s="975"/>
      <c r="P69" s="976"/>
      <c r="Q69" s="977">
        <v>106</v>
      </c>
      <c r="R69" s="971"/>
      <c r="S69" s="971"/>
      <c r="T69" s="971"/>
      <c r="U69" s="971"/>
      <c r="V69" s="971">
        <v>106</v>
      </c>
      <c r="W69" s="971"/>
      <c r="X69" s="971"/>
      <c r="Y69" s="971"/>
      <c r="Z69" s="971"/>
      <c r="AA69" s="971">
        <v>0</v>
      </c>
      <c r="AB69" s="971"/>
      <c r="AC69" s="971"/>
      <c r="AD69" s="971"/>
      <c r="AE69" s="971"/>
      <c r="AF69" s="971">
        <v>0</v>
      </c>
      <c r="AG69" s="971"/>
      <c r="AH69" s="971"/>
      <c r="AI69" s="971"/>
      <c r="AJ69" s="971"/>
      <c r="AK69" s="971">
        <v>106</v>
      </c>
      <c r="AL69" s="971"/>
      <c r="AM69" s="971"/>
      <c r="AN69" s="971"/>
      <c r="AO69" s="971"/>
      <c r="AP69" s="971">
        <v>630</v>
      </c>
      <c r="AQ69" s="971"/>
      <c r="AR69" s="971"/>
      <c r="AS69" s="971"/>
      <c r="AT69" s="971"/>
      <c r="AU69" s="971">
        <v>107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48</v>
      </c>
      <c r="R70" s="971"/>
      <c r="S70" s="971"/>
      <c r="T70" s="971"/>
      <c r="U70" s="971"/>
      <c r="V70" s="971">
        <v>34</v>
      </c>
      <c r="W70" s="971"/>
      <c r="X70" s="971"/>
      <c r="Y70" s="971"/>
      <c r="Z70" s="971"/>
      <c r="AA70" s="971">
        <v>14</v>
      </c>
      <c r="AB70" s="971"/>
      <c r="AC70" s="971"/>
      <c r="AD70" s="971"/>
      <c r="AE70" s="971"/>
      <c r="AF70" s="971">
        <v>14</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65</v>
      </c>
      <c r="R71" s="971"/>
      <c r="S71" s="971"/>
      <c r="T71" s="971"/>
      <c r="U71" s="971"/>
      <c r="V71" s="971">
        <v>60</v>
      </c>
      <c r="W71" s="971"/>
      <c r="X71" s="971"/>
      <c r="Y71" s="971"/>
      <c r="Z71" s="971"/>
      <c r="AA71" s="971">
        <v>5</v>
      </c>
      <c r="AB71" s="971"/>
      <c r="AC71" s="971"/>
      <c r="AD71" s="971"/>
      <c r="AE71" s="971"/>
      <c r="AF71" s="971">
        <v>5</v>
      </c>
      <c r="AG71" s="971"/>
      <c r="AH71" s="971"/>
      <c r="AI71" s="971"/>
      <c r="AJ71" s="971"/>
      <c r="AK71" s="971" t="s">
        <v>485</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7912</v>
      </c>
      <c r="R72" s="971"/>
      <c r="S72" s="971"/>
      <c r="T72" s="971"/>
      <c r="U72" s="971"/>
      <c r="V72" s="971">
        <v>7612</v>
      </c>
      <c r="W72" s="971"/>
      <c r="X72" s="971"/>
      <c r="Y72" s="971"/>
      <c r="Z72" s="971"/>
      <c r="AA72" s="971">
        <v>300</v>
      </c>
      <c r="AB72" s="971"/>
      <c r="AC72" s="971"/>
      <c r="AD72" s="971"/>
      <c r="AE72" s="971"/>
      <c r="AF72" s="971">
        <v>300</v>
      </c>
      <c r="AG72" s="971"/>
      <c r="AH72" s="971"/>
      <c r="AI72" s="971"/>
      <c r="AJ72" s="971"/>
      <c r="AK72" s="971" t="s">
        <v>485</v>
      </c>
      <c r="AL72" s="971"/>
      <c r="AM72" s="971"/>
      <c r="AN72" s="971"/>
      <c r="AO72" s="971"/>
      <c r="AP72" s="971" t="s">
        <v>485</v>
      </c>
      <c r="AQ72" s="971"/>
      <c r="AR72" s="971"/>
      <c r="AS72" s="971"/>
      <c r="AT72" s="971"/>
      <c r="AU72" s="971" t="s">
        <v>485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553</v>
      </c>
      <c r="C73" s="975"/>
      <c r="D73" s="975"/>
      <c r="E73" s="975"/>
      <c r="F73" s="975"/>
      <c r="G73" s="975"/>
      <c r="H73" s="975"/>
      <c r="I73" s="975"/>
      <c r="J73" s="975"/>
      <c r="K73" s="975"/>
      <c r="L73" s="975"/>
      <c r="M73" s="975"/>
      <c r="N73" s="975"/>
      <c r="O73" s="975"/>
      <c r="P73" s="976"/>
      <c r="Q73" s="977">
        <v>121</v>
      </c>
      <c r="R73" s="971"/>
      <c r="S73" s="971"/>
      <c r="T73" s="971"/>
      <c r="U73" s="971"/>
      <c r="V73" s="971">
        <v>113</v>
      </c>
      <c r="W73" s="971"/>
      <c r="X73" s="971"/>
      <c r="Y73" s="971"/>
      <c r="Z73" s="971"/>
      <c r="AA73" s="971">
        <v>7</v>
      </c>
      <c r="AB73" s="971"/>
      <c r="AC73" s="971"/>
      <c r="AD73" s="971"/>
      <c r="AE73" s="971"/>
      <c r="AF73" s="971">
        <v>7</v>
      </c>
      <c r="AG73" s="971"/>
      <c r="AH73" s="971"/>
      <c r="AI73" s="971"/>
      <c r="AJ73" s="971"/>
      <c r="AK73" s="971" t="s">
        <v>485</v>
      </c>
      <c r="AL73" s="971"/>
      <c r="AM73" s="971"/>
      <c r="AN73" s="971"/>
      <c r="AO73" s="971"/>
      <c r="AP73" s="971">
        <v>43</v>
      </c>
      <c r="AQ73" s="971"/>
      <c r="AR73" s="971"/>
      <c r="AS73" s="971"/>
      <c r="AT73" s="971"/>
      <c r="AU73" s="971">
        <v>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554</v>
      </c>
      <c r="C74" s="975"/>
      <c r="D74" s="975"/>
      <c r="E74" s="975"/>
      <c r="F74" s="975"/>
      <c r="G74" s="975"/>
      <c r="H74" s="975"/>
      <c r="I74" s="975"/>
      <c r="J74" s="975"/>
      <c r="K74" s="975"/>
      <c r="L74" s="975"/>
      <c r="M74" s="975"/>
      <c r="N74" s="975"/>
      <c r="O74" s="975"/>
      <c r="P74" s="976"/>
      <c r="Q74" s="977">
        <v>835</v>
      </c>
      <c r="R74" s="971"/>
      <c r="S74" s="971"/>
      <c r="T74" s="971"/>
      <c r="U74" s="971"/>
      <c r="V74" s="971">
        <v>801</v>
      </c>
      <c r="W74" s="971"/>
      <c r="X74" s="971"/>
      <c r="Y74" s="971"/>
      <c r="Z74" s="971"/>
      <c r="AA74" s="971">
        <v>34</v>
      </c>
      <c r="AB74" s="971"/>
      <c r="AC74" s="971"/>
      <c r="AD74" s="971"/>
      <c r="AE74" s="971"/>
      <c r="AF74" s="971">
        <v>34</v>
      </c>
      <c r="AG74" s="971"/>
      <c r="AH74" s="971"/>
      <c r="AI74" s="971"/>
      <c r="AJ74" s="971"/>
      <c r="AK74" s="971" t="s">
        <v>485</v>
      </c>
      <c r="AL74" s="971"/>
      <c r="AM74" s="971"/>
      <c r="AN74" s="971"/>
      <c r="AO74" s="971"/>
      <c r="AP74" s="971">
        <v>33</v>
      </c>
      <c r="AQ74" s="971"/>
      <c r="AR74" s="971"/>
      <c r="AS74" s="971"/>
      <c r="AT74" s="971"/>
      <c r="AU74" s="971">
        <v>15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555</v>
      </c>
      <c r="C75" s="975"/>
      <c r="D75" s="975"/>
      <c r="E75" s="975"/>
      <c r="F75" s="975"/>
      <c r="G75" s="975"/>
      <c r="H75" s="975"/>
      <c r="I75" s="975"/>
      <c r="J75" s="975"/>
      <c r="K75" s="975"/>
      <c r="L75" s="975"/>
      <c r="M75" s="975"/>
      <c r="N75" s="975"/>
      <c r="O75" s="975"/>
      <c r="P75" s="976"/>
      <c r="Q75" s="978">
        <v>310</v>
      </c>
      <c r="R75" s="979"/>
      <c r="S75" s="979"/>
      <c r="T75" s="979"/>
      <c r="U75" s="980"/>
      <c r="V75" s="981">
        <v>281</v>
      </c>
      <c r="W75" s="979"/>
      <c r="X75" s="979"/>
      <c r="Y75" s="979"/>
      <c r="Z75" s="980"/>
      <c r="AA75" s="981">
        <v>29</v>
      </c>
      <c r="AB75" s="979"/>
      <c r="AC75" s="979"/>
      <c r="AD75" s="979"/>
      <c r="AE75" s="980"/>
      <c r="AF75" s="981">
        <v>29</v>
      </c>
      <c r="AG75" s="979"/>
      <c r="AH75" s="979"/>
      <c r="AI75" s="979"/>
      <c r="AJ75" s="980"/>
      <c r="AK75" s="981" t="s">
        <v>485</v>
      </c>
      <c r="AL75" s="979"/>
      <c r="AM75" s="979"/>
      <c r="AN75" s="979"/>
      <c r="AO75" s="980"/>
      <c r="AP75" s="981" t="s">
        <v>485</v>
      </c>
      <c r="AQ75" s="979"/>
      <c r="AR75" s="979"/>
      <c r="AS75" s="979"/>
      <c r="AT75" s="980"/>
      <c r="AU75" s="981" t="s">
        <v>485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556</v>
      </c>
      <c r="C76" s="975"/>
      <c r="D76" s="975"/>
      <c r="E76" s="975"/>
      <c r="F76" s="975"/>
      <c r="G76" s="975"/>
      <c r="H76" s="975"/>
      <c r="I76" s="975"/>
      <c r="J76" s="975"/>
      <c r="K76" s="975"/>
      <c r="L76" s="975"/>
      <c r="M76" s="975"/>
      <c r="N76" s="975"/>
      <c r="O76" s="975"/>
      <c r="P76" s="976"/>
      <c r="Q76" s="978">
        <v>304568</v>
      </c>
      <c r="R76" s="979"/>
      <c r="S76" s="979"/>
      <c r="T76" s="979"/>
      <c r="U76" s="980"/>
      <c r="V76" s="981">
        <v>293091</v>
      </c>
      <c r="W76" s="979"/>
      <c r="X76" s="979"/>
      <c r="Y76" s="979"/>
      <c r="Z76" s="980"/>
      <c r="AA76" s="981">
        <v>11478</v>
      </c>
      <c r="AB76" s="979"/>
      <c r="AC76" s="979"/>
      <c r="AD76" s="979"/>
      <c r="AE76" s="980"/>
      <c r="AF76" s="981">
        <v>11478</v>
      </c>
      <c r="AG76" s="979"/>
      <c r="AH76" s="979"/>
      <c r="AI76" s="979"/>
      <c r="AJ76" s="980"/>
      <c r="AK76" s="981" t="s">
        <v>485</v>
      </c>
      <c r="AL76" s="979"/>
      <c r="AM76" s="979"/>
      <c r="AN76" s="979"/>
      <c r="AO76" s="980"/>
      <c r="AP76" s="981" t="s">
        <v>485</v>
      </c>
      <c r="AQ76" s="979"/>
      <c r="AR76" s="979"/>
      <c r="AS76" s="979"/>
      <c r="AT76" s="980"/>
      <c r="AU76" s="981" t="s">
        <v>485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557</v>
      </c>
      <c r="C77" s="975"/>
      <c r="D77" s="975"/>
      <c r="E77" s="975"/>
      <c r="F77" s="975"/>
      <c r="G77" s="975"/>
      <c r="H77" s="975"/>
      <c r="I77" s="975"/>
      <c r="J77" s="975"/>
      <c r="K77" s="975"/>
      <c r="L77" s="975"/>
      <c r="M77" s="975"/>
      <c r="N77" s="975"/>
      <c r="O77" s="975"/>
      <c r="P77" s="976"/>
      <c r="Q77" s="978">
        <v>49770</v>
      </c>
      <c r="R77" s="979"/>
      <c r="S77" s="979"/>
      <c r="T77" s="979"/>
      <c r="U77" s="980"/>
      <c r="V77" s="981">
        <v>49696</v>
      </c>
      <c r="W77" s="979"/>
      <c r="X77" s="979"/>
      <c r="Y77" s="979"/>
      <c r="Z77" s="980"/>
      <c r="AA77" s="981">
        <v>75</v>
      </c>
      <c r="AB77" s="979"/>
      <c r="AC77" s="979"/>
      <c r="AD77" s="979"/>
      <c r="AE77" s="980"/>
      <c r="AF77" s="981">
        <v>75</v>
      </c>
      <c r="AG77" s="979"/>
      <c r="AH77" s="979"/>
      <c r="AI77" s="979"/>
      <c r="AJ77" s="980"/>
      <c r="AK77" s="981" t="s">
        <v>485</v>
      </c>
      <c r="AL77" s="979"/>
      <c r="AM77" s="979"/>
      <c r="AN77" s="979"/>
      <c r="AO77" s="980"/>
      <c r="AP77" s="981" t="s">
        <v>485</v>
      </c>
      <c r="AQ77" s="979"/>
      <c r="AR77" s="979"/>
      <c r="AS77" s="979"/>
      <c r="AT77" s="980"/>
      <c r="AU77" s="981" t="s">
        <v>485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12037</v>
      </c>
      <c r="AG88" s="959"/>
      <c r="AH88" s="959"/>
      <c r="AI88" s="959"/>
      <c r="AJ88" s="959"/>
      <c r="AK88" s="963"/>
      <c r="AL88" s="963"/>
      <c r="AM88" s="963"/>
      <c r="AN88" s="963"/>
      <c r="AO88" s="963"/>
      <c r="AP88" s="959">
        <v>2576</v>
      </c>
      <c r="AQ88" s="959"/>
      <c r="AR88" s="959"/>
      <c r="AS88" s="959"/>
      <c r="AT88" s="959"/>
      <c r="AU88" s="959">
        <v>471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599483</v>
      </c>
      <c r="AB110" s="889"/>
      <c r="AC110" s="889"/>
      <c r="AD110" s="889"/>
      <c r="AE110" s="890"/>
      <c r="AF110" s="891">
        <v>599279</v>
      </c>
      <c r="AG110" s="889"/>
      <c r="AH110" s="889"/>
      <c r="AI110" s="889"/>
      <c r="AJ110" s="890"/>
      <c r="AK110" s="891">
        <v>532400</v>
      </c>
      <c r="AL110" s="889"/>
      <c r="AM110" s="889"/>
      <c r="AN110" s="889"/>
      <c r="AO110" s="890"/>
      <c r="AP110" s="892">
        <v>11.4</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6419714</v>
      </c>
      <c r="BR110" s="842"/>
      <c r="BS110" s="842"/>
      <c r="BT110" s="842"/>
      <c r="BU110" s="842"/>
      <c r="BV110" s="842">
        <v>6065351</v>
      </c>
      <c r="BW110" s="842"/>
      <c r="BX110" s="842"/>
      <c r="BY110" s="842"/>
      <c r="BZ110" s="842"/>
      <c r="CA110" s="842">
        <v>5868483</v>
      </c>
      <c r="CB110" s="842"/>
      <c r="CC110" s="842"/>
      <c r="CD110" s="842"/>
      <c r="CE110" s="842"/>
      <c r="CF110" s="866">
        <v>125.7</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3258484</v>
      </c>
      <c r="BR112" s="817"/>
      <c r="BS112" s="817"/>
      <c r="BT112" s="817"/>
      <c r="BU112" s="817"/>
      <c r="BV112" s="817">
        <v>3243957</v>
      </c>
      <c r="BW112" s="817"/>
      <c r="BX112" s="817"/>
      <c r="BY112" s="817"/>
      <c r="BZ112" s="817"/>
      <c r="CA112" s="817">
        <v>3207233</v>
      </c>
      <c r="CB112" s="817"/>
      <c r="CC112" s="817"/>
      <c r="CD112" s="817"/>
      <c r="CE112" s="817"/>
      <c r="CF112" s="875">
        <v>68.7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214322</v>
      </c>
      <c r="AB113" s="919"/>
      <c r="AC113" s="919"/>
      <c r="AD113" s="919"/>
      <c r="AE113" s="920"/>
      <c r="AF113" s="921">
        <v>212848</v>
      </c>
      <c r="AG113" s="919"/>
      <c r="AH113" s="919"/>
      <c r="AI113" s="919"/>
      <c r="AJ113" s="920"/>
      <c r="AK113" s="921">
        <v>183174</v>
      </c>
      <c r="AL113" s="919"/>
      <c r="AM113" s="919"/>
      <c r="AN113" s="919"/>
      <c r="AO113" s="920"/>
      <c r="AP113" s="922">
        <v>3.9</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363448</v>
      </c>
      <c r="BR113" s="817"/>
      <c r="BS113" s="817"/>
      <c r="BT113" s="817"/>
      <c r="BU113" s="817"/>
      <c r="BV113" s="817">
        <v>317632</v>
      </c>
      <c r="BW113" s="817"/>
      <c r="BX113" s="817"/>
      <c r="BY113" s="817"/>
      <c r="BZ113" s="817"/>
      <c r="CA113" s="817">
        <v>471726</v>
      </c>
      <c r="CB113" s="817"/>
      <c r="CC113" s="817"/>
      <c r="CD113" s="817"/>
      <c r="CE113" s="817"/>
      <c r="CF113" s="875">
        <v>10.1</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46371</v>
      </c>
      <c r="AB114" s="780"/>
      <c r="AC114" s="780"/>
      <c r="AD114" s="780"/>
      <c r="AE114" s="781"/>
      <c r="AF114" s="782">
        <v>38283</v>
      </c>
      <c r="AG114" s="780"/>
      <c r="AH114" s="780"/>
      <c r="AI114" s="780"/>
      <c r="AJ114" s="781"/>
      <c r="AK114" s="782">
        <v>59963</v>
      </c>
      <c r="AL114" s="780"/>
      <c r="AM114" s="780"/>
      <c r="AN114" s="780"/>
      <c r="AO114" s="781"/>
      <c r="AP114" s="824">
        <v>1.3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1126306</v>
      </c>
      <c r="BR114" s="817"/>
      <c r="BS114" s="817"/>
      <c r="BT114" s="817"/>
      <c r="BU114" s="817"/>
      <c r="BV114" s="817">
        <v>1122729</v>
      </c>
      <c r="BW114" s="817"/>
      <c r="BX114" s="817"/>
      <c r="BY114" s="817"/>
      <c r="BZ114" s="817"/>
      <c r="CA114" s="817">
        <v>1121744</v>
      </c>
      <c r="CB114" s="817"/>
      <c r="CC114" s="817"/>
      <c r="CD114" s="817"/>
      <c r="CE114" s="817"/>
      <c r="CF114" s="875">
        <v>24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860176</v>
      </c>
      <c r="AB117" s="903"/>
      <c r="AC117" s="903"/>
      <c r="AD117" s="903"/>
      <c r="AE117" s="904"/>
      <c r="AF117" s="905">
        <v>850410</v>
      </c>
      <c r="AG117" s="903"/>
      <c r="AH117" s="903"/>
      <c r="AI117" s="903"/>
      <c r="AJ117" s="904"/>
      <c r="AK117" s="905">
        <v>775537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11167952</v>
      </c>
      <c r="BR119" s="845"/>
      <c r="BS119" s="845"/>
      <c r="BT119" s="845"/>
      <c r="BU119" s="845"/>
      <c r="BV119" s="845">
        <v>10749669</v>
      </c>
      <c r="BW119" s="845"/>
      <c r="BX119" s="845"/>
      <c r="BY119" s="845"/>
      <c r="BZ119" s="845"/>
      <c r="CA119" s="845">
        <v>10669186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2775254</v>
      </c>
      <c r="BR120" s="842"/>
      <c r="BS120" s="842"/>
      <c r="BT120" s="842"/>
      <c r="BU120" s="842"/>
      <c r="BV120" s="842">
        <v>2673881</v>
      </c>
      <c r="BW120" s="842"/>
      <c r="BX120" s="842"/>
      <c r="BY120" s="842"/>
      <c r="BZ120" s="842"/>
      <c r="CA120" s="842">
        <v>2660203</v>
      </c>
      <c r="CB120" s="842"/>
      <c r="CC120" s="842"/>
      <c r="CD120" s="842"/>
      <c r="CE120" s="842"/>
      <c r="CF120" s="866">
        <v>57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3253999</v>
      </c>
      <c r="DH120" s="842"/>
      <c r="DI120" s="842"/>
      <c r="DJ120" s="842"/>
      <c r="DK120" s="842"/>
      <c r="DL120" s="842">
        <v>3239522</v>
      </c>
      <c r="DM120" s="842"/>
      <c r="DN120" s="842"/>
      <c r="DO120" s="842"/>
      <c r="DP120" s="842"/>
      <c r="DQ120" s="842">
        <v>3202942</v>
      </c>
      <c r="DR120" s="842"/>
      <c r="DS120" s="842"/>
      <c r="DT120" s="842"/>
      <c r="DU120" s="842"/>
      <c r="DV120" s="843">
        <v>68.599999999999994</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4485</v>
      </c>
      <c r="DH121" s="817"/>
      <c r="DI121" s="817"/>
      <c r="DJ121" s="817"/>
      <c r="DK121" s="817"/>
      <c r="DL121" s="817">
        <v>4435</v>
      </c>
      <c r="DM121" s="817"/>
      <c r="DN121" s="817"/>
      <c r="DO121" s="817"/>
      <c r="DP121" s="817"/>
      <c r="DQ121" s="817">
        <v>4291</v>
      </c>
      <c r="DR121" s="817"/>
      <c r="DS121" s="817"/>
      <c r="DT121" s="817"/>
      <c r="DU121" s="817"/>
      <c r="DV121" s="794">
        <v>0.1</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6589785</v>
      </c>
      <c r="BR122" s="845"/>
      <c r="BS122" s="845"/>
      <c r="BT122" s="845"/>
      <c r="BU122" s="845"/>
      <c r="BV122" s="845">
        <v>6382685</v>
      </c>
      <c r="BW122" s="845"/>
      <c r="BX122" s="845"/>
      <c r="BY122" s="845"/>
      <c r="BZ122" s="845"/>
      <c r="CA122" s="845">
        <v>6226997</v>
      </c>
      <c r="CB122" s="845"/>
      <c r="CC122" s="845"/>
      <c r="CD122" s="845"/>
      <c r="CE122" s="845"/>
      <c r="CF122" s="846">
        <v>133.4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9365039</v>
      </c>
      <c r="BR123" s="833"/>
      <c r="BS123" s="833"/>
      <c r="BT123" s="833"/>
      <c r="BU123" s="833"/>
      <c r="BV123" s="833">
        <v>9056566</v>
      </c>
      <c r="BW123" s="833"/>
      <c r="BX123" s="833"/>
      <c r="BY123" s="833"/>
      <c r="BZ123" s="833"/>
      <c r="CA123" s="833">
        <v>8887200</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41.5</v>
      </c>
      <c r="BR124" s="831"/>
      <c r="BS124" s="831"/>
      <c r="BT124" s="831"/>
      <c r="BU124" s="831"/>
      <c r="BV124" s="831">
        <v>37.799999999999997</v>
      </c>
      <c r="BW124" s="831"/>
      <c r="BX124" s="831"/>
      <c r="BY124" s="831"/>
      <c r="BZ124" s="831"/>
      <c r="CA124" s="831">
        <v>38.1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266</v>
      </c>
      <c r="AB128" s="801"/>
      <c r="AC128" s="801"/>
      <c r="AD128" s="801"/>
      <c r="AE128" s="802"/>
      <c r="AF128" s="803">
        <v>266</v>
      </c>
      <c r="AG128" s="801"/>
      <c r="AH128" s="801"/>
      <c r="AI128" s="801"/>
      <c r="AJ128" s="802"/>
      <c r="AK128" s="803">
        <v>266</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14.89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4936158</v>
      </c>
      <c r="AB129" s="780"/>
      <c r="AC129" s="780"/>
      <c r="AD129" s="780"/>
      <c r="AE129" s="781"/>
      <c r="AF129" s="782">
        <v>5017188</v>
      </c>
      <c r="AG129" s="780"/>
      <c r="AH129" s="780"/>
      <c r="AI129" s="780"/>
      <c r="AJ129" s="781"/>
      <c r="AK129" s="782">
        <v>5170048</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19.89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596935</v>
      </c>
      <c r="AB130" s="780"/>
      <c r="AC130" s="780"/>
      <c r="AD130" s="780"/>
      <c r="AE130" s="781"/>
      <c r="AF130" s="782">
        <v>549818</v>
      </c>
      <c r="AG130" s="780"/>
      <c r="AH130" s="780"/>
      <c r="AI130" s="780"/>
      <c r="AJ130" s="781"/>
      <c r="AK130" s="782">
        <v>500623</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6.2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4339223</v>
      </c>
      <c r="AB131" s="764"/>
      <c r="AC131" s="764"/>
      <c r="AD131" s="764"/>
      <c r="AE131" s="765"/>
      <c r="AF131" s="766">
        <v>4467370</v>
      </c>
      <c r="AG131" s="764"/>
      <c r="AH131" s="764"/>
      <c r="AI131" s="764"/>
      <c r="AJ131" s="765"/>
      <c r="AK131" s="766">
        <v>4669425</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38.1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6.0604168070000002</v>
      </c>
      <c r="AB132" s="745"/>
      <c r="AC132" s="745"/>
      <c r="AD132" s="745"/>
      <c r="AE132" s="746"/>
      <c r="AF132" s="747">
        <v>6.72265785</v>
      </c>
      <c r="AG132" s="745"/>
      <c r="AH132" s="745"/>
      <c r="AI132" s="745"/>
      <c r="AJ132" s="746"/>
      <c r="AK132" s="747">
        <v>5.8818377000000002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5.8</v>
      </c>
      <c r="AB133" s="724"/>
      <c r="AC133" s="724"/>
      <c r="AD133" s="724"/>
      <c r="AE133" s="725"/>
      <c r="AF133" s="723">
        <v>6.4</v>
      </c>
      <c r="AG133" s="724"/>
      <c r="AH133" s="724"/>
      <c r="AI133" s="724"/>
      <c r="AJ133" s="725"/>
      <c r="AK133" s="723">
        <v>6.2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Sw8q0X1DsasTCjJwXcikuMBF7LbVU9kyRPlc2OD+3/IgbbEUnZ6mTHzMs0L6oNvRFoN0bXiNnuEFg4Kd8K5sA==" saltValue="yG8LPiiMPFJl49w2CoQP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m3Git0cVyizzLK8s8WnNYIP51oZUfs+twpzkJMQrqNNS/OR8lk3ZiCDgKLwbIwokKIsz1m2OhzhBrE9JVseA==" saltValue="XD9xD8PDw7Kjn5/aaVQ4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ksWVzyV9J4rYpleslfFAdnaBsfNShLOEJaFroQTYUJTDSbPzVSO1JvqU0NPj9pPFPgIX2BgcuxanwpXr5ejlA==" saltValue="5OVOyp2MLebO8dL4yAPhC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1046412</v>
      </c>
      <c r="AP9" s="269">
        <v>47937</v>
      </c>
      <c r="AQ9" s="270">
        <v>72090</v>
      </c>
      <c r="AR9" s="271">
        <v>-33.5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307247</v>
      </c>
      <c r="AP10" s="272">
        <v>14075</v>
      </c>
      <c r="AQ10" s="273">
        <v>9072</v>
      </c>
      <c r="AR10" s="274">
        <v>55.1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383</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26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39311</v>
      </c>
      <c r="AP13" s="272">
        <v>1801</v>
      </c>
      <c r="AQ13" s="273">
        <v>2732</v>
      </c>
      <c r="AR13" s="274">
        <v>-34.1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7234</v>
      </c>
      <c r="AP14" s="272">
        <v>331</v>
      </c>
      <c r="AQ14" s="273">
        <v>1315</v>
      </c>
      <c r="AR14" s="274">
        <v>-74.8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-59038</v>
      </c>
      <c r="AP15" s="272">
        <v>-2705</v>
      </c>
      <c r="AQ15" s="273">
        <v>-4107</v>
      </c>
      <c r="AR15" s="274">
        <v>-34.1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1341166</v>
      </c>
      <c r="AP16" s="272">
        <v>61440</v>
      </c>
      <c r="AQ16" s="273">
        <v>81511</v>
      </c>
      <c r="AR16" s="274">
        <v>-24.6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4.95</v>
      </c>
      <c r="AP21" s="286">
        <v>6.74</v>
      </c>
      <c r="AQ21" s="287">
        <v>-1.79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94.9</v>
      </c>
      <c r="AP22" s="291">
        <v>97</v>
      </c>
      <c r="AQ22" s="292">
        <v>-2.1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532400</v>
      </c>
      <c r="AP32" s="300">
        <v>24390</v>
      </c>
      <c r="AQ32" s="301">
        <v>33695</v>
      </c>
      <c r="AR32" s="302">
        <v>-27.6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183174</v>
      </c>
      <c r="AP35" s="300">
        <v>8391</v>
      </c>
      <c r="AQ35" s="301">
        <v>8394</v>
      </c>
      <c r="AR35" s="302">
        <v>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59963</v>
      </c>
      <c r="AP36" s="300">
        <v>2747</v>
      </c>
      <c r="AQ36" s="301">
        <v>1998</v>
      </c>
      <c r="AR36" s="302">
        <v>37.5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1021</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3</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-266</v>
      </c>
      <c r="AP39" s="300">
        <v>-12</v>
      </c>
      <c r="AQ39" s="301">
        <v>-3210</v>
      </c>
      <c r="AR39" s="302">
        <v>-99.6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-500623</v>
      </c>
      <c r="AP40" s="300">
        <v>-22934</v>
      </c>
      <c r="AQ40" s="301">
        <v>-26336</v>
      </c>
      <c r="AR40" s="302">
        <v>-12.9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274648</v>
      </c>
      <c r="AP41" s="300">
        <v>12582</v>
      </c>
      <c r="AQ41" s="301">
        <v>15565</v>
      </c>
      <c r="AR41" s="302">
        <v>-19.2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275236</v>
      </c>
      <c r="AN51" s="322">
        <v>12456</v>
      </c>
      <c r="AO51" s="323">
        <v>-16.100000000000001</v>
      </c>
      <c r="AP51" s="324">
        <v>52068</v>
      </c>
      <c r="AQ51" s="325">
        <v>1.6</v>
      </c>
      <c r="AR51" s="326">
        <v>-17.7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217468</v>
      </c>
      <c r="AN52" s="330">
        <v>9842</v>
      </c>
      <c r="AO52" s="331">
        <v>52.2</v>
      </c>
      <c r="AP52" s="332">
        <v>26936</v>
      </c>
      <c r="AQ52" s="333">
        <v>3.4</v>
      </c>
      <c r="AR52" s="334">
        <v>48.8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467287</v>
      </c>
      <c r="AN53" s="322">
        <v>21255</v>
      </c>
      <c r="AO53" s="323">
        <v>70.599999999999994</v>
      </c>
      <c r="AP53" s="324">
        <v>47161</v>
      </c>
      <c r="AQ53" s="325">
        <v>-9.4</v>
      </c>
      <c r="AR53" s="326">
        <v>80</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247024</v>
      </c>
      <c r="AN54" s="330">
        <v>11236</v>
      </c>
      <c r="AO54" s="331">
        <v>14.2</v>
      </c>
      <c r="AP54" s="332">
        <v>24595</v>
      </c>
      <c r="AQ54" s="333">
        <v>-8.6999999999999993</v>
      </c>
      <c r="AR54" s="334">
        <v>22.9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370584</v>
      </c>
      <c r="AN55" s="322">
        <v>16977</v>
      </c>
      <c r="AO55" s="323">
        <v>-20.100000000000001</v>
      </c>
      <c r="AP55" s="324">
        <v>43423</v>
      </c>
      <c r="AQ55" s="325">
        <v>-7.9</v>
      </c>
      <c r="AR55" s="326">
        <v>-12.2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212753</v>
      </c>
      <c r="AN56" s="330">
        <v>9747</v>
      </c>
      <c r="AO56" s="331">
        <v>-13.3</v>
      </c>
      <c r="AP56" s="332">
        <v>22207</v>
      </c>
      <c r="AQ56" s="333">
        <v>-9.6999999999999993</v>
      </c>
      <c r="AR56" s="334">
        <v>-3.6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387149</v>
      </c>
      <c r="AN57" s="322">
        <v>17746</v>
      </c>
      <c r="AO57" s="323">
        <v>4.5</v>
      </c>
      <c r="AP57" s="324">
        <v>45265</v>
      </c>
      <c r="AQ57" s="325">
        <v>4.2</v>
      </c>
      <c r="AR57" s="326">
        <v>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323405</v>
      </c>
      <c r="AN58" s="330">
        <v>14824</v>
      </c>
      <c r="AO58" s="331">
        <v>52.1</v>
      </c>
      <c r="AP58" s="332">
        <v>22600</v>
      </c>
      <c r="AQ58" s="333">
        <v>1.8</v>
      </c>
      <c r="AR58" s="334">
        <v>50.3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470010</v>
      </c>
      <c r="AN59" s="322">
        <v>21531</v>
      </c>
      <c r="AO59" s="323">
        <v>21.3</v>
      </c>
      <c r="AP59" s="324">
        <v>54621</v>
      </c>
      <c r="AQ59" s="325">
        <v>20.7</v>
      </c>
      <c r="AR59" s="326">
        <v>0.6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423801</v>
      </c>
      <c r="AN60" s="330">
        <v>19415</v>
      </c>
      <c r="AO60" s="331">
        <v>31</v>
      </c>
      <c r="AP60" s="332">
        <v>30892</v>
      </c>
      <c r="AQ60" s="333">
        <v>36.700000000000003</v>
      </c>
      <c r="AR60" s="334">
        <v>-5.7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394053</v>
      </c>
      <c r="AN61" s="337">
        <v>17993</v>
      </c>
      <c r="AO61" s="338">
        <v>12</v>
      </c>
      <c r="AP61" s="339">
        <v>48508</v>
      </c>
      <c r="AQ61" s="340">
        <v>1.8</v>
      </c>
      <c r="AR61" s="326">
        <v>10.199999999999999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284890</v>
      </c>
      <c r="AN62" s="330">
        <v>13013</v>
      </c>
      <c r="AO62" s="331">
        <v>27.2</v>
      </c>
      <c r="AP62" s="332">
        <v>25446</v>
      </c>
      <c r="AQ62" s="333">
        <v>4.7</v>
      </c>
      <c r="AR62" s="334">
        <v>22.5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EyHq91/+kQasjWUzoA5XRP7ebRdWljsI/MUXXrMisRxtIqnAfUhwpQNVAFQE8kVSOD82jKmk2hU8pxffoPjqg==" saltValue="+yULnKVPtE2WzcleMuD+5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TnAoUZx6Q531N7NX5hInTXeZfAlC3H3avGAaHsfwAzD7kK6N84JtSOH36EbCgF6dLA9yTbxTPlEYWfLVBs9o6w==" saltValue="KGRaCuzfqh5ZtJfTixHY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mhv+t6stbTYptAiy8VadQhEkNTp904BJejr5xPqQdebXCmmYAYq505FqBOk+trQneKPkjtzZyzsdQbOpkzJ6w==" saltValue="UFHHopBJlWfYdxmHlWg1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12.65</v>
      </c>
      <c r="G47" s="12">
        <v>13.46</v>
      </c>
      <c r="H47" s="12">
        <v>18.75</v>
      </c>
      <c r="I47" s="12">
        <v>17.510000000000002</v>
      </c>
      <c r="J47" s="13">
        <v>15.69</v>
      </c>
    </row>
    <row r="48" spans="2:10" ht="57.75" customHeight="1" x14ac:dyDescent="0.2">
      <c r="B48" s="14"/>
      <c r="C48" s="1141" t="s">
        <v>4</v>
      </c>
      <c r="D48" s="1141"/>
      <c r="E48" s="1142"/>
      <c r="F48" s="15">
        <v>8.77</v>
      </c>
      <c r="G48" s="16">
        <v>12.82</v>
      </c>
      <c r="H48" s="16">
        <v>9.3800000000000008</v>
      </c>
      <c r="I48" s="16">
        <v>8.48</v>
      </c>
      <c r="J48" s="17">
        <v>10.93</v>
      </c>
    </row>
    <row r="49" spans="2:10" ht="57.75" customHeight="1" thickBot="1" x14ac:dyDescent="0.25">
      <c r="B49" s="18"/>
      <c r="C49" s="1143" t="s">
        <v>5</v>
      </c>
      <c r="D49" s="1143"/>
      <c r="E49" s="1144"/>
      <c r="F49" s="19" t="s">
        <v>529</v>
      </c>
      <c r="G49" s="20">
        <v>6.12</v>
      </c>
      <c r="H49" s="20">
        <v>1</v>
      </c>
      <c r="I49" s="20" t="s">
        <v>530</v>
      </c>
      <c r="J49" s="21">
        <v>1.39</v>
      </c>
    </row>
    <row r="50" spans="2:10" ht="13.2" x14ac:dyDescent="0.2"/>
  </sheetData>
  <sheetProtection algorithmName="SHA-512" hashValue="yS6wXHtnH+B8FjPxc1KoEEPNfdapZmw8Ynfyj7mHYBwdB/PphV3pS5g63gJLfZv7NvMkgeG0svTtFQWwcZKeNw==" saltValue="cyxdcrYCiSgo27wwp+rl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富松 恵典</cp:lastModifiedBy>
  <cp:lastPrinted>2026-03-08T23:55:52Z</cp:lastPrinted>
  <dcterms:created xsi:type="dcterms:W3CDTF">2026-02-26T09:50:49Z</dcterms:created>
  <dcterms:modified xsi:type="dcterms:W3CDTF">2026-03-13T10:36:21Z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2026-03-13T10:36:21Z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21dce214-5b38-415c-9b9e-36b93cec71aa</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