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08aplsv02\財政課\01 財政一般\03 財政状況資料集（財政指標分析)\R06決算\01_1回目\04_確認事項\"/>
    </mc:Choice>
  </mc:AlternateContent>
  <xr:revisionPtr revIDLastSave="0" documentId="13_ncr:1_{C36FE2B8-43CA-4125-99DF-95D8B291A04C}" xr6:coauthVersionLast="47" xr6:coauthVersionMax="47" xr10:uidLastSave="{00000000-0000-0000-0000-000000000000}"/>
  <bookViews>
    <workbookView xWindow="2037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CO34" i="10"/>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BE35" i="10" s="1"/>
</calcChain>
</file>

<file path=xl/sharedStrings.xml><?xml version="1.0" encoding="utf-8"?>
<sst xmlns="http://schemas.openxmlformats.org/spreadsheetml/2006/main" count="1160" uniqueCount="576">
  <si>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</si>
  <si>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</si>
  <si>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</si>
  <si>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</si>
  <si>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</si>
  <si>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</si>
  <si>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</si>
  <si>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</si>
  <si>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</si>
  <si>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</si>
  <si>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</si>
  <si>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</si>
  <si>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</si>
  <si>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</si>
  <si>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</si>
  <si>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</si>
  <si>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</si>
  <si>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</si>
  <si>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</si>
  <si>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</si>
  <si>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</si>
  <si>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</si>
  <si>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</si>
  <si>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</si>
  <si>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</si>
  <si>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</si>
  <si>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</si>
  <si>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</si>
  <si>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</si>
  <si>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</si>
  <si>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</si>
  <si>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</si>
  <si>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</si>
  <si>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</si>
  <si>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</si>
  <si>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</si>
  <si>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</si>
  <si>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</si>
  <si>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</si>
  <si>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</si>
  <si>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</si>
  <si>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</si>
  <si>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</si>
  <si>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</si>
  <si>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</si>
  <si>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</si>
  <si>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</si>
  <si>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</si>
  <si>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</si>
  <si>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</si>
  <si>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</si>
  <si>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</si>
  <si>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</si>
  <si>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</si>
  <si>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</si>
  <si>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</si>
  <si>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</si>
  <si>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</si>
  <si>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</si>
  <si>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</si>
  <si>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</si>
  <si>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</si>
  <si>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</si>
  <si>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</si>
  <si>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</si>
  <si>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</si>
  <si>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</si>
  <si>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</si>
  <si>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</si>
  <si>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</si>
  <si>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</si>
  <si>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</si>
  <si>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</si>
  <si>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</si>
  <si>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</si>
  <si>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</si>
  <si>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</si>
  <si>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</si>
  <si>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</si>
  <si>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</si>
  <si>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</si>
  <si>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</si>
  <si>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</si>
  <si>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</si>
  <si>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</si>
  <si>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</si>
  <si>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</si>
  <si>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</si>
  <si>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</si>
  <si>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</si>
  <si>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</si>
  <si>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</si>
  <si>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</si>
  <si>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</si>
  <si>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</si>
  <si>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</si>
  <si>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</si>
  <si>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</si>
  <si>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</si>
  <si>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</si>
  <si>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</si>
  <si>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</si>
  <si>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</si>
  <si>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</si>
  <si>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</si>
  <si>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</si>
  <si>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</si>
  <si>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</si>
  <si>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</si>
  <si>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</si>
  <si>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</si>
  <si>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</si>
  <si>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</si>
  <si>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</si>
  <si>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</si>
  <si>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</si>
  <si>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</si>
  <si>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</si>
  <si>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</si>
  <si>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</si>
  <si>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</si>
  <si>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</si>
  <si>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</si>
  <si>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</si>
  <si>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</si>
  <si>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</si>
  <si>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</si>
  <si>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</si>
  <si>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</si>
  <si>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</si>
  <si>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</si>
  <si>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</si>
  <si>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</si>
  <si>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</si>
  <si>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</si>
  <si>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</si>
  <si>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</si>
  <si>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</si>
  <si>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</si>
  <si>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</si>
  <si>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</si>
  <si>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</si>
  <si>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</si>
  <si>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</si>
  <si>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</si>
  <si>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</si>
  <si>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</si>
  <si>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</si>
  <si>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</si>
  <si>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</si>
  <si>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</si>
  <si>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</si>
  <si>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</si>
  <si>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</si>
  <si>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</si>
  <si>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</si>
  <si>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</si>
  <si>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</si>
  <si>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</si>
  <si>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</si>
  <si>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</si>
  <si>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</si>
  <si>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</si>
  <si>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</si>
  <si>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</si>
  <si>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</si>
  <si>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</si>
  <si>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</si>
  <si>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</si>
  <si>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</si>
  <si>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</si>
  <si>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</si>
  <si>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</si>
  <si>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</si>
  <si>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</si>
  <si>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</si>
  <si>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</si>
  <si>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</si>
  <si>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</si>
  <si>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</si>
  <si>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</si>
  <si>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</si>
  <si>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</si>
  <si>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</si>
  <si>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</si>
  <si>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</si>
  <si>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</si>
  <si>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</si>
  <si>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</si>
  <si>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</si>
  <si>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</si>
  <si>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</si>
  <si>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</si>
  <si>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</si>
  <si>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</si>
  <si>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</si>
  <si>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</si>
  <si>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</si>
  <si>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</si>
  <si>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</si>
  <si>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</si>
  <si>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</si>
  <si>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</si>
  <si>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</si>
  <si>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</si>
  <si>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</si>
  <si>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</si>
  <si>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</si>
  <si>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</si>
  <si>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</si>
  <si>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</si>
  <si>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</si>
  <si>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</si>
  <si>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</si>
  <si>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</si>
  <si>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</si>
  <si>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</si>
  <si>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</si>
  <si>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</si>
  <si>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</si>
  <si>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</si>
  <si>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</si>
  <si>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</si>
  <si>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</si>
  <si>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</si>
  <si>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</si>
  <si>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</si>
  <si>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</si>
  <si>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</si>
  <si>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</si>
  <si>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</si>
  <si>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</si>
  <si>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</si>
  <si>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</si>
  <si>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</si>
  <si>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</si>
  <si>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</si>
  <si>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</si>
  <si>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</si>
  <si>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</si>
  <si>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</si>
  <si>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</si>
  <si>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</si>
  <si>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</si>
  <si>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</si>
  <si>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</si>
  <si>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</si>
  <si>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</si>
  <si>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</si>
  <si>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</si>
  <si>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</si>
  <si>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</si>
  <si>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</si>
  <si>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</si>
  <si>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</si>
  <si>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</si>
  <si>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</si>
  <si>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</si>
  <si>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</si>
  <si>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</si>
  <si>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</si>
  <si>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</si>
  <si>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</si>
  <si>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</si>
  <si>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</si>
  <si>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</si>
  <si>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</si>
  <si>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</si>
  <si>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</si>
  <si>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</si>
  <si>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</si>
  <si>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</si>
  <si>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</si>
  <si>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</si>
  <si>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</si>
  <si>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</si>
  <si>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</si>
  <si>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</si>
  <si>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</si>
  <si>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</si>
  <si>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</si>
  <si>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</si>
  <si>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</si>
  <si>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</si>
  <si>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</si>
  <si>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</si>
  <si>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</si>
  <si>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</si>
  <si>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</si>
  <si>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</si>
  <si>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</si>
  <si>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</si>
  <si>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</si>
  <si>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</si>
  <si>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</si>
  <si>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</si>
  <si>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</si>
  <si>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</si>
  <si>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</si>
  <si>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</si>
  <si>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</si>
  <si>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</si>
  <si>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</si>
  <si>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</si>
  <si>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</si>
  <si>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</si>
  <si>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</si>
  <si>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</si>
  <si>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</si>
  <si>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</si>
  <si>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</si>
  <si>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</si>
  <si>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</si>
  <si>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</si>
  <si>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</si>
  <si>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</si>
  <si>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</si>
  <si>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</si>
  <si>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</si>
  <si>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</si>
  <si>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</si>
  <si>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</si>
  <si>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</si>
  <si>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</si>
  <si>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</si>
  <si>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</si>
  <si>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</si>
  <si>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</si>
  <si>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</si>
  <si>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</si>
  <si>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</si>
  <si>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</si>
  <si>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</si>
  <si>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</si>
  <si>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</si>
  <si>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</si>
  <si>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</si>
  <si>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</si>
  <si>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</si>
  <si>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</si>
  <si>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</si>
  <si>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</si>
  <si>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</si>
  <si>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</si>
  <si>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</si>
  <si>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</si>
  <si>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</si>
  <si>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</si>
  <si>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</si>
  <si>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</si>
  <si>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</si>
  <si>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</si>
  <si>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</si>
  <si>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</si>
  <si>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</si>
  <si>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</si>
  <si>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</si>
  <si>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</si>
  <si>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</si>
  <si>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</si>
  <si>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</si>
  <si>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</si>
  <si>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</si>
  <si>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</si>
  <si>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</si>
  <si>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</si>
  <si>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</si>
  <si>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</si>
  <si>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</si>
  <si>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</si>
  <si>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</si>
  <si>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</si>
  <si>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</si>
  <si>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</si>
  <si>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</si>
  <si>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杉原地域土地取得等特別会計</t>
    <phoneticPr fontId="5"/>
  </si>
  <si>
    <t>徳山ダム上流域公有地化特別会計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</si>
  <si>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</si>
  <si>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</si>
  <si>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</si>
  <si>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</si>
  <si>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</si>
  <si>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</si>
  <si>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</si>
  <si>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</si>
  <si>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</si>
  <si>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</si>
  <si>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</si>
  <si>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</si>
  <si>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</si>
  <si>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</si>
  <si>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</si>
  <si>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</si>
  <si>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</si>
  <si>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</si>
  <si>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</si>
  <si>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</si>
  <si>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</si>
  <si>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</si>
  <si>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</si>
  <si>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</si>
  <si>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</si>
  <si>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</si>
  <si>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</si>
  <si>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</si>
  <si>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</si>
  <si>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</si>
  <si>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</si>
  <si>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</si>
  <si>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</si>
  <si>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</si>
  <si>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</si>
  <si>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</si>
  <si>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</si>
  <si>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</si>
  <si>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</si>
  <si>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</si>
  <si>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</si>
  <si>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</si>
  <si>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</si>
  <si>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</si>
  <si>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</si>
  <si>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</si>
  <si>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</si>
  <si>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</si>
  <si>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</si>
  <si>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</si>
  <si>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</si>
  <si>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</si>
  <si>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</si>
  <si>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</si>
  <si>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</si>
  <si>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</si>
  <si>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</si>
  <si>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</si>
  <si>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</si>
  <si>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</si>
  <si>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</si>
  <si>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</si>
  <si>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</si>
  <si>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</si>
  <si>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</si>
  <si>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</si>
  <si>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</si>
  <si>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</si>
  <si>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</si>
  <si>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</si>
  <si>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</si>
  <si>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</si>
  <si>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</si>
  <si>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</si>
  <si>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</si>
  <si>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</si>
  <si>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</si>
  <si>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</si>
  <si>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</si>
  <si>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</si>
  <si>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</si>
  <si>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</si>
  <si>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</si>
  <si>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</si>
  <si>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</si>
  <si>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</si>
  <si>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</si>
  <si>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</si>
  <si>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</si>
  <si>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</si>
  <si>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</si>
  <si>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</si>
  <si>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</si>
  <si>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</si>
  <si>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</si>
  <si>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</si>
  <si>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</si>
  <si>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</si>
  <si>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</si>
  <si>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</si>
  <si>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</si>
  <si>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</si>
  <si>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</si>
  <si>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</si>
  <si>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</si>
  <si>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</si>
  <si>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</si>
  <si>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</si>
  <si>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</si>
  <si>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</si>
  <si>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</si>
  <si>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</si>
  <si>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</si>
  <si>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</si>
  <si>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</si>
  <si>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</si>
  <si>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</si>
  <si>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</si>
  <si>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</si>
  <si>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</si>
  <si>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</si>
  <si>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</si>
  <si>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</si>
  <si>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</si>
  <si>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</si>
  <si>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</si>
  <si>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</si>
  <si>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</si>
  <si>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</si>
  <si>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</si>
  <si>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</si>
  <si>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</si>
  <si>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</si>
  <si>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</si>
  <si>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</si>
  <si>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</si>
  <si>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</si>
  <si>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</si>
  <si>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</si>
  <si>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</si>
  <si>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</si>
  <si>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</si>
  <si>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</si>
  <si>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</si>
  <si>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</si>
  <si>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</si>
  <si>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</si>
  <si>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</si>
  <si>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</si>
  <si>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</si>
  <si>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</si>
  <si>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</si>
  <si>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</si>
  <si>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</si>
  <si>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</si>
  <si>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</si>
  <si>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</si>
  <si>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3.02</t>
  </si>
  <si>
    <t>▲ 5.29</t>
  </si>
  <si>
    <t>水道事業会計</t>
  </si>
  <si>
    <t>一般会計</t>
  </si>
  <si>
    <t>下水道事業会計</t>
  </si>
  <si>
    <t>国民健康保険特別会計</t>
  </si>
  <si>
    <t>後期高齢者医療特別会計</t>
  </si>
  <si>
    <t>国民健康保険直診勘定特別会計</t>
  </si>
  <si>
    <t>杉原地域土地取得等特別会計</t>
  </si>
  <si>
    <t>徳山ダム上流域公有地化特別会計</t>
  </si>
  <si>
    <t>その他会計（赤字）</t>
  </si>
  <si>
    <t>その他会計（黒字）</t>
  </si>
  <si>
    <t>R02</t>
    <phoneticPr fontId="5"/>
  </si>
  <si>
    <t>R03</t>
    <phoneticPr fontId="5"/>
  </si>
  <si>
    <t>R04</t>
    <phoneticPr fontId="5"/>
  </si>
  <si>
    <t>R05</t>
    <phoneticPr fontId="5"/>
  </si>
  <si>
    <t>R06</t>
    <phoneticPr fontId="5"/>
  </si>
  <si>
    <t>1,703百万円基金繰入</t>
    <rPh sb="5" eb="8">
      <t>ヒャクマンエン</t>
    </rPh>
    <rPh sb="8" eb="12">
      <t>キキンクリイレ</t>
    </rPh>
    <phoneticPr fontId="2"/>
  </si>
  <si>
    <t>3百万円基金繰入</t>
    <rPh sb="1" eb="4">
      <t>ヒャクマンエン</t>
    </rPh>
    <rPh sb="4" eb="8">
      <t>キキンクリイレ</t>
    </rPh>
    <phoneticPr fontId="2"/>
  </si>
  <si>
    <t>80百万円基金繰入</t>
    <rPh sb="2" eb="9">
      <t>ヒャクマンエンキキンクリイレ</t>
    </rPh>
    <phoneticPr fontId="2"/>
  </si>
  <si>
    <t>-</t>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</si>
  <si>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</si>
  <si>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</si>
  <si>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</si>
  <si>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</si>
  <si>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</si>
  <si>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</si>
  <si>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</si>
  <si>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</si>
  <si>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</si>
  <si>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</si>
  <si>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</si>
  <si>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岐阜県後期高齢者医療広域連合（一般会計）</t>
  </si>
  <si>
    <t>岐阜県後期高齢者医療広域連合（後期高齢者医療事業会計）</t>
  </si>
  <si>
    <t>樽見鉄道</t>
    <rPh sb="0" eb="4">
      <t>タルミテツドウ</t>
    </rPh>
    <phoneticPr fontId="2"/>
  </si>
  <si>
    <t>公有地化推進基金</t>
  </si>
  <si>
    <t>合併振興基金</t>
  </si>
  <si>
    <t>久瀬・藤橋地域振興基金</t>
  </si>
  <si>
    <t>60百万円基金繰入</t>
    <rPh sb="2" eb="9">
      <t>ヒャクマンエンキキンクリイレ</t>
    </rPh>
    <phoneticPr fontId="2"/>
  </si>
  <si>
    <t>10百万円基金繰入</t>
    <rPh sb="2" eb="9">
      <t>ヒャクマンエンキキンクリイレ</t>
    </rPh>
    <phoneticPr fontId="2"/>
  </si>
  <si>
    <t>公共施設整備等基金</t>
    <rPh sb="6" eb="7">
      <t>トウ</t>
    </rPh>
    <phoneticPr fontId="2"/>
  </si>
  <si>
    <t>町営住宅整備等基金</t>
    <rPh sb="0" eb="2">
      <t>チョウエイ</t>
    </rPh>
    <rPh sb="2" eb="4">
      <t>ジュウタク</t>
    </rPh>
    <rPh sb="4" eb="6">
      <t>セイビ</t>
    </rPh>
    <rPh sb="6" eb="7">
      <t>トウ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</si>
</sst>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C2FA-42BA-AE74-CE8778497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118680</c:v>
                </c:pt>
                <c:pt idx="1">
                  <c:v>98168</c:v>
                </c:pt>
                <c:pt idx="2">
                  <c:v>107326</c:v>
                </c:pt>
                <c:pt idx="3">
                  <c:v>100507</c:v>
                </c:pt>
                <c:pt idx="4">
                  <c:v>86376</c:v>
                </c:pt>
              </c:numCache>
            </c:numRef>
          </c:val>
          <c:smooth val="0"/>
          <c:extLst>
            <c:ext xmlns:c16="http://schemas.microsoft.com/office/drawing/2014/chart" uri="{C3380CC4-5D6E-409C-BE32-E72D297353CC}">
              <c16:uniqueId val="{00000001-C2FA-42BA-AE74-CE87784971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6.06</c:v>
                </c:pt>
                <c:pt idx="1">
                  <c:v>9.6999999999999993</c:v>
                </c:pt>
                <c:pt idx="2">
                  <c:v>6.47</c:v>
                </c:pt>
                <c:pt idx="3">
                  <c:v>3.46</c:v>
                </c:pt>
                <c:pt idx="4">
                  <c:v>5.48</c:v>
                </c:pt>
              </c:numCache>
            </c:numRef>
          </c:val>
          <c:extLst>
            <c:ext xmlns:c16="http://schemas.microsoft.com/office/drawing/2014/chart" uri="{C3380CC4-5D6E-409C-BE32-E72D297353CC}">
              <c16:uniqueId val="{00000000-AB56-44D1-9104-DECCDD2FA7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29.64</c:v>
                </c:pt>
                <c:pt idx="1">
                  <c:v>31.73</c:v>
                </c:pt>
                <c:pt idx="2">
                  <c:v>38.32</c:v>
                </c:pt>
                <c:pt idx="3">
                  <c:v>38</c:v>
                </c:pt>
                <c:pt idx="4">
                  <c:v>30.13</c:v>
                </c:pt>
              </c:numCache>
            </c:numRef>
          </c:val>
          <c:extLst>
            <c:ext xmlns:c16="http://schemas.microsoft.com/office/drawing/2014/chart" uri="{C3380CC4-5D6E-409C-BE32-E72D297353CC}">
              <c16:uniqueId val="{00000001-AB56-44D1-9104-DECCDD2FA7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6.68</c:v>
                </c:pt>
                <c:pt idx="2">
                  <c:v>1.3</c:v>
                </c:pt>
                <c:pt idx="3">
                  <c:v>-3.02</c:v>
                </c:pt>
                <c:pt idx="4">
                  <c:v>-5.29</c:v>
                </c:pt>
              </c:numCache>
            </c:numRef>
          </c:val>
          <c:smooth val="0"/>
          <c:extLst>
            <c:ext xmlns:c16="http://schemas.microsoft.com/office/drawing/2014/chart" uri="{C3380CC4-5D6E-409C-BE32-E72D297353CC}">
              <c16:uniqueId val="{00000002-AB56-44D1-9104-DECCDD2FA7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4.9000000000000004</c:v>
                </c:pt>
                <c:pt idx="2">
                  <c:v>#N/A</c:v>
                </c:pt>
                <c:pt idx="3">
                  <c:v>4.79</c:v>
                </c:pt>
                <c:pt idx="4">
                  <c:v>#N/A</c:v>
                </c:pt>
                <c:pt idx="5">
                  <c:v>0.59</c:v>
                </c:pt>
                <c:pt idx="6">
                  <c:v>#N/A</c:v>
                </c:pt>
                <c:pt idx="7">
                  <c:v>0</c:v>
                </c:pt>
                <c:pt idx="8">
                  <c:v>#N/A</c:v>
                </c:pt>
                <c:pt idx="9">
                  <c:v>0</c:v>
                </c:pt>
              </c:numCache>
            </c:numRef>
          </c:val>
          <c:extLst>
            <c:ext xmlns:c16="http://schemas.microsoft.com/office/drawing/2014/chart" uri="{C3380CC4-5D6E-409C-BE32-E72D297353CC}">
              <c16:uniqueId val="{00000000-9AB8-46F3-B8C1-D96C234E74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B8-46F3-B8C1-D96C234E745B}"/>
            </c:ext>
          </c:extLst>
        </c:ser>
        <c:ser>
          <c:idx val="2"/>
          <c:order val="2"/>
          <c:tx>
            <c:strRef>
              <c:f>データシート!$A$29</c:f>
              <c:strCache>
                <c:ptCount val="1"/>
                <c:pt idx="0">
                  <c:v>徳山ダム上流域公有地化特別会計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B8-46F3-B8C1-D96C234E745B}"/>
            </c:ext>
          </c:extLst>
        </c:ser>
        <c:ser>
          <c:idx val="3"/>
          <c:order val="3"/>
          <c:tx>
            <c:strRef>
              <c:f>データシート!$A$30</c:f>
              <c:strCache>
                <c:ptCount val="1"/>
                <c:pt idx="0">
                  <c:v>杉原地域土地取得等特別会計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AB8-46F3-B8C1-D96C234E745B}"/>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0.04</c:v>
                </c:pt>
                <c:pt idx="4">
                  <c:v>#N/A</c:v>
                </c:pt>
                <c:pt idx="5">
                  <c:v>7.0000000000000007E-2</c:v>
                </c:pt>
                <c:pt idx="6">
                  <c:v>#N/A</c:v>
                </c:pt>
                <c:pt idx="7">
                  <c:v>0.05</c:v>
                </c:pt>
                <c:pt idx="8">
                  <c:v>#N/A</c:v>
                </c:pt>
                <c:pt idx="9">
                  <c:v>0.04</c:v>
                </c:pt>
              </c:numCache>
            </c:numRef>
          </c:val>
          <c:extLst>
            <c:ext xmlns:c16="http://schemas.microsoft.com/office/drawing/2014/chart" uri="{C3380CC4-5D6E-409C-BE32-E72D297353CC}">
              <c16:uniqueId val="{00000004-9AB8-46F3-B8C1-D96C234E745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7.0000000000000007E-2</c:v>
                </c:pt>
                <c:pt idx="8">
                  <c:v>#N/A</c:v>
                </c:pt>
                <c:pt idx="9">
                  <c:v>0.11</c:v>
                </c:pt>
              </c:numCache>
            </c:numRef>
          </c:val>
          <c:extLst>
            <c:ext xmlns:c16="http://schemas.microsoft.com/office/drawing/2014/chart" uri="{C3380CC4-5D6E-409C-BE32-E72D297353CC}">
              <c16:uniqueId val="{00000005-9AB8-46F3-B8C1-D96C234E74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2</c:v>
                </c:pt>
                <c:pt idx="4">
                  <c:v>#N/A</c:v>
                </c:pt>
                <c:pt idx="5">
                  <c:v>2.23</c:v>
                </c:pt>
                <c:pt idx="6">
                  <c:v>#N/A</c:v>
                </c:pt>
                <c:pt idx="7">
                  <c:v>1.74</c:v>
                </c:pt>
                <c:pt idx="8">
                  <c:v>#N/A</c:v>
                </c:pt>
                <c:pt idx="9">
                  <c:v>1.59</c:v>
                </c:pt>
              </c:numCache>
            </c:numRef>
          </c:val>
          <c:extLst>
            <c:ext xmlns:c16="http://schemas.microsoft.com/office/drawing/2014/chart" uri="{C3380CC4-5D6E-409C-BE32-E72D297353CC}">
              <c16:uniqueId val="{00000006-9AB8-46F3-B8C1-D96C234E74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2.8</c:v>
                </c:pt>
                <c:pt idx="8">
                  <c:v>#N/A</c:v>
                </c:pt>
                <c:pt idx="9">
                  <c:v>3.32</c:v>
                </c:pt>
              </c:numCache>
            </c:numRef>
          </c:val>
          <c:extLst>
            <c:ext xmlns:c16="http://schemas.microsoft.com/office/drawing/2014/chart" uri="{C3380CC4-5D6E-409C-BE32-E72D297353CC}">
              <c16:uniqueId val="{00000007-9AB8-46F3-B8C1-D96C234E74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5.89</c:v>
                </c:pt>
                <c:pt idx="2">
                  <c:v>#N/A</c:v>
                </c:pt>
                <c:pt idx="3">
                  <c:v>9.5299999999999994</c:v>
                </c:pt>
                <c:pt idx="4">
                  <c:v>#N/A</c:v>
                </c:pt>
                <c:pt idx="5">
                  <c:v>6.31</c:v>
                </c:pt>
                <c:pt idx="6">
                  <c:v>#N/A</c:v>
                </c:pt>
                <c:pt idx="7">
                  <c:v>3.46</c:v>
                </c:pt>
                <c:pt idx="8">
                  <c:v>#N/A</c:v>
                </c:pt>
                <c:pt idx="9">
                  <c:v>5.48</c:v>
                </c:pt>
              </c:numCache>
            </c:numRef>
          </c:val>
          <c:extLst>
            <c:ext xmlns:c16="http://schemas.microsoft.com/office/drawing/2014/chart" uri="{C3380CC4-5D6E-409C-BE32-E72D297353CC}">
              <c16:uniqueId val="{00000008-9AB8-46F3-B8C1-D96C234E74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7.08</c:v>
                </c:pt>
                <c:pt idx="6">
                  <c:v>#N/A</c:v>
                </c:pt>
                <c:pt idx="7">
                  <c:v>6.01</c:v>
                </c:pt>
                <c:pt idx="8">
                  <c:v>#N/A</c:v>
                </c:pt>
                <c:pt idx="9">
                  <c:v>6.2</c:v>
                </c:pt>
              </c:numCache>
            </c:numRef>
          </c:val>
          <c:extLst>
            <c:ext xmlns:c16="http://schemas.microsoft.com/office/drawing/2014/chart" uri="{C3380CC4-5D6E-409C-BE32-E72D297353CC}">
              <c16:uniqueId val="{00000009-9AB8-46F3-B8C1-D96C234E74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1784</c:v>
                </c:pt>
                <c:pt idx="5">
                  <c:v>1764</c:v>
                </c:pt>
                <c:pt idx="8">
                  <c:v>1618</c:v>
                </c:pt>
                <c:pt idx="11">
                  <c:v>1657</c:v>
                </c:pt>
                <c:pt idx="14">
                  <c:v>1603</c:v>
                </c:pt>
              </c:numCache>
            </c:numRef>
          </c:val>
          <c:extLst>
            <c:ext xmlns:c16="http://schemas.microsoft.com/office/drawing/2014/chart" uri="{C3380CC4-5D6E-409C-BE32-E72D297353CC}">
              <c16:uniqueId val="{00000000-E2A9-4AD5-8CC9-7B7AE14D05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A9-4AD5-8CC9-7B7AE14D05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A9-4AD5-8CC9-7B7AE14D05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80</c:v>
                </c:pt>
                <c:pt idx="3">
                  <c:v>80</c:v>
                </c:pt>
                <c:pt idx="6">
                  <c:v>78</c:v>
                </c:pt>
                <c:pt idx="9">
                  <c:v>50</c:v>
                </c:pt>
                <c:pt idx="12">
                  <c:v>46</c:v>
                </c:pt>
              </c:numCache>
            </c:numRef>
          </c:val>
          <c:extLst>
            <c:ext xmlns:c16="http://schemas.microsoft.com/office/drawing/2014/chart" uri="{C3380CC4-5D6E-409C-BE32-E72D297353CC}">
              <c16:uniqueId val="{00000003-E2A9-4AD5-8CC9-7B7AE14D05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605</c:v>
                </c:pt>
                <c:pt idx="3">
                  <c:v>562</c:v>
                </c:pt>
                <c:pt idx="6">
                  <c:v>504</c:v>
                </c:pt>
                <c:pt idx="9">
                  <c:v>544</c:v>
                </c:pt>
                <c:pt idx="12">
                  <c:v>568</c:v>
                </c:pt>
              </c:numCache>
            </c:numRef>
          </c:val>
          <c:extLst>
            <c:ext xmlns:c16="http://schemas.microsoft.com/office/drawing/2014/chart" uri="{C3380CC4-5D6E-409C-BE32-E72D297353CC}">
              <c16:uniqueId val="{00000004-E2A9-4AD5-8CC9-7B7AE14D05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A9-4AD5-8CC9-7B7AE14D05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A9-4AD5-8CC9-7B7AE14D05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1551</c:v>
                </c:pt>
                <c:pt idx="3">
                  <c:v>1589</c:v>
                </c:pt>
                <c:pt idx="6">
                  <c:v>1616</c:v>
                </c:pt>
                <c:pt idx="9">
                  <c:v>1594</c:v>
                </c:pt>
                <c:pt idx="12">
                  <c:v>1592</c:v>
                </c:pt>
              </c:numCache>
            </c:numRef>
          </c:val>
          <c:extLst>
            <c:ext xmlns:c16="http://schemas.microsoft.com/office/drawing/2014/chart" uri="{C3380CC4-5D6E-409C-BE32-E72D297353CC}">
              <c16:uniqueId val="{00000007-E2A9-4AD5-8CC9-7B7AE14D05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452</c:v>
                </c:pt>
                <c:pt idx="2">
                  <c:v>#N/A</c:v>
                </c:pt>
                <c:pt idx="3">
                  <c:v>#N/A</c:v>
                </c:pt>
                <c:pt idx="4">
                  <c:v>467</c:v>
                </c:pt>
                <c:pt idx="5">
                  <c:v>#N/A</c:v>
                </c:pt>
                <c:pt idx="6">
                  <c:v>#N/A</c:v>
                </c:pt>
                <c:pt idx="7">
                  <c:v>580</c:v>
                </c:pt>
                <c:pt idx="8">
                  <c:v>#N/A</c:v>
                </c:pt>
                <c:pt idx="9">
                  <c:v>#N/A</c:v>
                </c:pt>
                <c:pt idx="10">
                  <c:v>531</c:v>
                </c:pt>
                <c:pt idx="11">
                  <c:v>#N/A</c:v>
                </c:pt>
                <c:pt idx="12">
                  <c:v>#N/A</c:v>
                </c:pt>
                <c:pt idx="13">
                  <c:v>603</c:v>
                </c:pt>
                <c:pt idx="14">
                  <c:v>#N/A</c:v>
                </c:pt>
              </c:numCache>
            </c:numRef>
          </c:val>
          <c:smooth val="0"/>
          <c:extLst>
            <c:ext xmlns:c16="http://schemas.microsoft.com/office/drawing/2014/chart" uri="{C3380CC4-5D6E-409C-BE32-E72D297353CC}">
              <c16:uniqueId val="{00000008-E2A9-4AD5-8CC9-7B7AE14D05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17994</c:v>
                </c:pt>
                <c:pt idx="5">
                  <c:v>17455</c:v>
                </c:pt>
                <c:pt idx="8">
                  <c:v>16514</c:v>
                </c:pt>
                <c:pt idx="11">
                  <c:v>16011</c:v>
                </c:pt>
                <c:pt idx="14">
                  <c:v>15369</c:v>
                </c:pt>
              </c:numCache>
            </c:numRef>
          </c:val>
          <c:extLst>
            <c:ext xmlns:c16="http://schemas.microsoft.com/office/drawing/2014/chart" uri="{C3380CC4-5D6E-409C-BE32-E72D297353CC}">
              <c16:uniqueId val="{00000000-AB3A-435C-B130-2E43F1E596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159</c:v>
                </c:pt>
                <c:pt idx="5">
                  <c:v>164</c:v>
                </c:pt>
                <c:pt idx="8">
                  <c:v>132</c:v>
                </c:pt>
                <c:pt idx="11">
                  <c:v>112</c:v>
                </c:pt>
                <c:pt idx="14">
                  <c:v>106</c:v>
                </c:pt>
              </c:numCache>
            </c:numRef>
          </c:val>
          <c:extLst>
            <c:ext xmlns:c16="http://schemas.microsoft.com/office/drawing/2014/chart" uri="{C3380CC4-5D6E-409C-BE32-E72D297353CC}">
              <c16:uniqueId val="{00000001-AB3A-435C-B130-2E43F1E596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7513</c:v>
                </c:pt>
                <c:pt idx="5">
                  <c:v>7804</c:v>
                </c:pt>
                <c:pt idx="8">
                  <c:v>8602</c:v>
                </c:pt>
                <c:pt idx="11">
                  <c:v>8301</c:v>
                </c:pt>
                <c:pt idx="14">
                  <c:v>7126</c:v>
                </c:pt>
              </c:numCache>
            </c:numRef>
          </c:val>
          <c:extLst>
            <c:ext xmlns:c16="http://schemas.microsoft.com/office/drawing/2014/chart" uri="{C3380CC4-5D6E-409C-BE32-E72D297353CC}">
              <c16:uniqueId val="{00000002-AB3A-435C-B130-2E43F1E596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3A-435C-B130-2E43F1E596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3A-435C-B130-2E43F1E596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177</c:v>
                </c:pt>
                <c:pt idx="3">
                  <c:v>179</c:v>
                </c:pt>
                <c:pt idx="6">
                  <c:v>0</c:v>
                </c:pt>
                <c:pt idx="9">
                  <c:v>0</c:v>
                </c:pt>
                <c:pt idx="12">
                  <c:v>0</c:v>
                </c:pt>
              </c:numCache>
            </c:numRef>
          </c:val>
          <c:extLst>
            <c:ext xmlns:c16="http://schemas.microsoft.com/office/drawing/2014/chart" uri="{C3380CC4-5D6E-409C-BE32-E72D297353CC}">
              <c16:uniqueId val="{00000005-AB3A-435C-B130-2E43F1E596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2080</c:v>
                </c:pt>
                <c:pt idx="3">
                  <c:v>2072</c:v>
                </c:pt>
                <c:pt idx="6">
                  <c:v>2060</c:v>
                </c:pt>
                <c:pt idx="9">
                  <c:v>2103</c:v>
                </c:pt>
                <c:pt idx="12">
                  <c:v>2125</c:v>
                </c:pt>
              </c:numCache>
            </c:numRef>
          </c:val>
          <c:extLst>
            <c:ext xmlns:c16="http://schemas.microsoft.com/office/drawing/2014/chart" uri="{C3380CC4-5D6E-409C-BE32-E72D297353CC}">
              <c16:uniqueId val="{00000006-AB3A-435C-B130-2E43F1E596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454</c:v>
                </c:pt>
                <c:pt idx="3">
                  <c:v>397</c:v>
                </c:pt>
                <c:pt idx="6">
                  <c:v>320</c:v>
                </c:pt>
                <c:pt idx="9">
                  <c:v>271</c:v>
                </c:pt>
                <c:pt idx="12">
                  <c:v>217</c:v>
                </c:pt>
              </c:numCache>
            </c:numRef>
          </c:val>
          <c:extLst>
            <c:ext xmlns:c16="http://schemas.microsoft.com/office/drawing/2014/chart" uri="{C3380CC4-5D6E-409C-BE32-E72D297353CC}">
              <c16:uniqueId val="{00000007-AB3A-435C-B130-2E43F1E596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8386</c:v>
                </c:pt>
                <c:pt idx="3">
                  <c:v>8056</c:v>
                </c:pt>
                <c:pt idx="6">
                  <c:v>7887</c:v>
                </c:pt>
                <c:pt idx="9">
                  <c:v>7536</c:v>
                </c:pt>
                <c:pt idx="12">
                  <c:v>7197</c:v>
                </c:pt>
              </c:numCache>
            </c:numRef>
          </c:val>
          <c:extLst>
            <c:ext xmlns:c16="http://schemas.microsoft.com/office/drawing/2014/chart" uri="{C3380CC4-5D6E-409C-BE32-E72D297353CC}">
              <c16:uniqueId val="{00000008-AB3A-435C-B130-2E43F1E596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3A-435C-B130-2E43F1E596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14122</c:v>
                </c:pt>
                <c:pt idx="3">
                  <c:v>13836</c:v>
                </c:pt>
                <c:pt idx="6">
                  <c:v>13490</c:v>
                </c:pt>
                <c:pt idx="9">
                  <c:v>13170</c:v>
                </c:pt>
                <c:pt idx="12">
                  <c:v>12629</c:v>
                </c:pt>
              </c:numCache>
            </c:numRef>
          </c:val>
          <c:extLst>
            <c:ext xmlns:c16="http://schemas.microsoft.com/office/drawing/2014/chart" uri="{C3380CC4-5D6E-409C-BE32-E72D297353CC}">
              <c16:uniqueId val="{0000000A-AB3A-435C-B130-2E43F1E596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3A-435C-B130-2E43F1E596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3530</c:v>
                </c:pt>
                <c:pt idx="1">
                  <c:v>3525</c:v>
                </c:pt>
                <c:pt idx="2">
                  <c:v>2833</c:v>
                </c:pt>
              </c:numCache>
            </c:numRef>
          </c:val>
          <c:extLst>
            <c:ext xmlns:c16="http://schemas.microsoft.com/office/drawing/2014/chart" uri="{C3380CC4-5D6E-409C-BE32-E72D297353CC}">
              <c16:uniqueId val="{00000000-77FB-4EC6-8FDC-D4FC3013E7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358</c:v>
                </c:pt>
                <c:pt idx="1">
                  <c:v>354</c:v>
                </c:pt>
                <c:pt idx="2">
                  <c:v>314</c:v>
                </c:pt>
              </c:numCache>
            </c:numRef>
          </c:val>
          <c:extLst>
            <c:ext xmlns:c16="http://schemas.microsoft.com/office/drawing/2014/chart" uri="{C3380CC4-5D6E-409C-BE32-E72D297353CC}">
              <c16:uniqueId val="{00000001-77FB-4EC6-8FDC-D4FC3013E7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6015</c:v>
                </c:pt>
                <c:pt idx="1">
                  <c:v>5854</c:v>
                </c:pt>
                <c:pt idx="2">
                  <c:v>5458</c:v>
                </c:pt>
              </c:numCache>
            </c:numRef>
          </c:val>
          <c:extLst>
            <c:ext xmlns:c16="http://schemas.microsoft.com/office/drawing/2014/chart" uri="{C3380CC4-5D6E-409C-BE32-E72D297353CC}">
              <c16:uniqueId val="{00000002-77FB-4EC6-8FDC-D4FC3013E7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　　</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合併町村から継承した起債の償還が進んだことと新規起債の抑制等により減少傾向であったが、近年は</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百万円を前後している。金利上昇により今後若干の増加が見込まれる。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水道事業、下水道事業に対する繰出で、減少傾向にあったが、水道事業</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及び下水道事業</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の元金償還開始により再び増加に転じている。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西濃環境整備組合、揖斐郡消防組合等に対する負担金であり、大規模な建設事業が行われず</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償還終了に伴い減少傾向にある。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過去の起債に対する基準財政需要額であり、平成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年度以降は減少傾向にある。令和４年度においては減少額が大きいが、平成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年度同意の緊急防災・減災事業債の償還終了によるものである。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新規起債の抑制傾向により、元利償還金は減少傾向にあるが、算入公債費が増加したため、令和５年度は実質公債費比率の分子が減少している。しかし、今後は公営企業債の元利償還金に対する繰入金が再び増加予定であるため、実質公債費比率の分子は増加が見込まれ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1,175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計画的に基金を積み立て、取崩しを極力抑える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よう努める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、将来負担比率の分子については、令和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年度に比べマイナスの値が小さくなる結果となった。今後も引き続き地方債の繰上償還や充当可能基金の積み立て等に努めていく。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百万円を積み立てたが、財源調整のため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百万円繰り入れたことにより、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減債基金は地方債の定期償還のため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百万円を繰り入れたが、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また、その他特定目的基金については、各種事業に充当するため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百万円取り崩したが、基金利子の積立や合併特例債を活用した合併振興基金の積立（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百万円の基金積立を行ったため、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基金全体額としては前年比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1,128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・財政調整基金については、普通交付税の縮減期間は終了後も縮減額程度の基金残高を維持するよう努めたい。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：徳山ダム上流域における山林管理の一環としての人工林の伐採、分収林の管理、その業務に必要な作業路整備及び良好な</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自然環境を保全するための資金に充てる。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：合併後の新揖斐川町における少子高齢化対策、コミュニティバス運行対策、自治会活動支援や文化振興経費、新町全体の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まちづくり事業に要する費用に充てる。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：揖斐川町総合計画に基づき将来予想される公共施設建設のための資金を確保し、事業の円滑な執行を図るための資金に</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：久瀬及び藤橋地域の活性化に資するための資金に充てる。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：町営住宅の整備を図るための資金に充てる。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：徳山ダム上流域の作業路開設工事等に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：給食支援（無償化）事業に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百万円、後期高齢医療事業に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、公用車管理経費に８百万円、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児童生徒医療費支給</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：取り崩しはなし。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・久瀬・藤橋地域振興基金：久瀬地域振興事業に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：令和６年度までは合併特例債を活用した基金積立を行い、償還が終わった額の範囲内においてまちづくり事業に充てていく。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　　 ：基金の一括管理や債券運用など、資金の有効活用を図る。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積み立てを行ったが、中期財政計画に基づき経常経費の削減等に取り組んでもなお不足する財源調整のために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・普通交付税の合併算定替の縮減期間が令和元年度で終了し、平成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年度の普通交付税額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百万円まで減少（▲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1,644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百万円）した。財政調整基金については、平成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年度までは、一般的に適正といわれる標準財政規模の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億円程度を基金残高としていたが、こうした特例措置の終了に伴う急激な財源の減少に備え、平成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年度から積み増しを行い、平成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億円以上の残高を維持している。今後も普通交付税の縮減分程度の基金残高を維持したい。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・合併後、地域格差の是正等のために各種事業を積極的に推進してきた当町において、普通会計の令和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年度末地方債残高は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12,629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百万円と非常に高く、令和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年度の元利償還額については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百万円となっている。年次償還額及び未償還元金のピークは過ぎているが、年次償還額が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億円を超える年が暫く続くことから、減債基金についても計画的に積み立てていく。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％）に加え、町内に中心となる産業や大規模な事業所が少ないこと等により財政基盤が弱く、類似団体平均値を若干下回っている（▲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企業誘致や定住促進対策を積極的に進め、法人税・住民税等の増収など歳入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人件費・物件費等の人口１人当たりの決算額は類似団体平均値を大幅に上回っているが、経常収支比率は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高騰</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の増加や会計年度任用職員</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を含めた</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人件費の増加による。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経常的一般財源等の増加が見込めないため、経常収支比率は今後も年々悪化することが予想される。人件費については会計年度任用職員を含めた人件費の適正化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と削減に努め、また、物件費ではその多くを占める公共施設の維持管理経費については、「公共施設等総合管理計画」による類似施設の統廃合や包括施設管理の導入など、経常経費の縮減に努める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40096</xdr:rowOff>
    </xdr:from>
    <xdr:to>
      <xdr:col>23</xdr:col>
      <xdr:colOff>133350</xdr:colOff>
      <xdr:row>62</xdr:row>
      <xdr:rowOff>41003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49854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115026</xdr:rowOff>
    </xdr:from>
    <xdr:to>
      <xdr:col>19</xdr:col>
      <xdr:colOff>133350</xdr:colOff>
      <xdr:row>61</xdr:row>
      <xdr:rowOff>40096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020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115026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34687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142603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34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161653</xdr:rowOff>
    </xdr:from>
    <xdr:to>
      <xdr:col>23</xdr:col>
      <xdr:colOff>184150</xdr:colOff>
      <xdr:row>62</xdr:row>
      <xdr:rowOff>91803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6730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160746</xdr:rowOff>
    </xdr:from>
    <xdr:to>
      <xdr:col>19</xdr:col>
      <xdr:colOff>184150</xdr:colOff>
      <xdr:row>61</xdr:row>
      <xdr:rowOff>90896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101073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120849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91803</xdr:rowOff>
    </xdr:from>
    <xdr:to>
      <xdr:col>7</xdr:col>
      <xdr:colOff>31750</xdr:colOff>
      <xdr:row>61</xdr:row>
      <xdr:rowOff>21953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32130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かさむ</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ほか、老朽化に伴う修繕料等も多い。加えて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高騰</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に伴い経費が増加したことが影響し、前年度を上回る決算となった。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人件費では会計年度任用職員を含めた人員の適正化・削減を引き続き実施し、物件費では公共施設の統廃合等や包括施設管理の導入などにより、人件費・物件費等の抑制に努める。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41106</xdr:rowOff>
    </xdr:from>
    <xdr:to>
      <xdr:col>23</xdr:col>
      <xdr:colOff>133350</xdr:colOff>
      <xdr:row>81</xdr:row>
      <xdr:rowOff>111441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8556"/>
          <a:ext cx="838200" cy="7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23555</xdr:rowOff>
    </xdr:from>
    <xdr:to>
      <xdr:col>19</xdr:col>
      <xdr:colOff>133350</xdr:colOff>
      <xdr:row>81</xdr:row>
      <xdr:rowOff>41106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1005"/>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15911</xdr:rowOff>
    </xdr:from>
    <xdr:to>
      <xdr:col>15</xdr:col>
      <xdr:colOff>82550</xdr:colOff>
      <xdr:row>81</xdr:row>
      <xdr:rowOff>23555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3361"/>
          <a:ext cx="889000" cy="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11419</xdr:rowOff>
    </xdr:from>
    <xdr:to>
      <xdr:col>11</xdr:col>
      <xdr:colOff>31750</xdr:colOff>
      <xdr:row>81</xdr:row>
      <xdr:rowOff>15911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98869"/>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60641</xdr:rowOff>
    </xdr:from>
    <xdr:to>
      <xdr:col>23</xdr:col>
      <xdr:colOff>184150</xdr:colOff>
      <xdr:row>81</xdr:row>
      <xdr:rowOff>162241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32718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161756</xdr:rowOff>
    </xdr:from>
    <xdr:to>
      <xdr:col>19</xdr:col>
      <xdr:colOff>184150</xdr:colOff>
      <xdr:row>81</xdr:row>
      <xdr:rowOff>91906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76683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6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144205</xdr:rowOff>
    </xdr:from>
    <xdr:to>
      <xdr:col>15</xdr:col>
      <xdr:colOff>133350</xdr:colOff>
      <xdr:row>81</xdr:row>
      <xdr:rowOff>74355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59132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4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136561</xdr:rowOff>
    </xdr:from>
    <xdr:to>
      <xdr:col>11</xdr:col>
      <xdr:colOff>82550</xdr:colOff>
      <xdr:row>81</xdr:row>
      <xdr:rowOff>66711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51488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132069</xdr:rowOff>
    </xdr:from>
    <xdr:to>
      <xdr:col>7</xdr:col>
      <xdr:colOff>31750</xdr:colOff>
      <xdr:row>81</xdr:row>
      <xdr:rowOff>62219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46996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3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類似団体平均値に比べて低い水準にあり、平均値を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年度から新たな昇給制度（勤務評定）により適正な給与の改正を図っており、また、地域の民間企業との給与格差についても適正に反映させたい。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43391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419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134409</xdr:rowOff>
    </xdr:from>
    <xdr:to>
      <xdr:col>77</xdr:col>
      <xdr:colOff>44450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218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134409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9615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154516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615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83609</xdr:rowOff>
    </xdr:from>
    <xdr:to>
      <xdr:col>73</xdr:col>
      <xdr:colOff>44450</xdr:colOff>
      <xdr:row>82</xdr:row>
      <xdr:rowOff>13759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23936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人上回っている。これは、合併により職員数が著しく多くなったことが要因である。令和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59146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4326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134983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84326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93617</xdr:rowOff>
    </xdr:from>
    <xdr:to>
      <xdr:col>72</xdr:col>
      <xdr:colOff>203200</xdr:colOff>
      <xdr:row>63</xdr:row>
      <xdr:rowOff>134983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9496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43634</xdr:rowOff>
    </xdr:from>
    <xdr:to>
      <xdr:col>68</xdr:col>
      <xdr:colOff>152400</xdr:colOff>
      <xdr:row>63</xdr:row>
      <xdr:rowOff>93617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44984"/>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8346</xdr:rowOff>
    </xdr:from>
    <xdr:to>
      <xdr:col>81</xdr:col>
      <xdr:colOff>95250</xdr:colOff>
      <xdr:row>63</xdr:row>
      <xdr:rowOff>109946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151873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8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84183</xdr:rowOff>
    </xdr:from>
    <xdr:to>
      <xdr:col>73</xdr:col>
      <xdr:colOff>44450</xdr:colOff>
      <xdr:row>64</xdr:row>
      <xdr:rowOff>14333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170560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42817</xdr:rowOff>
    </xdr:from>
    <xdr:to>
      <xdr:col>68</xdr:col>
      <xdr:colOff>203200</xdr:colOff>
      <xdr:row>63</xdr:row>
      <xdr:rowOff>144417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129194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164284</xdr:rowOff>
    </xdr:from>
    <xdr:to>
      <xdr:col>64</xdr:col>
      <xdr:colOff>152400</xdr:colOff>
      <xdr:row>63</xdr:row>
      <xdr:rowOff>94434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79211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近年は、類似団体平均値を下回る値で推移しているが、平成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年度からの推移を見ると大きく減少傾向にある（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年度以降は、算出の分母となる普通交付税の合併算定替適用期間が終了し、交付税額が大きく減少していることから、今後は実質公債費比率の増加が見込まれる。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人件費に係る経常収支比率は「定員管理適正化計画」の効果もあり、前年度に続いて類似団体をやや下回っている。職員数については、合併当初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日）に比べると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人の削減を行い、町が定めた目標を上回る削減を図った（計画においては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人の純減目標）。平成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月に改正された当計画（平成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人としているところであるが、計画を大幅に上回る職員削減を実施している。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ポイントの増となった。また、類似団体平均を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60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3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3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21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定額減税調整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給付金給付事業の実施により前年度より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したが、類似団体に比べると低い率となっている。扶助費については、高齢化や障がい福祉の充実、少子化対策などにより今後も増加が予想される。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98425</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85275"/>
          <a:ext cx="0" cy="132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13352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98425</xdr:rowOff>
    </xdr:from>
    <xdr:to>
      <xdr:col>24</xdr:col>
      <xdr:colOff>114300</xdr:colOff>
      <xdr:row>53</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141288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138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91140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0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141288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567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90488</xdr:rowOff>
    </xdr:from>
    <xdr:to>
      <xdr:col>20</xdr:col>
      <xdr:colOff>38100</xdr:colOff>
      <xdr:row>56</xdr:row>
      <xdr:rowOff>20638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5415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55563</xdr:rowOff>
    </xdr:from>
    <xdr:to>
      <xdr:col>15</xdr:col>
      <xdr:colOff>98425</xdr:colOff>
      <xdr:row>53</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424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33338</xdr:rowOff>
    </xdr:from>
    <xdr:to>
      <xdr:col>15</xdr:col>
      <xdr:colOff>149225</xdr:colOff>
      <xdr:row>55</xdr:row>
      <xdr:rowOff>134938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119715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55563</xdr:rowOff>
    </xdr:from>
    <xdr:to>
      <xdr:col>11</xdr:col>
      <xdr:colOff>9525</xdr:colOff>
      <xdr:row>53</xdr:row>
      <xdr:rowOff>84138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424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91140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90488</xdr:rowOff>
    </xdr:from>
    <xdr:to>
      <xdr:col>20</xdr:col>
      <xdr:colOff>38100</xdr:colOff>
      <xdr:row>54</xdr:row>
      <xdr:rowOff>20638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30815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4763</xdr:rowOff>
    </xdr:from>
    <xdr:to>
      <xdr:col>11</xdr:col>
      <xdr:colOff>60325</xdr:colOff>
      <xdr:row>53</xdr:row>
      <xdr:rowOff>106363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116540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6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33338</xdr:rowOff>
    </xdr:from>
    <xdr:to>
      <xdr:col>6</xdr:col>
      <xdr:colOff>171450</xdr:colOff>
      <xdr:row>53</xdr:row>
      <xdr:rowOff>134938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145115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下水道事業が法適用化したことにより、一般会計からの繰出金を補助費等に計上したため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、令和５年度から大幅に減少している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各特別会計における事業の効率化を行うと共に、保険税・使用料等の収入の増加を図り、繰出金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812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59</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44528"/>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60</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61</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97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51707</xdr:rowOff>
    </xdr:from>
    <xdr:to>
      <xdr:col>74</xdr:col>
      <xdr:colOff>31750</xdr:colOff>
      <xdr:row>59</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年度経常経費充当一般財源は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百万円の増となった。類似団体平均に比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494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94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21844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21844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ポイント上回っている。決算額については、令和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今後も、地方債発行の抑制や繰上償還を実施することにより、公債費負担の軽減を図る。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121286</xdr:rowOff>
    </xdr:from>
    <xdr:to>
      <xdr:col>24</xdr:col>
      <xdr:colOff>25400</xdr:colOff>
      <xdr:row>79</xdr:row>
      <xdr:rowOff>121286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65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121286</xdr:rowOff>
    </xdr:from>
    <xdr:to>
      <xdr:col>19</xdr:col>
      <xdr:colOff>187325</xdr:colOff>
      <xdr:row>79</xdr:row>
      <xdr:rowOff>132714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658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81280</xdr:rowOff>
    </xdr:from>
    <xdr:to>
      <xdr:col>15</xdr:col>
      <xdr:colOff>98425</xdr:colOff>
      <xdr:row>79</xdr:row>
      <xdr:rowOff>132714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625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81280</xdr:rowOff>
    </xdr:from>
    <xdr:to>
      <xdr:col>11</xdr:col>
      <xdr:colOff>9525</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25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70486</xdr:rowOff>
    </xdr:from>
    <xdr:to>
      <xdr:col>24</xdr:col>
      <xdr:colOff>76200</xdr:colOff>
      <xdr:row>80</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42563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70486</xdr:rowOff>
    </xdr:from>
    <xdr:to>
      <xdr:col>20</xdr:col>
      <xdr:colOff>38100</xdr:colOff>
      <xdr:row>80</xdr:row>
      <xdr:rowOff>636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156863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81914</xdr:rowOff>
    </xdr:from>
    <xdr:to>
      <xdr:col>15</xdr:col>
      <xdr:colOff>149225</xdr:colOff>
      <xdr:row>80</xdr:row>
      <xdr:rowOff>12064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168291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30480</xdr:rowOff>
    </xdr:from>
    <xdr:to>
      <xdr:col>11</xdr:col>
      <xdr:colOff>60325</xdr:colOff>
      <xdr:row>79</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公債費以外の経常収支比率としては、類似団体平均値を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88137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679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17272</xdr:rowOff>
    </xdr:from>
    <xdr:to>
      <xdr:col>82</xdr:col>
      <xdr:colOff>107950</xdr:colOff>
      <xdr:row>75</xdr:row>
      <xdr:rowOff>74422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45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42418</xdr:rowOff>
    </xdr:from>
    <xdr:to>
      <xdr:col>78</xdr:col>
      <xdr:colOff>69850</xdr:colOff>
      <xdr:row>74</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582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42418</xdr:rowOff>
    </xdr:from>
    <xdr:to>
      <xdr:col>73</xdr:col>
      <xdr:colOff>180975</xdr:colOff>
      <xdr:row>73</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58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51562</xdr:rowOff>
    </xdr:from>
    <xdr:to>
      <xdr:col>69</xdr:col>
      <xdr:colOff>92075</xdr:colOff>
      <xdr:row>73</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67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xdr:rowOff>
    </xdr:from>
    <xdr:to>
      <xdr:col>69</xdr:col>
      <xdr:colOff>142875</xdr:colOff>
      <xdr:row>75</xdr:row>
      <xdr:rowOff>106934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137922</xdr:rowOff>
    </xdr:from>
    <xdr:to>
      <xdr:col>78</xdr:col>
      <xdr:colOff>120650</xdr:colOff>
      <xdr:row>74</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78249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2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163068</xdr:rowOff>
    </xdr:from>
    <xdr:to>
      <xdr:col>74</xdr:col>
      <xdr:colOff>31750</xdr:colOff>
      <xdr:row>73</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xdr:rowOff>
    </xdr:from>
    <xdr:to>
      <xdr:col>69</xdr:col>
      <xdr:colOff>142875</xdr:colOff>
      <xdr:row>73</xdr:row>
      <xdr:rowOff>102362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112539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55626</xdr:rowOff>
    </xdr:from>
    <xdr:to>
      <xdr:col>65</xdr:col>
      <xdr:colOff>53975</xdr:colOff>
      <xdr:row>73</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167403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4191</xdr:rowOff>
    </xdr:from>
    <xdr:to>
      <xdr:col>29</xdr:col>
      <xdr:colOff>127000</xdr:colOff>
      <xdr:row>14</xdr:row>
      <xdr:rowOff>112281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2116"/>
          <a:ext cx="647700" cy="10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112281</xdr:rowOff>
    </xdr:from>
    <xdr:to>
      <xdr:col>26</xdr:col>
      <xdr:colOff>50800</xdr:colOff>
      <xdr:row>15</xdr:row>
      <xdr:rowOff>3137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0206"/>
          <a:ext cx="698500" cy="6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3137</xdr:rowOff>
    </xdr:from>
    <xdr:to>
      <xdr:col>22</xdr:col>
      <xdr:colOff>114300</xdr:colOff>
      <xdr:row>15</xdr:row>
      <xdr:rowOff>72593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22512"/>
          <a:ext cx="698500" cy="6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72593</xdr:rowOff>
    </xdr:from>
    <xdr:to>
      <xdr:col>18</xdr:col>
      <xdr:colOff>177800</xdr:colOff>
      <xdr:row>15</xdr:row>
      <xdr:rowOff>97841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1968"/>
          <a:ext cx="698500" cy="2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124841</xdr:rowOff>
    </xdr:from>
    <xdr:to>
      <xdr:col>29</xdr:col>
      <xdr:colOff>177800</xdr:colOff>
      <xdr:row>14</xdr:row>
      <xdr:rowOff>54991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141368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61481</xdr:rowOff>
    </xdr:from>
    <xdr:to>
      <xdr:col>26</xdr:col>
      <xdr:colOff>101600</xdr:colOff>
      <xdr:row>14</xdr:row>
      <xdr:rowOff>163081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9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1808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123787</xdr:rowOff>
    </xdr:from>
    <xdr:to>
      <xdr:col>22</xdr:col>
      <xdr:colOff>165100</xdr:colOff>
      <xdr:row>15</xdr:row>
      <xdr:rowOff>53937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64114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21793</xdr:rowOff>
    </xdr:from>
    <xdr:to>
      <xdr:col>19</xdr:col>
      <xdr:colOff>38100</xdr:colOff>
      <xdr:row>15</xdr:row>
      <xdr:rowOff>123393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133570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47041</xdr:rowOff>
    </xdr:from>
    <xdr:to>
      <xdr:col>15</xdr:col>
      <xdr:colOff>101600</xdr:colOff>
      <xdr:row>15</xdr:row>
      <xdr:rowOff>148641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6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291002</xdr:rowOff>
    </xdr:from>
    <xdr:to>
      <xdr:col>29</xdr:col>
      <xdr:colOff>127000</xdr:colOff>
      <xdr:row>35</xdr:row>
      <xdr:rowOff>34322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58452"/>
          <a:ext cx="647700" cy="86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341979</xdr:rowOff>
    </xdr:from>
    <xdr:to>
      <xdr:col>26</xdr:col>
      <xdr:colOff>50800</xdr:colOff>
      <xdr:row>35</xdr:row>
      <xdr:rowOff>34322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09429"/>
          <a:ext cx="6985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341979</xdr:rowOff>
    </xdr:from>
    <xdr:to>
      <xdr:col>22</xdr:col>
      <xdr:colOff>114300</xdr:colOff>
      <xdr:row>35</xdr:row>
      <xdr:rowOff>118999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09429"/>
          <a:ext cx="698500" cy="119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118999</xdr:rowOff>
    </xdr:from>
    <xdr:to>
      <xdr:col>18</xdr:col>
      <xdr:colOff>177800</xdr:colOff>
      <xdr:row>35</xdr:row>
      <xdr:rowOff>143802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9349"/>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240202</xdr:rowOff>
    </xdr:from>
    <xdr:to>
      <xdr:col>29</xdr:col>
      <xdr:colOff>177800</xdr:colOff>
      <xdr:row>34</xdr:row>
      <xdr:rowOff>341802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0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85279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326422</xdr:rowOff>
    </xdr:from>
    <xdr:to>
      <xdr:col>26</xdr:col>
      <xdr:colOff>101600</xdr:colOff>
      <xdr:row>35</xdr:row>
      <xdr:rowOff>85122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95299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6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291179</xdr:rowOff>
    </xdr:from>
    <xdr:to>
      <xdr:col>22</xdr:col>
      <xdr:colOff>165100</xdr:colOff>
      <xdr:row>35</xdr:row>
      <xdr:rowOff>49879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60056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68199</xdr:rowOff>
    </xdr:from>
    <xdr:to>
      <xdr:col>19</xdr:col>
      <xdr:colOff>38100</xdr:colOff>
      <xdr:row>35</xdr:row>
      <xdr:rowOff>169799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154576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6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93002</xdr:rowOff>
    </xdr:from>
    <xdr:to>
      <xdr:col>15</xdr:col>
      <xdr:colOff>101600</xdr:colOff>
      <xdr:row>35</xdr:row>
      <xdr:rowOff>194602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179379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71577</xdr:rowOff>
    </xdr:from>
    <xdr:to>
      <xdr:col>24</xdr:col>
      <xdr:colOff>63500</xdr:colOff>
      <xdr:row>34</xdr:row>
      <xdr:rowOff>169012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0877"/>
          <a:ext cx="838200" cy="9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169012</xdr:rowOff>
    </xdr:from>
    <xdr:to>
      <xdr:col>19</xdr:col>
      <xdr:colOff>177800</xdr:colOff>
      <xdr:row>35</xdr:row>
      <xdr:rowOff>23190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8312"/>
          <a:ext cx="8890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23190</xdr:rowOff>
    </xdr:from>
    <xdr:to>
      <xdr:col>15</xdr:col>
      <xdr:colOff>50800</xdr:colOff>
      <xdr:row>35</xdr:row>
      <xdr:rowOff>89573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3940"/>
          <a:ext cx="8890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89573</xdr:rowOff>
    </xdr:from>
    <xdr:to>
      <xdr:col>10</xdr:col>
      <xdr:colOff>114300</xdr:colOff>
      <xdr:row>35</xdr:row>
      <xdr:rowOff>122263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03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20777</xdr:rowOff>
    </xdr:from>
    <xdr:to>
      <xdr:col>24</xdr:col>
      <xdr:colOff>114300</xdr:colOff>
      <xdr:row>34</xdr:row>
      <xdr:rowOff>122377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43654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118212</xdr:rowOff>
    </xdr:from>
    <xdr:to>
      <xdr:col>20</xdr:col>
      <xdr:colOff>38100</xdr:colOff>
      <xdr:row>35</xdr:row>
      <xdr:rowOff>48362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64889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143840</xdr:rowOff>
    </xdr:from>
    <xdr:to>
      <xdr:col>15</xdr:col>
      <xdr:colOff>101600</xdr:colOff>
      <xdr:row>35</xdr:row>
      <xdr:rowOff>73990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90517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38773</xdr:rowOff>
    </xdr:from>
    <xdr:to>
      <xdr:col>10</xdr:col>
      <xdr:colOff>165100</xdr:colOff>
      <xdr:row>35</xdr:row>
      <xdr:rowOff>140373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156900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71463</xdr:rowOff>
    </xdr:from>
    <xdr:to>
      <xdr:col>6</xdr:col>
      <xdr:colOff>38100</xdr:colOff>
      <xdr:row>36</xdr:row>
      <xdr:rowOff>1613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18140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96946</xdr:rowOff>
    </xdr:from>
    <xdr:to>
      <xdr:col>24</xdr:col>
      <xdr:colOff>63500</xdr:colOff>
      <xdr:row>57</xdr:row>
      <xdr:rowOff>135395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9596"/>
          <a:ext cx="838200" cy="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135395</xdr:rowOff>
    </xdr:from>
    <xdr:to>
      <xdr:col>19</xdr:col>
      <xdr:colOff>177800</xdr:colOff>
      <xdr:row>57</xdr:row>
      <xdr:rowOff>140674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08045"/>
          <a:ext cx="889000" cy="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140674</xdr:rowOff>
    </xdr:from>
    <xdr:to>
      <xdr:col>15</xdr:col>
      <xdr:colOff>50800</xdr:colOff>
      <xdr:row>57</xdr:row>
      <xdr:rowOff>150566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3324"/>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147381</xdr:rowOff>
    </xdr:from>
    <xdr:to>
      <xdr:col>10</xdr:col>
      <xdr:colOff>114300</xdr:colOff>
      <xdr:row>57</xdr:row>
      <xdr:rowOff>150566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0031"/>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46146</xdr:rowOff>
    </xdr:from>
    <xdr:to>
      <xdr:col>24</xdr:col>
      <xdr:colOff>114300</xdr:colOff>
      <xdr:row>57</xdr:row>
      <xdr:rowOff>147746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69023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7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84595</xdr:rowOff>
    </xdr:from>
    <xdr:to>
      <xdr:col>20</xdr:col>
      <xdr:colOff>38100</xdr:colOff>
      <xdr:row>58</xdr:row>
      <xdr:rowOff>14745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31272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3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89874</xdr:rowOff>
    </xdr:from>
    <xdr:to>
      <xdr:col>15</xdr:col>
      <xdr:colOff>101600</xdr:colOff>
      <xdr:row>58</xdr:row>
      <xdr:rowOff>20024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36551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99766</xdr:rowOff>
    </xdr:from>
    <xdr:to>
      <xdr:col>10</xdr:col>
      <xdr:colOff>165100</xdr:colOff>
      <xdr:row>58</xdr:row>
      <xdr:rowOff>29916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46443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96581</xdr:rowOff>
    </xdr:from>
    <xdr:to>
      <xdr:col>6</xdr:col>
      <xdr:colOff>38100</xdr:colOff>
      <xdr:row>58</xdr:row>
      <xdr:rowOff>26731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43258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135509</xdr:rowOff>
    </xdr:from>
    <xdr:to>
      <xdr:col>24</xdr:col>
      <xdr:colOff>63500</xdr:colOff>
      <xdr:row>75</xdr:row>
      <xdr:rowOff>81217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51359"/>
          <a:ext cx="838200" cy="28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81217</xdr:rowOff>
    </xdr:from>
    <xdr:to>
      <xdr:col>19</xdr:col>
      <xdr:colOff>177800</xdr:colOff>
      <xdr:row>76</xdr:row>
      <xdr:rowOff>43078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39967"/>
          <a:ext cx="889000" cy="1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127698</xdr:rowOff>
    </xdr:from>
    <xdr:to>
      <xdr:col>15</xdr:col>
      <xdr:colOff>50800</xdr:colOff>
      <xdr:row>76</xdr:row>
      <xdr:rowOff>43078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14998"/>
          <a:ext cx="8890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127698</xdr:rowOff>
    </xdr:from>
    <xdr:to>
      <xdr:col>10</xdr:col>
      <xdr:colOff>114300</xdr:colOff>
      <xdr:row>75</xdr:row>
      <xdr:rowOff>23685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1499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84709</xdr:rowOff>
    </xdr:from>
    <xdr:to>
      <xdr:col>24</xdr:col>
      <xdr:colOff>114300</xdr:colOff>
      <xdr:row>74</xdr:row>
      <xdr:rowOff>14859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107586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30417</xdr:rowOff>
    </xdr:from>
    <xdr:to>
      <xdr:col>20</xdr:col>
      <xdr:colOff>38100</xdr:colOff>
      <xdr:row>75</xdr:row>
      <xdr:rowOff>132017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148544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163728</xdr:rowOff>
    </xdr:from>
    <xdr:to>
      <xdr:col>15</xdr:col>
      <xdr:colOff>101600</xdr:colOff>
      <xdr:row>76</xdr:row>
      <xdr:rowOff>93878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110406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76898</xdr:rowOff>
    </xdr:from>
    <xdr:to>
      <xdr:col>10</xdr:col>
      <xdr:colOff>165100</xdr:colOff>
      <xdr:row>75</xdr:row>
      <xdr:rowOff>7048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23575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144335</xdr:rowOff>
    </xdr:from>
    <xdr:to>
      <xdr:col>6</xdr:col>
      <xdr:colOff>38100</xdr:colOff>
      <xdr:row>75</xdr:row>
      <xdr:rowOff>74485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91012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151016</xdr:rowOff>
    </xdr:from>
    <xdr:to>
      <xdr:col>24</xdr:col>
      <xdr:colOff>63500</xdr:colOff>
      <xdr:row>96</xdr:row>
      <xdr:rowOff>103175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38766"/>
          <a:ext cx="838200" cy="1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103175</xdr:rowOff>
    </xdr:from>
    <xdr:to>
      <xdr:col>19</xdr:col>
      <xdr:colOff>177800</xdr:colOff>
      <xdr:row>96</xdr:row>
      <xdr:rowOff>156477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2375"/>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21577</xdr:rowOff>
    </xdr:from>
    <xdr:to>
      <xdr:col>15</xdr:col>
      <xdr:colOff>50800</xdr:colOff>
      <xdr:row>96</xdr:row>
      <xdr:rowOff>156477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0777"/>
          <a:ext cx="889000" cy="1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21577</xdr:rowOff>
    </xdr:from>
    <xdr:to>
      <xdr:col>10</xdr:col>
      <xdr:colOff>114300</xdr:colOff>
      <xdr:row>97</xdr:row>
      <xdr:rowOff>121920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0777"/>
          <a:ext cx="889000" cy="2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100216</xdr:rowOff>
    </xdr:from>
    <xdr:to>
      <xdr:col>24</xdr:col>
      <xdr:colOff>114300</xdr:colOff>
      <xdr:row>96</xdr:row>
      <xdr:rowOff>30366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78643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52375</xdr:rowOff>
    </xdr:from>
    <xdr:to>
      <xdr:col>20</xdr:col>
      <xdr:colOff>38100</xdr:colOff>
      <xdr:row>96</xdr:row>
      <xdr:rowOff>153975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145102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0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105677</xdr:rowOff>
    </xdr:from>
    <xdr:to>
      <xdr:col>15</xdr:col>
      <xdr:colOff>101600</xdr:colOff>
      <xdr:row>97</xdr:row>
      <xdr:rowOff>35827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26954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142227</xdr:rowOff>
    </xdr:from>
    <xdr:to>
      <xdr:col>10</xdr:col>
      <xdr:colOff>165100</xdr:colOff>
      <xdr:row>96</xdr:row>
      <xdr:rowOff>72377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71120</xdr:rowOff>
    </xdr:from>
    <xdr:to>
      <xdr:col>6</xdr:col>
      <xdr:colOff>38100</xdr:colOff>
      <xdr:row>98</xdr:row>
      <xdr:rowOff>1270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163847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109443</xdr:rowOff>
    </xdr:from>
    <xdr:to>
      <xdr:col>55</xdr:col>
      <xdr:colOff>0</xdr:colOff>
      <xdr:row>34</xdr:row>
      <xdr:rowOff>164938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938743"/>
          <a:ext cx="838200" cy="5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164938</xdr:rowOff>
    </xdr:from>
    <xdr:to>
      <xdr:col>50</xdr:col>
      <xdr:colOff>114300</xdr:colOff>
      <xdr:row>35</xdr:row>
      <xdr:rowOff>114522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94238"/>
          <a:ext cx="889000" cy="1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114522</xdr:rowOff>
    </xdr:from>
    <xdr:to>
      <xdr:col>45</xdr:col>
      <xdr:colOff>177800</xdr:colOff>
      <xdr:row>36</xdr:row>
      <xdr:rowOff>69095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15272"/>
          <a:ext cx="8890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82646</xdr:rowOff>
    </xdr:from>
    <xdr:to>
      <xdr:col>41</xdr:col>
      <xdr:colOff>50800</xdr:colOff>
      <xdr:row>36</xdr:row>
      <xdr:rowOff>69095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40496"/>
          <a:ext cx="889000" cy="50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58643</xdr:rowOff>
    </xdr:from>
    <xdr:to>
      <xdr:col>55</xdr:col>
      <xdr:colOff>50800</xdr:colOff>
      <xdr:row>34</xdr:row>
      <xdr:rowOff>160243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81520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3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114138</xdr:rowOff>
    </xdr:from>
    <xdr:to>
      <xdr:col>50</xdr:col>
      <xdr:colOff>165100</xdr:colOff>
      <xdr:row>35</xdr:row>
      <xdr:rowOff>44288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60815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1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63722</xdr:rowOff>
    </xdr:from>
    <xdr:to>
      <xdr:col>46</xdr:col>
      <xdr:colOff>38100</xdr:colOff>
      <xdr:row>35</xdr:row>
      <xdr:rowOff>165322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10399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3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18295</xdr:rowOff>
    </xdr:from>
    <xdr:to>
      <xdr:col>41</xdr:col>
      <xdr:colOff>101600</xdr:colOff>
      <xdr:row>36</xdr:row>
      <xdr:rowOff>119895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111022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8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31846</xdr:rowOff>
    </xdr:from>
    <xdr:to>
      <xdr:col>36</xdr:col>
      <xdr:colOff>165100</xdr:colOff>
      <xdr:row>33</xdr:row>
      <xdr:rowOff>133446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149973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20764</xdr:rowOff>
    </xdr:from>
    <xdr:to>
      <xdr:col>55</xdr:col>
      <xdr:colOff>0</xdr:colOff>
      <xdr:row>56</xdr:row>
      <xdr:rowOff>149978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21964"/>
          <a:ext cx="838200" cy="1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129861</xdr:rowOff>
    </xdr:from>
    <xdr:to>
      <xdr:col>50</xdr:col>
      <xdr:colOff>114300</xdr:colOff>
      <xdr:row>56</xdr:row>
      <xdr:rowOff>20764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59611"/>
          <a:ext cx="889000" cy="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129861</xdr:rowOff>
    </xdr:from>
    <xdr:to>
      <xdr:col>45</xdr:col>
      <xdr:colOff>177800</xdr:colOff>
      <xdr:row>56</xdr:row>
      <xdr:rowOff>42152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59611"/>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26040</xdr:rowOff>
    </xdr:from>
    <xdr:to>
      <xdr:col>41</xdr:col>
      <xdr:colOff>50800</xdr:colOff>
      <xdr:row>56</xdr:row>
      <xdr:rowOff>42152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55790"/>
          <a:ext cx="889000" cy="18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99178</xdr:rowOff>
    </xdr:from>
    <xdr:to>
      <xdr:col>55</xdr:col>
      <xdr:colOff>50800</xdr:colOff>
      <xdr:row>57</xdr:row>
      <xdr:rowOff>29328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77605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141414</xdr:rowOff>
    </xdr:from>
    <xdr:to>
      <xdr:col>50</xdr:col>
      <xdr:colOff>165100</xdr:colOff>
      <xdr:row>56</xdr:row>
      <xdr:rowOff>71564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88091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4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79061</xdr:rowOff>
    </xdr:from>
    <xdr:to>
      <xdr:col>46</xdr:col>
      <xdr:colOff>38100</xdr:colOff>
      <xdr:row>56</xdr:row>
      <xdr:rowOff>9211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25738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162802</xdr:rowOff>
    </xdr:from>
    <xdr:to>
      <xdr:col>41</xdr:col>
      <xdr:colOff>101600</xdr:colOff>
      <xdr:row>56</xdr:row>
      <xdr:rowOff>92952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109479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146690</xdr:rowOff>
    </xdr:from>
    <xdr:to>
      <xdr:col>36</xdr:col>
      <xdr:colOff>165100</xdr:colOff>
      <xdr:row>55</xdr:row>
      <xdr:rowOff>76840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93367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6051</xdr:rowOff>
    </xdr:from>
    <xdr:to>
      <xdr:col>55</xdr:col>
      <xdr:colOff>0</xdr:colOff>
      <xdr:row>78</xdr:row>
      <xdr:rowOff>26031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07701"/>
          <a:ext cx="838200" cy="19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6051</xdr:rowOff>
    </xdr:from>
    <xdr:to>
      <xdr:col>50</xdr:col>
      <xdr:colOff>114300</xdr:colOff>
      <xdr:row>77</xdr:row>
      <xdr:rowOff>30265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07701"/>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30265</xdr:rowOff>
    </xdr:from>
    <xdr:to>
      <xdr:col>45</xdr:col>
      <xdr:colOff>177800</xdr:colOff>
      <xdr:row>77</xdr:row>
      <xdr:rowOff>44876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31915"/>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59178</xdr:rowOff>
    </xdr:from>
    <xdr:to>
      <xdr:col>41</xdr:col>
      <xdr:colOff>50800</xdr:colOff>
      <xdr:row>77</xdr:row>
      <xdr:rowOff>44876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89378"/>
          <a:ext cx="889000" cy="15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146681</xdr:rowOff>
    </xdr:from>
    <xdr:to>
      <xdr:col>55</xdr:col>
      <xdr:colOff>50800</xdr:colOff>
      <xdr:row>78</xdr:row>
      <xdr:rowOff>76831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61608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126701</xdr:rowOff>
    </xdr:from>
    <xdr:to>
      <xdr:col>50</xdr:col>
      <xdr:colOff>165100</xdr:colOff>
      <xdr:row>77</xdr:row>
      <xdr:rowOff>56851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73379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150915</xdr:rowOff>
    </xdr:from>
    <xdr:to>
      <xdr:col>46</xdr:col>
      <xdr:colOff>38100</xdr:colOff>
      <xdr:row>77</xdr:row>
      <xdr:rowOff>81065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97592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165526</xdr:rowOff>
    </xdr:from>
    <xdr:to>
      <xdr:col>41</xdr:col>
      <xdr:colOff>101600</xdr:colOff>
      <xdr:row>77</xdr:row>
      <xdr:rowOff>95676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112203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8378</xdr:rowOff>
    </xdr:from>
    <xdr:to>
      <xdr:col>36</xdr:col>
      <xdr:colOff>165100</xdr:colOff>
      <xdr:row>76</xdr:row>
      <xdr:rowOff>109978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126505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77863</xdr:rowOff>
    </xdr:from>
    <xdr:to>
      <xdr:col>55</xdr:col>
      <xdr:colOff>0</xdr:colOff>
      <xdr:row>96</xdr:row>
      <xdr:rowOff>102933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7063"/>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27549</xdr:rowOff>
    </xdr:from>
    <xdr:to>
      <xdr:col>50</xdr:col>
      <xdr:colOff>114300</xdr:colOff>
      <xdr:row>96</xdr:row>
      <xdr:rowOff>102933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86749"/>
          <a:ext cx="889000" cy="7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27549</xdr:rowOff>
    </xdr:from>
    <xdr:to>
      <xdr:col>45</xdr:col>
      <xdr:colOff>177800</xdr:colOff>
      <xdr:row>96</xdr:row>
      <xdr:rowOff>92814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86749"/>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74777</xdr:rowOff>
    </xdr:from>
    <xdr:to>
      <xdr:col>41</xdr:col>
      <xdr:colOff>50800</xdr:colOff>
      <xdr:row>96</xdr:row>
      <xdr:rowOff>92814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33977"/>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27063</xdr:rowOff>
    </xdr:from>
    <xdr:to>
      <xdr:col>55</xdr:col>
      <xdr:colOff>50800</xdr:colOff>
      <xdr:row>96</xdr:row>
      <xdr:rowOff>128663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49940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52133</xdr:rowOff>
    </xdr:from>
    <xdr:to>
      <xdr:col>50</xdr:col>
      <xdr:colOff>165100</xdr:colOff>
      <xdr:row>96</xdr:row>
      <xdr:rowOff>153733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170260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148199</xdr:rowOff>
    </xdr:from>
    <xdr:to>
      <xdr:col>46</xdr:col>
      <xdr:colOff>38100</xdr:colOff>
      <xdr:row>96</xdr:row>
      <xdr:rowOff>78349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94876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42014</xdr:rowOff>
    </xdr:from>
    <xdr:to>
      <xdr:col>41</xdr:col>
      <xdr:colOff>101600</xdr:colOff>
      <xdr:row>96</xdr:row>
      <xdr:rowOff>143614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160141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23977</xdr:rowOff>
    </xdr:from>
    <xdr:to>
      <xdr:col>36</xdr:col>
      <xdr:colOff>165100</xdr:colOff>
      <xdr:row>96</xdr:row>
      <xdr:rowOff>125577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18069</xdr:rowOff>
    </xdr:from>
    <xdr:to>
      <xdr:col>85</xdr:col>
      <xdr:colOff>127000</xdr:colOff>
      <xdr:row>38</xdr:row>
      <xdr:rowOff>144517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533169"/>
          <a:ext cx="8382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144517</xdr:rowOff>
    </xdr:from>
    <xdr:to>
      <xdr:col>81</xdr:col>
      <xdr:colOff>50800</xdr:colOff>
      <xdr:row>39</xdr:row>
      <xdr:rowOff>49354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59617"/>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49354</xdr:rowOff>
    </xdr:from>
    <xdr:to>
      <xdr:col>76</xdr:col>
      <xdr:colOff>114300</xdr:colOff>
      <xdr:row>39</xdr:row>
      <xdr:rowOff>74990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35904"/>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52130</xdr:rowOff>
    </xdr:from>
    <xdr:to>
      <xdr:col>71</xdr:col>
      <xdr:colOff>177800</xdr:colOff>
      <xdr:row>39</xdr:row>
      <xdr:rowOff>74990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138719</xdr:rowOff>
    </xdr:from>
    <xdr:to>
      <xdr:col>85</xdr:col>
      <xdr:colOff>177800</xdr:colOff>
      <xdr:row>38</xdr:row>
      <xdr:rowOff>68869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161596</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93717</xdr:rowOff>
    </xdr:from>
    <xdr:to>
      <xdr:col>81</xdr:col>
      <xdr:colOff>101600</xdr:colOff>
      <xdr:row>39</xdr:row>
      <xdr:rowOff>23867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14994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170004</xdr:rowOff>
    </xdr:from>
    <xdr:to>
      <xdr:col>76</xdr:col>
      <xdr:colOff>165100</xdr:colOff>
      <xdr:row>39</xdr:row>
      <xdr:rowOff>100154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91281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24190</xdr:rowOff>
    </xdr:from>
    <xdr:to>
      <xdr:col>72</xdr:col>
      <xdr:colOff>38100</xdr:colOff>
      <xdr:row>39</xdr:row>
      <xdr:rowOff>125790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116917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80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1330</xdr:rowOff>
    </xdr:from>
    <xdr:to>
      <xdr:col>67</xdr:col>
      <xdr:colOff>101600</xdr:colOff>
      <xdr:row>39</xdr:row>
      <xdr:rowOff>102930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94057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159233</xdr:rowOff>
    </xdr:from>
    <xdr:to>
      <xdr:col>85</xdr:col>
      <xdr:colOff>127000</xdr:colOff>
      <xdr:row>73</xdr:row>
      <xdr:rowOff>11316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503633"/>
          <a:ext cx="8382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11316</xdr:rowOff>
    </xdr:from>
    <xdr:to>
      <xdr:col>81</xdr:col>
      <xdr:colOff>50800</xdr:colOff>
      <xdr:row>73</xdr:row>
      <xdr:rowOff>22923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27166"/>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22923</xdr:rowOff>
    </xdr:from>
    <xdr:to>
      <xdr:col>76</xdr:col>
      <xdr:colOff>114300</xdr:colOff>
      <xdr:row>73</xdr:row>
      <xdr:rowOff>61938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38773"/>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61938</xdr:rowOff>
    </xdr:from>
    <xdr:to>
      <xdr:col>71</xdr:col>
      <xdr:colOff>177800</xdr:colOff>
      <xdr:row>73</xdr:row>
      <xdr:rowOff>110617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108433</xdr:rowOff>
    </xdr:from>
    <xdr:to>
      <xdr:col>85</xdr:col>
      <xdr:colOff>177800</xdr:colOff>
      <xdr:row>73</xdr:row>
      <xdr:rowOff>38583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131310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131966</xdr:rowOff>
    </xdr:from>
    <xdr:to>
      <xdr:col>81</xdr:col>
      <xdr:colOff>101600</xdr:colOff>
      <xdr:row>73</xdr:row>
      <xdr:rowOff>62116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78643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143573</xdr:rowOff>
    </xdr:from>
    <xdr:to>
      <xdr:col>76</xdr:col>
      <xdr:colOff>165100</xdr:colOff>
      <xdr:row>73</xdr:row>
      <xdr:rowOff>73723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90250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11138</xdr:rowOff>
    </xdr:from>
    <xdr:to>
      <xdr:col>72</xdr:col>
      <xdr:colOff>38100</xdr:colOff>
      <xdr:row>73</xdr:row>
      <xdr:rowOff>112738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129265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59817</xdr:rowOff>
    </xdr:from>
    <xdr:to>
      <xdr:col>67</xdr:col>
      <xdr:colOff>101600</xdr:colOff>
      <xdr:row>73</xdr:row>
      <xdr:rowOff>161417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6494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119571</xdr:rowOff>
    </xdr:from>
    <xdr:to>
      <xdr:col>85</xdr:col>
      <xdr:colOff>127000</xdr:colOff>
      <xdr:row>96</xdr:row>
      <xdr:rowOff>131914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78771"/>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41072</xdr:rowOff>
    </xdr:from>
    <xdr:to>
      <xdr:col>81</xdr:col>
      <xdr:colOff>50800</xdr:colOff>
      <xdr:row>96</xdr:row>
      <xdr:rowOff>131914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157372"/>
          <a:ext cx="889000" cy="4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41072</xdr:rowOff>
    </xdr:from>
    <xdr:to>
      <xdr:col>76</xdr:col>
      <xdr:colOff>114300</xdr:colOff>
      <xdr:row>96</xdr:row>
      <xdr:rowOff>30238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157372"/>
          <a:ext cx="889000" cy="3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30238</xdr:rowOff>
    </xdr:from>
    <xdr:to>
      <xdr:col>71</xdr:col>
      <xdr:colOff>177800</xdr:colOff>
      <xdr:row>97</xdr:row>
      <xdr:rowOff>80150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489438"/>
          <a:ext cx="889000" cy="2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68771</xdr:rowOff>
    </xdr:from>
    <xdr:to>
      <xdr:col>85</xdr:col>
      <xdr:colOff>177800</xdr:colOff>
      <xdr:row>96</xdr:row>
      <xdr:rowOff>170371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91648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81114</xdr:rowOff>
    </xdr:from>
    <xdr:to>
      <xdr:col>81</xdr:col>
      <xdr:colOff>101600</xdr:colOff>
      <xdr:row>97</xdr:row>
      <xdr:rowOff>11264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27791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161722</xdr:rowOff>
    </xdr:from>
    <xdr:to>
      <xdr:col>76</xdr:col>
      <xdr:colOff>165100</xdr:colOff>
      <xdr:row>94</xdr:row>
      <xdr:rowOff>91872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1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108399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58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150888</xdr:rowOff>
    </xdr:from>
    <xdr:to>
      <xdr:col>72</xdr:col>
      <xdr:colOff>38100</xdr:colOff>
      <xdr:row>96</xdr:row>
      <xdr:rowOff>81038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4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97565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2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29350</xdr:rowOff>
    </xdr:from>
    <xdr:to>
      <xdr:col>67</xdr:col>
      <xdr:colOff>101600</xdr:colOff>
      <xdr:row>97</xdr:row>
      <xdr:rowOff>130950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147477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18313</xdr:rowOff>
    </xdr:from>
    <xdr:to>
      <xdr:col>116</xdr:col>
      <xdr:colOff>63500</xdr:colOff>
      <xdr:row>37</xdr:row>
      <xdr:rowOff>56604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61963"/>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56604</xdr:rowOff>
    </xdr:from>
    <xdr:to>
      <xdr:col>111</xdr:col>
      <xdr:colOff>177800</xdr:colOff>
      <xdr:row>38</xdr:row>
      <xdr:rowOff>22485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400254"/>
          <a:ext cx="889000" cy="1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109639</xdr:rowOff>
    </xdr:from>
    <xdr:to>
      <xdr:col>107</xdr:col>
      <xdr:colOff>50800</xdr:colOff>
      <xdr:row>38</xdr:row>
      <xdr:rowOff>22485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453289"/>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28543</xdr:rowOff>
    </xdr:from>
    <xdr:to>
      <xdr:col>102</xdr:col>
      <xdr:colOff>114300</xdr:colOff>
      <xdr:row>37</xdr:row>
      <xdr:rowOff>109639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00743"/>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138963</xdr:rowOff>
    </xdr:from>
    <xdr:to>
      <xdr:col>116</xdr:col>
      <xdr:colOff>114300</xdr:colOff>
      <xdr:row>37</xdr:row>
      <xdr:rowOff>69113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117390</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5804</xdr:rowOff>
    </xdr:from>
    <xdr:to>
      <xdr:col>112</xdr:col>
      <xdr:colOff>38100</xdr:colOff>
      <xdr:row>37</xdr:row>
      <xdr:rowOff>107404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4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143135</xdr:rowOff>
    </xdr:from>
    <xdr:to>
      <xdr:col>107</xdr:col>
      <xdr:colOff>101600</xdr:colOff>
      <xdr:row>38</xdr:row>
      <xdr:rowOff>73285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64412</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77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58839</xdr:rowOff>
    </xdr:from>
    <xdr:to>
      <xdr:col>102</xdr:col>
      <xdr:colOff>165100</xdr:colOff>
      <xdr:row>37</xdr:row>
      <xdr:rowOff>160439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151566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149193</xdr:rowOff>
    </xdr:from>
    <xdr:to>
      <xdr:col>98</xdr:col>
      <xdr:colOff>38100</xdr:colOff>
      <xdr:row>36</xdr:row>
      <xdr:rowOff>79343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95870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68788</xdr:rowOff>
    </xdr:from>
    <xdr:to>
      <xdr:col>116</xdr:col>
      <xdr:colOff>63500</xdr:colOff>
      <xdr:row>58</xdr:row>
      <xdr:rowOff>130373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12888"/>
          <a:ext cx="8382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68788</xdr:rowOff>
    </xdr:from>
    <xdr:to>
      <xdr:col>111</xdr:col>
      <xdr:colOff>177800</xdr:colOff>
      <xdr:row>58</xdr:row>
      <xdr:rowOff>135037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12888"/>
          <a:ext cx="8890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135037</xdr:rowOff>
    </xdr:from>
    <xdr:to>
      <xdr:col>107</xdr:col>
      <xdr:colOff>50800</xdr:colOff>
      <xdr:row>58</xdr:row>
      <xdr:rowOff>135128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7913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135128</xdr:rowOff>
    </xdr:from>
    <xdr:to>
      <xdr:col>102</xdr:col>
      <xdr:colOff>114300</xdr:colOff>
      <xdr:row>58</xdr:row>
      <xdr:rowOff>135220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79573</xdr:rowOff>
    </xdr:from>
    <xdr:to>
      <xdr:col>116</xdr:col>
      <xdr:colOff>114300</xdr:colOff>
      <xdr:row>59</xdr:row>
      <xdr:rowOff>9723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165950</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17988</xdr:rowOff>
    </xdr:from>
    <xdr:to>
      <xdr:col>112</xdr:col>
      <xdr:colOff>38100</xdr:colOff>
      <xdr:row>58</xdr:row>
      <xdr:rowOff>119588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110715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5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84237</xdr:rowOff>
    </xdr:from>
    <xdr:to>
      <xdr:col>107</xdr:col>
      <xdr:colOff>101600</xdr:colOff>
      <xdr:row>59</xdr:row>
      <xdr:rowOff>14387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5514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84328</xdr:rowOff>
    </xdr:from>
    <xdr:to>
      <xdr:col>102</xdr:col>
      <xdr:colOff>165100</xdr:colOff>
      <xdr:row>59</xdr:row>
      <xdr:rowOff>14478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84420</xdr:rowOff>
    </xdr:from>
    <xdr:to>
      <xdr:col>98</xdr:col>
      <xdr:colOff>38100</xdr:colOff>
      <xdr:row>59</xdr:row>
      <xdr:rowOff>14570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5697</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38677</xdr:rowOff>
    </xdr:from>
    <xdr:to>
      <xdr:col>116</xdr:col>
      <xdr:colOff>62864</xdr:colOff>
      <xdr:row>78</xdr:row>
      <xdr:rowOff>103791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725977"/>
          <a:ext cx="1269" cy="750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107618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103791</xdr:rowOff>
    </xdr:from>
    <xdr:to>
      <xdr:col>116</xdr:col>
      <xdr:colOff>152400</xdr:colOff>
      <xdr:row>78</xdr:row>
      <xdr:rowOff>103791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156804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5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38677</xdr:rowOff>
    </xdr:from>
    <xdr:to>
      <xdr:col>116</xdr:col>
      <xdr:colOff>152400</xdr:colOff>
      <xdr:row>74</xdr:row>
      <xdr:rowOff>38677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72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8427</xdr:rowOff>
    </xdr:from>
    <xdr:to>
      <xdr:col>116</xdr:col>
      <xdr:colOff>63500</xdr:colOff>
      <xdr:row>75</xdr:row>
      <xdr:rowOff>94761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7177"/>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84948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4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106521</xdr:rowOff>
    </xdr:from>
    <xdr:to>
      <xdr:col>116</xdr:col>
      <xdr:colOff>114300</xdr:colOff>
      <xdr:row>76</xdr:row>
      <xdr:rowOff>36671</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6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72072</xdr:rowOff>
    </xdr:from>
    <xdr:to>
      <xdr:col>111</xdr:col>
      <xdr:colOff>177800</xdr:colOff>
      <xdr:row>75</xdr:row>
      <xdr:rowOff>94761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416472"/>
          <a:ext cx="889000" cy="5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15291</xdr:rowOff>
    </xdr:from>
    <xdr:to>
      <xdr:col>112</xdr:col>
      <xdr:colOff>38100</xdr:colOff>
      <xdr:row>75</xdr:row>
      <xdr:rowOff>116891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133418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124079</xdr:rowOff>
    </xdr:from>
    <xdr:to>
      <xdr:col>107</xdr:col>
      <xdr:colOff>50800</xdr:colOff>
      <xdr:row>72</xdr:row>
      <xdr:rowOff>72072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97029"/>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160204</xdr:rowOff>
    </xdr:from>
    <xdr:to>
      <xdr:col>107</xdr:col>
      <xdr:colOff>101600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124079</xdr:rowOff>
    </xdr:from>
    <xdr:to>
      <xdr:col>102</xdr:col>
      <xdr:colOff>114300</xdr:colOff>
      <xdr:row>71</xdr:row>
      <xdr:rowOff>150558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144602</xdr:rowOff>
    </xdr:from>
    <xdr:to>
      <xdr:col>102</xdr:col>
      <xdr:colOff>165100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27616</xdr:rowOff>
    </xdr:from>
    <xdr:to>
      <xdr:col>98</xdr:col>
      <xdr:colOff>38100</xdr:colOff>
      <xdr:row>75</xdr:row>
      <xdr:rowOff>129216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120344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129077</xdr:rowOff>
    </xdr:from>
    <xdr:to>
      <xdr:col>116</xdr:col>
      <xdr:colOff>114300</xdr:colOff>
      <xdr:row>75</xdr:row>
      <xdr:rowOff>59227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151954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43961</xdr:rowOff>
    </xdr:from>
    <xdr:to>
      <xdr:col>112</xdr:col>
      <xdr:colOff>38100</xdr:colOff>
      <xdr:row>75</xdr:row>
      <xdr:rowOff>145561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136689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21272</xdr:rowOff>
    </xdr:from>
    <xdr:to>
      <xdr:col>107</xdr:col>
      <xdr:colOff>101600</xdr:colOff>
      <xdr:row>72</xdr:row>
      <xdr:rowOff>122872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139399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1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73279</xdr:rowOff>
    </xdr:from>
    <xdr:to>
      <xdr:col>102</xdr:col>
      <xdr:colOff>165100</xdr:colOff>
      <xdr:row>72</xdr:row>
      <xdr:rowOff>3429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19956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99758</xdr:rowOff>
    </xdr:from>
    <xdr:to>
      <xdr:col>98</xdr:col>
      <xdr:colOff>38100</xdr:colOff>
      <xdr:row>72</xdr:row>
      <xdr:rowOff>29908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46435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特記事項（性質別）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125,364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位で、全国平均・岐阜県平均と比べても高くなっている。正職員については合併当初に比べ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人以上の人員削減を行ってきたが、会計年度任用職員の人件費が増加しており、今後は会計年度任用職員を含めた職員数の削減を進めていく。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物件費については、住民一人当た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152,443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位で高い水準にある。これは合併により町域が広大となり公共施設の総量も多く、維持管理に係る経費が多いことによる。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86,376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14,131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円減少した要因は、令和３年度から実施していた防災行政無線（同報系）デジタル化工事が完了したためである。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156,618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12,138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円増加した要因は、Ｒ５年度から法適用化した下水道事業への繰出金の性質別区分変更（繰出金→補助費等）によるものである。今後も公営企業への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については料金体系の抜本的な見直しを実施するなど普通会計への圧迫を軽減させるよう努める。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68181</xdr:rowOff>
    </xdr:from>
    <xdr:to>
      <xdr:col>24</xdr:col>
      <xdr:colOff>63500</xdr:colOff>
      <xdr:row>37</xdr:row>
      <xdr:rowOff>100185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1183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100185</xdr:rowOff>
    </xdr:from>
    <xdr:to>
      <xdr:col>19</xdr:col>
      <xdr:colOff>177800</xdr:colOff>
      <xdr:row>38</xdr:row>
      <xdr:rowOff>7112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43835"/>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7112</xdr:rowOff>
    </xdr:from>
    <xdr:to>
      <xdr:col>15</xdr:col>
      <xdr:colOff>50800</xdr:colOff>
      <xdr:row>38</xdr:row>
      <xdr:rowOff>61650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2212"/>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126637</xdr:rowOff>
    </xdr:from>
    <xdr:to>
      <xdr:col>10</xdr:col>
      <xdr:colOff>114300</xdr:colOff>
      <xdr:row>38</xdr:row>
      <xdr:rowOff>61650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70287"/>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17381</xdr:rowOff>
    </xdr:from>
    <xdr:to>
      <xdr:col>24</xdr:col>
      <xdr:colOff>114300</xdr:colOff>
      <xdr:row>37</xdr:row>
      <xdr:rowOff>118981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167258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49385</xdr:rowOff>
    </xdr:from>
    <xdr:to>
      <xdr:col>20</xdr:col>
      <xdr:colOff>38100</xdr:colOff>
      <xdr:row>37</xdr:row>
      <xdr:rowOff>150985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9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127762</xdr:rowOff>
    </xdr:from>
    <xdr:to>
      <xdr:col>15</xdr:col>
      <xdr:colOff>101600</xdr:colOff>
      <xdr:row>38</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10850</xdr:rowOff>
    </xdr:from>
    <xdr:to>
      <xdr:col>10</xdr:col>
      <xdr:colOff>165100</xdr:colOff>
      <xdr:row>38</xdr:row>
      <xdr:rowOff>112450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103577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1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75837</xdr:rowOff>
    </xdr:from>
    <xdr:to>
      <xdr:col>6</xdr:col>
      <xdr:colOff>38100</xdr:colOff>
      <xdr:row>38</xdr:row>
      <xdr:rowOff>5987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168564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61039</xdr:rowOff>
    </xdr:from>
    <xdr:to>
      <xdr:col>24</xdr:col>
      <xdr:colOff>63500</xdr:colOff>
      <xdr:row>54</xdr:row>
      <xdr:rowOff>170145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19339"/>
          <a:ext cx="838200" cy="1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135041</xdr:rowOff>
    </xdr:from>
    <xdr:to>
      <xdr:col>19</xdr:col>
      <xdr:colOff>177800</xdr:colOff>
      <xdr:row>54</xdr:row>
      <xdr:rowOff>170145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21891"/>
          <a:ext cx="8890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135041</xdr:rowOff>
    </xdr:from>
    <xdr:to>
      <xdr:col>15</xdr:col>
      <xdr:colOff>50800</xdr:colOff>
      <xdr:row>54</xdr:row>
      <xdr:rowOff>164819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21891"/>
          <a:ext cx="8890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16320</xdr:rowOff>
    </xdr:from>
    <xdr:to>
      <xdr:col>10</xdr:col>
      <xdr:colOff>114300</xdr:colOff>
      <xdr:row>54</xdr:row>
      <xdr:rowOff>164819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10239</xdr:rowOff>
    </xdr:from>
    <xdr:to>
      <xdr:col>24</xdr:col>
      <xdr:colOff>114300</xdr:colOff>
      <xdr:row>54</xdr:row>
      <xdr:rowOff>111839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33116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119345</xdr:rowOff>
    </xdr:from>
    <xdr:to>
      <xdr:col>20</xdr:col>
      <xdr:colOff>38100</xdr:colOff>
      <xdr:row>55</xdr:row>
      <xdr:rowOff>49495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66022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84241</xdr:rowOff>
    </xdr:from>
    <xdr:to>
      <xdr:col>15</xdr:col>
      <xdr:colOff>101600</xdr:colOff>
      <xdr:row>54</xdr:row>
      <xdr:rowOff>14391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30918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114019</xdr:rowOff>
    </xdr:from>
    <xdr:to>
      <xdr:col>10</xdr:col>
      <xdr:colOff>165100</xdr:colOff>
      <xdr:row>55</xdr:row>
      <xdr:rowOff>44169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60696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136970</xdr:rowOff>
    </xdr:from>
    <xdr:to>
      <xdr:col>6</xdr:col>
      <xdr:colOff>38100</xdr:colOff>
      <xdr:row>52</xdr:row>
      <xdr:rowOff>67120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83647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13348</xdr:rowOff>
    </xdr:from>
    <xdr:to>
      <xdr:col>24</xdr:col>
      <xdr:colOff>63500</xdr:colOff>
      <xdr:row>77</xdr:row>
      <xdr:rowOff>112771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4998"/>
          <a:ext cx="838200" cy="9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112771</xdr:rowOff>
    </xdr:from>
    <xdr:to>
      <xdr:col>19</xdr:col>
      <xdr:colOff>177800</xdr:colOff>
      <xdr:row>78</xdr:row>
      <xdr:rowOff>34060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4421"/>
          <a:ext cx="889000" cy="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148916</xdr:rowOff>
    </xdr:from>
    <xdr:to>
      <xdr:col>15</xdr:col>
      <xdr:colOff>50800</xdr:colOff>
      <xdr:row>78</xdr:row>
      <xdr:rowOff>34060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0566"/>
          <a:ext cx="889000" cy="5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148916</xdr:rowOff>
    </xdr:from>
    <xdr:to>
      <xdr:col>10</xdr:col>
      <xdr:colOff>114300</xdr:colOff>
      <xdr:row>79</xdr:row>
      <xdr:rowOff>13193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0566"/>
          <a:ext cx="889000" cy="2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6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133998</xdr:rowOff>
    </xdr:from>
    <xdr:to>
      <xdr:col>24</xdr:col>
      <xdr:colOff>114300</xdr:colOff>
      <xdr:row>77</xdr:row>
      <xdr:rowOff>64148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112425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61971</xdr:rowOff>
    </xdr:from>
    <xdr:to>
      <xdr:col>20</xdr:col>
      <xdr:colOff>38100</xdr:colOff>
      <xdr:row>77</xdr:row>
      <xdr:rowOff>163571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154698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154710</xdr:rowOff>
    </xdr:from>
    <xdr:to>
      <xdr:col>15</xdr:col>
      <xdr:colOff>101600</xdr:colOff>
      <xdr:row>78</xdr:row>
      <xdr:rowOff>84860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75987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98116</xdr:rowOff>
    </xdr:from>
    <xdr:to>
      <xdr:col>10</xdr:col>
      <xdr:colOff>165100</xdr:colOff>
      <xdr:row>78</xdr:row>
      <xdr:rowOff>28266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19393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133843</xdr:rowOff>
    </xdr:from>
    <xdr:to>
      <xdr:col>6</xdr:col>
      <xdr:colOff>38100</xdr:colOff>
      <xdr:row>79</xdr:row>
      <xdr:rowOff>63993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55120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53908</xdr:rowOff>
    </xdr:from>
    <xdr:to>
      <xdr:col>24</xdr:col>
      <xdr:colOff>63500</xdr:colOff>
      <xdr:row>98</xdr:row>
      <xdr:rowOff>73777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6008"/>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53908</xdr:rowOff>
    </xdr:from>
    <xdr:to>
      <xdr:col>19</xdr:col>
      <xdr:colOff>177800</xdr:colOff>
      <xdr:row>98</xdr:row>
      <xdr:rowOff>79296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56008"/>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79296</xdr:rowOff>
    </xdr:from>
    <xdr:to>
      <xdr:col>15</xdr:col>
      <xdr:colOff>50800</xdr:colOff>
      <xdr:row>98</xdr:row>
      <xdr:rowOff>80113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139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80113</xdr:rowOff>
    </xdr:from>
    <xdr:to>
      <xdr:col>10</xdr:col>
      <xdr:colOff>114300</xdr:colOff>
      <xdr:row>98</xdr:row>
      <xdr:rowOff>86599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2213"/>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22977</xdr:rowOff>
    </xdr:from>
    <xdr:to>
      <xdr:col>24</xdr:col>
      <xdr:colOff>114300</xdr:colOff>
      <xdr:row>98</xdr:row>
      <xdr:rowOff>124577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3108</xdr:rowOff>
    </xdr:from>
    <xdr:to>
      <xdr:col>20</xdr:col>
      <xdr:colOff>38100</xdr:colOff>
      <xdr:row>98</xdr:row>
      <xdr:rowOff>104708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28496</xdr:rowOff>
    </xdr:from>
    <xdr:to>
      <xdr:col>15</xdr:col>
      <xdr:colOff>101600</xdr:colOff>
      <xdr:row>98</xdr:row>
      <xdr:rowOff>130096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146623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29313</xdr:rowOff>
    </xdr:from>
    <xdr:to>
      <xdr:col>10</xdr:col>
      <xdr:colOff>165100</xdr:colOff>
      <xdr:row>98</xdr:row>
      <xdr:rowOff>130913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147440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35799</xdr:rowOff>
    </xdr:from>
    <xdr:to>
      <xdr:col>6</xdr:col>
      <xdr:colOff>38100</xdr:colOff>
      <xdr:row>98</xdr:row>
      <xdr:rowOff>137399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153926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1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63691</xdr:rowOff>
    </xdr:from>
    <xdr:to>
      <xdr:col>55</xdr:col>
      <xdr:colOff>0</xdr:colOff>
      <xdr:row>53</xdr:row>
      <xdr:rowOff>134262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150541"/>
          <a:ext cx="838200" cy="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134262</xdr:rowOff>
    </xdr:from>
    <xdr:to>
      <xdr:col>50</xdr:col>
      <xdr:colOff>114300</xdr:colOff>
      <xdr:row>53</xdr:row>
      <xdr:rowOff>168846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21112"/>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113509</xdr:rowOff>
    </xdr:from>
    <xdr:to>
      <xdr:col>45</xdr:col>
      <xdr:colOff>177800</xdr:colOff>
      <xdr:row>53</xdr:row>
      <xdr:rowOff>168846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00359"/>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113509</xdr:rowOff>
    </xdr:from>
    <xdr:to>
      <xdr:col>41</xdr:col>
      <xdr:colOff>50800</xdr:colOff>
      <xdr:row>54</xdr:row>
      <xdr:rowOff>5610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0359"/>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12891</xdr:rowOff>
    </xdr:from>
    <xdr:to>
      <xdr:col>55</xdr:col>
      <xdr:colOff>50800</xdr:colOff>
      <xdr:row>53</xdr:row>
      <xdr:rowOff>114491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0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35768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83462</xdr:rowOff>
    </xdr:from>
    <xdr:to>
      <xdr:col>50</xdr:col>
      <xdr:colOff>165100</xdr:colOff>
      <xdr:row>54</xdr:row>
      <xdr:rowOff>13612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30139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118046</xdr:rowOff>
    </xdr:from>
    <xdr:to>
      <xdr:col>46</xdr:col>
      <xdr:colOff>38100</xdr:colOff>
      <xdr:row>54</xdr:row>
      <xdr:rowOff>48196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64723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62709</xdr:rowOff>
    </xdr:from>
    <xdr:to>
      <xdr:col>41</xdr:col>
      <xdr:colOff>101600</xdr:colOff>
      <xdr:row>53</xdr:row>
      <xdr:rowOff>164309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126260</xdr:rowOff>
    </xdr:from>
    <xdr:to>
      <xdr:col>36</xdr:col>
      <xdr:colOff>165100</xdr:colOff>
      <xdr:row>54</xdr:row>
      <xdr:rowOff>56410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72937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9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164046</xdr:rowOff>
    </xdr:from>
    <xdr:to>
      <xdr:col>55</xdr:col>
      <xdr:colOff>0</xdr:colOff>
      <xdr:row>74</xdr:row>
      <xdr:rowOff>79053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679896"/>
          <a:ext cx="838200" cy="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79053</xdr:rowOff>
    </xdr:from>
    <xdr:to>
      <xdr:col>50</xdr:col>
      <xdr:colOff>114300</xdr:colOff>
      <xdr:row>75</xdr:row>
      <xdr:rowOff>80538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766353"/>
          <a:ext cx="889000" cy="1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80538</xdr:rowOff>
    </xdr:from>
    <xdr:to>
      <xdr:col>45</xdr:col>
      <xdr:colOff>177800</xdr:colOff>
      <xdr:row>75</xdr:row>
      <xdr:rowOff>153919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939288"/>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134602</xdr:rowOff>
    </xdr:from>
    <xdr:to>
      <xdr:col>41</xdr:col>
      <xdr:colOff>50800</xdr:colOff>
      <xdr:row>75</xdr:row>
      <xdr:rowOff>153919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650452"/>
          <a:ext cx="889000" cy="36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113246</xdr:rowOff>
    </xdr:from>
    <xdr:to>
      <xdr:col>55</xdr:col>
      <xdr:colOff>50800</xdr:colOff>
      <xdr:row>74</xdr:row>
      <xdr:rowOff>43396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6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136123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48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28253</xdr:rowOff>
    </xdr:from>
    <xdr:to>
      <xdr:col>50</xdr:col>
      <xdr:colOff>165100</xdr:colOff>
      <xdr:row>74</xdr:row>
      <xdr:rowOff>129853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146380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4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29738</xdr:rowOff>
    </xdr:from>
    <xdr:to>
      <xdr:col>46</xdr:col>
      <xdr:colOff>38100</xdr:colOff>
      <xdr:row>75</xdr:row>
      <xdr:rowOff>131338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147865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6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103119</xdr:rowOff>
    </xdr:from>
    <xdr:to>
      <xdr:col>41</xdr:col>
      <xdr:colOff>101600</xdr:colOff>
      <xdr:row>76</xdr:row>
      <xdr:rowOff>33269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49796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7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83802</xdr:rowOff>
    </xdr:from>
    <xdr:to>
      <xdr:col>36</xdr:col>
      <xdr:colOff>165100</xdr:colOff>
      <xdr:row>74</xdr:row>
      <xdr:rowOff>13952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30479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3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33458</xdr:rowOff>
    </xdr:from>
    <xdr:to>
      <xdr:col>55</xdr:col>
      <xdr:colOff>0</xdr:colOff>
      <xdr:row>94</xdr:row>
      <xdr:rowOff>143187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806858"/>
          <a:ext cx="8382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126727</xdr:rowOff>
    </xdr:from>
    <xdr:to>
      <xdr:col>50</xdr:col>
      <xdr:colOff>114300</xdr:colOff>
      <xdr:row>94</xdr:row>
      <xdr:rowOff>143187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900127"/>
          <a:ext cx="889000" cy="3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126727</xdr:rowOff>
    </xdr:from>
    <xdr:to>
      <xdr:col>45</xdr:col>
      <xdr:colOff>177800</xdr:colOff>
      <xdr:row>93</xdr:row>
      <xdr:rowOff>70758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900127"/>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70758</xdr:rowOff>
    </xdr:from>
    <xdr:to>
      <xdr:col>41</xdr:col>
      <xdr:colOff>50800</xdr:colOff>
      <xdr:row>94</xdr:row>
      <xdr:rowOff>91199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154108</xdr:rowOff>
    </xdr:from>
    <xdr:to>
      <xdr:col>55</xdr:col>
      <xdr:colOff>50800</xdr:colOff>
      <xdr:row>92</xdr:row>
      <xdr:rowOff>84258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7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5535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6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92387</xdr:rowOff>
    </xdr:from>
    <xdr:to>
      <xdr:col>50</xdr:col>
      <xdr:colOff>165100</xdr:colOff>
      <xdr:row>95</xdr:row>
      <xdr:rowOff>22537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13664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75927</xdr:rowOff>
    </xdr:from>
    <xdr:to>
      <xdr:col>46</xdr:col>
      <xdr:colOff>38100</xdr:colOff>
      <xdr:row>93</xdr:row>
      <xdr:rowOff>6077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22604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6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19958</xdr:rowOff>
    </xdr:from>
    <xdr:to>
      <xdr:col>41</xdr:col>
      <xdr:colOff>101600</xdr:colOff>
      <xdr:row>93</xdr:row>
      <xdr:rowOff>121558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138085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40399</xdr:rowOff>
    </xdr:from>
    <xdr:to>
      <xdr:col>36</xdr:col>
      <xdr:colOff>165100</xdr:colOff>
      <xdr:row>94</xdr:row>
      <xdr:rowOff>141999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158526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81799</xdr:rowOff>
    </xdr:from>
    <xdr:to>
      <xdr:col>85</xdr:col>
      <xdr:colOff>127000</xdr:colOff>
      <xdr:row>37</xdr:row>
      <xdr:rowOff>52974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3999"/>
          <a:ext cx="838200" cy="1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81799</xdr:rowOff>
    </xdr:from>
    <xdr:to>
      <xdr:col>81</xdr:col>
      <xdr:colOff>50800</xdr:colOff>
      <xdr:row>36</xdr:row>
      <xdr:rowOff>92129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3999"/>
          <a:ext cx="8890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87884</xdr:rowOff>
    </xdr:from>
    <xdr:to>
      <xdr:col>76</xdr:col>
      <xdr:colOff>114300</xdr:colOff>
      <xdr:row>36</xdr:row>
      <xdr:rowOff>92129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6008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87884</xdr:rowOff>
    </xdr:from>
    <xdr:to>
      <xdr:col>71</xdr:col>
      <xdr:colOff>177800</xdr:colOff>
      <xdr:row>37</xdr:row>
      <xdr:rowOff>34751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60084"/>
          <a:ext cx="889000" cy="1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137703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2174</xdr:rowOff>
    </xdr:from>
    <xdr:to>
      <xdr:col>85</xdr:col>
      <xdr:colOff>177800</xdr:colOff>
      <xdr:row>37</xdr:row>
      <xdr:rowOff>103774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25051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30999</xdr:rowOff>
    </xdr:from>
    <xdr:to>
      <xdr:col>81</xdr:col>
      <xdr:colOff>101600</xdr:colOff>
      <xdr:row>36</xdr:row>
      <xdr:rowOff>132599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149126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41329</xdr:rowOff>
    </xdr:from>
    <xdr:to>
      <xdr:col>76</xdr:col>
      <xdr:colOff>165100</xdr:colOff>
      <xdr:row>36</xdr:row>
      <xdr:rowOff>142929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159456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37084</xdr:rowOff>
    </xdr:from>
    <xdr:to>
      <xdr:col>72</xdr:col>
      <xdr:colOff>38100</xdr:colOff>
      <xdr:row>36</xdr:row>
      <xdr:rowOff>138684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155211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155401</xdr:rowOff>
    </xdr:from>
    <xdr:to>
      <xdr:col>67</xdr:col>
      <xdr:colOff>101600</xdr:colOff>
      <xdr:row>37</xdr:row>
      <xdr:rowOff>85551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102078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55575</xdr:rowOff>
    </xdr:from>
    <xdr:to>
      <xdr:col>85</xdr:col>
      <xdr:colOff>127000</xdr:colOff>
      <xdr:row>56</xdr:row>
      <xdr:rowOff>147568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56775"/>
          <a:ext cx="838200" cy="9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147568</xdr:rowOff>
    </xdr:from>
    <xdr:to>
      <xdr:col>81</xdr:col>
      <xdr:colOff>50800</xdr:colOff>
      <xdr:row>57</xdr:row>
      <xdr:rowOff>39878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48768"/>
          <a:ext cx="8890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39878</xdr:rowOff>
    </xdr:from>
    <xdr:to>
      <xdr:col>76</xdr:col>
      <xdr:colOff>114300</xdr:colOff>
      <xdr:row>57</xdr:row>
      <xdr:rowOff>120536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12528"/>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105029</xdr:rowOff>
    </xdr:from>
    <xdr:to>
      <xdr:col>71</xdr:col>
      <xdr:colOff>177800</xdr:colOff>
      <xdr:row>57</xdr:row>
      <xdr:rowOff>120536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34779"/>
          <a:ext cx="889000" cy="3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4775</xdr:rowOff>
    </xdr:from>
    <xdr:to>
      <xdr:col>85</xdr:col>
      <xdr:colOff>177800</xdr:colOff>
      <xdr:row>56</xdr:row>
      <xdr:rowOff>106375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154652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96768</xdr:rowOff>
    </xdr:from>
    <xdr:to>
      <xdr:col>81</xdr:col>
      <xdr:colOff>101600</xdr:colOff>
      <xdr:row>57</xdr:row>
      <xdr:rowOff>26918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18045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160528</xdr:rowOff>
    </xdr:from>
    <xdr:to>
      <xdr:col>76</xdr:col>
      <xdr:colOff>165100</xdr:colOff>
      <xdr:row>57</xdr:row>
      <xdr:rowOff>90678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81805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69736</xdr:rowOff>
    </xdr:from>
    <xdr:to>
      <xdr:col>72</xdr:col>
      <xdr:colOff>38100</xdr:colOff>
      <xdr:row>57</xdr:row>
      <xdr:rowOff>171336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162463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54229</xdr:rowOff>
    </xdr:from>
    <xdr:to>
      <xdr:col>67</xdr:col>
      <xdr:colOff>101600</xdr:colOff>
      <xdr:row>55</xdr:row>
      <xdr:rowOff>155829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18069</xdr:rowOff>
    </xdr:from>
    <xdr:to>
      <xdr:col>85</xdr:col>
      <xdr:colOff>127000</xdr:colOff>
      <xdr:row>78</xdr:row>
      <xdr:rowOff>144517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91169"/>
          <a:ext cx="8382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144517</xdr:rowOff>
    </xdr:from>
    <xdr:to>
      <xdr:col>81</xdr:col>
      <xdr:colOff>50800</xdr:colOff>
      <xdr:row>79</xdr:row>
      <xdr:rowOff>49354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7617"/>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49354</xdr:rowOff>
    </xdr:from>
    <xdr:to>
      <xdr:col>76</xdr:col>
      <xdr:colOff>114300</xdr:colOff>
      <xdr:row>79</xdr:row>
      <xdr:rowOff>74989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93904"/>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52130</xdr:rowOff>
    </xdr:from>
    <xdr:to>
      <xdr:col>71</xdr:col>
      <xdr:colOff>177800</xdr:colOff>
      <xdr:row>79</xdr:row>
      <xdr:rowOff>74989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96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138719</xdr:rowOff>
    </xdr:from>
    <xdr:to>
      <xdr:col>85</xdr:col>
      <xdr:colOff>177800</xdr:colOff>
      <xdr:row>78</xdr:row>
      <xdr:rowOff>68869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161596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93717</xdr:rowOff>
    </xdr:from>
    <xdr:to>
      <xdr:col>81</xdr:col>
      <xdr:colOff>101600</xdr:colOff>
      <xdr:row>79</xdr:row>
      <xdr:rowOff>23867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14994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170004</xdr:rowOff>
    </xdr:from>
    <xdr:to>
      <xdr:col>76</xdr:col>
      <xdr:colOff>165100</xdr:colOff>
      <xdr:row>79</xdr:row>
      <xdr:rowOff>100154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91281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24189</xdr:rowOff>
    </xdr:from>
    <xdr:to>
      <xdr:col>72</xdr:col>
      <xdr:colOff>38100</xdr:colOff>
      <xdr:row>79</xdr:row>
      <xdr:rowOff>125789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116916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6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1330</xdr:rowOff>
    </xdr:from>
    <xdr:to>
      <xdr:col>67</xdr:col>
      <xdr:colOff>101600</xdr:colOff>
      <xdr:row>79</xdr:row>
      <xdr:rowOff>102930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94057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3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159232</xdr:rowOff>
    </xdr:from>
    <xdr:to>
      <xdr:col>85</xdr:col>
      <xdr:colOff>127000</xdr:colOff>
      <xdr:row>93</xdr:row>
      <xdr:rowOff>11316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932632"/>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11316</xdr:rowOff>
    </xdr:from>
    <xdr:to>
      <xdr:col>81</xdr:col>
      <xdr:colOff>50800</xdr:colOff>
      <xdr:row>93</xdr:row>
      <xdr:rowOff>22924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956166"/>
          <a:ext cx="8890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22924</xdr:rowOff>
    </xdr:from>
    <xdr:to>
      <xdr:col>76</xdr:col>
      <xdr:colOff>114300</xdr:colOff>
      <xdr:row>93</xdr:row>
      <xdr:rowOff>61937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967774"/>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61937</xdr:rowOff>
    </xdr:from>
    <xdr:to>
      <xdr:col>71</xdr:col>
      <xdr:colOff>177800</xdr:colOff>
      <xdr:row>93</xdr:row>
      <xdr:rowOff>110617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108432</xdr:rowOff>
    </xdr:from>
    <xdr:to>
      <xdr:col>85</xdr:col>
      <xdr:colOff>177800</xdr:colOff>
      <xdr:row>93</xdr:row>
      <xdr:rowOff>38582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131309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131966</xdr:rowOff>
    </xdr:from>
    <xdr:to>
      <xdr:col>81</xdr:col>
      <xdr:colOff>101600</xdr:colOff>
      <xdr:row>93</xdr:row>
      <xdr:rowOff>62116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78643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6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143574</xdr:rowOff>
    </xdr:from>
    <xdr:to>
      <xdr:col>76</xdr:col>
      <xdr:colOff>165100</xdr:colOff>
      <xdr:row>93</xdr:row>
      <xdr:rowOff>73724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90251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11137</xdr:rowOff>
    </xdr:from>
    <xdr:to>
      <xdr:col>72</xdr:col>
      <xdr:colOff>38100</xdr:colOff>
      <xdr:row>93</xdr:row>
      <xdr:rowOff>112737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129264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59817</xdr:rowOff>
    </xdr:from>
    <xdr:to>
      <xdr:col>67</xdr:col>
      <xdr:colOff>101600</xdr:colOff>
      <xdr:row>93</xdr:row>
      <xdr:rowOff>161417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6494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128270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77470</xdr:rowOff>
    </xdr:from>
    <xdr:to>
      <xdr:col>98</xdr:col>
      <xdr:colOff>38100</xdr:colOff>
      <xdr:row>39</xdr:row>
      <xdr:rowOff>7620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170197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特記事項（目的別）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65,155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３位で、全国平均・岐阜県平均と比べてもかなり高くなっている。これは、大規模林道整備や広域農道整備に係る負担金等、広大な町域を整備・維持するための経費や山間地域特有の有害鳥獣対策経費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んでいる。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85,377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23,760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除雪経費及び町道改良事業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35,717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位で、広大な町域を守るための消防団の維持や、地域防災に係る経費が不可欠であるため高くなっている。また、令和３年度から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実施していた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防災行政無線（同報系）デジタル化事業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が完了したことに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百万円となっている。今後もこの水準を維持していく。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百万円となった。実質収支額が前年度から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し、翌年度に繰り越すべき財源が令和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百万円であったのに対し、令和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百万円積み立てた影響もあるが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、常に実質単年度収支が黒字になるよう今後の財政運営に努める。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％前後の黒字を維持している。前年度から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○水道事業会計・・・令和４年度から５簡易水道特別会計が法適用企業会計となり、上水道事業会計と合わせて水道事業会計となっている。令和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○下水道事業会計・・・令和５年度から農業集落排水事業、公共下水道事業、個別排水処理事業の３特別会計が法適用企業会計となっている。令和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％前後の範囲を維持している。平成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年度国保制度改正により決算規模の縮小があったが、実質収支額に大きな変動はなかった。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○後期高齢者医療特別会計・・・保険料、広域連合からの受託金及び一般会計からの繰入により運用しており、黒字は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○国民健康保険直診勘定特別会計・・・診療収入、諸収入及び一般会計からの繰入により運営しており、近年は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％以下を推移している。今後も経営の改善を進める。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○杉原地域土地取得等特別会計・・基金からの繰入金により運営しており、黒字は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○徳山ダム上流域公有地化特別会計・・・基金からの繰入金により運営しており、黒字は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○その他・・・赤字となっている特別会計は無い。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15937936</v>
      </c>
      <c r="BO4" s="371"/>
      <c r="BP4" s="371"/>
      <c r="BQ4" s="371"/>
      <c r="BR4" s="371"/>
      <c r="BS4" s="371"/>
      <c r="BT4" s="371"/>
      <c r="BU4" s="372"/>
      <c r="BV4" s="370">
        <v>14924298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15236839</v>
      </c>
      <c r="BO5" s="408"/>
      <c r="BP5" s="408"/>
      <c r="BQ5" s="408"/>
      <c r="BR5" s="408"/>
      <c r="BS5" s="408"/>
      <c r="BT5" s="408"/>
      <c r="BU5" s="409"/>
      <c r="BV5" s="407">
        <v>14489770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85.7</v>
      </c>
      <c r="CU5" s="405"/>
      <c r="CV5" s="405"/>
      <c r="CW5" s="405"/>
      <c r="CX5" s="405"/>
      <c r="CY5" s="405"/>
      <c r="CZ5" s="405"/>
      <c r="DA5" s="406"/>
      <c r="DB5" s="404">
        <v>83.2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701097</v>
      </c>
      <c r="BO6" s="408"/>
      <c r="BP6" s="408"/>
      <c r="BQ6" s="408"/>
      <c r="BR6" s="408"/>
      <c r="BS6" s="408"/>
      <c r="BT6" s="408"/>
      <c r="BU6" s="409"/>
      <c r="BV6" s="407">
        <v>434528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85.9</v>
      </c>
      <c r="CU6" s="445"/>
      <c r="CV6" s="445"/>
      <c r="CW6" s="445"/>
      <c r="CX6" s="445"/>
      <c r="CY6" s="445"/>
      <c r="CZ6" s="445"/>
      <c r="DA6" s="446"/>
      <c r="DB6" s="444">
        <v>83.8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185391</v>
      </c>
      <c r="BO7" s="408"/>
      <c r="BP7" s="408"/>
      <c r="BQ7" s="408"/>
      <c r="BR7" s="408"/>
      <c r="BS7" s="408"/>
      <c r="BT7" s="408"/>
      <c r="BU7" s="409"/>
      <c r="BV7" s="407">
        <v>113488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9402163</v>
      </c>
      <c r="CU7" s="408"/>
      <c r="CV7" s="408"/>
      <c r="CW7" s="408"/>
      <c r="CX7" s="408"/>
      <c r="CY7" s="408"/>
      <c r="CZ7" s="408"/>
      <c r="DA7" s="409"/>
      <c r="DB7" s="407">
        <v>9277681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515706</v>
      </c>
      <c r="BO8" s="408"/>
      <c r="BP8" s="408"/>
      <c r="BQ8" s="408"/>
      <c r="BR8" s="408"/>
      <c r="BS8" s="408"/>
      <c r="BT8" s="408"/>
      <c r="BU8" s="409"/>
      <c r="BV8" s="407">
        <v>321040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0.45</v>
      </c>
      <c r="CU8" s="448"/>
      <c r="CV8" s="448"/>
      <c r="CW8" s="448"/>
      <c r="CX8" s="448"/>
      <c r="CY8" s="448"/>
      <c r="CZ8" s="448"/>
      <c r="DA8" s="449"/>
      <c r="DB8" s="447">
        <v>0.45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19529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194666</v>
      </c>
      <c r="BO9" s="408"/>
      <c r="BP9" s="408"/>
      <c r="BQ9" s="408"/>
      <c r="BR9" s="408"/>
      <c r="BS9" s="408"/>
      <c r="BT9" s="408"/>
      <c r="BU9" s="409"/>
      <c r="BV9" s="407">
        <v>-275080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21503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307589</v>
      </c>
      <c r="BO10" s="408"/>
      <c r="BP10" s="408"/>
      <c r="BQ10" s="408"/>
      <c r="BR10" s="408"/>
      <c r="BS10" s="408"/>
      <c r="BT10" s="408"/>
      <c r="BU10" s="409"/>
      <c r="BV10" s="407">
        <v>295285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18633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18299</v>
      </c>
      <c r="S13" s="492"/>
      <c r="T13" s="492"/>
      <c r="U13" s="492"/>
      <c r="V13" s="493"/>
      <c r="W13" s="423" t="s">
        <v>131</v>
      </c>
      <c r="X13" s="424"/>
      <c r="Y13" s="424"/>
      <c r="Z13" s="424"/>
      <c r="AA13" s="424"/>
      <c r="AB13" s="414"/>
      <c r="AC13" s="458">
        <v>509</v>
      </c>
      <c r="AD13" s="459"/>
      <c r="AE13" s="459"/>
      <c r="AF13" s="459"/>
      <c r="AG13" s="501"/>
      <c r="AH13" s="458">
        <v>716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-497745</v>
      </c>
      <c r="BO13" s="408"/>
      <c r="BP13" s="408"/>
      <c r="BQ13" s="408"/>
      <c r="BR13" s="408"/>
      <c r="BS13" s="408"/>
      <c r="BT13" s="408"/>
      <c r="BU13" s="409"/>
      <c r="BV13" s="407">
        <v>-279795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6.8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19062</v>
      </c>
      <c r="S14" s="492"/>
      <c r="T14" s="492"/>
      <c r="U14" s="492"/>
      <c r="V14" s="493"/>
      <c r="W14" s="397"/>
      <c r="X14" s="398"/>
      <c r="Y14" s="398"/>
      <c r="Z14" s="398"/>
      <c r="AA14" s="398"/>
      <c r="AB14" s="387"/>
      <c r="AC14" s="494">
        <v>5.5</v>
      </c>
      <c r="AD14" s="495"/>
      <c r="AE14" s="495"/>
      <c r="AF14" s="495"/>
      <c r="AG14" s="496"/>
      <c r="AH14" s="494">
        <v>6.9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18751</v>
      </c>
      <c r="S15" s="492"/>
      <c r="T15" s="492"/>
      <c r="U15" s="492"/>
      <c r="V15" s="493"/>
      <c r="W15" s="423" t="s">
        <v>137</v>
      </c>
      <c r="X15" s="424"/>
      <c r="Y15" s="424"/>
      <c r="Z15" s="424"/>
      <c r="AA15" s="424"/>
      <c r="AB15" s="414"/>
      <c r="AC15" s="458">
        <v>3276</v>
      </c>
      <c r="AD15" s="459"/>
      <c r="AE15" s="459"/>
      <c r="AF15" s="459"/>
      <c r="AG15" s="501"/>
      <c r="AH15" s="458">
        <v>3631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3693224</v>
      </c>
      <c r="BO15" s="371"/>
      <c r="BP15" s="371"/>
      <c r="BQ15" s="371"/>
      <c r="BR15" s="371"/>
      <c r="BS15" s="371"/>
      <c r="BT15" s="371"/>
      <c r="BU15" s="372"/>
      <c r="BV15" s="370">
        <v>3728800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35.1</v>
      </c>
      <c r="AD16" s="495"/>
      <c r="AE16" s="495"/>
      <c r="AF16" s="495"/>
      <c r="AG16" s="496"/>
      <c r="AH16" s="494">
        <v>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8363618</v>
      </c>
      <c r="BO16" s="408"/>
      <c r="BP16" s="408"/>
      <c r="BQ16" s="408"/>
      <c r="BR16" s="408"/>
      <c r="BS16" s="408"/>
      <c r="BT16" s="408"/>
      <c r="BU16" s="409"/>
      <c r="BV16" s="407">
        <v>8188543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5549</v>
      </c>
      <c r="AD17" s="459"/>
      <c r="AE17" s="459"/>
      <c r="AF17" s="459"/>
      <c r="AG17" s="501"/>
      <c r="AH17" s="458">
        <v>6027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4702329</v>
      </c>
      <c r="BO17" s="408"/>
      <c r="BP17" s="408"/>
      <c r="BQ17" s="408"/>
      <c r="BR17" s="408"/>
      <c r="BS17" s="408"/>
      <c r="BT17" s="408"/>
      <c r="BU17" s="409"/>
      <c r="BV17" s="407">
        <v>4756901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803.44</v>
      </c>
      <c r="M18" s="531"/>
      <c r="N18" s="531"/>
      <c r="O18" s="531"/>
      <c r="P18" s="531"/>
      <c r="Q18" s="531"/>
      <c r="R18" s="532"/>
      <c r="S18" s="532"/>
      <c r="T18" s="532"/>
      <c r="U18" s="532"/>
      <c r="V18" s="533"/>
      <c r="W18" s="425"/>
      <c r="X18" s="426"/>
      <c r="Y18" s="426"/>
      <c r="Z18" s="426"/>
      <c r="AA18" s="426"/>
      <c r="AB18" s="417"/>
      <c r="AC18" s="534">
        <v>59.4</v>
      </c>
      <c r="AD18" s="535"/>
      <c r="AE18" s="535"/>
      <c r="AF18" s="535"/>
      <c r="AG18" s="536"/>
      <c r="AH18" s="534">
        <v>58.1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8004976</v>
      </c>
      <c r="BO18" s="408"/>
      <c r="BP18" s="408"/>
      <c r="BQ18" s="408"/>
      <c r="BR18" s="408"/>
      <c r="BS18" s="408"/>
      <c r="BT18" s="408"/>
      <c r="BU18" s="409"/>
      <c r="BV18" s="407">
        <v>7739108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11632308</v>
      </c>
      <c r="BO19" s="408"/>
      <c r="BP19" s="408"/>
      <c r="BQ19" s="408"/>
      <c r="BR19" s="408"/>
      <c r="BS19" s="408"/>
      <c r="BT19" s="408"/>
      <c r="BU19" s="409"/>
      <c r="BV19" s="407">
        <v>11045209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7067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12629188</v>
      </c>
      <c r="BO22" s="371"/>
      <c r="BP22" s="371"/>
      <c r="BQ22" s="371"/>
      <c r="BR22" s="371"/>
      <c r="BS22" s="371"/>
      <c r="BT22" s="371"/>
      <c r="BU22" s="372"/>
      <c r="BV22" s="370">
        <v>13170212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6653598</v>
      </c>
      <c r="BO23" s="408"/>
      <c r="BP23" s="408"/>
      <c r="BQ23" s="408"/>
      <c r="BR23" s="408"/>
      <c r="BS23" s="408"/>
      <c r="BT23" s="408"/>
      <c r="BU23" s="409"/>
      <c r="BV23" s="407">
        <v>6953906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209</v>
      </c>
      <c r="AI24" s="459"/>
      <c r="AJ24" s="459"/>
      <c r="AK24" s="459"/>
      <c r="AL24" s="501"/>
      <c r="AM24" s="458">
        <v>633688</v>
      </c>
      <c r="AN24" s="459"/>
      <c r="AO24" s="459"/>
      <c r="AP24" s="459"/>
      <c r="AQ24" s="459"/>
      <c r="AR24" s="501"/>
      <c r="AS24" s="458">
        <v>3032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10621351</v>
      </c>
      <c r="BO24" s="408"/>
      <c r="BP24" s="408"/>
      <c r="BQ24" s="408"/>
      <c r="BR24" s="408"/>
      <c r="BS24" s="408"/>
      <c r="BT24" s="408"/>
      <c r="BU24" s="409"/>
      <c r="BV24" s="407">
        <v>10818007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1318214</v>
      </c>
      <c r="BO25" s="371"/>
      <c r="BP25" s="371"/>
      <c r="BQ25" s="371"/>
      <c r="BR25" s="371"/>
      <c r="BS25" s="371"/>
      <c r="BT25" s="371"/>
      <c r="BU25" s="372"/>
      <c r="BV25" s="370">
        <v>976131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13344</v>
      </c>
      <c r="AN26" s="459"/>
      <c r="AO26" s="459"/>
      <c r="AP26" s="459"/>
      <c r="AQ26" s="459"/>
      <c r="AR26" s="501"/>
      <c r="AS26" s="458">
        <v>2224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12582</v>
      </c>
      <c r="AN27" s="459"/>
      <c r="AO27" s="459"/>
      <c r="AP27" s="459"/>
      <c r="AQ27" s="459"/>
      <c r="AR27" s="501"/>
      <c r="AS27" s="458">
        <v>4194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799610</v>
      </c>
      <c r="BO27" s="527"/>
      <c r="BP27" s="527"/>
      <c r="BQ27" s="527"/>
      <c r="BR27" s="527"/>
      <c r="BS27" s="527"/>
      <c r="BT27" s="527"/>
      <c r="BU27" s="528"/>
      <c r="BV27" s="526">
        <v>799548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2832906</v>
      </c>
      <c r="BO28" s="371"/>
      <c r="BP28" s="371"/>
      <c r="BQ28" s="371"/>
      <c r="BR28" s="371"/>
      <c r="BS28" s="371"/>
      <c r="BT28" s="371"/>
      <c r="BU28" s="372"/>
      <c r="BV28" s="370">
        <v>3525317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212</v>
      </c>
      <c r="AI29" s="459"/>
      <c r="AJ29" s="459"/>
      <c r="AK29" s="459"/>
      <c r="AL29" s="501"/>
      <c r="AM29" s="458">
        <v>646270</v>
      </c>
      <c r="AN29" s="459"/>
      <c r="AO29" s="459"/>
      <c r="AP29" s="459"/>
      <c r="AQ29" s="459"/>
      <c r="AR29" s="501"/>
      <c r="AS29" s="458">
        <v>3048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313597</v>
      </c>
      <c r="BO29" s="408"/>
      <c r="BP29" s="408"/>
      <c r="BQ29" s="408"/>
      <c r="BR29" s="408"/>
      <c r="BS29" s="408"/>
      <c r="BT29" s="408"/>
      <c r="BU29" s="409"/>
      <c r="BV29" s="407">
        <v>354342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5458017</v>
      </c>
      <c r="BO30" s="527"/>
      <c r="BP30" s="527"/>
      <c r="BQ30" s="527"/>
      <c r="BR30" s="527"/>
      <c r="BS30" s="527"/>
      <c r="BT30" s="527"/>
      <c r="BU30" s="528"/>
      <c r="BV30" s="526">
        <v>5853786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小水力発電事業特別会計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大垣衛生施設組合（一般会計）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樽見鉄道</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杉原地域土地取得等特別会計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国民健康保険直診勘定特別会計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10</v>
      </c>
      <c r="BF35" s="597"/>
      <c r="BG35" s="598" t="str">
        <f>IF('各会計、関係団体の財政状況及び健全化判断比率'!B34="","",'各会計、関係団体の財政状況及び健全化判断比率'!B34)</f>
        <v>企業用地造成事業特別会計</v>
      </c>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揖斐郡養基小学校養基保育所組合（一般会計）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徳山ダム上流域公有地化特別会計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岐阜県市町村会館組合（一般会計）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樫原谷林野組合（一般会計）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足打谷林野組合（一般会計）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岐阜県市町村職員退職手当組合（一般会計）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西濃環境整備組合（一般会計）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揖斐川水防事務組合（一般会計）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揖斐郡消防組合（一般会計）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揖斐広域連合（一般会計）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ExI0g+enSRSxpqxgN7dA5P3Z4n8w02FjWhlembLGncYA56W8DQjaW1C5a30oTbxuvelqoZ4RyfsHtCcRjRiMQ==" saltValue="i0Tm9pK4etbxFg4zeM9x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election activeCell="AK64" sqref="AK6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536</v>
      </c>
      <c r="D34" s="1152"/>
      <c r="E34" s="1153"/>
      <c r="F34" s="32" t="s">
        <v>491</v>
      </c>
      <c r="G34" s="33" t="s">
        <v>491</v>
      </c>
      <c r="H34" s="33">
        <v>7.08</v>
      </c>
      <c r="I34" s="33">
        <v>6.01</v>
      </c>
      <c r="J34" s="34">
        <v>6.2</v>
      </c>
      <c r="K34" s="22"/>
      <c r="L34" s="22"/>
      <c r="M34" s="22"/>
      <c r="N34" s="22"/>
      <c r="O34" s="22"/>
      <c r="P34" s="22"/>
    </row>
    <row r="35" spans="1:16" ht="39" customHeight="1" x14ac:dyDescent="0.15">
      <c r="A35" s="22"/>
      <c r="B35" s="35"/>
      <c r="C35" s="1146" t="s">
        <v>537</v>
      </c>
      <c r="D35" s="1147"/>
      <c r="E35" s="1148"/>
      <c r="F35" s="36">
        <v>5.89</v>
      </c>
      <c r="G35" s="37">
        <v>9.5299999999999994</v>
      </c>
      <c r="H35" s="37">
        <v>6.31</v>
      </c>
      <c r="I35" s="37">
        <v>3.46</v>
      </c>
      <c r="J35" s="38">
        <v>5.48</v>
      </c>
      <c r="K35" s="22"/>
      <c r="L35" s="22"/>
      <c r="M35" s="22"/>
      <c r="N35" s="22"/>
      <c r="O35" s="22"/>
      <c r="P35" s="22"/>
    </row>
    <row r="36" spans="1:16" ht="39" customHeight="1" x14ac:dyDescent="0.15">
      <c r="A36" s="22"/>
      <c r="B36" s="35"/>
      <c r="C36" s="1146" t="s">
        <v>538</v>
      </c>
      <c r="D36" s="1147"/>
      <c r="E36" s="1148"/>
      <c r="F36" s="36" t="s">
        <v>491</v>
      </c>
      <c r="G36" s="37" t="s">
        <v>491</v>
      </c>
      <c r="H36" s="37" t="s">
        <v>491</v>
      </c>
      <c r="I36" s="37">
        <v>2.8</v>
      </c>
      <c r="J36" s="38">
        <v>3.32</v>
      </c>
      <c r="K36" s="22"/>
      <c r="L36" s="22"/>
      <c r="M36" s="22"/>
      <c r="N36" s="22"/>
      <c r="O36" s="22"/>
      <c r="P36" s="22"/>
    </row>
    <row r="37" spans="1:16" ht="39" customHeight="1" x14ac:dyDescent="0.15">
      <c r="A37" s="22"/>
      <c r="B37" s="35"/>
      <c r="C37" s="1146" t="s">
        <v>539</v>
      </c>
      <c r="D37" s="1147"/>
      <c r="E37" s="1148"/>
      <c r="F37" s="36">
        <v>1.69</v>
      </c>
      <c r="G37" s="37">
        <v>2</v>
      </c>
      <c r="H37" s="37">
        <v>2.23</v>
      </c>
      <c r="I37" s="37">
        <v>1.74</v>
      </c>
      <c r="J37" s="38">
        <v>1.59</v>
      </c>
      <c r="K37" s="22"/>
      <c r="L37" s="22"/>
      <c r="M37" s="22"/>
      <c r="N37" s="22"/>
      <c r="O37" s="22"/>
      <c r="P37" s="22"/>
    </row>
    <row r="38" spans="1:16" ht="39" customHeight="1" x14ac:dyDescent="0.15">
      <c r="A38" s="22"/>
      <c r="B38" s="35"/>
      <c r="C38" s="1146" t="s">
        <v>540</v>
      </c>
      <c r="D38" s="1147"/>
      <c r="E38" s="1148"/>
      <c r="F38" s="36">
        <v>0.05</v>
      </c>
      <c r="G38" s="37">
        <v>0.05</v>
      </c>
      <c r="H38" s="37">
        <v>0.06</v>
      </c>
      <c r="I38" s="37">
        <v>7.0000000000000007E-2</v>
      </c>
      <c r="J38" s="38">
        <v>0.11</v>
      </c>
      <c r="K38" s="22"/>
      <c r="L38" s="22"/>
      <c r="M38" s="22"/>
      <c r="N38" s="22"/>
      <c r="O38" s="22"/>
      <c r="P38" s="22"/>
    </row>
    <row r="39" spans="1:16" ht="39" customHeight="1" x14ac:dyDescent="0.15">
      <c r="A39" s="22"/>
      <c r="B39" s="35"/>
      <c r="C39" s="1146" t="s">
        <v>541</v>
      </c>
      <c r="D39" s="1147"/>
      <c r="E39" s="1148"/>
      <c r="F39" s="36">
        <v>0.1</v>
      </c>
      <c r="G39" s="37">
        <v>0.04</v>
      </c>
      <c r="H39" s="37">
        <v>7.0000000000000007E-2</v>
      </c>
      <c r="I39" s="37">
        <v>0.05</v>
      </c>
      <c r="J39" s="38">
        <v>0.04</v>
      </c>
      <c r="K39" s="22"/>
      <c r="L39" s="22"/>
      <c r="M39" s="22"/>
      <c r="N39" s="22"/>
      <c r="O39" s="22"/>
      <c r="P39" s="22"/>
    </row>
    <row r="40" spans="1:16" ht="39" customHeight="1" x14ac:dyDescent="0.15">
      <c r="A40" s="22"/>
      <c r="B40" s="35"/>
      <c r="C40" s="1146" t="s">
        <v>542</v>
      </c>
      <c r="D40" s="1147"/>
      <c r="E40" s="1148"/>
      <c r="F40" s="36">
        <v>0</v>
      </c>
      <c r="G40" s="37">
        <v>0</v>
      </c>
      <c r="H40" s="37">
        <v>0</v>
      </c>
      <c r="I40" s="37">
        <v>0</v>
      </c>
      <c r="J40" s="38">
        <v>0</v>
      </c>
      <c r="K40" s="22"/>
      <c r="L40" s="22"/>
      <c r="M40" s="22"/>
      <c r="N40" s="22"/>
      <c r="O40" s="22"/>
      <c r="P40" s="22"/>
    </row>
    <row r="41" spans="1:16" ht="39" customHeight="1" x14ac:dyDescent="0.15">
      <c r="A41" s="22"/>
      <c r="B41" s="35"/>
      <c r="C41" s="1146" t="s">
        <v>543</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544</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545</v>
      </c>
      <c r="D43" s="1150"/>
      <c r="E43" s="1151"/>
      <c r="F43" s="41">
        <v>4.9000000000000004</v>
      </c>
      <c r="G43" s="42">
        <v>4.79</v>
      </c>
      <c r="H43" s="42">
        <v>0.59</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sOW7jKobN+3mVJbUyCAS6lYzK99MDdenDbVF3SGUFLllnhArst9Y1kYwW9iRNNCh5529jV3vutR8qD/0XYL3w==" saltValue="X188U+Fr5URyCdxlxVAj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topLeftCell="B47" zoomScaleSheetLayoutView="55" workbookViewId="0">
      <selection activeCell="AK64" sqref="AK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1551</v>
      </c>
      <c r="L45" s="60">
        <v>1589</v>
      </c>
      <c r="M45" s="60">
        <v>1616</v>
      </c>
      <c r="N45" s="60">
        <v>1594</v>
      </c>
      <c r="O45" s="61">
        <v>1592</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491</v>
      </c>
      <c r="L46" s="64" t="s">
        <v>491</v>
      </c>
      <c r="M46" s="64" t="s">
        <v>491</v>
      </c>
      <c r="N46" s="64" t="s">
        <v>491</v>
      </c>
      <c r="O46" s="65" t="s">
        <v>491</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491</v>
      </c>
      <c r="L47" s="64" t="s">
        <v>491</v>
      </c>
      <c r="M47" s="64" t="s">
        <v>491</v>
      </c>
      <c r="N47" s="64" t="s">
        <v>491</v>
      </c>
      <c r="O47" s="65" t="s">
        <v>491</v>
      </c>
      <c r="P47" s="48"/>
      <c r="Q47" s="48"/>
      <c r="R47" s="48"/>
      <c r="S47" s="48"/>
      <c r="T47" s="48"/>
      <c r="U47" s="48"/>
    </row>
    <row r="48" spans="1:21" ht="30.75" customHeight="1" x14ac:dyDescent="0.15">
      <c r="A48" s="48"/>
      <c r="B48" s="1156"/>
      <c r="C48" s="1157"/>
      <c r="D48" s="62"/>
      <c r="E48" s="1162" t="s">
        <v>13</v>
      </c>
      <c r="F48" s="1162"/>
      <c r="G48" s="1162"/>
      <c r="H48" s="1162"/>
      <c r="I48" s="1162"/>
      <c r="J48" s="1163"/>
      <c r="K48" s="63">
        <v>605</v>
      </c>
      <c r="L48" s="64">
        <v>562</v>
      </c>
      <c r="M48" s="64">
        <v>504</v>
      </c>
      <c r="N48" s="64">
        <v>544</v>
      </c>
      <c r="O48" s="65">
        <v>568</v>
      </c>
      <c r="P48" s="48"/>
      <c r="Q48" s="48"/>
      <c r="R48" s="48"/>
      <c r="S48" s="48"/>
      <c r="T48" s="48"/>
      <c r="U48" s="48"/>
    </row>
    <row r="49" spans="1:21" ht="30.75" customHeight="1" x14ac:dyDescent="0.15">
      <c r="A49" s="48"/>
      <c r="B49" s="1156"/>
      <c r="C49" s="1157"/>
      <c r="D49" s="62"/>
      <c r="E49" s="1162" t="s">
        <v>14</v>
      </c>
      <c r="F49" s="1162"/>
      <c r="G49" s="1162"/>
      <c r="H49" s="1162"/>
      <c r="I49" s="1162"/>
      <c r="J49" s="1163"/>
      <c r="K49" s="63">
        <v>80</v>
      </c>
      <c r="L49" s="64">
        <v>80</v>
      </c>
      <c r="M49" s="64">
        <v>78</v>
      </c>
      <c r="N49" s="64">
        <v>50</v>
      </c>
      <c r="O49" s="65">
        <v>46</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491</v>
      </c>
      <c r="L50" s="64" t="s">
        <v>491</v>
      </c>
      <c r="M50" s="64" t="s">
        <v>491</v>
      </c>
      <c r="N50" s="64" t="s">
        <v>491</v>
      </c>
      <c r="O50" s="65" t="s">
        <v>491</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491</v>
      </c>
      <c r="L51" s="64" t="s">
        <v>491</v>
      </c>
      <c r="M51" s="64" t="s">
        <v>491</v>
      </c>
      <c r="N51" s="64" t="s">
        <v>491</v>
      </c>
      <c r="O51" s="65" t="s">
        <v>491</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1784</v>
      </c>
      <c r="L52" s="64">
        <v>1764</v>
      </c>
      <c r="M52" s="64">
        <v>1618</v>
      </c>
      <c r="N52" s="64">
        <v>1657</v>
      </c>
      <c r="O52" s="65">
        <v>1603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452</v>
      </c>
      <c r="L53" s="69">
        <v>467</v>
      </c>
      <c r="M53" s="69">
        <v>580</v>
      </c>
      <c r="N53" s="69">
        <v>531</v>
      </c>
      <c r="O53" s="70">
        <v>603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554</v>
      </c>
      <c r="L58" s="84" t="s">
        <v>554</v>
      </c>
      <c r="M58" s="84" t="s">
        <v>554</v>
      </c>
      <c r="N58" s="84" t="s">
        <v>554</v>
      </c>
      <c r="O58" s="85" t="s">
        <v>554</v>
      </c>
    </row>
    <row r="59" spans="1:21" ht="31.5" customHeight="1" x14ac:dyDescent="0.15">
      <c r="B59" s="1172"/>
      <c r="C59" s="1173"/>
      <c r="D59" s="1179" t="s">
        <v>26</v>
      </c>
      <c r="E59" s="1180"/>
      <c r="F59" s="1180"/>
      <c r="G59" s="1180"/>
      <c r="H59" s="1180"/>
      <c r="I59" s="1180"/>
      <c r="J59" s="1181"/>
      <c r="K59" s="86" t="s">
        <v>554</v>
      </c>
      <c r="L59" s="87" t="s">
        <v>554</v>
      </c>
      <c r="M59" s="87" t="s">
        <v>554</v>
      </c>
      <c r="N59" s="87" t="s">
        <v>554</v>
      </c>
      <c r="O59" s="88" t="s">
        <v>554</v>
      </c>
    </row>
    <row r="60" spans="1:21" ht="31.5" customHeight="1" thickBot="1" x14ac:dyDescent="0.2">
      <c r="B60" s="1174"/>
      <c r="C60" s="1175"/>
      <c r="D60" s="1182" t="s">
        <v>27</v>
      </c>
      <c r="E60" s="1183"/>
      <c r="F60" s="1183"/>
      <c r="G60" s="1183"/>
      <c r="H60" s="1183"/>
      <c r="I60" s="1183"/>
      <c r="J60" s="1184"/>
      <c r="K60" s="89" t="s">
        <v>554</v>
      </c>
      <c r="L60" s="90" t="s">
        <v>554</v>
      </c>
      <c r="M60" s="90" t="s">
        <v>554</v>
      </c>
      <c r="N60" s="90" t="s">
        <v>554</v>
      </c>
      <c r="O60" s="91" t="s">
        <v>554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sheetData>
  <sheetProtection algorithmName="SHA-512" hashValue="pfaFuujbCrl6V3xHDx2yrd7O5reAR5bIXYRmzgWslwDG6RpGBOQrkyRJR/8CTolRPIe8rHdeIpZl6ablXfViHg==" saltValue="4+IWVxPRkUUytg6m5xwR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election activeCell="AK64" sqref="AK6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5" t="s">
        <v>30</v>
      </c>
      <c r="C41" s="1186"/>
      <c r="D41" s="105"/>
      <c r="E41" s="1191" t="s">
        <v>31</v>
      </c>
      <c r="F41" s="1191"/>
      <c r="G41" s="1191"/>
      <c r="H41" s="1192"/>
      <c r="I41" s="343">
        <v>14122</v>
      </c>
      <c r="J41" s="344">
        <v>13836</v>
      </c>
      <c r="K41" s="344">
        <v>13490</v>
      </c>
      <c r="L41" s="344">
        <v>13170</v>
      </c>
      <c r="M41" s="345">
        <v>12629</v>
      </c>
    </row>
    <row r="42" spans="2:13" ht="27.75" customHeight="1" x14ac:dyDescent="0.15">
      <c r="B42" s="1187"/>
      <c r="C42" s="1188"/>
      <c r="D42" s="106"/>
      <c r="E42" s="1193" t="s">
        <v>32</v>
      </c>
      <c r="F42" s="1193"/>
      <c r="G42" s="1193"/>
      <c r="H42" s="1194"/>
      <c r="I42" s="346" t="s">
        <v>491</v>
      </c>
      <c r="J42" s="347" t="s">
        <v>491</v>
      </c>
      <c r="K42" s="347" t="s">
        <v>491</v>
      </c>
      <c r="L42" s="347" t="s">
        <v>491</v>
      </c>
      <c r="M42" s="348" t="s">
        <v>491</v>
      </c>
    </row>
    <row r="43" spans="2:13" ht="27.75" customHeight="1" x14ac:dyDescent="0.15">
      <c r="B43" s="1187"/>
      <c r="C43" s="1188"/>
      <c r="D43" s="106"/>
      <c r="E43" s="1193" t="s">
        <v>33</v>
      </c>
      <c r="F43" s="1193"/>
      <c r="G43" s="1193"/>
      <c r="H43" s="1194"/>
      <c r="I43" s="346">
        <v>8386</v>
      </c>
      <c r="J43" s="347">
        <v>8056</v>
      </c>
      <c r="K43" s="347">
        <v>7887</v>
      </c>
      <c r="L43" s="347">
        <v>7536</v>
      </c>
      <c r="M43" s="348">
        <v>7197</v>
      </c>
    </row>
    <row r="44" spans="2:13" ht="27.75" customHeight="1" x14ac:dyDescent="0.15">
      <c r="B44" s="1187"/>
      <c r="C44" s="1188"/>
      <c r="D44" s="106"/>
      <c r="E44" s="1193" t="s">
        <v>34</v>
      </c>
      <c r="F44" s="1193"/>
      <c r="G44" s="1193"/>
      <c r="H44" s="1194"/>
      <c r="I44" s="346">
        <v>454</v>
      </c>
      <c r="J44" s="347">
        <v>397</v>
      </c>
      <c r="K44" s="347">
        <v>320</v>
      </c>
      <c r="L44" s="347">
        <v>271</v>
      </c>
      <c r="M44" s="348">
        <v>217</v>
      </c>
    </row>
    <row r="45" spans="2:13" ht="27.75" customHeight="1" x14ac:dyDescent="0.15">
      <c r="B45" s="1187"/>
      <c r="C45" s="1188"/>
      <c r="D45" s="106"/>
      <c r="E45" s="1193" t="s">
        <v>35</v>
      </c>
      <c r="F45" s="1193"/>
      <c r="G45" s="1193"/>
      <c r="H45" s="1194"/>
      <c r="I45" s="346">
        <v>2080</v>
      </c>
      <c r="J45" s="347">
        <v>2072</v>
      </c>
      <c r="K45" s="347">
        <v>2060</v>
      </c>
      <c r="L45" s="347">
        <v>2103</v>
      </c>
      <c r="M45" s="348">
        <v>2125</v>
      </c>
    </row>
    <row r="46" spans="2:13" ht="27.75" customHeight="1" x14ac:dyDescent="0.15">
      <c r="B46" s="1187"/>
      <c r="C46" s="1188"/>
      <c r="D46" s="107"/>
      <c r="E46" s="1193" t="s">
        <v>36</v>
      </c>
      <c r="F46" s="1193"/>
      <c r="G46" s="1193"/>
      <c r="H46" s="1194"/>
      <c r="I46" s="346">
        <v>177</v>
      </c>
      <c r="J46" s="347">
        <v>179</v>
      </c>
      <c r="K46" s="347" t="s">
        <v>491</v>
      </c>
      <c r="L46" s="347" t="s">
        <v>491</v>
      </c>
      <c r="M46" s="348" t="s">
        <v>491</v>
      </c>
    </row>
    <row r="47" spans="2:13" ht="27.75" customHeight="1" x14ac:dyDescent="0.15">
      <c r="B47" s="1187"/>
      <c r="C47" s="1188"/>
      <c r="D47" s="108"/>
      <c r="E47" s="1195" t="s">
        <v>37</v>
      </c>
      <c r="F47" s="1196"/>
      <c r="G47" s="1196"/>
      <c r="H47" s="1197"/>
      <c r="I47" s="346" t="s">
        <v>491</v>
      </c>
      <c r="J47" s="347" t="s">
        <v>491</v>
      </c>
      <c r="K47" s="347" t="s">
        <v>491</v>
      </c>
      <c r="L47" s="347" t="s">
        <v>491</v>
      </c>
      <c r="M47" s="348" t="s">
        <v>491</v>
      </c>
    </row>
    <row r="48" spans="2:13" ht="27.75" customHeight="1" x14ac:dyDescent="0.15">
      <c r="B48" s="1187"/>
      <c r="C48" s="1188"/>
      <c r="D48" s="106"/>
      <c r="E48" s="1193" t="s">
        <v>38</v>
      </c>
      <c r="F48" s="1193"/>
      <c r="G48" s="1193"/>
      <c r="H48" s="1194"/>
      <c r="I48" s="346" t="s">
        <v>491</v>
      </c>
      <c r="J48" s="347" t="s">
        <v>491</v>
      </c>
      <c r="K48" s="347" t="s">
        <v>491</v>
      </c>
      <c r="L48" s="347" t="s">
        <v>491</v>
      </c>
      <c r="M48" s="348" t="s">
        <v>491</v>
      </c>
    </row>
    <row r="49" spans="2:13" ht="27.75" customHeight="1" x14ac:dyDescent="0.15">
      <c r="B49" s="1189"/>
      <c r="C49" s="1190"/>
      <c r="D49" s="106"/>
      <c r="E49" s="1193" t="s">
        <v>39</v>
      </c>
      <c r="F49" s="1193"/>
      <c r="G49" s="1193"/>
      <c r="H49" s="1194"/>
      <c r="I49" s="346" t="s">
        <v>491</v>
      </c>
      <c r="J49" s="347" t="s">
        <v>491</v>
      </c>
      <c r="K49" s="347" t="s">
        <v>491</v>
      </c>
      <c r="L49" s="347" t="s">
        <v>491</v>
      </c>
      <c r="M49" s="348" t="s">
        <v>491</v>
      </c>
    </row>
    <row r="50" spans="2:13" ht="27.75" customHeight="1" x14ac:dyDescent="0.15">
      <c r="B50" s="1198" t="s">
        <v>40</v>
      </c>
      <c r="C50" s="1199"/>
      <c r="D50" s="109"/>
      <c r="E50" s="1193" t="s">
        <v>41</v>
      </c>
      <c r="F50" s="1193"/>
      <c r="G50" s="1193"/>
      <c r="H50" s="1194"/>
      <c r="I50" s="346">
        <v>7513</v>
      </c>
      <c r="J50" s="347">
        <v>7804</v>
      </c>
      <c r="K50" s="347">
        <v>8602</v>
      </c>
      <c r="L50" s="347">
        <v>8301</v>
      </c>
      <c r="M50" s="348">
        <v>7126</v>
      </c>
    </row>
    <row r="51" spans="2:13" ht="27.75" customHeight="1" x14ac:dyDescent="0.15">
      <c r="B51" s="1187"/>
      <c r="C51" s="1188"/>
      <c r="D51" s="106"/>
      <c r="E51" s="1193" t="s">
        <v>42</v>
      </c>
      <c r="F51" s="1193"/>
      <c r="G51" s="1193"/>
      <c r="H51" s="1194"/>
      <c r="I51" s="346">
        <v>159</v>
      </c>
      <c r="J51" s="347">
        <v>164</v>
      </c>
      <c r="K51" s="347">
        <v>132</v>
      </c>
      <c r="L51" s="347">
        <v>112</v>
      </c>
      <c r="M51" s="348">
        <v>106</v>
      </c>
    </row>
    <row r="52" spans="2:13" ht="27.75" customHeight="1" x14ac:dyDescent="0.15">
      <c r="B52" s="1189"/>
      <c r="C52" s="1190"/>
      <c r="D52" s="106"/>
      <c r="E52" s="1193" t="s">
        <v>43</v>
      </c>
      <c r="F52" s="1193"/>
      <c r="G52" s="1193"/>
      <c r="H52" s="1194"/>
      <c r="I52" s="346">
        <v>17994</v>
      </c>
      <c r="J52" s="347">
        <v>17455</v>
      </c>
      <c r="K52" s="347">
        <v>16514</v>
      </c>
      <c r="L52" s="347">
        <v>16011</v>
      </c>
      <c r="M52" s="348">
        <v>15369</v>
      </c>
    </row>
    <row r="53" spans="2:13" ht="27.75" customHeight="1" thickBot="1" x14ac:dyDescent="0.2">
      <c r="B53" s="1200" t="s">
        <v>19</v>
      </c>
      <c r="C53" s="1201"/>
      <c r="D53" s="110"/>
      <c r="E53" s="1202" t="s">
        <v>44</v>
      </c>
      <c r="F53" s="1202"/>
      <c r="G53" s="1202"/>
      <c r="H53" s="1203"/>
      <c r="I53" s="349">
        <v>-446</v>
      </c>
      <c r="J53" s="350">
        <v>-882</v>
      </c>
      <c r="K53" s="350">
        <v>-1491</v>
      </c>
      <c r="L53" s="350">
        <v>-1344</v>
      </c>
      <c r="M53" s="351">
        <v>-432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yDsTxLQ0Hxh8HgeImGuumFvMDKatQM+UHnw3doolTpLqgOXx6RHlodZ6boEKoIyS+JwYan9KwW0ittSizzqvA==" saltValue="V5cx6kaFHaD2bAqj3T+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AK64" sqref="AK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352">
        <v>3530</v>
      </c>
      <c r="G55" s="352">
        <v>3525</v>
      </c>
      <c r="H55" s="353">
        <v>2833</v>
      </c>
    </row>
    <row r="56" spans="2:8" ht="52.5" customHeight="1" x14ac:dyDescent="0.15">
      <c r="B56" s="122"/>
      <c r="C56" s="1214" t="s">
        <v>47</v>
      </c>
      <c r="D56" s="1214"/>
      <c r="E56" s="1215"/>
      <c r="F56" s="354">
        <v>358</v>
      </c>
      <c r="G56" s="354">
        <v>354</v>
      </c>
      <c r="H56" s="355">
        <v>314</v>
      </c>
    </row>
    <row r="57" spans="2:8" ht="53.25" customHeight="1" x14ac:dyDescent="0.15">
      <c r="B57" s="122"/>
      <c r="C57" s="1216" t="s">
        <v>48</v>
      </c>
      <c r="D57" s="1216"/>
      <c r="E57" s="1217"/>
      <c r="F57" s="356">
        <v>6015</v>
      </c>
      <c r="G57" s="356">
        <v>5854</v>
      </c>
      <c r="H57" s="357">
        <v>5458</v>
      </c>
    </row>
    <row r="58" spans="2:8" ht="45.75" customHeight="1" x14ac:dyDescent="0.15">
      <c r="B58" s="123"/>
      <c r="C58" s="1204" t="s">
        <v>569</v>
      </c>
      <c r="D58" s="1205"/>
      <c r="E58" s="1206"/>
      <c r="F58" s="358">
        <v>2473</v>
      </c>
      <c r="G58" s="358">
        <v>2359</v>
      </c>
      <c r="H58" s="359">
        <v>2278</v>
      </c>
    </row>
    <row r="59" spans="2:8" ht="45.75" customHeight="1" x14ac:dyDescent="0.15">
      <c r="B59" s="123"/>
      <c r="C59" s="1204" t="s">
        <v>570</v>
      </c>
      <c r="D59" s="1205"/>
      <c r="E59" s="1206"/>
      <c r="F59" s="358">
        <v>1886</v>
      </c>
      <c r="G59" s="358">
        <v>1900</v>
      </c>
      <c r="H59" s="359">
        <v>1739</v>
      </c>
    </row>
    <row r="60" spans="2:8" ht="45.75" customHeight="1" x14ac:dyDescent="0.15">
      <c r="B60" s="123"/>
      <c r="C60" s="1204" t="s">
        <v>574</v>
      </c>
      <c r="D60" s="1205"/>
      <c r="E60" s="1206"/>
      <c r="F60" s="358">
        <v>772</v>
      </c>
      <c r="G60" s="358">
        <v>772</v>
      </c>
      <c r="H60" s="359">
        <v>772</v>
      </c>
    </row>
    <row r="61" spans="2:8" ht="45.75" customHeight="1" x14ac:dyDescent="0.15">
      <c r="B61" s="123"/>
      <c r="C61" s="1204" t="s">
        <v>571</v>
      </c>
      <c r="D61" s="1205"/>
      <c r="E61" s="1206"/>
      <c r="F61" s="358">
        <v>410</v>
      </c>
      <c r="G61" s="358">
        <v>362</v>
      </c>
      <c r="H61" s="359">
        <v>286</v>
      </c>
    </row>
    <row r="62" spans="2:8" ht="45.75" customHeight="1" thickBot="1" x14ac:dyDescent="0.2">
      <c r="B62" s="124"/>
      <c r="C62" s="1207" t="s">
        <v>575</v>
      </c>
      <c r="D62" s="1208"/>
      <c r="E62" s="1209"/>
      <c r="F62" s="360">
        <v>145</v>
      </c>
      <c r="G62" s="360">
        <v>145</v>
      </c>
      <c r="H62" s="361">
        <v>145</v>
      </c>
    </row>
    <row r="63" spans="2:8" ht="52.5" customHeight="1" thickBot="1" x14ac:dyDescent="0.2">
      <c r="B63" s="125"/>
      <c r="C63" s="1210" t="s">
        <v>49</v>
      </c>
      <c r="D63" s="1210"/>
      <c r="E63" s="1211"/>
      <c r="F63" s="362">
        <v>9903</v>
      </c>
      <c r="G63" s="362">
        <v>9733</v>
      </c>
      <c r="H63" s="363">
        <v>8605</v>
      </c>
    </row>
    <row r="64" spans="2:8" x14ac:dyDescent="0.15"/>
  </sheetData>
  <sheetProtection algorithmName="SHA-512" hashValue="UxqfgbImSFHS3PfEbgHZ8RY8qapykF1VwFRQx0lbQvwfdXrnC+r/QmlldP6o5HBRpElbGhiQ6elqGy4Z/vmqMw==" saltValue="I1bWCtc5mQaChRc1+/Jm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118680</v>
      </c>
      <c r="E3" s="144"/>
      <c r="F3" s="145">
        <v>84459</v>
      </c>
      <c r="G3" s="146"/>
      <c r="H3" s="147"/>
    </row>
    <row r="4" spans="1:8" x14ac:dyDescent="0.15">
      <c r="A4" s="148"/>
      <c r="B4" s="149"/>
      <c r="C4" s="150"/>
      <c r="D4" s="151">
        <v>40270</v>
      </c>
      <c r="E4" s="152"/>
      <c r="F4" s="153">
        <v>47314</v>
      </c>
      <c r="G4" s="154"/>
      <c r="H4" s="155"/>
    </row>
    <row r="5" spans="1:8" x14ac:dyDescent="0.15">
      <c r="A5" s="136" t="s">
        <v>523</v>
      </c>
      <c r="B5" s="141"/>
      <c r="C5" s="142"/>
      <c r="D5" s="143">
        <v>98168</v>
      </c>
      <c r="E5" s="144"/>
      <c r="F5" s="145">
        <v>74568</v>
      </c>
      <c r="G5" s="146"/>
      <c r="H5" s="147"/>
    </row>
    <row r="6" spans="1:8" x14ac:dyDescent="0.15">
      <c r="A6" s="148"/>
      <c r="B6" s="149"/>
      <c r="C6" s="150"/>
      <c r="D6" s="151">
        <v>53311</v>
      </c>
      <c r="E6" s="152"/>
      <c r="F6" s="153">
        <v>42558</v>
      </c>
      <c r="G6" s="154"/>
      <c r="H6" s="155"/>
    </row>
    <row r="7" spans="1:8" x14ac:dyDescent="0.15">
      <c r="A7" s="136" t="s">
        <v>524</v>
      </c>
      <c r="B7" s="141"/>
      <c r="C7" s="142"/>
      <c r="D7" s="143">
        <v>107326</v>
      </c>
      <c r="E7" s="144"/>
      <c r="F7" s="145">
        <v>73693</v>
      </c>
      <c r="G7" s="146"/>
      <c r="H7" s="147"/>
    </row>
    <row r="8" spans="1:8" x14ac:dyDescent="0.15">
      <c r="A8" s="148"/>
      <c r="B8" s="149"/>
      <c r="C8" s="150"/>
      <c r="D8" s="151">
        <v>51931</v>
      </c>
      <c r="E8" s="152"/>
      <c r="F8" s="153">
        <v>44203</v>
      </c>
      <c r="G8" s="154"/>
      <c r="H8" s="155"/>
    </row>
    <row r="9" spans="1:8" x14ac:dyDescent="0.15">
      <c r="A9" s="136" t="s">
        <v>525</v>
      </c>
      <c r="B9" s="141"/>
      <c r="C9" s="142"/>
      <c r="D9" s="143">
        <v>100507</v>
      </c>
      <c r="E9" s="144"/>
      <c r="F9" s="145">
        <v>79401</v>
      </c>
      <c r="G9" s="146"/>
      <c r="H9" s="147"/>
    </row>
    <row r="10" spans="1:8" x14ac:dyDescent="0.15">
      <c r="A10" s="148"/>
      <c r="B10" s="149"/>
      <c r="C10" s="150"/>
      <c r="D10" s="151">
        <v>69029</v>
      </c>
      <c r="E10" s="152"/>
      <c r="F10" s="153">
        <v>49347</v>
      </c>
      <c r="G10" s="154"/>
      <c r="H10" s="155"/>
    </row>
    <row r="11" spans="1:8" x14ac:dyDescent="0.15">
      <c r="A11" s="136" t="s">
        <v>526</v>
      </c>
      <c r="B11" s="141"/>
      <c r="C11" s="142"/>
      <c r="D11" s="143">
        <v>86376</v>
      </c>
      <c r="E11" s="144"/>
      <c r="F11" s="145">
        <v>87379</v>
      </c>
      <c r="G11" s="146"/>
      <c r="H11" s="147"/>
    </row>
    <row r="12" spans="1:8" x14ac:dyDescent="0.15">
      <c r="A12" s="148"/>
      <c r="B12" s="149"/>
      <c r="C12" s="156"/>
      <c r="D12" s="151">
        <v>45212</v>
      </c>
      <c r="E12" s="152"/>
      <c r="F12" s="153">
        <v>55855</v>
      </c>
      <c r="G12" s="154"/>
      <c r="H12" s="155"/>
    </row>
    <row r="13" spans="1:8" x14ac:dyDescent="0.15">
      <c r="A13" s="136"/>
      <c r="B13" s="141"/>
      <c r="C13" s="157"/>
      <c r="D13" s="158">
        <v>102211</v>
      </c>
      <c r="E13" s="159"/>
      <c r="F13" s="160">
        <v>79900</v>
      </c>
      <c r="G13" s="161"/>
      <c r="H13" s="147"/>
    </row>
    <row r="14" spans="1:8" x14ac:dyDescent="0.15">
      <c r="A14" s="148"/>
      <c r="B14" s="149"/>
      <c r="C14" s="150"/>
      <c r="D14" s="151">
        <v>51951</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6.06</v>
      </c>
      <c r="C19" s="162">
        <f>ROUND(VALUE(SUBSTITUTE(実質収支比率等に係る経年分析!G$48,"▲","-")),2)</f>
        <v>9.6999999999999993</v>
      </c>
      <c r="D19" s="162">
        <f>ROUND(VALUE(SUBSTITUTE(実質収支比率等に係る経年分析!H$48,"▲","-")),2)</f>
        <v>6.47</v>
      </c>
      <c r="E19" s="162">
        <f>ROUND(VALUE(SUBSTITUTE(実質収支比率等に係る経年分析!I$48,"▲","-")),2)</f>
        <v>3.46</v>
      </c>
      <c r="F19" s="162">
        <f>ROUND(VALUE(SUBSTITUTE(実質収支比率等に係る経年分析!J$48,"▲","-")),2)</f>
        <v>5.48</v>
      </c>
    </row>
    <row r="20" spans="1:11" x14ac:dyDescent="0.15">
      <c r="A20" s="162" t="s">
        <v>53</v>
      </c>
      <c r="B20" s="162">
        <f>ROUND(VALUE(SUBSTITUTE(実質収支比率等に係る経年分析!F$47,"▲","-")),2)</f>
        <v>29.64</v>
      </c>
      <c r="C20" s="162">
        <f>ROUND(VALUE(SUBSTITUTE(実質収支比率等に係る経年分析!G$47,"▲","-")),2)</f>
        <v>31.73</v>
      </c>
      <c r="D20" s="162">
        <f>ROUND(VALUE(SUBSTITUTE(実質収支比率等に係る経年分析!H$47,"▲","-")),2)</f>
        <v>38.32</v>
      </c>
      <c r="E20" s="162">
        <f>ROUND(VALUE(SUBSTITUTE(実質収支比率等に係る経年分析!I$47,"▲","-")),2)</f>
        <v>38</v>
      </c>
      <c r="F20" s="162">
        <f>ROUND(VALUE(SUBSTITUTE(実質収支比率等に係る経年分析!J$47,"▲","-")),2)</f>
        <v>30.13</v>
      </c>
    </row>
    <row r="21" spans="1:11" x14ac:dyDescent="0.15">
      <c r="A21" s="162" t="s">
        <v>54</v>
      </c>
      <c r="B21" s="162">
        <f>IF(ISNUMBER(VALUE(SUBSTITUTE(実質収支比率等に係る経年分析!F$49,"▲","-"))),ROUND(VALUE(SUBSTITUTE(実質収支比率等に係る経年分析!F$49,"▲","-")),2),NA())</f>
        <v>0.92</v>
      </c>
      <c r="C21" s="162">
        <f>IF(ISNUMBER(VALUE(SUBSTITUTE(実質収支比率等に係る経年分析!G$49,"▲","-"))),ROUND(VALUE(SUBSTITUTE(実質収支比率等に係る経年分析!G$49,"▲","-")),2),NA())</f>
        <v>6.68</v>
      </c>
      <c r="D21" s="162">
        <f>IF(ISNUMBER(VALUE(SUBSTITUTE(実質収支比率等に係る経年分析!H$49,"▲","-"))),ROUND(VALUE(SUBSTITUTE(実質収支比率等に係る経年分析!H$49,"▲","-")),2),NA())</f>
        <v>1.3</v>
      </c>
      <c r="E21" s="162">
        <f>IF(ISNUMBER(VALUE(SUBSTITUTE(実質収支比率等に係る経年分析!I$49,"▲","-"))),ROUND(VALUE(SUBSTITUTE(実質収支比率等に係る経年分析!I$49,"▲","-")),2),NA())</f>
        <v>-3.02</v>
      </c>
      <c r="F21" s="162">
        <f>IF(ISNUMBER(VALUE(SUBSTITUTE(実質収支比率等に係る経年分析!J$49,"▲","-"))),ROUND(VALUE(SUBSTITUTE(実質収支比率等に係る経年分析!J$49,"▲","-")),2),NA())</f>
        <v>-5.29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4.9000000000000004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4.79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徳山ダム上流域公有地化特別会計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杉原地域土地取得等特別会計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国民健康保険直診勘定特別会計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9.5299999999999994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1784</v>
      </c>
      <c r="E42" s="164"/>
      <c r="F42" s="164"/>
      <c r="G42" s="164">
        <f>'実質公債費比率（分子）の構造'!L$52</f>
        <v>1764</v>
      </c>
      <c r="H42" s="164"/>
      <c r="I42" s="164"/>
      <c r="J42" s="164">
        <f>'実質公債費比率（分子）の構造'!M$52</f>
        <v>1618</v>
      </c>
      <c r="K42" s="164"/>
      <c r="L42" s="164"/>
      <c r="M42" s="164">
        <f>'実質公債費比率（分子）の構造'!N$52</f>
        <v>1657</v>
      </c>
      <c r="N42" s="164"/>
      <c r="O42" s="164"/>
      <c r="P42" s="164">
        <f>'実質公債費比率（分子）の構造'!O$52</f>
        <v>1603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80</v>
      </c>
      <c r="C45" s="164"/>
      <c r="D45" s="164"/>
      <c r="E45" s="164">
        <f>'実質公債費比率（分子）の構造'!L$49</f>
        <v>80</v>
      </c>
      <c r="F45" s="164"/>
      <c r="G45" s="164"/>
      <c r="H45" s="164">
        <f>'実質公債費比率（分子）の構造'!M$49</f>
        <v>78</v>
      </c>
      <c r="I45" s="164"/>
      <c r="J45" s="164"/>
      <c r="K45" s="164">
        <f>'実質公債費比率（分子）の構造'!N$49</f>
        <v>50</v>
      </c>
      <c r="L45" s="164"/>
      <c r="M45" s="164"/>
      <c r="N45" s="164">
        <f>'実質公債費比率（分子）の構造'!O$49</f>
        <v>46</v>
      </c>
      <c r="O45" s="164"/>
      <c r="P45" s="164"/>
    </row>
    <row r="46" spans="1:16" x14ac:dyDescent="0.15">
      <c r="A46" s="164" t="s">
        <v>64</v>
      </c>
      <c r="B46" s="164">
        <f>'実質公債費比率（分子）の構造'!K$48</f>
        <v>605</v>
      </c>
      <c r="C46" s="164"/>
      <c r="D46" s="164"/>
      <c r="E46" s="164">
        <f>'実質公債費比率（分子）の構造'!L$48</f>
        <v>562</v>
      </c>
      <c r="F46" s="164"/>
      <c r="G46" s="164"/>
      <c r="H46" s="164">
        <f>'実質公債費比率（分子）の構造'!M$48</f>
        <v>504</v>
      </c>
      <c r="I46" s="164"/>
      <c r="J46" s="164"/>
      <c r="K46" s="164">
        <f>'実質公債費比率（分子）の構造'!N$48</f>
        <v>544</v>
      </c>
      <c r="L46" s="164"/>
      <c r="M46" s="164"/>
      <c r="N46" s="164">
        <f>'実質公債費比率（分子）の構造'!O$48</f>
        <v>568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1551</v>
      </c>
      <c r="C49" s="164"/>
      <c r="D49" s="164"/>
      <c r="E49" s="164">
        <f>'実質公債費比率（分子）の構造'!L$45</f>
        <v>1589</v>
      </c>
      <c r="F49" s="164"/>
      <c r="G49" s="164"/>
      <c r="H49" s="164">
        <f>'実質公債費比率（分子）の構造'!M$45</f>
        <v>1616</v>
      </c>
      <c r="I49" s="164"/>
      <c r="J49" s="164"/>
      <c r="K49" s="164">
        <f>'実質公債費比率（分子）の構造'!N$45</f>
        <v>1594</v>
      </c>
      <c r="L49" s="164"/>
      <c r="M49" s="164"/>
      <c r="N49" s="164">
        <f>'実質公債費比率（分子）の構造'!O$45</f>
        <v>1592</v>
      </c>
      <c r="O49" s="164"/>
      <c r="P49" s="164"/>
    </row>
    <row r="50" spans="1:16" x14ac:dyDescent="0.15">
      <c r="A50" s="164" t="s">
        <v>67</v>
      </c>
      <c r="B50" s="164" t="e">
        <f>NA()</f>
        <v>#N/A</v>
      </c>
      <c r="C50" s="164">
        <f>IF(ISNUMBER('実質公債費比率（分子）の構造'!K$53),'実質公債費比率（分子）の構造'!K$53,NA())</f>
        <v>452</v>
      </c>
      <c r="D50" s="164" t="e">
        <f>NA()</f>
        <v>#N/A</v>
      </c>
      <c r="E50" s="164" t="e">
        <f>NA()</f>
        <v>#N/A</v>
      </c>
      <c r="F50" s="164">
        <f>IF(ISNUMBER('実質公債費比率（分子）の構造'!L$53),'実質公債費比率（分子）の構造'!L$53,NA())</f>
        <v>467</v>
      </c>
      <c r="G50" s="164" t="e">
        <f>NA()</f>
        <v>#N/A</v>
      </c>
      <c r="H50" s="164" t="e">
        <f>NA()</f>
        <v>#N/A</v>
      </c>
      <c r="I50" s="164">
        <f>IF(ISNUMBER('実質公債費比率（分子）の構造'!M$53),'実質公債費比率（分子）の構造'!M$53,NA())</f>
        <v>580</v>
      </c>
      <c r="J50" s="164" t="e">
        <f>NA()</f>
        <v>#N/A</v>
      </c>
      <c r="K50" s="164" t="e">
        <f>NA()</f>
        <v>#N/A</v>
      </c>
      <c r="L50" s="164">
        <f>IF(ISNUMBER('実質公債費比率（分子）の構造'!N$53),'実質公債費比率（分子）の構造'!N$53,NA())</f>
        <v>531</v>
      </c>
      <c r="M50" s="164" t="e">
        <f>NA()</f>
        <v>#N/A</v>
      </c>
      <c r="N50" s="164" t="e">
        <f>NA()</f>
        <v>#N/A</v>
      </c>
      <c r="O50" s="164">
        <f>IF(ISNUMBER('実質公債費比率（分子）の構造'!O$53),'実質公債費比率（分子）の構造'!O$53,NA())</f>
        <v>603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17994</v>
      </c>
      <c r="E56" s="163"/>
      <c r="F56" s="163"/>
      <c r="G56" s="163">
        <f>'将来負担比率（分子）の構造'!J$52</f>
        <v>17455</v>
      </c>
      <c r="H56" s="163"/>
      <c r="I56" s="163"/>
      <c r="J56" s="163">
        <f>'将来負担比率（分子）の構造'!K$52</f>
        <v>16514</v>
      </c>
      <c r="K56" s="163"/>
      <c r="L56" s="163"/>
      <c r="M56" s="163">
        <f>'将来負担比率（分子）の構造'!L$52</f>
        <v>16011</v>
      </c>
      <c r="N56" s="163"/>
      <c r="O56" s="163"/>
      <c r="P56" s="163">
        <f>'将来負担比率（分子）の構造'!M$52</f>
        <v>15369</v>
      </c>
    </row>
    <row r="57" spans="1:16" x14ac:dyDescent="0.15">
      <c r="A57" s="163" t="s">
        <v>42</v>
      </c>
      <c r="B57" s="163"/>
      <c r="C57" s="163"/>
      <c r="D57" s="163">
        <f>'将来負担比率（分子）の構造'!I$51</f>
        <v>159</v>
      </c>
      <c r="E57" s="163"/>
      <c r="F57" s="163"/>
      <c r="G57" s="163">
        <f>'将来負担比率（分子）の構造'!J$51</f>
        <v>164</v>
      </c>
      <c r="H57" s="163"/>
      <c r="I57" s="163"/>
      <c r="J57" s="163">
        <f>'将来負担比率（分子）の構造'!K$51</f>
        <v>132</v>
      </c>
      <c r="K57" s="163"/>
      <c r="L57" s="163"/>
      <c r="M57" s="163">
        <f>'将来負担比率（分子）の構造'!L$51</f>
        <v>112</v>
      </c>
      <c r="N57" s="163"/>
      <c r="O57" s="163"/>
      <c r="P57" s="163">
        <f>'将来負担比率（分子）の構造'!M$51</f>
        <v>106</v>
      </c>
    </row>
    <row r="58" spans="1:16" x14ac:dyDescent="0.15">
      <c r="A58" s="163" t="s">
        <v>41</v>
      </c>
      <c r="B58" s="163"/>
      <c r="C58" s="163"/>
      <c r="D58" s="163">
        <f>'将来負担比率（分子）の構造'!I$50</f>
        <v>7513</v>
      </c>
      <c r="E58" s="163"/>
      <c r="F58" s="163"/>
      <c r="G58" s="163">
        <f>'将来負担比率（分子）の構造'!J$50</f>
        <v>7804</v>
      </c>
      <c r="H58" s="163"/>
      <c r="I58" s="163"/>
      <c r="J58" s="163">
        <f>'将来負担比率（分子）の構造'!K$50</f>
        <v>8602</v>
      </c>
      <c r="K58" s="163"/>
      <c r="L58" s="163"/>
      <c r="M58" s="163">
        <f>'将来負担比率（分子）の構造'!L$50</f>
        <v>8301</v>
      </c>
      <c r="N58" s="163"/>
      <c r="O58" s="163"/>
      <c r="P58" s="163">
        <f>'将来負担比率（分子）の構造'!M$50</f>
        <v>7126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177</v>
      </c>
      <c r="C61" s="163"/>
      <c r="D61" s="163"/>
      <c r="E61" s="163">
        <f>'将来負担比率（分子）の構造'!J$46</f>
        <v>179</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2080</v>
      </c>
      <c r="C62" s="163"/>
      <c r="D62" s="163"/>
      <c r="E62" s="163">
        <f>'将来負担比率（分子）の構造'!J$45</f>
        <v>2072</v>
      </c>
      <c r="F62" s="163"/>
      <c r="G62" s="163"/>
      <c r="H62" s="163">
        <f>'将来負担比率（分子）の構造'!K$45</f>
        <v>2060</v>
      </c>
      <c r="I62" s="163"/>
      <c r="J62" s="163"/>
      <c r="K62" s="163">
        <f>'将来負担比率（分子）の構造'!L$45</f>
        <v>2103</v>
      </c>
      <c r="L62" s="163"/>
      <c r="M62" s="163"/>
      <c r="N62" s="163">
        <f>'将来負担比率（分子）の構造'!M$45</f>
        <v>2125</v>
      </c>
      <c r="O62" s="163"/>
      <c r="P62" s="163"/>
    </row>
    <row r="63" spans="1:16" x14ac:dyDescent="0.15">
      <c r="A63" s="163" t="s">
        <v>34</v>
      </c>
      <c r="B63" s="163">
        <f>'将来負担比率（分子）の構造'!I$44</f>
        <v>454</v>
      </c>
      <c r="C63" s="163"/>
      <c r="D63" s="163"/>
      <c r="E63" s="163">
        <f>'将来負担比率（分子）の構造'!J$44</f>
        <v>397</v>
      </c>
      <c r="F63" s="163"/>
      <c r="G63" s="163"/>
      <c r="H63" s="163">
        <f>'将来負担比率（分子）の構造'!K$44</f>
        <v>320</v>
      </c>
      <c r="I63" s="163"/>
      <c r="J63" s="163"/>
      <c r="K63" s="163">
        <f>'将来負担比率（分子）の構造'!L$44</f>
        <v>271</v>
      </c>
      <c r="L63" s="163"/>
      <c r="M63" s="163"/>
      <c r="N63" s="163">
        <f>'将来負担比率（分子）の構造'!M$44</f>
        <v>217</v>
      </c>
      <c r="O63" s="163"/>
      <c r="P63" s="163"/>
    </row>
    <row r="64" spans="1:16" x14ac:dyDescent="0.15">
      <c r="A64" s="163" t="s">
        <v>33</v>
      </c>
      <c r="B64" s="163">
        <f>'将来負担比率（分子）の構造'!I$43</f>
        <v>8386</v>
      </c>
      <c r="C64" s="163"/>
      <c r="D64" s="163"/>
      <c r="E64" s="163">
        <f>'将来負担比率（分子）の構造'!J$43</f>
        <v>8056</v>
      </c>
      <c r="F64" s="163"/>
      <c r="G64" s="163"/>
      <c r="H64" s="163">
        <f>'将来負担比率（分子）の構造'!K$43</f>
        <v>7887</v>
      </c>
      <c r="I64" s="163"/>
      <c r="J64" s="163"/>
      <c r="K64" s="163">
        <f>'将来負担比率（分子）の構造'!L$43</f>
        <v>7536</v>
      </c>
      <c r="L64" s="163"/>
      <c r="M64" s="163"/>
      <c r="N64" s="163">
        <f>'将来負担比率（分子）の構造'!M$43</f>
        <v>7197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14122</v>
      </c>
      <c r="C66" s="163"/>
      <c r="D66" s="163"/>
      <c r="E66" s="163">
        <f>'将来負担比率（分子）の構造'!J$41</f>
        <v>13836</v>
      </c>
      <c r="F66" s="163"/>
      <c r="G66" s="163"/>
      <c r="H66" s="163">
        <f>'将来負担比率（分子）の構造'!K$41</f>
        <v>13490</v>
      </c>
      <c r="I66" s="163"/>
      <c r="J66" s="163"/>
      <c r="K66" s="163">
        <f>'将来負担比率（分子）の構造'!L$41</f>
        <v>13170</v>
      </c>
      <c r="L66" s="163"/>
      <c r="M66" s="163"/>
      <c r="N66" s="163">
        <f>'将来負担比率（分子）の構造'!M$41</f>
        <v>12629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3530</v>
      </c>
      <c r="C72" s="167">
        <f>基金残高に係る経年分析!G55</f>
        <v>3525</v>
      </c>
      <c r="D72" s="167">
        <f>基金残高に係る経年分析!H55</f>
        <v>2833</v>
      </c>
    </row>
    <row r="73" spans="1:16" x14ac:dyDescent="0.15">
      <c r="A73" s="166" t="s">
        <v>74</v>
      </c>
      <c r="B73" s="167">
        <f>基金残高に係る経年分析!F56</f>
        <v>358</v>
      </c>
      <c r="C73" s="167">
        <f>基金残高に係る経年分析!G56</f>
        <v>354</v>
      </c>
      <c r="D73" s="167">
        <f>基金残高に係る経年分析!H56</f>
        <v>314</v>
      </c>
    </row>
    <row r="74" spans="1:16" x14ac:dyDescent="0.15">
      <c r="A74" s="166" t="s">
        <v>75</v>
      </c>
      <c r="B74" s="167">
        <f>基金残高に係る経年分析!F57</f>
        <v>6015</v>
      </c>
      <c r="C74" s="167">
        <f>基金残高に係る経年分析!G57</f>
        <v>5854</v>
      </c>
      <c r="D74" s="167">
        <f>基金残高に係る経年分析!H57</f>
        <v>5458</v>
      </c>
    </row>
  </sheetData>
  <sheetProtection algorithmName="SHA-512" hashValue="L9Wf9pWmCS/G3h6q56Vten1Yy25DS1ZM7hNfEoZO/YAgcp+kqxTptTG/Vhl2Me0TtGFoxsJwTD6JQ4gasuqXZw==" saltValue="RkWgOoNDCLrUZ+QzGMc3x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AK64" sqref="AK6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3659282</v>
      </c>
      <c r="S5" s="613"/>
      <c r="T5" s="613"/>
      <c r="U5" s="613"/>
      <c r="V5" s="613"/>
      <c r="W5" s="613"/>
      <c r="X5" s="613"/>
      <c r="Y5" s="614"/>
      <c r="Z5" s="615">
        <v>23</v>
      </c>
      <c r="AA5" s="615"/>
      <c r="AB5" s="615"/>
      <c r="AC5" s="615"/>
      <c r="AD5" s="616">
        <v>3659282</v>
      </c>
      <c r="AE5" s="616"/>
      <c r="AF5" s="616"/>
      <c r="AG5" s="616"/>
      <c r="AH5" s="616"/>
      <c r="AI5" s="616"/>
      <c r="AJ5" s="616"/>
      <c r="AK5" s="616"/>
      <c r="AL5" s="617">
        <v>39.299999999999997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3645666</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214865</v>
      </c>
      <c r="S6" s="624"/>
      <c r="T6" s="624"/>
      <c r="U6" s="624"/>
      <c r="V6" s="624"/>
      <c r="W6" s="624"/>
      <c r="X6" s="624"/>
      <c r="Y6" s="625"/>
      <c r="Z6" s="626">
        <v>1.3</v>
      </c>
      <c r="AA6" s="626"/>
      <c r="AB6" s="626"/>
      <c r="AC6" s="626"/>
      <c r="AD6" s="627">
        <v>214865</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3645666</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95848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95848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1041</v>
      </c>
      <c r="S7" s="624"/>
      <c r="T7" s="624"/>
      <c r="U7" s="624"/>
      <c r="V7" s="624"/>
      <c r="W7" s="624"/>
      <c r="X7" s="624"/>
      <c r="Y7" s="625"/>
      <c r="Z7" s="626">
        <v>0</v>
      </c>
      <c r="AA7" s="626"/>
      <c r="AB7" s="626"/>
      <c r="AC7" s="626"/>
      <c r="AD7" s="627">
        <v>1041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952521</v>
      </c>
      <c r="BH7" s="624"/>
      <c r="BI7" s="624"/>
      <c r="BJ7" s="624"/>
      <c r="BK7" s="624"/>
      <c r="BL7" s="624"/>
      <c r="BM7" s="624"/>
      <c r="BN7" s="625"/>
      <c r="BO7" s="626">
        <v>26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3115535</v>
      </c>
      <c r="CS7" s="624"/>
      <c r="CT7" s="624"/>
      <c r="CU7" s="624"/>
      <c r="CV7" s="624"/>
      <c r="CW7" s="624"/>
      <c r="CX7" s="624"/>
      <c r="CY7" s="625"/>
      <c r="CZ7" s="626">
        <v>20.399999999999999</v>
      </c>
      <c r="DA7" s="626"/>
      <c r="DB7" s="626"/>
      <c r="DC7" s="626"/>
      <c r="DD7" s="632">
        <v>207016</v>
      </c>
      <c r="DE7" s="624"/>
      <c r="DF7" s="624"/>
      <c r="DG7" s="624"/>
      <c r="DH7" s="624"/>
      <c r="DI7" s="624"/>
      <c r="DJ7" s="624"/>
      <c r="DK7" s="624"/>
      <c r="DL7" s="624"/>
      <c r="DM7" s="624"/>
      <c r="DN7" s="624"/>
      <c r="DO7" s="624"/>
      <c r="DP7" s="625"/>
      <c r="DQ7" s="632">
        <v>2278689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22175</v>
      </c>
      <c r="S8" s="624"/>
      <c r="T8" s="624"/>
      <c r="U8" s="624"/>
      <c r="V8" s="624"/>
      <c r="W8" s="624"/>
      <c r="X8" s="624"/>
      <c r="Y8" s="625"/>
      <c r="Z8" s="626">
        <v>0.1</v>
      </c>
      <c r="AA8" s="626"/>
      <c r="AB8" s="626"/>
      <c r="AC8" s="626"/>
      <c r="AD8" s="627">
        <v>22175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29663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3401786</v>
      </c>
      <c r="CS8" s="624"/>
      <c r="CT8" s="624"/>
      <c r="CU8" s="624"/>
      <c r="CV8" s="624"/>
      <c r="CW8" s="624"/>
      <c r="CX8" s="624"/>
      <c r="CY8" s="625"/>
      <c r="CZ8" s="626">
        <v>22.3</v>
      </c>
      <c r="DA8" s="626"/>
      <c r="DB8" s="626"/>
      <c r="DC8" s="626"/>
      <c r="DD8" s="632">
        <v>4422</v>
      </c>
      <c r="DE8" s="624"/>
      <c r="DF8" s="624"/>
      <c r="DG8" s="624"/>
      <c r="DH8" s="624"/>
      <c r="DI8" s="624"/>
      <c r="DJ8" s="624"/>
      <c r="DK8" s="624"/>
      <c r="DL8" s="624"/>
      <c r="DM8" s="624"/>
      <c r="DN8" s="624"/>
      <c r="DO8" s="624"/>
      <c r="DP8" s="625"/>
      <c r="DQ8" s="632">
        <v>1957004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28418</v>
      </c>
      <c r="S9" s="624"/>
      <c r="T9" s="624"/>
      <c r="U9" s="624"/>
      <c r="V9" s="624"/>
      <c r="W9" s="624"/>
      <c r="X9" s="624"/>
      <c r="Y9" s="625"/>
      <c r="Z9" s="626">
        <v>0.2</v>
      </c>
      <c r="AA9" s="626"/>
      <c r="AB9" s="626"/>
      <c r="AC9" s="626"/>
      <c r="AD9" s="627">
        <v>28418</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773477</v>
      </c>
      <c r="BH9" s="624"/>
      <c r="BI9" s="624"/>
      <c r="BJ9" s="624"/>
      <c r="BK9" s="624"/>
      <c r="BL9" s="624"/>
      <c r="BM9" s="624"/>
      <c r="BN9" s="625"/>
      <c r="BO9" s="626">
        <v>21.1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1390122</v>
      </c>
      <c r="CS9" s="624"/>
      <c r="CT9" s="624"/>
      <c r="CU9" s="624"/>
      <c r="CV9" s="624"/>
      <c r="CW9" s="624"/>
      <c r="CX9" s="624"/>
      <c r="CY9" s="625"/>
      <c r="CZ9" s="626">
        <v>9.1</v>
      </c>
      <c r="DA9" s="626"/>
      <c r="DB9" s="626"/>
      <c r="DC9" s="626"/>
      <c r="DD9" s="632">
        <v>24522</v>
      </c>
      <c r="DE9" s="624"/>
      <c r="DF9" s="624"/>
      <c r="DG9" s="624"/>
      <c r="DH9" s="624"/>
      <c r="DI9" s="624"/>
      <c r="DJ9" s="624"/>
      <c r="DK9" s="624"/>
      <c r="DL9" s="624"/>
      <c r="DM9" s="624"/>
      <c r="DN9" s="624"/>
      <c r="DO9" s="624"/>
      <c r="DP9" s="625"/>
      <c r="DQ9" s="632">
        <v>1267583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47568</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512501</v>
      </c>
      <c r="S11" s="624"/>
      <c r="T11" s="624"/>
      <c r="U11" s="624"/>
      <c r="V11" s="624"/>
      <c r="W11" s="624"/>
      <c r="X11" s="624"/>
      <c r="Y11" s="625"/>
      <c r="Z11" s="628">
        <v>3.2</v>
      </c>
      <c r="AA11" s="629"/>
      <c r="AB11" s="629"/>
      <c r="AC11" s="635"/>
      <c r="AD11" s="632">
        <v>512501</v>
      </c>
      <c r="AE11" s="624"/>
      <c r="AF11" s="624"/>
      <c r="AG11" s="624"/>
      <c r="AH11" s="624"/>
      <c r="AI11" s="624"/>
      <c r="AJ11" s="624"/>
      <c r="AK11" s="625"/>
      <c r="AL11" s="628">
        <v>5.5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101813</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1214039</v>
      </c>
      <c r="CS11" s="624"/>
      <c r="CT11" s="624"/>
      <c r="CU11" s="624"/>
      <c r="CV11" s="624"/>
      <c r="CW11" s="624"/>
      <c r="CX11" s="624"/>
      <c r="CY11" s="625"/>
      <c r="CZ11" s="626">
        <v>8</v>
      </c>
      <c r="DA11" s="626"/>
      <c r="DB11" s="626"/>
      <c r="DC11" s="626"/>
      <c r="DD11" s="632">
        <v>221006</v>
      </c>
      <c r="DE11" s="624"/>
      <c r="DF11" s="624"/>
      <c r="DG11" s="624"/>
      <c r="DH11" s="624"/>
      <c r="DI11" s="624"/>
      <c r="DJ11" s="624"/>
      <c r="DK11" s="624"/>
      <c r="DL11" s="624"/>
      <c r="DM11" s="624"/>
      <c r="DN11" s="624"/>
      <c r="DO11" s="624"/>
      <c r="DP11" s="625"/>
      <c r="DQ11" s="632">
        <v>923717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20045</v>
      </c>
      <c r="S12" s="624"/>
      <c r="T12" s="624"/>
      <c r="U12" s="624"/>
      <c r="V12" s="624"/>
      <c r="W12" s="624"/>
      <c r="X12" s="624"/>
      <c r="Y12" s="625"/>
      <c r="Z12" s="626">
        <v>0.1</v>
      </c>
      <c r="AA12" s="626"/>
      <c r="AB12" s="626"/>
      <c r="AC12" s="626"/>
      <c r="AD12" s="627">
        <v>20045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2491846</v>
      </c>
      <c r="BH12" s="624"/>
      <c r="BI12" s="624"/>
      <c r="BJ12" s="624"/>
      <c r="BK12" s="624"/>
      <c r="BL12" s="624"/>
      <c r="BM12" s="624"/>
      <c r="BN12" s="625"/>
      <c r="BO12" s="626">
        <v>68.099999999999994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678901</v>
      </c>
      <c r="CS12" s="624"/>
      <c r="CT12" s="624"/>
      <c r="CU12" s="624"/>
      <c r="CV12" s="624"/>
      <c r="CW12" s="624"/>
      <c r="CX12" s="624"/>
      <c r="CY12" s="625"/>
      <c r="CZ12" s="626">
        <v>4.5</v>
      </c>
      <c r="DA12" s="626"/>
      <c r="DB12" s="626"/>
      <c r="DC12" s="626"/>
      <c r="DD12" s="632">
        <v>92457</v>
      </c>
      <c r="DE12" s="624"/>
      <c r="DF12" s="624"/>
      <c r="DG12" s="624"/>
      <c r="DH12" s="624"/>
      <c r="DI12" s="624"/>
      <c r="DJ12" s="624"/>
      <c r="DK12" s="624"/>
      <c r="DL12" s="624"/>
      <c r="DM12" s="624"/>
      <c r="DN12" s="624"/>
      <c r="DO12" s="624"/>
      <c r="DP12" s="625"/>
      <c r="DQ12" s="632">
        <v>503745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1425</v>
      </c>
      <c r="S13" s="624"/>
      <c r="T13" s="624"/>
      <c r="U13" s="624"/>
      <c r="V13" s="624"/>
      <c r="W13" s="624"/>
      <c r="X13" s="624"/>
      <c r="Y13" s="625"/>
      <c r="Z13" s="626">
        <v>0</v>
      </c>
      <c r="AA13" s="626"/>
      <c r="AB13" s="626"/>
      <c r="AC13" s="626"/>
      <c r="AD13" s="627">
        <v>1425</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2474360</v>
      </c>
      <c r="BH13" s="624"/>
      <c r="BI13" s="624"/>
      <c r="BJ13" s="624"/>
      <c r="BK13" s="624"/>
      <c r="BL13" s="624"/>
      <c r="BM13" s="624"/>
      <c r="BN13" s="625"/>
      <c r="BO13" s="626">
        <v>67.599999999999994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1557281</v>
      </c>
      <c r="CS13" s="624"/>
      <c r="CT13" s="624"/>
      <c r="CU13" s="624"/>
      <c r="CV13" s="624"/>
      <c r="CW13" s="624"/>
      <c r="CX13" s="624"/>
      <c r="CY13" s="625"/>
      <c r="CZ13" s="626">
        <v>10.199999999999999</v>
      </c>
      <c r="DA13" s="626"/>
      <c r="DB13" s="626"/>
      <c r="DC13" s="626"/>
      <c r="DD13" s="632">
        <v>845528</v>
      </c>
      <c r="DE13" s="624"/>
      <c r="DF13" s="624"/>
      <c r="DG13" s="624"/>
      <c r="DH13" s="624"/>
      <c r="DI13" s="624"/>
      <c r="DJ13" s="624"/>
      <c r="DK13" s="624"/>
      <c r="DL13" s="624"/>
      <c r="DM13" s="624"/>
      <c r="DN13" s="624"/>
      <c r="DO13" s="624"/>
      <c r="DP13" s="625"/>
      <c r="DQ13" s="632">
        <v>801886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85011</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665520</v>
      </c>
      <c r="CS14" s="624"/>
      <c r="CT14" s="624"/>
      <c r="CU14" s="624"/>
      <c r="CV14" s="624"/>
      <c r="CW14" s="624"/>
      <c r="CX14" s="624"/>
      <c r="CY14" s="625"/>
      <c r="CZ14" s="626">
        <v>4.4000000000000004</v>
      </c>
      <c r="DA14" s="626"/>
      <c r="DB14" s="626"/>
      <c r="DC14" s="626"/>
      <c r="DD14" s="632">
        <v>96567</v>
      </c>
      <c r="DE14" s="624"/>
      <c r="DF14" s="624"/>
      <c r="DG14" s="624"/>
      <c r="DH14" s="624"/>
      <c r="DI14" s="624"/>
      <c r="DJ14" s="624"/>
      <c r="DK14" s="624"/>
      <c r="DL14" s="624"/>
      <c r="DM14" s="624"/>
      <c r="DN14" s="624"/>
      <c r="DO14" s="624"/>
      <c r="DP14" s="625"/>
      <c r="DQ14" s="632">
        <v>552170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24188</v>
      </c>
      <c r="S15" s="624"/>
      <c r="T15" s="624"/>
      <c r="U15" s="624"/>
      <c r="V15" s="624"/>
      <c r="W15" s="624"/>
      <c r="X15" s="624"/>
      <c r="Y15" s="625"/>
      <c r="Z15" s="626">
        <v>0.2</v>
      </c>
      <c r="AA15" s="626"/>
      <c r="AB15" s="626"/>
      <c r="AC15" s="626"/>
      <c r="AD15" s="627">
        <v>24188</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114792</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1237527</v>
      </c>
      <c r="CS15" s="624"/>
      <c r="CT15" s="624"/>
      <c r="CU15" s="624"/>
      <c r="CV15" s="624"/>
      <c r="CW15" s="624"/>
      <c r="CX15" s="624"/>
      <c r="CY15" s="625"/>
      <c r="CZ15" s="626">
        <v>8.1</v>
      </c>
      <c r="DA15" s="626"/>
      <c r="DB15" s="626"/>
      <c r="DC15" s="626"/>
      <c r="DD15" s="632">
        <v>117923</v>
      </c>
      <c r="DE15" s="624"/>
      <c r="DF15" s="624"/>
      <c r="DG15" s="624"/>
      <c r="DH15" s="624"/>
      <c r="DI15" s="624"/>
      <c r="DJ15" s="624"/>
      <c r="DK15" s="624"/>
      <c r="DL15" s="624"/>
      <c r="DM15" s="624"/>
      <c r="DN15" s="624"/>
      <c r="DO15" s="624"/>
      <c r="DP15" s="625"/>
      <c r="DQ15" s="632">
        <v>966483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46698</v>
      </c>
      <c r="S16" s="624"/>
      <c r="T16" s="624"/>
      <c r="U16" s="624"/>
      <c r="V16" s="624"/>
      <c r="W16" s="624"/>
      <c r="X16" s="624"/>
      <c r="Y16" s="625"/>
      <c r="Z16" s="626">
        <v>0.3</v>
      </c>
      <c r="AA16" s="626"/>
      <c r="AB16" s="626"/>
      <c r="AC16" s="626"/>
      <c r="AD16" s="627">
        <v>46698</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1496</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287863</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4430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91224</v>
      </c>
      <c r="S17" s="624"/>
      <c r="T17" s="624"/>
      <c r="U17" s="624"/>
      <c r="V17" s="624"/>
      <c r="W17" s="624"/>
      <c r="X17" s="624"/>
      <c r="Y17" s="625"/>
      <c r="Z17" s="626">
        <v>0.6</v>
      </c>
      <c r="AA17" s="626"/>
      <c r="AB17" s="626"/>
      <c r="AC17" s="626"/>
      <c r="AD17" s="627">
        <v>91224</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1592417</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1579656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9778</v>
      </c>
      <c r="S18" s="624"/>
      <c r="T18" s="624"/>
      <c r="U18" s="624"/>
      <c r="V18" s="624"/>
      <c r="W18" s="624"/>
      <c r="X18" s="624"/>
      <c r="Y18" s="625"/>
      <c r="Z18" s="626">
        <v>0.1</v>
      </c>
      <c r="AA18" s="626"/>
      <c r="AB18" s="626"/>
      <c r="AC18" s="626"/>
      <c r="AD18" s="627">
        <v>9778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79582</v>
      </c>
      <c r="S19" s="624"/>
      <c r="T19" s="624"/>
      <c r="U19" s="624"/>
      <c r="V19" s="624"/>
      <c r="W19" s="624"/>
      <c r="X19" s="624"/>
      <c r="Y19" s="625"/>
      <c r="Z19" s="626">
        <v>0.5</v>
      </c>
      <c r="AA19" s="626"/>
      <c r="AB19" s="626"/>
      <c r="AC19" s="626"/>
      <c r="AD19" s="627">
        <v>79582</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13616</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1864</v>
      </c>
      <c r="S20" s="624"/>
      <c r="T20" s="624"/>
      <c r="U20" s="624"/>
      <c r="V20" s="624"/>
      <c r="W20" s="624"/>
      <c r="X20" s="624"/>
      <c r="Y20" s="625"/>
      <c r="Z20" s="626">
        <v>0</v>
      </c>
      <c r="AA20" s="626"/>
      <c r="AB20" s="626"/>
      <c r="AC20" s="626"/>
      <c r="AD20" s="627">
        <v>1864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13616</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15236839</v>
      </c>
      <c r="CS20" s="624"/>
      <c r="CT20" s="624"/>
      <c r="CU20" s="624"/>
      <c r="CV20" s="624"/>
      <c r="CW20" s="624"/>
      <c r="CX20" s="624"/>
      <c r="CY20" s="625"/>
      <c r="CZ20" s="626">
        <v>100</v>
      </c>
      <c r="DA20" s="626"/>
      <c r="DB20" s="626"/>
      <c r="DC20" s="626"/>
      <c r="DD20" s="632">
        <v>1609441</v>
      </c>
      <c r="DE20" s="624"/>
      <c r="DF20" s="624"/>
      <c r="DG20" s="624"/>
      <c r="DH20" s="624"/>
      <c r="DI20" s="624"/>
      <c r="DJ20" s="624"/>
      <c r="DK20" s="624"/>
      <c r="DL20" s="624"/>
      <c r="DM20" s="624"/>
      <c r="DN20" s="624"/>
      <c r="DO20" s="624"/>
      <c r="DP20" s="625"/>
      <c r="DQ20" s="632">
        <v>10931211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5090293</v>
      </c>
      <c r="S21" s="624"/>
      <c r="T21" s="624"/>
      <c r="U21" s="624"/>
      <c r="V21" s="624"/>
      <c r="W21" s="624"/>
      <c r="X21" s="624"/>
      <c r="Y21" s="625"/>
      <c r="Z21" s="626">
        <v>31.9</v>
      </c>
      <c r="AA21" s="626"/>
      <c r="AB21" s="626"/>
      <c r="AC21" s="626"/>
      <c r="AD21" s="627">
        <v>4670393</v>
      </c>
      <c r="AE21" s="627"/>
      <c r="AF21" s="627"/>
      <c r="AG21" s="627"/>
      <c r="AH21" s="627"/>
      <c r="AI21" s="627"/>
      <c r="AJ21" s="627"/>
      <c r="AK21" s="627"/>
      <c r="AL21" s="628">
        <v>50.1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13616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4670393</v>
      </c>
      <c r="S22" s="624"/>
      <c r="T22" s="624"/>
      <c r="U22" s="624"/>
      <c r="V22" s="624"/>
      <c r="W22" s="624"/>
      <c r="X22" s="624"/>
      <c r="Y22" s="625"/>
      <c r="Z22" s="626">
        <v>29.3</v>
      </c>
      <c r="AA22" s="626"/>
      <c r="AB22" s="626"/>
      <c r="AC22" s="626"/>
      <c r="AD22" s="627">
        <v>4670393</v>
      </c>
      <c r="AE22" s="627"/>
      <c r="AF22" s="627"/>
      <c r="AG22" s="627"/>
      <c r="AH22" s="627"/>
      <c r="AI22" s="627"/>
      <c r="AJ22" s="627"/>
      <c r="AK22" s="627"/>
      <c r="AL22" s="628">
        <v>50.1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419900</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5337145</v>
      </c>
      <c r="CS24" s="613"/>
      <c r="CT24" s="613"/>
      <c r="CU24" s="613"/>
      <c r="CV24" s="613"/>
      <c r="CW24" s="613"/>
      <c r="CX24" s="613"/>
      <c r="CY24" s="614"/>
      <c r="CZ24" s="617">
        <v>35</v>
      </c>
      <c r="DA24" s="618"/>
      <c r="DB24" s="618"/>
      <c r="DC24" s="634"/>
      <c r="DD24" s="658">
        <v>4267257</v>
      </c>
      <c r="DE24" s="613"/>
      <c r="DF24" s="613"/>
      <c r="DG24" s="613"/>
      <c r="DH24" s="613"/>
      <c r="DI24" s="613"/>
      <c r="DJ24" s="613"/>
      <c r="DK24" s="614"/>
      <c r="DL24" s="658">
        <v>3977714</v>
      </c>
      <c r="DM24" s="613"/>
      <c r="DN24" s="613"/>
      <c r="DO24" s="613"/>
      <c r="DP24" s="613"/>
      <c r="DQ24" s="613"/>
      <c r="DR24" s="613"/>
      <c r="DS24" s="613"/>
      <c r="DT24" s="613"/>
      <c r="DU24" s="613"/>
      <c r="DV24" s="614"/>
      <c r="DW24" s="617">
        <v>42.6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9712155</v>
      </c>
      <c r="S25" s="624"/>
      <c r="T25" s="624"/>
      <c r="U25" s="624"/>
      <c r="V25" s="624"/>
      <c r="W25" s="624"/>
      <c r="X25" s="624"/>
      <c r="Y25" s="625"/>
      <c r="Z25" s="626">
        <v>60.9</v>
      </c>
      <c r="AA25" s="626"/>
      <c r="AB25" s="626"/>
      <c r="AC25" s="626"/>
      <c r="AD25" s="627">
        <v>9292255</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2335905</v>
      </c>
      <c r="CS25" s="655"/>
      <c r="CT25" s="655"/>
      <c r="CU25" s="655"/>
      <c r="CV25" s="655"/>
      <c r="CW25" s="655"/>
      <c r="CX25" s="655"/>
      <c r="CY25" s="656"/>
      <c r="CZ25" s="628">
        <v>15.3</v>
      </c>
      <c r="DA25" s="653"/>
      <c r="DB25" s="653"/>
      <c r="DC25" s="657"/>
      <c r="DD25" s="632">
        <v>2073733</v>
      </c>
      <c r="DE25" s="655"/>
      <c r="DF25" s="655"/>
      <c r="DG25" s="655"/>
      <c r="DH25" s="655"/>
      <c r="DI25" s="655"/>
      <c r="DJ25" s="655"/>
      <c r="DK25" s="656"/>
      <c r="DL25" s="632">
        <v>2064812</v>
      </c>
      <c r="DM25" s="655"/>
      <c r="DN25" s="655"/>
      <c r="DO25" s="655"/>
      <c r="DP25" s="655"/>
      <c r="DQ25" s="655"/>
      <c r="DR25" s="655"/>
      <c r="DS25" s="655"/>
      <c r="DT25" s="655"/>
      <c r="DU25" s="655"/>
      <c r="DV25" s="656"/>
      <c r="DW25" s="628">
        <v>22.1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1254</v>
      </c>
      <c r="S26" s="624"/>
      <c r="T26" s="624"/>
      <c r="U26" s="624"/>
      <c r="V26" s="624"/>
      <c r="W26" s="624"/>
      <c r="X26" s="624"/>
      <c r="Y26" s="625"/>
      <c r="Z26" s="626">
        <v>0</v>
      </c>
      <c r="AA26" s="626"/>
      <c r="AB26" s="626"/>
      <c r="AC26" s="626"/>
      <c r="AD26" s="627">
        <v>1254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1196077</v>
      </c>
      <c r="CS26" s="624"/>
      <c r="CT26" s="624"/>
      <c r="CU26" s="624"/>
      <c r="CV26" s="624"/>
      <c r="CW26" s="624"/>
      <c r="CX26" s="624"/>
      <c r="CY26" s="625"/>
      <c r="CZ26" s="628">
        <v>7.8</v>
      </c>
      <c r="DA26" s="653"/>
      <c r="DB26" s="653"/>
      <c r="DC26" s="657"/>
      <c r="DD26" s="632">
        <v>1027278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99353</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3659282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1408823</v>
      </c>
      <c r="CS27" s="655"/>
      <c r="CT27" s="655"/>
      <c r="CU27" s="655"/>
      <c r="CV27" s="655"/>
      <c r="CW27" s="655"/>
      <c r="CX27" s="655"/>
      <c r="CY27" s="656"/>
      <c r="CZ27" s="628">
        <v>9.1999999999999993</v>
      </c>
      <c r="DA27" s="653"/>
      <c r="DB27" s="653"/>
      <c r="DC27" s="657"/>
      <c r="DD27" s="632">
        <v>613868</v>
      </c>
      <c r="DE27" s="655"/>
      <c r="DF27" s="655"/>
      <c r="DG27" s="655"/>
      <c r="DH27" s="655"/>
      <c r="DI27" s="655"/>
      <c r="DJ27" s="655"/>
      <c r="DK27" s="656"/>
      <c r="DL27" s="632">
        <v>333246</v>
      </c>
      <c r="DM27" s="655"/>
      <c r="DN27" s="655"/>
      <c r="DO27" s="655"/>
      <c r="DP27" s="655"/>
      <c r="DQ27" s="655"/>
      <c r="DR27" s="655"/>
      <c r="DS27" s="655"/>
      <c r="DT27" s="655"/>
      <c r="DU27" s="655"/>
      <c r="DV27" s="656"/>
      <c r="DW27" s="628">
        <v>3.6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132295</v>
      </c>
      <c r="S28" s="624"/>
      <c r="T28" s="624"/>
      <c r="U28" s="624"/>
      <c r="V28" s="624"/>
      <c r="W28" s="624"/>
      <c r="X28" s="624"/>
      <c r="Y28" s="625"/>
      <c r="Z28" s="626">
        <v>0.8</v>
      </c>
      <c r="AA28" s="626"/>
      <c r="AB28" s="626"/>
      <c r="AC28" s="626"/>
      <c r="AD28" s="627">
        <v>21500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1592417</v>
      </c>
      <c r="CS28" s="624"/>
      <c r="CT28" s="624"/>
      <c r="CU28" s="624"/>
      <c r="CV28" s="624"/>
      <c r="CW28" s="624"/>
      <c r="CX28" s="624"/>
      <c r="CY28" s="625"/>
      <c r="CZ28" s="628">
        <v>10.5</v>
      </c>
      <c r="DA28" s="653"/>
      <c r="DB28" s="653"/>
      <c r="DC28" s="657"/>
      <c r="DD28" s="632">
        <v>1579656</v>
      </c>
      <c r="DE28" s="624"/>
      <c r="DF28" s="624"/>
      <c r="DG28" s="624"/>
      <c r="DH28" s="624"/>
      <c r="DI28" s="624"/>
      <c r="DJ28" s="624"/>
      <c r="DK28" s="625"/>
      <c r="DL28" s="632">
        <v>1579656</v>
      </c>
      <c r="DM28" s="624"/>
      <c r="DN28" s="624"/>
      <c r="DO28" s="624"/>
      <c r="DP28" s="624"/>
      <c r="DQ28" s="624"/>
      <c r="DR28" s="624"/>
      <c r="DS28" s="624"/>
      <c r="DT28" s="624"/>
      <c r="DU28" s="624"/>
      <c r="DV28" s="625"/>
      <c r="DW28" s="628">
        <v>16.899999999999999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31990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1592417</v>
      </c>
      <c r="CS29" s="655"/>
      <c r="CT29" s="655"/>
      <c r="CU29" s="655"/>
      <c r="CV29" s="655"/>
      <c r="CW29" s="655"/>
      <c r="CX29" s="655"/>
      <c r="CY29" s="656"/>
      <c r="CZ29" s="628">
        <v>10.5</v>
      </c>
      <c r="DA29" s="653"/>
      <c r="DB29" s="653"/>
      <c r="DC29" s="657"/>
      <c r="DD29" s="632">
        <v>1579656</v>
      </c>
      <c r="DE29" s="655"/>
      <c r="DF29" s="655"/>
      <c r="DG29" s="655"/>
      <c r="DH29" s="655"/>
      <c r="DI29" s="655"/>
      <c r="DJ29" s="655"/>
      <c r="DK29" s="656"/>
      <c r="DL29" s="632">
        <v>1579656</v>
      </c>
      <c r="DM29" s="655"/>
      <c r="DN29" s="655"/>
      <c r="DO29" s="655"/>
      <c r="DP29" s="655"/>
      <c r="DQ29" s="655"/>
      <c r="DR29" s="655"/>
      <c r="DS29" s="655"/>
      <c r="DT29" s="655"/>
      <c r="DU29" s="655"/>
      <c r="DV29" s="656"/>
      <c r="DW29" s="628">
        <v>16.899999999999999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1351066</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1552524</v>
      </c>
      <c r="CS30" s="624"/>
      <c r="CT30" s="624"/>
      <c r="CU30" s="624"/>
      <c r="CV30" s="624"/>
      <c r="CW30" s="624"/>
      <c r="CX30" s="624"/>
      <c r="CY30" s="625"/>
      <c r="CZ30" s="628">
        <v>10.199999999999999</v>
      </c>
      <c r="DA30" s="653"/>
      <c r="DB30" s="653"/>
      <c r="DC30" s="657"/>
      <c r="DD30" s="632">
        <v>1539763</v>
      </c>
      <c r="DE30" s="624"/>
      <c r="DF30" s="624"/>
      <c r="DG30" s="624"/>
      <c r="DH30" s="624"/>
      <c r="DI30" s="624"/>
      <c r="DJ30" s="624"/>
      <c r="DK30" s="625"/>
      <c r="DL30" s="632">
        <v>1539763</v>
      </c>
      <c r="DM30" s="624"/>
      <c r="DN30" s="624"/>
      <c r="DO30" s="624"/>
      <c r="DP30" s="624"/>
      <c r="DQ30" s="624"/>
      <c r="DR30" s="624"/>
      <c r="DS30" s="624"/>
      <c r="DT30" s="624"/>
      <c r="DU30" s="624"/>
      <c r="DV30" s="625"/>
      <c r="DW30" s="628">
        <v>16.5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95.9</v>
      </c>
      <c r="BN31" s="667"/>
      <c r="BO31" s="667"/>
      <c r="BP31" s="667"/>
      <c r="BQ31" s="668"/>
      <c r="BR31" s="679">
        <v>99.3</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39893</v>
      </c>
      <c r="CS31" s="655"/>
      <c r="CT31" s="655"/>
      <c r="CU31" s="655"/>
      <c r="CV31" s="655"/>
      <c r="CW31" s="655"/>
      <c r="CX31" s="655"/>
      <c r="CY31" s="656"/>
      <c r="CZ31" s="628">
        <v>0.3</v>
      </c>
      <c r="DA31" s="653"/>
      <c r="DB31" s="653"/>
      <c r="DC31" s="657"/>
      <c r="DD31" s="632">
        <v>39893</v>
      </c>
      <c r="DE31" s="655"/>
      <c r="DF31" s="655"/>
      <c r="DG31" s="655"/>
      <c r="DH31" s="655"/>
      <c r="DI31" s="655"/>
      <c r="DJ31" s="655"/>
      <c r="DK31" s="656"/>
      <c r="DL31" s="632">
        <v>39893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1020608</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96</v>
      </c>
      <c r="BN32" s="655"/>
      <c r="BO32" s="655"/>
      <c r="BP32" s="655"/>
      <c r="BQ32" s="678"/>
      <c r="BR32" s="680">
        <v>99.2</v>
      </c>
      <c r="BS32" s="655"/>
      <c r="BT32" s="655"/>
      <c r="BU32" s="655"/>
      <c r="BV32" s="655"/>
      <c r="BW32" s="655"/>
      <c r="BX32" s="629">
        <v>96.5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37682</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95.6</v>
      </c>
      <c r="BN33" s="682"/>
      <c r="BO33" s="682"/>
      <c r="BP33" s="682"/>
      <c r="BQ33" s="684"/>
      <c r="BR33" s="681">
        <v>99.3</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8002390</v>
      </c>
      <c r="CS33" s="655"/>
      <c r="CT33" s="655"/>
      <c r="CU33" s="655"/>
      <c r="CV33" s="655"/>
      <c r="CW33" s="655"/>
      <c r="CX33" s="655"/>
      <c r="CY33" s="656"/>
      <c r="CZ33" s="628">
        <v>52.5</v>
      </c>
      <c r="DA33" s="653"/>
      <c r="DB33" s="653"/>
      <c r="DC33" s="657"/>
      <c r="DD33" s="632">
        <v>6175526</v>
      </c>
      <c r="DE33" s="655"/>
      <c r="DF33" s="655"/>
      <c r="DG33" s="655"/>
      <c r="DH33" s="655"/>
      <c r="DI33" s="655"/>
      <c r="DJ33" s="655"/>
      <c r="DK33" s="656"/>
      <c r="DL33" s="632">
        <v>4027262</v>
      </c>
      <c r="DM33" s="655"/>
      <c r="DN33" s="655"/>
      <c r="DO33" s="655"/>
      <c r="DP33" s="655"/>
      <c r="DQ33" s="655"/>
      <c r="DR33" s="655"/>
      <c r="DS33" s="655"/>
      <c r="DT33" s="655"/>
      <c r="DU33" s="655"/>
      <c r="DV33" s="656"/>
      <c r="DW33" s="628">
        <v>43.1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50060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2840468</v>
      </c>
      <c r="CS34" s="624"/>
      <c r="CT34" s="624"/>
      <c r="CU34" s="624"/>
      <c r="CV34" s="624"/>
      <c r="CW34" s="624"/>
      <c r="CX34" s="624"/>
      <c r="CY34" s="625"/>
      <c r="CZ34" s="628">
        <v>18.600000000000001</v>
      </c>
      <c r="DA34" s="653"/>
      <c r="DB34" s="653"/>
      <c r="DC34" s="657"/>
      <c r="DD34" s="632">
        <v>2252589</v>
      </c>
      <c r="DE34" s="624"/>
      <c r="DF34" s="624"/>
      <c r="DG34" s="624"/>
      <c r="DH34" s="624"/>
      <c r="DI34" s="624"/>
      <c r="DJ34" s="624"/>
      <c r="DK34" s="625"/>
      <c r="DL34" s="632">
        <v>1703816</v>
      </c>
      <c r="DM34" s="624"/>
      <c r="DN34" s="624"/>
      <c r="DO34" s="624"/>
      <c r="DP34" s="624"/>
      <c r="DQ34" s="624"/>
      <c r="DR34" s="624"/>
      <c r="DS34" s="624"/>
      <c r="DT34" s="624"/>
      <c r="DU34" s="624"/>
      <c r="DV34" s="625"/>
      <c r="DW34" s="628">
        <v>18.2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1786059</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458556</v>
      </c>
      <c r="CS35" s="655"/>
      <c r="CT35" s="655"/>
      <c r="CU35" s="655"/>
      <c r="CV35" s="655"/>
      <c r="CW35" s="655"/>
      <c r="CX35" s="655"/>
      <c r="CY35" s="656"/>
      <c r="CZ35" s="628">
        <v>3</v>
      </c>
      <c r="DA35" s="653"/>
      <c r="DB35" s="653"/>
      <c r="DC35" s="657"/>
      <c r="DD35" s="632">
        <v>346051</v>
      </c>
      <c r="DE35" s="655"/>
      <c r="DF35" s="655"/>
      <c r="DG35" s="655"/>
      <c r="DH35" s="655"/>
      <c r="DI35" s="655"/>
      <c r="DJ35" s="655"/>
      <c r="DK35" s="656"/>
      <c r="DL35" s="632">
        <v>340368</v>
      </c>
      <c r="DM35" s="655"/>
      <c r="DN35" s="655"/>
      <c r="DO35" s="655"/>
      <c r="DP35" s="655"/>
      <c r="DQ35" s="655"/>
      <c r="DR35" s="655"/>
      <c r="DS35" s="655"/>
      <c r="DT35" s="655"/>
      <c r="DU35" s="655"/>
      <c r="DV35" s="656"/>
      <c r="DW35" s="628">
        <v>3.6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434528</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2187681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149620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2918254</v>
      </c>
      <c r="CS36" s="624"/>
      <c r="CT36" s="624"/>
      <c r="CU36" s="624"/>
      <c r="CV36" s="624"/>
      <c r="CW36" s="624"/>
      <c r="CX36" s="624"/>
      <c r="CY36" s="625"/>
      <c r="CZ36" s="628">
        <v>19.2</v>
      </c>
      <c r="DA36" s="653"/>
      <c r="DB36" s="653"/>
      <c r="DC36" s="657"/>
      <c r="DD36" s="632">
        <v>2521135</v>
      </c>
      <c r="DE36" s="624"/>
      <c r="DF36" s="624"/>
      <c r="DG36" s="624"/>
      <c r="DH36" s="624"/>
      <c r="DI36" s="624"/>
      <c r="DJ36" s="624"/>
      <c r="DK36" s="625"/>
      <c r="DL36" s="632">
        <v>1449408</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269386</v>
      </c>
      <c r="S37" s="624"/>
      <c r="T37" s="624"/>
      <c r="U37" s="624"/>
      <c r="V37" s="624"/>
      <c r="W37" s="624"/>
      <c r="X37" s="624"/>
      <c r="Y37" s="625"/>
      <c r="Z37" s="626">
        <v>1.7</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724380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123209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748910</v>
      </c>
      <c r="CS37" s="655"/>
      <c r="CT37" s="655"/>
      <c r="CU37" s="655"/>
      <c r="CV37" s="655"/>
      <c r="CW37" s="655"/>
      <c r="CX37" s="655"/>
      <c r="CY37" s="656"/>
      <c r="CZ37" s="628">
        <v>4.9000000000000004</v>
      </c>
      <c r="DA37" s="653"/>
      <c r="DB37" s="653"/>
      <c r="DC37" s="657"/>
      <c r="DD37" s="632">
        <v>748590</v>
      </c>
      <c r="DE37" s="655"/>
      <c r="DF37" s="655"/>
      <c r="DG37" s="655"/>
      <c r="DH37" s="655"/>
      <c r="DI37" s="655"/>
      <c r="DJ37" s="655"/>
      <c r="DK37" s="656"/>
      <c r="DL37" s="632">
        <v>675573</v>
      </c>
      <c r="DM37" s="655"/>
      <c r="DN37" s="655"/>
      <c r="DO37" s="655"/>
      <c r="DP37" s="655"/>
      <c r="DQ37" s="655"/>
      <c r="DR37" s="655"/>
      <c r="DS37" s="655"/>
      <c r="DT37" s="655"/>
      <c r="DU37" s="655"/>
      <c r="DV37" s="656"/>
      <c r="DW37" s="628">
        <v>7.2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1011500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193267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2497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1078680</v>
      </c>
      <c r="CS38" s="624"/>
      <c r="CT38" s="624"/>
      <c r="CU38" s="624"/>
      <c r="CV38" s="624"/>
      <c r="CW38" s="624"/>
      <c r="CX38" s="624"/>
      <c r="CY38" s="625"/>
      <c r="CZ38" s="628">
        <v>7.1</v>
      </c>
      <c r="DA38" s="653"/>
      <c r="DB38" s="653"/>
      <c r="DC38" s="657"/>
      <c r="DD38" s="632">
        <v>623873</v>
      </c>
      <c r="DE38" s="624"/>
      <c r="DF38" s="624"/>
      <c r="DG38" s="624"/>
      <c r="DH38" s="624"/>
      <c r="DI38" s="624"/>
      <c r="DJ38" s="624"/>
      <c r="DK38" s="625"/>
      <c r="DL38" s="632">
        <v>533670</v>
      </c>
      <c r="DM38" s="624"/>
      <c r="DN38" s="624"/>
      <c r="DO38" s="624"/>
      <c r="DP38" s="624"/>
      <c r="DQ38" s="624"/>
      <c r="DR38" s="624"/>
      <c r="DS38" s="624"/>
      <c r="DT38" s="624"/>
      <c r="DU38" s="624"/>
      <c r="DV38" s="625"/>
      <c r="DW38" s="628">
        <v>5.7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191354</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3713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644415</v>
      </c>
      <c r="CS39" s="655"/>
      <c r="CT39" s="655"/>
      <c r="CU39" s="655"/>
      <c r="CV39" s="655"/>
      <c r="CW39" s="655"/>
      <c r="CX39" s="655"/>
      <c r="CY39" s="656"/>
      <c r="CZ39" s="628">
        <v>4.2</v>
      </c>
      <c r="DA39" s="653"/>
      <c r="DB39" s="653"/>
      <c r="DC39" s="657"/>
      <c r="DD39" s="632">
        <v>371861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29400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82221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62017</v>
      </c>
      <c r="CS40" s="624"/>
      <c r="CT40" s="624"/>
      <c r="CU40" s="624"/>
      <c r="CV40" s="624"/>
      <c r="CW40" s="624"/>
      <c r="CX40" s="624"/>
      <c r="CY40" s="625"/>
      <c r="CZ40" s="628">
        <v>0.4</v>
      </c>
      <c r="DA40" s="653"/>
      <c r="DB40" s="653"/>
      <c r="DC40" s="657"/>
      <c r="DD40" s="632">
        <v>60017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15937936</v>
      </c>
      <c r="S41" s="696"/>
      <c r="T41" s="696"/>
      <c r="U41" s="696"/>
      <c r="V41" s="696"/>
      <c r="W41" s="696"/>
      <c r="X41" s="696"/>
      <c r="Y41" s="700"/>
      <c r="Z41" s="701">
        <v>100</v>
      </c>
      <c r="AA41" s="701"/>
      <c r="AB41" s="701"/>
      <c r="AC41" s="701"/>
      <c r="AD41" s="702">
        <v>9315009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180161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816298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1897304</v>
      </c>
      <c r="CS42" s="655"/>
      <c r="CT42" s="655"/>
      <c r="CU42" s="655"/>
      <c r="CV42" s="655"/>
      <c r="CW42" s="655"/>
      <c r="CX42" s="655"/>
      <c r="CY42" s="656"/>
      <c r="CZ42" s="628">
        <v>12.5</v>
      </c>
      <c r="DA42" s="653"/>
      <c r="DB42" s="653"/>
      <c r="DC42" s="657"/>
      <c r="DD42" s="632">
        <v>488428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37520</v>
      </c>
      <c r="CS43" s="655"/>
      <c r="CT43" s="655"/>
      <c r="CU43" s="655"/>
      <c r="CV43" s="655"/>
      <c r="CW43" s="655"/>
      <c r="CX43" s="655"/>
      <c r="CY43" s="656"/>
      <c r="CZ43" s="628">
        <v>0.2</v>
      </c>
      <c r="DA43" s="653"/>
      <c r="DB43" s="653"/>
      <c r="DC43" s="657"/>
      <c r="DD43" s="632">
        <v>37520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1609441</v>
      </c>
      <c r="CS44" s="624"/>
      <c r="CT44" s="624"/>
      <c r="CU44" s="624"/>
      <c r="CV44" s="624"/>
      <c r="CW44" s="624"/>
      <c r="CX44" s="624"/>
      <c r="CY44" s="625"/>
      <c r="CZ44" s="628">
        <v>10.6</v>
      </c>
      <c r="DA44" s="629"/>
      <c r="DB44" s="629"/>
      <c r="DC44" s="635"/>
      <c r="DD44" s="632">
        <v>483998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647888</v>
      </c>
      <c r="CS45" s="655"/>
      <c r="CT45" s="655"/>
      <c r="CU45" s="655"/>
      <c r="CV45" s="655"/>
      <c r="CW45" s="655"/>
      <c r="CX45" s="655"/>
      <c r="CY45" s="656"/>
      <c r="CZ45" s="628">
        <v>4.3</v>
      </c>
      <c r="DA45" s="653"/>
      <c r="DB45" s="653"/>
      <c r="DC45" s="657"/>
      <c r="DD45" s="632">
        <v>79275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842438</v>
      </c>
      <c r="CS46" s="624"/>
      <c r="CT46" s="624"/>
      <c r="CU46" s="624"/>
      <c r="CV46" s="624"/>
      <c r="CW46" s="624"/>
      <c r="CX46" s="624"/>
      <c r="CY46" s="625"/>
      <c r="CZ46" s="628">
        <v>5.5</v>
      </c>
      <c r="DA46" s="629"/>
      <c r="DB46" s="629"/>
      <c r="DC46" s="635"/>
      <c r="DD46" s="632">
        <v>309964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287863</v>
      </c>
      <c r="CS47" s="655"/>
      <c r="CT47" s="655"/>
      <c r="CU47" s="655"/>
      <c r="CV47" s="655"/>
      <c r="CW47" s="655"/>
      <c r="CX47" s="655"/>
      <c r="CY47" s="656"/>
      <c r="CZ47" s="628">
        <v>1.9</v>
      </c>
      <c r="DA47" s="653"/>
      <c r="DB47" s="653"/>
      <c r="DC47" s="657"/>
      <c r="DD47" s="632">
        <v>4430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15236839</v>
      </c>
      <c r="CS49" s="682"/>
      <c r="CT49" s="682"/>
      <c r="CU49" s="682"/>
      <c r="CV49" s="682"/>
      <c r="CW49" s="682"/>
      <c r="CX49" s="682"/>
      <c r="CY49" s="711"/>
      <c r="CZ49" s="703">
        <v>100</v>
      </c>
      <c r="DA49" s="712"/>
      <c r="DB49" s="712"/>
      <c r="DC49" s="713"/>
      <c r="DD49" s="714">
        <v>10931211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orR8KQeY5lLbyyeUJur+s+lkZxhC4cz+E/ba5fPjmHmZNSmeD4yJYy+u+ccoT6grKd3Dv2qak7jEbjpmZUtzw==" saltValue="PmYa6xArxHOIw11m7VLE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9" zoomScale="70" zoomScaleNormal="25" zoomScaleSheetLayoutView="70" workbookViewId="0">
      <selection activeCell="AK35" sqref="AK35:AO3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15855</v>
      </c>
      <c r="R7" s="753"/>
      <c r="S7" s="753"/>
      <c r="T7" s="753"/>
      <c r="U7" s="753"/>
      <c r="V7" s="753">
        <v>15154</v>
      </c>
      <c r="W7" s="753"/>
      <c r="X7" s="753"/>
      <c r="Y7" s="753"/>
      <c r="Z7" s="753"/>
      <c r="AA7" s="753">
        <v>701</v>
      </c>
      <c r="AB7" s="753"/>
      <c r="AC7" s="753"/>
      <c r="AD7" s="753"/>
      <c r="AE7" s="754"/>
      <c r="AF7" s="755">
        <v>516</v>
      </c>
      <c r="AG7" s="756"/>
      <c r="AH7" s="756"/>
      <c r="AI7" s="756"/>
      <c r="AJ7" s="757"/>
      <c r="AK7" s="758">
        <v>1703</v>
      </c>
      <c r="AL7" s="759"/>
      <c r="AM7" s="759"/>
      <c r="AN7" s="759"/>
      <c r="AO7" s="759"/>
      <c r="AP7" s="759">
        <v>12629</v>
      </c>
      <c r="AQ7" s="759"/>
      <c r="AR7" s="759"/>
      <c r="AS7" s="759"/>
      <c r="AT7" s="759"/>
      <c r="AU7" s="760" t="s">
        <v>551</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-85</v>
      </c>
      <c r="CI7" s="744"/>
      <c r="CJ7" s="744"/>
      <c r="CK7" s="744"/>
      <c r="CL7" s="745"/>
      <c r="CM7" s="743">
        <v>68</v>
      </c>
      <c r="CN7" s="744"/>
      <c r="CO7" s="744"/>
      <c r="CP7" s="744"/>
      <c r="CQ7" s="745"/>
      <c r="CR7" s="743">
        <v>1</v>
      </c>
      <c r="CS7" s="744"/>
      <c r="CT7" s="744"/>
      <c r="CU7" s="744"/>
      <c r="CV7" s="745"/>
      <c r="CW7" s="743">
        <v>9</v>
      </c>
      <c r="CX7" s="744"/>
      <c r="CY7" s="744"/>
      <c r="CZ7" s="744"/>
      <c r="DA7" s="745"/>
      <c r="DB7" s="743">
        <v>20</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t="s">
        <v>554</v>
      </c>
      <c r="AB8" s="784"/>
      <c r="AC8" s="784"/>
      <c r="AD8" s="784"/>
      <c r="AE8" s="785"/>
      <c r="AF8" s="786" t="s">
        <v>122</v>
      </c>
      <c r="AG8" s="787"/>
      <c r="AH8" s="787"/>
      <c r="AI8" s="787"/>
      <c r="AJ8" s="788"/>
      <c r="AK8" s="769">
        <v>3</v>
      </c>
      <c r="AL8" s="770"/>
      <c r="AM8" s="770"/>
      <c r="AN8" s="770"/>
      <c r="AO8" s="770"/>
      <c r="AP8" s="770" t="s">
        <v>554</v>
      </c>
      <c r="AQ8" s="770"/>
      <c r="AR8" s="770"/>
      <c r="AS8" s="770"/>
      <c r="AT8" s="770"/>
      <c r="AU8" s="771" t="s">
        <v>552</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80</v>
      </c>
      <c r="R9" s="784"/>
      <c r="S9" s="784"/>
      <c r="T9" s="784"/>
      <c r="U9" s="784"/>
      <c r="V9" s="784">
        <v>80</v>
      </c>
      <c r="W9" s="784"/>
      <c r="X9" s="784"/>
      <c r="Y9" s="784"/>
      <c r="Z9" s="784"/>
      <c r="AA9" s="784" t="s">
        <v>554</v>
      </c>
      <c r="AB9" s="784"/>
      <c r="AC9" s="784"/>
      <c r="AD9" s="784"/>
      <c r="AE9" s="785"/>
      <c r="AF9" s="786" t="s">
        <v>122</v>
      </c>
      <c r="AG9" s="787"/>
      <c r="AH9" s="787"/>
      <c r="AI9" s="787"/>
      <c r="AJ9" s="788"/>
      <c r="AK9" s="769">
        <v>80</v>
      </c>
      <c r="AL9" s="770"/>
      <c r="AM9" s="770"/>
      <c r="AN9" s="770"/>
      <c r="AO9" s="770"/>
      <c r="AP9" s="770" t="s">
        <v>554</v>
      </c>
      <c r="AQ9" s="770"/>
      <c r="AR9" s="770"/>
      <c r="AS9" s="770"/>
      <c r="AT9" s="770"/>
      <c r="AU9" s="771" t="s">
        <v>553</v>
      </c>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15938</v>
      </c>
      <c r="R23" s="793"/>
      <c r="S23" s="793"/>
      <c r="T23" s="793"/>
      <c r="U23" s="793"/>
      <c r="V23" s="793">
        <v>15237</v>
      </c>
      <c r="W23" s="793"/>
      <c r="X23" s="793"/>
      <c r="Y23" s="793"/>
      <c r="Z23" s="793"/>
      <c r="AA23" s="793">
        <v>701</v>
      </c>
      <c r="AB23" s="793"/>
      <c r="AC23" s="793"/>
      <c r="AD23" s="793"/>
      <c r="AE23" s="794"/>
      <c r="AF23" s="795">
        <v>516</v>
      </c>
      <c r="AG23" s="793"/>
      <c r="AH23" s="793"/>
      <c r="AI23" s="793"/>
      <c r="AJ23" s="796"/>
      <c r="AK23" s="797"/>
      <c r="AL23" s="798"/>
      <c r="AM23" s="798"/>
      <c r="AN23" s="798"/>
      <c r="AO23" s="798"/>
      <c r="AP23" s="793">
        <v>12629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2280</v>
      </c>
      <c r="R28" s="823"/>
      <c r="S28" s="823"/>
      <c r="T28" s="823"/>
      <c r="U28" s="823"/>
      <c r="V28" s="823">
        <v>2130</v>
      </c>
      <c r="W28" s="823"/>
      <c r="X28" s="823"/>
      <c r="Y28" s="823"/>
      <c r="Z28" s="823"/>
      <c r="AA28" s="823">
        <v>150</v>
      </c>
      <c r="AB28" s="823"/>
      <c r="AC28" s="823"/>
      <c r="AD28" s="823"/>
      <c r="AE28" s="824"/>
      <c r="AF28" s="825">
        <v>150</v>
      </c>
      <c r="AG28" s="823"/>
      <c r="AH28" s="823"/>
      <c r="AI28" s="823"/>
      <c r="AJ28" s="826"/>
      <c r="AK28" s="827">
        <v>158</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48</v>
      </c>
      <c r="R29" s="784"/>
      <c r="S29" s="784"/>
      <c r="T29" s="784"/>
      <c r="U29" s="784"/>
      <c r="V29" s="784">
        <v>44</v>
      </c>
      <c r="W29" s="784"/>
      <c r="X29" s="784"/>
      <c r="Y29" s="784"/>
      <c r="Z29" s="784"/>
      <c r="AA29" s="784">
        <v>4</v>
      </c>
      <c r="AB29" s="784"/>
      <c r="AC29" s="784"/>
      <c r="AD29" s="784"/>
      <c r="AE29" s="785"/>
      <c r="AF29" s="786">
        <v>4</v>
      </c>
      <c r="AG29" s="787"/>
      <c r="AH29" s="787"/>
      <c r="AI29" s="787"/>
      <c r="AJ29" s="788"/>
      <c r="AK29" s="834">
        <v>28</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439</v>
      </c>
      <c r="R30" s="784"/>
      <c r="S30" s="784"/>
      <c r="T30" s="784"/>
      <c r="U30" s="784"/>
      <c r="V30" s="784">
        <v>428</v>
      </c>
      <c r="W30" s="784"/>
      <c r="X30" s="784"/>
      <c r="Y30" s="784"/>
      <c r="Z30" s="784"/>
      <c r="AA30" s="784">
        <v>11</v>
      </c>
      <c r="AB30" s="784"/>
      <c r="AC30" s="784"/>
      <c r="AD30" s="784"/>
      <c r="AE30" s="785"/>
      <c r="AF30" s="786">
        <v>11</v>
      </c>
      <c r="AG30" s="787"/>
      <c r="AH30" s="787"/>
      <c r="AI30" s="787"/>
      <c r="AJ30" s="788"/>
      <c r="AK30" s="834">
        <v>93</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621</v>
      </c>
      <c r="R31" s="784"/>
      <c r="S31" s="784"/>
      <c r="T31" s="784"/>
      <c r="U31" s="784"/>
      <c r="V31" s="784">
        <v>554</v>
      </c>
      <c r="W31" s="784"/>
      <c r="X31" s="784"/>
      <c r="Y31" s="784"/>
      <c r="Z31" s="784"/>
      <c r="AA31" s="784">
        <v>67</v>
      </c>
      <c r="AB31" s="784"/>
      <c r="AC31" s="784"/>
      <c r="AD31" s="784"/>
      <c r="AE31" s="785"/>
      <c r="AF31" s="786">
        <v>583</v>
      </c>
      <c r="AG31" s="787"/>
      <c r="AH31" s="787"/>
      <c r="AI31" s="787"/>
      <c r="AJ31" s="788"/>
      <c r="AK31" s="834">
        <v>386</v>
      </c>
      <c r="AL31" s="830"/>
      <c r="AM31" s="830"/>
      <c r="AN31" s="830"/>
      <c r="AO31" s="830"/>
      <c r="AP31" s="830">
        <v>2336</v>
      </c>
      <c r="AQ31" s="830"/>
      <c r="AR31" s="830"/>
      <c r="AS31" s="830"/>
      <c r="AT31" s="830"/>
      <c r="AU31" s="830">
        <v>1759</v>
      </c>
      <c r="AV31" s="830"/>
      <c r="AW31" s="830"/>
      <c r="AX31" s="830"/>
      <c r="AY31" s="830"/>
      <c r="AZ31" s="831" t="s">
        <v>554</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1154</v>
      </c>
      <c r="R32" s="784"/>
      <c r="S32" s="784"/>
      <c r="T32" s="784"/>
      <c r="U32" s="784"/>
      <c r="V32" s="784">
        <v>1111</v>
      </c>
      <c r="W32" s="784"/>
      <c r="X32" s="784"/>
      <c r="Y32" s="784"/>
      <c r="Z32" s="784"/>
      <c r="AA32" s="784">
        <v>43</v>
      </c>
      <c r="AB32" s="784"/>
      <c r="AC32" s="784"/>
      <c r="AD32" s="784"/>
      <c r="AE32" s="785"/>
      <c r="AF32" s="786">
        <v>313</v>
      </c>
      <c r="AG32" s="787"/>
      <c r="AH32" s="787"/>
      <c r="AI32" s="787"/>
      <c r="AJ32" s="788"/>
      <c r="AK32" s="834">
        <v>730</v>
      </c>
      <c r="AL32" s="830"/>
      <c r="AM32" s="830"/>
      <c r="AN32" s="830"/>
      <c r="AO32" s="830"/>
      <c r="AP32" s="830">
        <v>5439</v>
      </c>
      <c r="AQ32" s="830"/>
      <c r="AR32" s="830"/>
      <c r="AS32" s="830"/>
      <c r="AT32" s="830"/>
      <c r="AU32" s="830">
        <v>5439</v>
      </c>
      <c r="AV32" s="830"/>
      <c r="AW32" s="830"/>
      <c r="AX32" s="830"/>
      <c r="AY32" s="830"/>
      <c r="AZ32" s="831" t="s">
        <v>554</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39</v>
      </c>
      <c r="R33" s="784"/>
      <c r="S33" s="784"/>
      <c r="T33" s="784"/>
      <c r="U33" s="784"/>
      <c r="V33" s="784">
        <v>39</v>
      </c>
      <c r="W33" s="784"/>
      <c r="X33" s="784"/>
      <c r="Y33" s="784"/>
      <c r="Z33" s="784"/>
      <c r="AA33" s="784" t="s">
        <v>554</v>
      </c>
      <c r="AB33" s="784"/>
      <c r="AC33" s="784"/>
      <c r="AD33" s="784"/>
      <c r="AE33" s="785"/>
      <c r="AF33" s="786" t="s">
        <v>122</v>
      </c>
      <c r="AG33" s="787"/>
      <c r="AH33" s="787"/>
      <c r="AI33" s="787"/>
      <c r="AJ33" s="788"/>
      <c r="AK33" s="834" t="s">
        <v>554</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161</v>
      </c>
      <c r="R34" s="784"/>
      <c r="S34" s="784"/>
      <c r="T34" s="784"/>
      <c r="U34" s="784"/>
      <c r="V34" s="784">
        <v>104</v>
      </c>
      <c r="W34" s="784"/>
      <c r="X34" s="784"/>
      <c r="Y34" s="784"/>
      <c r="Z34" s="784"/>
      <c r="AA34" s="784">
        <v>57</v>
      </c>
      <c r="AB34" s="784"/>
      <c r="AC34" s="784"/>
      <c r="AD34" s="784"/>
      <c r="AE34" s="785"/>
      <c r="AF34" s="786" t="s">
        <v>122</v>
      </c>
      <c r="AG34" s="787"/>
      <c r="AH34" s="787"/>
      <c r="AI34" s="787"/>
      <c r="AJ34" s="788"/>
      <c r="AK34" s="834">
        <v>82</v>
      </c>
      <c r="AL34" s="830"/>
      <c r="AM34" s="830"/>
      <c r="AN34" s="830"/>
      <c r="AO34" s="830"/>
      <c r="AP34" s="830" t="s">
        <v>554</v>
      </c>
      <c r="AQ34" s="830"/>
      <c r="AR34" s="830"/>
      <c r="AS34" s="830"/>
      <c r="AT34" s="830"/>
      <c r="AU34" s="835" t="s">
        <v>554</v>
      </c>
      <c r="AV34" s="830"/>
      <c r="AW34" s="830"/>
      <c r="AX34" s="830"/>
      <c r="AY34" s="830"/>
      <c r="AZ34" s="831" t="s">
        <v>554</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1060</v>
      </c>
      <c r="AG63" s="845"/>
      <c r="AH63" s="845"/>
      <c r="AI63" s="845"/>
      <c r="AJ63" s="846"/>
      <c r="AK63" s="847"/>
      <c r="AL63" s="842"/>
      <c r="AM63" s="842"/>
      <c r="AN63" s="842"/>
      <c r="AO63" s="842"/>
      <c r="AP63" s="845">
        <v>7775</v>
      </c>
      <c r="AQ63" s="845"/>
      <c r="AR63" s="845"/>
      <c r="AS63" s="845"/>
      <c r="AT63" s="845"/>
      <c r="AU63" s="845">
        <v>7198</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5"/>
      <c r="AH66" s="815"/>
      <c r="AI66" s="815"/>
      <c r="AJ66" s="856"/>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555</v>
      </c>
      <c r="C68" s="871"/>
      <c r="D68" s="871"/>
      <c r="E68" s="871"/>
      <c r="F68" s="871"/>
      <c r="G68" s="871"/>
      <c r="H68" s="871"/>
      <c r="I68" s="871"/>
      <c r="J68" s="871"/>
      <c r="K68" s="871"/>
      <c r="L68" s="871"/>
      <c r="M68" s="871"/>
      <c r="N68" s="871"/>
      <c r="O68" s="871"/>
      <c r="P68" s="872"/>
      <c r="Q68" s="873">
        <v>603</v>
      </c>
      <c r="R68" s="867"/>
      <c r="S68" s="867"/>
      <c r="T68" s="867"/>
      <c r="U68" s="867"/>
      <c r="V68" s="867">
        <v>473</v>
      </c>
      <c r="W68" s="867"/>
      <c r="X68" s="867"/>
      <c r="Y68" s="867"/>
      <c r="Z68" s="867"/>
      <c r="AA68" s="867">
        <v>129</v>
      </c>
      <c r="AB68" s="867"/>
      <c r="AC68" s="867"/>
      <c r="AD68" s="867"/>
      <c r="AE68" s="867"/>
      <c r="AF68" s="867">
        <v>129</v>
      </c>
      <c r="AG68" s="867"/>
      <c r="AH68" s="867"/>
      <c r="AI68" s="867"/>
      <c r="AJ68" s="867"/>
      <c r="AK68" s="867" t="s">
        <v>554</v>
      </c>
      <c r="AL68" s="867"/>
      <c r="AM68" s="867"/>
      <c r="AN68" s="867"/>
      <c r="AO68" s="867"/>
      <c r="AP68" s="867">
        <v>15</v>
      </c>
      <c r="AQ68" s="867"/>
      <c r="AR68" s="867"/>
      <c r="AS68" s="867"/>
      <c r="AT68" s="867"/>
      <c r="AU68" s="867">
        <v>2</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556</v>
      </c>
      <c r="C69" s="875"/>
      <c r="D69" s="875"/>
      <c r="E69" s="875"/>
      <c r="F69" s="875"/>
      <c r="G69" s="875"/>
      <c r="H69" s="875"/>
      <c r="I69" s="875"/>
      <c r="J69" s="875"/>
      <c r="K69" s="875"/>
      <c r="L69" s="875"/>
      <c r="M69" s="875"/>
      <c r="N69" s="875"/>
      <c r="O69" s="875"/>
      <c r="P69" s="876"/>
      <c r="Q69" s="877">
        <v>232</v>
      </c>
      <c r="R69" s="830"/>
      <c r="S69" s="830"/>
      <c r="T69" s="830"/>
      <c r="U69" s="830"/>
      <c r="V69" s="830">
        <v>220</v>
      </c>
      <c r="W69" s="830"/>
      <c r="X69" s="830"/>
      <c r="Y69" s="830"/>
      <c r="Z69" s="830"/>
      <c r="AA69" s="830">
        <v>12</v>
      </c>
      <c r="AB69" s="830"/>
      <c r="AC69" s="830"/>
      <c r="AD69" s="830"/>
      <c r="AE69" s="830"/>
      <c r="AF69" s="830">
        <v>12</v>
      </c>
      <c r="AG69" s="830"/>
      <c r="AH69" s="830"/>
      <c r="AI69" s="830"/>
      <c r="AJ69" s="830"/>
      <c r="AK69" s="830" t="s">
        <v>554</v>
      </c>
      <c r="AL69" s="830"/>
      <c r="AM69" s="830"/>
      <c r="AN69" s="830"/>
      <c r="AO69" s="830"/>
      <c r="AP69" s="830">
        <v>80</v>
      </c>
      <c r="AQ69" s="830"/>
      <c r="AR69" s="830"/>
      <c r="AS69" s="830"/>
      <c r="AT69" s="830"/>
      <c r="AU69" s="830">
        <v>40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557</v>
      </c>
      <c r="C70" s="875"/>
      <c r="D70" s="875"/>
      <c r="E70" s="875"/>
      <c r="F70" s="875"/>
      <c r="G70" s="875"/>
      <c r="H70" s="875"/>
      <c r="I70" s="875"/>
      <c r="J70" s="875"/>
      <c r="K70" s="875"/>
      <c r="L70" s="875"/>
      <c r="M70" s="875"/>
      <c r="N70" s="875"/>
      <c r="O70" s="875"/>
      <c r="P70" s="876"/>
      <c r="Q70" s="877">
        <v>65</v>
      </c>
      <c r="R70" s="830"/>
      <c r="S70" s="830"/>
      <c r="T70" s="830"/>
      <c r="U70" s="830"/>
      <c r="V70" s="830">
        <v>60</v>
      </c>
      <c r="W70" s="830"/>
      <c r="X70" s="830"/>
      <c r="Y70" s="830"/>
      <c r="Z70" s="830"/>
      <c r="AA70" s="830">
        <v>5</v>
      </c>
      <c r="AB70" s="830"/>
      <c r="AC70" s="830"/>
      <c r="AD70" s="830"/>
      <c r="AE70" s="830"/>
      <c r="AF70" s="830">
        <v>5</v>
      </c>
      <c r="AG70" s="830"/>
      <c r="AH70" s="830"/>
      <c r="AI70" s="830"/>
      <c r="AJ70" s="830"/>
      <c r="AK70" s="830" t="s">
        <v>554</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558</v>
      </c>
      <c r="C71" s="875"/>
      <c r="D71" s="875"/>
      <c r="E71" s="875"/>
      <c r="F71" s="875"/>
      <c r="G71" s="875"/>
      <c r="H71" s="875"/>
      <c r="I71" s="875"/>
      <c r="J71" s="875"/>
      <c r="K71" s="875"/>
      <c r="L71" s="875"/>
      <c r="M71" s="875"/>
      <c r="N71" s="875"/>
      <c r="O71" s="875"/>
      <c r="P71" s="876"/>
      <c r="Q71" s="877">
        <v>2</v>
      </c>
      <c r="R71" s="830"/>
      <c r="S71" s="830"/>
      <c r="T71" s="830"/>
      <c r="U71" s="830"/>
      <c r="V71" s="830">
        <v>0</v>
      </c>
      <c r="W71" s="830"/>
      <c r="X71" s="830"/>
      <c r="Y71" s="830"/>
      <c r="Z71" s="830"/>
      <c r="AA71" s="830">
        <v>1</v>
      </c>
      <c r="AB71" s="830"/>
      <c r="AC71" s="830"/>
      <c r="AD71" s="830"/>
      <c r="AE71" s="830"/>
      <c r="AF71" s="830">
        <v>1</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559</v>
      </c>
      <c r="C72" s="875"/>
      <c r="D72" s="875"/>
      <c r="E72" s="875"/>
      <c r="F72" s="875"/>
      <c r="G72" s="875"/>
      <c r="H72" s="875"/>
      <c r="I72" s="875"/>
      <c r="J72" s="875"/>
      <c r="K72" s="875"/>
      <c r="L72" s="875"/>
      <c r="M72" s="875"/>
      <c r="N72" s="875"/>
      <c r="O72" s="875"/>
      <c r="P72" s="876"/>
      <c r="Q72" s="877">
        <v>5</v>
      </c>
      <c r="R72" s="830"/>
      <c r="S72" s="830"/>
      <c r="T72" s="830"/>
      <c r="U72" s="830"/>
      <c r="V72" s="830">
        <v>0</v>
      </c>
      <c r="W72" s="830"/>
      <c r="X72" s="830"/>
      <c r="Y72" s="830"/>
      <c r="Z72" s="830"/>
      <c r="AA72" s="830">
        <v>5</v>
      </c>
      <c r="AB72" s="830"/>
      <c r="AC72" s="830"/>
      <c r="AD72" s="830"/>
      <c r="AE72" s="830"/>
      <c r="AF72" s="830">
        <v>5</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560</v>
      </c>
      <c r="C73" s="875"/>
      <c r="D73" s="875"/>
      <c r="E73" s="875"/>
      <c r="F73" s="875"/>
      <c r="G73" s="875"/>
      <c r="H73" s="875"/>
      <c r="I73" s="875"/>
      <c r="J73" s="875"/>
      <c r="K73" s="875"/>
      <c r="L73" s="875"/>
      <c r="M73" s="875"/>
      <c r="N73" s="875"/>
      <c r="O73" s="875"/>
      <c r="P73" s="876"/>
      <c r="Q73" s="877">
        <v>7912</v>
      </c>
      <c r="R73" s="830"/>
      <c r="S73" s="830"/>
      <c r="T73" s="830"/>
      <c r="U73" s="830"/>
      <c r="V73" s="830">
        <v>7612</v>
      </c>
      <c r="W73" s="830"/>
      <c r="X73" s="830"/>
      <c r="Y73" s="830"/>
      <c r="Z73" s="830"/>
      <c r="AA73" s="830">
        <v>300</v>
      </c>
      <c r="AB73" s="830"/>
      <c r="AC73" s="830"/>
      <c r="AD73" s="830"/>
      <c r="AE73" s="830"/>
      <c r="AF73" s="830">
        <v>300</v>
      </c>
      <c r="AG73" s="830"/>
      <c r="AH73" s="830"/>
      <c r="AI73" s="830"/>
      <c r="AJ73" s="830"/>
      <c r="AK73" s="830" t="s">
        <v>554</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561</v>
      </c>
      <c r="C74" s="875"/>
      <c r="D74" s="875"/>
      <c r="E74" s="875"/>
      <c r="F74" s="875"/>
      <c r="G74" s="875"/>
      <c r="H74" s="875"/>
      <c r="I74" s="875"/>
      <c r="J74" s="875"/>
      <c r="K74" s="875"/>
      <c r="L74" s="875"/>
      <c r="M74" s="875"/>
      <c r="N74" s="875"/>
      <c r="O74" s="875"/>
      <c r="P74" s="876"/>
      <c r="Q74" s="877">
        <v>1716</v>
      </c>
      <c r="R74" s="830"/>
      <c r="S74" s="830"/>
      <c r="T74" s="830"/>
      <c r="U74" s="830"/>
      <c r="V74" s="830">
        <v>1617</v>
      </c>
      <c r="W74" s="830"/>
      <c r="X74" s="830"/>
      <c r="Y74" s="830"/>
      <c r="Z74" s="830"/>
      <c r="AA74" s="830">
        <v>99</v>
      </c>
      <c r="AB74" s="830"/>
      <c r="AC74" s="830"/>
      <c r="AD74" s="830"/>
      <c r="AE74" s="830"/>
      <c r="AF74" s="830">
        <v>99</v>
      </c>
      <c r="AG74" s="830"/>
      <c r="AH74" s="830"/>
      <c r="AI74" s="830"/>
      <c r="AJ74" s="830"/>
      <c r="AK74" s="830">
        <v>60</v>
      </c>
      <c r="AL74" s="830"/>
      <c r="AM74" s="830"/>
      <c r="AN74" s="830"/>
      <c r="AO74" s="830"/>
      <c r="AP74" s="830">
        <v>1222</v>
      </c>
      <c r="AQ74" s="830"/>
      <c r="AR74" s="830"/>
      <c r="AS74" s="830"/>
      <c r="AT74" s="830"/>
      <c r="AU74" s="830">
        <v>90</v>
      </c>
      <c r="AV74" s="830"/>
      <c r="AW74" s="830"/>
      <c r="AX74" s="830"/>
      <c r="AY74" s="830"/>
      <c r="AZ74" s="832" t="s">
        <v>572</v>
      </c>
      <c r="BA74" s="832"/>
      <c r="BB74" s="832"/>
      <c r="BC74" s="832"/>
      <c r="BD74" s="833"/>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562</v>
      </c>
      <c r="C75" s="875"/>
      <c r="D75" s="875"/>
      <c r="E75" s="875"/>
      <c r="F75" s="875"/>
      <c r="G75" s="875"/>
      <c r="H75" s="875"/>
      <c r="I75" s="875"/>
      <c r="J75" s="875"/>
      <c r="K75" s="875"/>
      <c r="L75" s="875"/>
      <c r="M75" s="875"/>
      <c r="N75" s="875"/>
      <c r="O75" s="875"/>
      <c r="P75" s="876"/>
      <c r="Q75" s="878">
        <v>2</v>
      </c>
      <c r="R75" s="879"/>
      <c r="S75" s="879"/>
      <c r="T75" s="879"/>
      <c r="U75" s="834"/>
      <c r="V75" s="880">
        <v>1</v>
      </c>
      <c r="W75" s="879"/>
      <c r="X75" s="879"/>
      <c r="Y75" s="879"/>
      <c r="Z75" s="834"/>
      <c r="AA75" s="880">
        <v>1</v>
      </c>
      <c r="AB75" s="879"/>
      <c r="AC75" s="879"/>
      <c r="AD75" s="879"/>
      <c r="AE75" s="834"/>
      <c r="AF75" s="880">
        <v>1</v>
      </c>
      <c r="AG75" s="879"/>
      <c r="AH75" s="879"/>
      <c r="AI75" s="879"/>
      <c r="AJ75" s="834"/>
      <c r="AK75" s="880" t="s">
        <v>554</v>
      </c>
      <c r="AL75" s="879"/>
      <c r="AM75" s="879"/>
      <c r="AN75" s="879"/>
      <c r="AO75" s="834"/>
      <c r="AP75" s="880" t="s">
        <v>554</v>
      </c>
      <c r="AQ75" s="879"/>
      <c r="AR75" s="879"/>
      <c r="AS75" s="879"/>
      <c r="AT75" s="834"/>
      <c r="AU75" s="880" t="s">
        <v>554</v>
      </c>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563</v>
      </c>
      <c r="C76" s="875"/>
      <c r="D76" s="875"/>
      <c r="E76" s="875"/>
      <c r="F76" s="875"/>
      <c r="G76" s="875"/>
      <c r="H76" s="875"/>
      <c r="I76" s="875"/>
      <c r="J76" s="875"/>
      <c r="K76" s="875"/>
      <c r="L76" s="875"/>
      <c r="M76" s="875"/>
      <c r="N76" s="875"/>
      <c r="O76" s="875"/>
      <c r="P76" s="876"/>
      <c r="Q76" s="878">
        <v>753</v>
      </c>
      <c r="R76" s="879"/>
      <c r="S76" s="879"/>
      <c r="T76" s="879"/>
      <c r="U76" s="834"/>
      <c r="V76" s="880">
        <v>748</v>
      </c>
      <c r="W76" s="879"/>
      <c r="X76" s="879"/>
      <c r="Y76" s="879"/>
      <c r="Z76" s="834"/>
      <c r="AA76" s="880">
        <v>6</v>
      </c>
      <c r="AB76" s="879"/>
      <c r="AC76" s="879"/>
      <c r="AD76" s="879"/>
      <c r="AE76" s="834"/>
      <c r="AF76" s="880">
        <v>6</v>
      </c>
      <c r="AG76" s="879"/>
      <c r="AH76" s="879"/>
      <c r="AI76" s="879"/>
      <c r="AJ76" s="834"/>
      <c r="AK76" s="880">
        <v>10</v>
      </c>
      <c r="AL76" s="879"/>
      <c r="AM76" s="879"/>
      <c r="AN76" s="879"/>
      <c r="AO76" s="834"/>
      <c r="AP76" s="880" t="s">
        <v>554</v>
      </c>
      <c r="AQ76" s="879"/>
      <c r="AR76" s="879"/>
      <c r="AS76" s="879"/>
      <c r="AT76" s="834"/>
      <c r="AU76" s="880" t="s">
        <v>554</v>
      </c>
      <c r="AV76" s="879"/>
      <c r="AW76" s="879"/>
      <c r="AX76" s="879"/>
      <c r="AY76" s="834"/>
      <c r="AZ76" s="832" t="s">
        <v>573</v>
      </c>
      <c r="BA76" s="832"/>
      <c r="BB76" s="832"/>
      <c r="BC76" s="832"/>
      <c r="BD76" s="833"/>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564</v>
      </c>
      <c r="C77" s="875"/>
      <c r="D77" s="875"/>
      <c r="E77" s="875"/>
      <c r="F77" s="875"/>
      <c r="G77" s="875"/>
      <c r="H77" s="875"/>
      <c r="I77" s="875"/>
      <c r="J77" s="875"/>
      <c r="K77" s="875"/>
      <c r="L77" s="875"/>
      <c r="M77" s="875"/>
      <c r="N77" s="875"/>
      <c r="O77" s="875"/>
      <c r="P77" s="876"/>
      <c r="Q77" s="878">
        <v>337</v>
      </c>
      <c r="R77" s="879"/>
      <c r="S77" s="879"/>
      <c r="T77" s="879"/>
      <c r="U77" s="834"/>
      <c r="V77" s="880">
        <v>328</v>
      </c>
      <c r="W77" s="879"/>
      <c r="X77" s="879"/>
      <c r="Y77" s="879"/>
      <c r="Z77" s="834"/>
      <c r="AA77" s="880">
        <v>8</v>
      </c>
      <c r="AB77" s="879"/>
      <c r="AC77" s="879"/>
      <c r="AD77" s="879"/>
      <c r="AE77" s="834"/>
      <c r="AF77" s="880">
        <v>8</v>
      </c>
      <c r="AG77" s="879"/>
      <c r="AH77" s="879"/>
      <c r="AI77" s="879"/>
      <c r="AJ77" s="834"/>
      <c r="AK77" s="880" t="s">
        <v>554</v>
      </c>
      <c r="AL77" s="879"/>
      <c r="AM77" s="879"/>
      <c r="AN77" s="879"/>
      <c r="AO77" s="834"/>
      <c r="AP77" s="880" t="s">
        <v>554</v>
      </c>
      <c r="AQ77" s="879"/>
      <c r="AR77" s="879"/>
      <c r="AS77" s="879"/>
      <c r="AT77" s="834"/>
      <c r="AU77" s="880" t="s">
        <v>554</v>
      </c>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t="s">
        <v>565</v>
      </c>
      <c r="C78" s="875"/>
      <c r="D78" s="875"/>
      <c r="E78" s="875"/>
      <c r="F78" s="875"/>
      <c r="G78" s="875"/>
      <c r="H78" s="875"/>
      <c r="I78" s="875"/>
      <c r="J78" s="875"/>
      <c r="K78" s="875"/>
      <c r="L78" s="875"/>
      <c r="M78" s="875"/>
      <c r="N78" s="875"/>
      <c r="O78" s="875"/>
      <c r="P78" s="876"/>
      <c r="Q78" s="877">
        <v>7571</v>
      </c>
      <c r="R78" s="830"/>
      <c r="S78" s="830"/>
      <c r="T78" s="830"/>
      <c r="U78" s="830"/>
      <c r="V78" s="830">
        <v>7265</v>
      </c>
      <c r="W78" s="830"/>
      <c r="X78" s="830"/>
      <c r="Y78" s="830"/>
      <c r="Z78" s="830"/>
      <c r="AA78" s="830">
        <v>306</v>
      </c>
      <c r="AB78" s="830"/>
      <c r="AC78" s="830"/>
      <c r="AD78" s="830"/>
      <c r="AE78" s="830"/>
      <c r="AF78" s="830">
        <v>306</v>
      </c>
      <c r="AG78" s="830"/>
      <c r="AH78" s="830"/>
      <c r="AI78" s="830"/>
      <c r="AJ78" s="830"/>
      <c r="AK78" s="830">
        <v>60</v>
      </c>
      <c r="AL78" s="830"/>
      <c r="AM78" s="830"/>
      <c r="AN78" s="830"/>
      <c r="AO78" s="830"/>
      <c r="AP78" s="830" t="s">
        <v>554</v>
      </c>
      <c r="AQ78" s="830"/>
      <c r="AR78" s="830"/>
      <c r="AS78" s="830"/>
      <c r="AT78" s="830"/>
      <c r="AU78" s="830" t="s">
        <v>554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t="s">
        <v>566</v>
      </c>
      <c r="C79" s="875"/>
      <c r="D79" s="875"/>
      <c r="E79" s="875"/>
      <c r="F79" s="875"/>
      <c r="G79" s="875"/>
      <c r="H79" s="875"/>
      <c r="I79" s="875"/>
      <c r="J79" s="875"/>
      <c r="K79" s="875"/>
      <c r="L79" s="875"/>
      <c r="M79" s="875"/>
      <c r="N79" s="875"/>
      <c r="O79" s="875"/>
      <c r="P79" s="876"/>
      <c r="Q79" s="877">
        <v>310</v>
      </c>
      <c r="R79" s="830"/>
      <c r="S79" s="830"/>
      <c r="T79" s="830"/>
      <c r="U79" s="830"/>
      <c r="V79" s="830">
        <v>281</v>
      </c>
      <c r="W79" s="830"/>
      <c r="X79" s="830"/>
      <c r="Y79" s="830"/>
      <c r="Z79" s="830"/>
      <c r="AA79" s="830">
        <v>29</v>
      </c>
      <c r="AB79" s="830"/>
      <c r="AC79" s="830"/>
      <c r="AD79" s="830"/>
      <c r="AE79" s="830"/>
      <c r="AF79" s="830">
        <v>29</v>
      </c>
      <c r="AG79" s="830"/>
      <c r="AH79" s="830"/>
      <c r="AI79" s="830"/>
      <c r="AJ79" s="830"/>
      <c r="AK79" s="830" t="s">
        <v>554</v>
      </c>
      <c r="AL79" s="830"/>
      <c r="AM79" s="830"/>
      <c r="AN79" s="830"/>
      <c r="AO79" s="830"/>
      <c r="AP79" s="830" t="s">
        <v>554</v>
      </c>
      <c r="AQ79" s="830"/>
      <c r="AR79" s="830"/>
      <c r="AS79" s="830"/>
      <c r="AT79" s="830"/>
      <c r="AU79" s="830" t="s">
        <v>554</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t="s">
        <v>567</v>
      </c>
      <c r="C80" s="875"/>
      <c r="D80" s="875"/>
      <c r="E80" s="875"/>
      <c r="F80" s="875"/>
      <c r="G80" s="875"/>
      <c r="H80" s="875"/>
      <c r="I80" s="875"/>
      <c r="J80" s="875"/>
      <c r="K80" s="875"/>
      <c r="L80" s="875"/>
      <c r="M80" s="875"/>
      <c r="N80" s="875"/>
      <c r="O80" s="875"/>
      <c r="P80" s="876"/>
      <c r="Q80" s="877">
        <v>304568</v>
      </c>
      <c r="R80" s="830"/>
      <c r="S80" s="830"/>
      <c r="T80" s="830"/>
      <c r="U80" s="830"/>
      <c r="V80" s="830">
        <v>293091</v>
      </c>
      <c r="W80" s="830"/>
      <c r="X80" s="830"/>
      <c r="Y80" s="830"/>
      <c r="Z80" s="830"/>
      <c r="AA80" s="830">
        <v>11478</v>
      </c>
      <c r="AB80" s="830"/>
      <c r="AC80" s="830"/>
      <c r="AD80" s="830"/>
      <c r="AE80" s="830"/>
      <c r="AF80" s="830">
        <v>11478</v>
      </c>
      <c r="AG80" s="830"/>
      <c r="AH80" s="830"/>
      <c r="AI80" s="830"/>
      <c r="AJ80" s="830"/>
      <c r="AK80" s="830" t="s">
        <v>554</v>
      </c>
      <c r="AL80" s="830"/>
      <c r="AM80" s="830"/>
      <c r="AN80" s="830"/>
      <c r="AO80" s="830"/>
      <c r="AP80" s="830" t="s">
        <v>554</v>
      </c>
      <c r="AQ80" s="830"/>
      <c r="AR80" s="830"/>
      <c r="AS80" s="830"/>
      <c r="AT80" s="830"/>
      <c r="AU80" s="830" t="s">
        <v>554</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12379</v>
      </c>
      <c r="AG88" s="845"/>
      <c r="AH88" s="845"/>
      <c r="AI88" s="845"/>
      <c r="AJ88" s="845"/>
      <c r="AK88" s="842"/>
      <c r="AL88" s="842"/>
      <c r="AM88" s="842"/>
      <c r="AN88" s="842"/>
      <c r="AO88" s="842"/>
      <c r="AP88" s="845">
        <v>1317</v>
      </c>
      <c r="AQ88" s="845"/>
      <c r="AR88" s="845"/>
      <c r="AS88" s="845"/>
      <c r="AT88" s="845"/>
      <c r="AU88" s="845">
        <v>132</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v>
      </c>
      <c r="CS102" s="853"/>
      <c r="CT102" s="853"/>
      <c r="CU102" s="853"/>
      <c r="CV102" s="892"/>
      <c r="CW102" s="891">
        <v>9</v>
      </c>
      <c r="CX102" s="853"/>
      <c r="CY102" s="853"/>
      <c r="CZ102" s="853"/>
      <c r="DA102" s="892"/>
      <c r="DB102" s="891">
        <v>20</v>
      </c>
      <c r="DC102" s="853"/>
      <c r="DD102" s="853"/>
      <c r="DE102" s="853"/>
      <c r="DF102" s="892"/>
      <c r="DG102" s="891" t="s">
        <v>554</v>
      </c>
      <c r="DH102" s="853"/>
      <c r="DI102" s="853"/>
      <c r="DJ102" s="853"/>
      <c r="DK102" s="892"/>
      <c r="DL102" s="891" t="s">
        <v>554</v>
      </c>
      <c r="DM102" s="853"/>
      <c r="DN102" s="853"/>
      <c r="DO102" s="853"/>
      <c r="DP102" s="892"/>
      <c r="DQ102" s="891" t="s">
        <v>554</v>
      </c>
      <c r="DR102" s="853"/>
      <c r="DS102" s="853"/>
      <c r="DT102" s="853"/>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406</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407</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410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413</v>
      </c>
      <c r="AB109" s="894"/>
      <c r="AC109" s="894"/>
      <c r="AD109" s="894"/>
      <c r="AE109" s="895"/>
      <c r="AF109" s="893" t="s">
        <v>414</v>
      </c>
      <c r="AG109" s="894"/>
      <c r="AH109" s="894"/>
      <c r="AI109" s="894"/>
      <c r="AJ109" s="895"/>
      <c r="AK109" s="893" t="s">
        <v>294</v>
      </c>
      <c r="AL109" s="894"/>
      <c r="AM109" s="894"/>
      <c r="AN109" s="894"/>
      <c r="AO109" s="895"/>
      <c r="AP109" s="893" t="s">
        <v>415</v>
      </c>
      <c r="AQ109" s="894"/>
      <c r="AR109" s="894"/>
      <c r="AS109" s="894"/>
      <c r="AT109" s="896"/>
      <c r="AU109" s="913" t="s">
        <v>412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413</v>
      </c>
      <c r="BR109" s="894"/>
      <c r="BS109" s="894"/>
      <c r="BT109" s="894"/>
      <c r="BU109" s="895"/>
      <c r="BV109" s="893" t="s">
        <v>414</v>
      </c>
      <c r="BW109" s="894"/>
      <c r="BX109" s="894"/>
      <c r="BY109" s="894"/>
      <c r="BZ109" s="895"/>
      <c r="CA109" s="893" t="s">
        <v>294</v>
      </c>
      <c r="CB109" s="894"/>
      <c r="CC109" s="894"/>
      <c r="CD109" s="894"/>
      <c r="CE109" s="895"/>
      <c r="CF109" s="914" t="s">
        <v>415</v>
      </c>
      <c r="CG109" s="914"/>
      <c r="CH109" s="914"/>
      <c r="CI109" s="914"/>
      <c r="CJ109" s="914"/>
      <c r="CK109" s="893" t="s">
        <v>416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413</v>
      </c>
      <c r="DH109" s="894"/>
      <c r="DI109" s="894"/>
      <c r="DJ109" s="894"/>
      <c r="DK109" s="895"/>
      <c r="DL109" s="893" t="s">
        <v>414</v>
      </c>
      <c r="DM109" s="894"/>
      <c r="DN109" s="894"/>
      <c r="DO109" s="894"/>
      <c r="DP109" s="895"/>
      <c r="DQ109" s="893" t="s">
        <v>294</v>
      </c>
      <c r="DR109" s="894"/>
      <c r="DS109" s="894"/>
      <c r="DT109" s="894"/>
      <c r="DU109" s="895"/>
      <c r="DV109" s="893" t="s">
        <v>415</v>
      </c>
      <c r="DW109" s="894"/>
      <c r="DX109" s="894"/>
      <c r="DY109" s="894"/>
      <c r="DZ109" s="896"/>
    </row>
    <row r="110" spans="1:131" s="218" customFormat="1" ht="26.25" customHeight="1" x14ac:dyDescent="0.15">
      <c r="A110" s="897" t="s">
        <v>417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1615531</v>
      </c>
      <c r="AB110" s="901"/>
      <c r="AC110" s="901"/>
      <c r="AD110" s="901"/>
      <c r="AE110" s="902"/>
      <c r="AF110" s="903">
        <v>1593760</v>
      </c>
      <c r="AG110" s="901"/>
      <c r="AH110" s="901"/>
      <c r="AI110" s="901"/>
      <c r="AJ110" s="902"/>
      <c r="AK110" s="903">
        <v>1592417</v>
      </c>
      <c r="AL110" s="901"/>
      <c r="AM110" s="901"/>
      <c r="AN110" s="901"/>
      <c r="AO110" s="902"/>
      <c r="AP110" s="904">
        <v>20.399999999999999</v>
      </c>
      <c r="AQ110" s="905"/>
      <c r="AR110" s="905"/>
      <c r="AS110" s="905"/>
      <c r="AT110" s="906"/>
      <c r="AU110" s="907" t="s">
        <v>69</v>
      </c>
      <c r="AV110" s="908"/>
      <c r="AW110" s="908"/>
      <c r="AX110" s="908"/>
      <c r="AY110" s="908"/>
      <c r="AZ110" s="930" t="s">
        <v>418</v>
      </c>
      <c r="BA110" s="898"/>
      <c r="BB110" s="898"/>
      <c r="BC110" s="898"/>
      <c r="BD110" s="898"/>
      <c r="BE110" s="898"/>
      <c r="BF110" s="898"/>
      <c r="BG110" s="898"/>
      <c r="BH110" s="898"/>
      <c r="BI110" s="898"/>
      <c r="BJ110" s="898"/>
      <c r="BK110" s="898"/>
      <c r="BL110" s="898"/>
      <c r="BM110" s="898"/>
      <c r="BN110" s="898"/>
      <c r="BO110" s="898"/>
      <c r="BP110" s="899"/>
      <c r="BQ110" s="931">
        <v>13490499</v>
      </c>
      <c r="BR110" s="932"/>
      <c r="BS110" s="932"/>
      <c r="BT110" s="932"/>
      <c r="BU110" s="932"/>
      <c r="BV110" s="932">
        <v>13170211</v>
      </c>
      <c r="BW110" s="932"/>
      <c r="BX110" s="932"/>
      <c r="BY110" s="932"/>
      <c r="BZ110" s="932"/>
      <c r="CA110" s="932">
        <v>12629188</v>
      </c>
      <c r="CB110" s="932"/>
      <c r="CC110" s="932"/>
      <c r="CD110" s="932"/>
      <c r="CE110" s="932"/>
      <c r="CF110" s="945">
        <v>161.69999999999999</v>
      </c>
      <c r="CG110" s="946"/>
      <c r="CH110" s="946"/>
      <c r="CI110" s="946"/>
      <c r="CJ110" s="946"/>
      <c r="CK110" s="947" t="s">
        <v>419</v>
      </c>
      <c r="CL110" s="948"/>
      <c r="CM110" s="930" t="s">
        <v>420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421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422</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424</v>
      </c>
      <c r="B112" s="954"/>
      <c r="C112" s="924" t="s">
        <v>425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426</v>
      </c>
      <c r="BA112" s="924"/>
      <c r="BB112" s="924"/>
      <c r="BC112" s="924"/>
      <c r="BD112" s="924"/>
      <c r="BE112" s="924"/>
      <c r="BF112" s="924"/>
      <c r="BG112" s="924"/>
      <c r="BH112" s="924"/>
      <c r="BI112" s="924"/>
      <c r="BJ112" s="924"/>
      <c r="BK112" s="924"/>
      <c r="BL112" s="924"/>
      <c r="BM112" s="924"/>
      <c r="BN112" s="924"/>
      <c r="BO112" s="924"/>
      <c r="BP112" s="925"/>
      <c r="BQ112" s="926">
        <v>7887081</v>
      </c>
      <c r="BR112" s="927"/>
      <c r="BS112" s="927"/>
      <c r="BT112" s="927"/>
      <c r="BU112" s="927"/>
      <c r="BV112" s="927">
        <v>7535772</v>
      </c>
      <c r="BW112" s="927"/>
      <c r="BX112" s="927"/>
      <c r="BY112" s="927"/>
      <c r="BZ112" s="927"/>
      <c r="CA112" s="927">
        <v>7197472</v>
      </c>
      <c r="CB112" s="927"/>
      <c r="CC112" s="927"/>
      <c r="CD112" s="927"/>
      <c r="CE112" s="927"/>
      <c r="CF112" s="921">
        <v>92.1</v>
      </c>
      <c r="CG112" s="922"/>
      <c r="CH112" s="922"/>
      <c r="CI112" s="922"/>
      <c r="CJ112" s="922"/>
      <c r="CK112" s="949"/>
      <c r="CL112" s="950"/>
      <c r="CM112" s="923" t="s">
        <v>427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503923</v>
      </c>
      <c r="AB113" s="939"/>
      <c r="AC113" s="939"/>
      <c r="AD113" s="939"/>
      <c r="AE113" s="940"/>
      <c r="AF113" s="941">
        <v>544192</v>
      </c>
      <c r="AG113" s="939"/>
      <c r="AH113" s="939"/>
      <c r="AI113" s="939"/>
      <c r="AJ113" s="940"/>
      <c r="AK113" s="941">
        <v>567978</v>
      </c>
      <c r="AL113" s="939"/>
      <c r="AM113" s="939"/>
      <c r="AN113" s="939"/>
      <c r="AO113" s="940"/>
      <c r="AP113" s="942">
        <v>7.3</v>
      </c>
      <c r="AQ113" s="943"/>
      <c r="AR113" s="943"/>
      <c r="AS113" s="943"/>
      <c r="AT113" s="944"/>
      <c r="AU113" s="909"/>
      <c r="AV113" s="910"/>
      <c r="AW113" s="910"/>
      <c r="AX113" s="910"/>
      <c r="AY113" s="910"/>
      <c r="AZ113" s="923" t="s">
        <v>429</v>
      </c>
      <c r="BA113" s="924"/>
      <c r="BB113" s="924"/>
      <c r="BC113" s="924"/>
      <c r="BD113" s="924"/>
      <c r="BE113" s="924"/>
      <c r="BF113" s="924"/>
      <c r="BG113" s="924"/>
      <c r="BH113" s="924"/>
      <c r="BI113" s="924"/>
      <c r="BJ113" s="924"/>
      <c r="BK113" s="924"/>
      <c r="BL113" s="924"/>
      <c r="BM113" s="924"/>
      <c r="BN113" s="924"/>
      <c r="BO113" s="924"/>
      <c r="BP113" s="925"/>
      <c r="BQ113" s="926">
        <v>320286</v>
      </c>
      <c r="BR113" s="927"/>
      <c r="BS113" s="927"/>
      <c r="BT113" s="927"/>
      <c r="BU113" s="927"/>
      <c r="BV113" s="927">
        <v>270600</v>
      </c>
      <c r="BW113" s="927"/>
      <c r="BX113" s="927"/>
      <c r="BY113" s="927"/>
      <c r="BZ113" s="927"/>
      <c r="CA113" s="927">
        <v>217200</v>
      </c>
      <c r="CB113" s="927"/>
      <c r="CC113" s="927"/>
      <c r="CD113" s="927"/>
      <c r="CE113" s="927"/>
      <c r="CF113" s="921">
        <v>2.8</v>
      </c>
      <c r="CG113" s="922"/>
      <c r="CH113" s="922"/>
      <c r="CI113" s="922"/>
      <c r="CJ113" s="922"/>
      <c r="CK113" s="949"/>
      <c r="CL113" s="950"/>
      <c r="CM113" s="923" t="s">
        <v>430</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431</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78392</v>
      </c>
      <c r="AB114" s="960"/>
      <c r="AC114" s="960"/>
      <c r="AD114" s="960"/>
      <c r="AE114" s="961"/>
      <c r="AF114" s="962">
        <v>50135</v>
      </c>
      <c r="AG114" s="960"/>
      <c r="AH114" s="960"/>
      <c r="AI114" s="960"/>
      <c r="AJ114" s="961"/>
      <c r="AK114" s="962">
        <v>45943</v>
      </c>
      <c r="AL114" s="960"/>
      <c r="AM114" s="960"/>
      <c r="AN114" s="960"/>
      <c r="AO114" s="961"/>
      <c r="AP114" s="963">
        <v>0.6</v>
      </c>
      <c r="AQ114" s="964"/>
      <c r="AR114" s="964"/>
      <c r="AS114" s="964"/>
      <c r="AT114" s="965"/>
      <c r="AU114" s="909"/>
      <c r="AV114" s="910"/>
      <c r="AW114" s="910"/>
      <c r="AX114" s="910"/>
      <c r="AY114" s="910"/>
      <c r="AZ114" s="923" t="s">
        <v>432</v>
      </c>
      <c r="BA114" s="924"/>
      <c r="BB114" s="924"/>
      <c r="BC114" s="924"/>
      <c r="BD114" s="924"/>
      <c r="BE114" s="924"/>
      <c r="BF114" s="924"/>
      <c r="BG114" s="924"/>
      <c r="BH114" s="924"/>
      <c r="BI114" s="924"/>
      <c r="BJ114" s="924"/>
      <c r="BK114" s="924"/>
      <c r="BL114" s="924"/>
      <c r="BM114" s="924"/>
      <c r="BN114" s="924"/>
      <c r="BO114" s="924"/>
      <c r="BP114" s="925"/>
      <c r="BQ114" s="926">
        <v>2059903</v>
      </c>
      <c r="BR114" s="927"/>
      <c r="BS114" s="927"/>
      <c r="BT114" s="927"/>
      <c r="BU114" s="927"/>
      <c r="BV114" s="927">
        <v>2103296</v>
      </c>
      <c r="BW114" s="927"/>
      <c r="BX114" s="927"/>
      <c r="BY114" s="927"/>
      <c r="BZ114" s="927"/>
      <c r="CA114" s="927">
        <v>2125119</v>
      </c>
      <c r="CB114" s="927"/>
      <c r="CC114" s="927"/>
      <c r="CD114" s="927"/>
      <c r="CE114" s="927"/>
      <c r="CF114" s="921">
        <v>27.2</v>
      </c>
      <c r="CG114" s="922"/>
      <c r="CH114" s="922"/>
      <c r="CI114" s="922"/>
      <c r="CJ114" s="922"/>
      <c r="CK114" s="949"/>
      <c r="CL114" s="950"/>
      <c r="CM114" s="923" t="s">
        <v>433</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435</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436</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437</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438</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439</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440</v>
      </c>
      <c r="Z117" s="895"/>
      <c r="AA117" s="979">
        <v>2197846</v>
      </c>
      <c r="AB117" s="980"/>
      <c r="AC117" s="980"/>
      <c r="AD117" s="980"/>
      <c r="AE117" s="981"/>
      <c r="AF117" s="982">
        <v>2188087</v>
      </c>
      <c r="AG117" s="980"/>
      <c r="AH117" s="980"/>
      <c r="AI117" s="980"/>
      <c r="AJ117" s="981"/>
      <c r="AK117" s="982">
        <v>2206338</v>
      </c>
      <c r="AL117" s="980"/>
      <c r="AM117" s="980"/>
      <c r="AN117" s="980"/>
      <c r="AO117" s="981"/>
      <c r="AP117" s="983"/>
      <c r="AQ117" s="984"/>
      <c r="AR117" s="984"/>
      <c r="AS117" s="984"/>
      <c r="AT117" s="985"/>
      <c r="AU117" s="909"/>
      <c r="AV117" s="910"/>
      <c r="AW117" s="910"/>
      <c r="AX117" s="910"/>
      <c r="AY117" s="910"/>
      <c r="AZ117" s="975" t="s">
        <v>441</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442</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413</v>
      </c>
      <c r="AB118" s="894"/>
      <c r="AC118" s="894"/>
      <c r="AD118" s="894"/>
      <c r="AE118" s="895"/>
      <c r="AF118" s="893" t="s">
        <v>414</v>
      </c>
      <c r="AG118" s="894"/>
      <c r="AH118" s="894"/>
      <c r="AI118" s="894"/>
      <c r="AJ118" s="895"/>
      <c r="AK118" s="893" t="s">
        <v>294</v>
      </c>
      <c r="AL118" s="894"/>
      <c r="AM118" s="894"/>
      <c r="AN118" s="894"/>
      <c r="AO118" s="895"/>
      <c r="AP118" s="971" t="s">
        <v>415</v>
      </c>
      <c r="AQ118" s="972"/>
      <c r="AR118" s="972"/>
      <c r="AS118" s="972"/>
      <c r="AT118" s="973"/>
      <c r="AU118" s="909"/>
      <c r="AV118" s="910"/>
      <c r="AW118" s="910"/>
      <c r="AX118" s="910"/>
      <c r="AY118" s="910"/>
      <c r="AZ118" s="974" t="s">
        <v>443</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419</v>
      </c>
      <c r="B119" s="948"/>
      <c r="C119" s="930" t="s">
        <v>420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445</v>
      </c>
      <c r="BP119" s="1006"/>
      <c r="BQ119" s="1000">
        <v>23757769</v>
      </c>
      <c r="BR119" s="1001"/>
      <c r="BS119" s="1001"/>
      <c r="BT119" s="1001"/>
      <c r="BU119" s="1001"/>
      <c r="BV119" s="1001">
        <v>23079879</v>
      </c>
      <c r="BW119" s="1001"/>
      <c r="BX119" s="1001"/>
      <c r="BY119" s="1001"/>
      <c r="BZ119" s="1001"/>
      <c r="CA119" s="1001">
        <v>22168979</v>
      </c>
      <c r="CB119" s="1001"/>
      <c r="CC119" s="1001"/>
      <c r="CD119" s="1001"/>
      <c r="CE119" s="1001"/>
      <c r="CF119" s="1002"/>
      <c r="CG119" s="1003"/>
      <c r="CH119" s="1003"/>
      <c r="CI119" s="1003"/>
      <c r="CJ119" s="1004"/>
      <c r="CK119" s="951"/>
      <c r="CL119" s="952"/>
      <c r="CM119" s="974" t="s">
        <v>446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447</v>
      </c>
      <c r="AV120" s="993"/>
      <c r="AW120" s="993"/>
      <c r="AX120" s="993"/>
      <c r="AY120" s="994"/>
      <c r="AZ120" s="930" t="s">
        <v>448</v>
      </c>
      <c r="BA120" s="898"/>
      <c r="BB120" s="898"/>
      <c r="BC120" s="898"/>
      <c r="BD120" s="898"/>
      <c r="BE120" s="898"/>
      <c r="BF120" s="898"/>
      <c r="BG120" s="898"/>
      <c r="BH120" s="898"/>
      <c r="BI120" s="898"/>
      <c r="BJ120" s="898"/>
      <c r="BK120" s="898"/>
      <c r="BL120" s="898"/>
      <c r="BM120" s="898"/>
      <c r="BN120" s="898"/>
      <c r="BO120" s="898"/>
      <c r="BP120" s="899"/>
      <c r="BQ120" s="931">
        <v>8601850</v>
      </c>
      <c r="BR120" s="932"/>
      <c r="BS120" s="932"/>
      <c r="BT120" s="932"/>
      <c r="BU120" s="932"/>
      <c r="BV120" s="932">
        <v>8300594</v>
      </c>
      <c r="BW120" s="932"/>
      <c r="BX120" s="932"/>
      <c r="BY120" s="932"/>
      <c r="BZ120" s="932"/>
      <c r="CA120" s="932">
        <v>7126241</v>
      </c>
      <c r="CB120" s="932"/>
      <c r="CC120" s="932"/>
      <c r="CD120" s="932"/>
      <c r="CE120" s="932"/>
      <c r="CF120" s="945">
        <v>91.2</v>
      </c>
      <c r="CG120" s="946"/>
      <c r="CH120" s="946"/>
      <c r="CI120" s="946"/>
      <c r="CJ120" s="946"/>
      <c r="CK120" s="1007" t="s">
        <v>449</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5690891</v>
      </c>
      <c r="DM120" s="932"/>
      <c r="DN120" s="932"/>
      <c r="DO120" s="932"/>
      <c r="DP120" s="932"/>
      <c r="DQ120" s="932">
        <v>5438641</v>
      </c>
      <c r="DR120" s="932"/>
      <c r="DS120" s="932"/>
      <c r="DT120" s="932"/>
      <c r="DU120" s="932"/>
      <c r="DV120" s="933">
        <v>69.599999999999994</v>
      </c>
      <c r="DW120" s="933"/>
      <c r="DX120" s="933"/>
      <c r="DY120" s="933"/>
      <c r="DZ120" s="934"/>
    </row>
    <row r="121" spans="1:130" s="218" customFormat="1" ht="26.25" customHeight="1" x14ac:dyDescent="0.15">
      <c r="A121" s="1058"/>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132048</v>
      </c>
      <c r="BR121" s="927"/>
      <c r="BS121" s="927"/>
      <c r="BT121" s="927"/>
      <c r="BU121" s="927"/>
      <c r="BV121" s="927">
        <v>112178</v>
      </c>
      <c r="BW121" s="927"/>
      <c r="BX121" s="927"/>
      <c r="BY121" s="927"/>
      <c r="BZ121" s="927"/>
      <c r="CA121" s="927">
        <v>106205</v>
      </c>
      <c r="CB121" s="927"/>
      <c r="CC121" s="927"/>
      <c r="CD121" s="927"/>
      <c r="CE121" s="927"/>
      <c r="CF121" s="921">
        <v>1.4</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2007104</v>
      </c>
      <c r="DH121" s="927"/>
      <c r="DI121" s="927"/>
      <c r="DJ121" s="927"/>
      <c r="DK121" s="927"/>
      <c r="DL121" s="927">
        <v>1844881</v>
      </c>
      <c r="DM121" s="927"/>
      <c r="DN121" s="927"/>
      <c r="DO121" s="927"/>
      <c r="DP121" s="927"/>
      <c r="DQ121" s="927">
        <v>1758831</v>
      </c>
      <c r="DR121" s="927"/>
      <c r="DS121" s="927"/>
      <c r="DT121" s="927"/>
      <c r="DU121" s="927"/>
      <c r="DV121" s="928">
        <v>22.5</v>
      </c>
      <c r="DW121" s="928"/>
      <c r="DX121" s="928"/>
      <c r="DY121" s="928"/>
      <c r="DZ121" s="929"/>
    </row>
    <row r="122" spans="1:130" s="218" customFormat="1" ht="26.25" customHeight="1" x14ac:dyDescent="0.15">
      <c r="A122" s="1058"/>
      <c r="B122" s="950"/>
      <c r="C122" s="923" t="s">
        <v>433</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452</v>
      </c>
      <c r="BA122" s="966"/>
      <c r="BB122" s="966"/>
      <c r="BC122" s="966"/>
      <c r="BD122" s="966"/>
      <c r="BE122" s="966"/>
      <c r="BF122" s="966"/>
      <c r="BG122" s="966"/>
      <c r="BH122" s="966"/>
      <c r="BI122" s="966"/>
      <c r="BJ122" s="966"/>
      <c r="BK122" s="966"/>
      <c r="BL122" s="966"/>
      <c r="BM122" s="966"/>
      <c r="BN122" s="966"/>
      <c r="BO122" s="966"/>
      <c r="BP122" s="967"/>
      <c r="BQ122" s="1000">
        <v>16514470</v>
      </c>
      <c r="BR122" s="1001"/>
      <c r="BS122" s="1001"/>
      <c r="BT122" s="1001"/>
      <c r="BU122" s="1001"/>
      <c r="BV122" s="1001">
        <v>16011434</v>
      </c>
      <c r="BW122" s="1001"/>
      <c r="BX122" s="1001"/>
      <c r="BY122" s="1001"/>
      <c r="BZ122" s="1001"/>
      <c r="CA122" s="1001">
        <v>15368513</v>
      </c>
      <c r="CB122" s="1001"/>
      <c r="CC122" s="1001"/>
      <c r="CD122" s="1001"/>
      <c r="CE122" s="1001"/>
      <c r="CF122" s="1018">
        <v>196.7</v>
      </c>
      <c r="CG122" s="1019"/>
      <c r="CH122" s="1019"/>
      <c r="CI122" s="1019"/>
      <c r="CJ122" s="1019"/>
      <c r="CK122" s="1010"/>
      <c r="CL122" s="1011"/>
      <c r="CM122" s="1011"/>
      <c r="CN122" s="1011"/>
      <c r="CO122" s="1012"/>
      <c r="CP122" s="1020" t="s">
        <v>398</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8"/>
      <c r="B123" s="950"/>
      <c r="C123" s="923" t="s">
        <v>439</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453</v>
      </c>
      <c r="BP123" s="1006"/>
      <c r="BQ123" s="1064">
        <v>25248368</v>
      </c>
      <c r="BR123" s="1065"/>
      <c r="BS123" s="1065"/>
      <c r="BT123" s="1065"/>
      <c r="BU123" s="1065"/>
      <c r="BV123" s="1065">
        <v>24424206</v>
      </c>
      <c r="BW123" s="1065"/>
      <c r="BX123" s="1065"/>
      <c r="BY123" s="1065"/>
      <c r="BZ123" s="1065"/>
      <c r="CA123" s="1065">
        <v>22600959</v>
      </c>
      <c r="CB123" s="1065"/>
      <c r="CC123" s="1065"/>
      <c r="CD123" s="1065"/>
      <c r="CE123" s="1065"/>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442</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455</v>
      </c>
      <c r="CQ124" s="1021"/>
      <c r="CR124" s="1021"/>
      <c r="CS124" s="1021"/>
      <c r="CT124" s="1021"/>
      <c r="CU124" s="1021"/>
      <c r="CV124" s="1021"/>
      <c r="CW124" s="1021"/>
      <c r="CX124" s="1021"/>
      <c r="CY124" s="1021"/>
      <c r="CZ124" s="1021"/>
      <c r="DA124" s="1021"/>
      <c r="DB124" s="1021"/>
      <c r="DC124" s="1021"/>
      <c r="DD124" s="1021"/>
      <c r="DE124" s="1021"/>
      <c r="DF124" s="1022"/>
      <c r="DG124" s="1005">
        <v>5879977</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456</v>
      </c>
      <c r="CL125" s="1008"/>
      <c r="CM125" s="1008"/>
      <c r="CN125" s="1008"/>
      <c r="CO125" s="1009"/>
      <c r="CP125" s="930" t="s">
        <v>457</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458</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459</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464</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v>17950</v>
      </c>
      <c r="AB128" s="1047"/>
      <c r="AC128" s="1047"/>
      <c r="AD128" s="1047"/>
      <c r="AE128" s="1048"/>
      <c r="AF128" s="1049">
        <v>21866</v>
      </c>
      <c r="AG128" s="1047"/>
      <c r="AH128" s="1047"/>
      <c r="AI128" s="1047"/>
      <c r="AJ128" s="1048"/>
      <c r="AK128" s="1049">
        <v>12761</v>
      </c>
      <c r="AL128" s="1047"/>
      <c r="AM128" s="1047"/>
      <c r="AN128" s="1047"/>
      <c r="AO128" s="1048"/>
      <c r="AP128" s="1050"/>
      <c r="AQ128" s="1051"/>
      <c r="AR128" s="1051"/>
      <c r="AS128" s="1051"/>
      <c r="AT128" s="1052"/>
      <c r="AU128" s="220"/>
      <c r="AV128" s="220"/>
      <c r="AW128" s="220"/>
      <c r="AX128" s="897" t="s">
        <v>467</v>
      </c>
      <c r="AY128" s="898"/>
      <c r="AZ128" s="898"/>
      <c r="BA128" s="898"/>
      <c r="BB128" s="898"/>
      <c r="BC128" s="898"/>
      <c r="BD128" s="898"/>
      <c r="BE128" s="899"/>
      <c r="BF128" s="1053" t="s">
        <v>122</v>
      </c>
      <c r="BG128" s="1054"/>
      <c r="BH128" s="1054"/>
      <c r="BI128" s="1054"/>
      <c r="BJ128" s="1054"/>
      <c r="BK128" s="1054"/>
      <c r="BL128" s="1055"/>
      <c r="BM128" s="1053">
        <v>13.44</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468</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469</v>
      </c>
      <c r="X129" s="1072"/>
      <c r="Y129" s="1072"/>
      <c r="Z129" s="1073"/>
      <c r="AA129" s="959">
        <v>9211632</v>
      </c>
      <c r="AB129" s="960"/>
      <c r="AC129" s="960"/>
      <c r="AD129" s="960"/>
      <c r="AE129" s="961"/>
      <c r="AF129" s="962">
        <v>9277681</v>
      </c>
      <c r="AG129" s="960"/>
      <c r="AH129" s="960"/>
      <c r="AI129" s="960"/>
      <c r="AJ129" s="961"/>
      <c r="AK129" s="962">
        <v>9402163</v>
      </c>
      <c r="AL129" s="960"/>
      <c r="AM129" s="960"/>
      <c r="AN129" s="960"/>
      <c r="AO129" s="961"/>
      <c r="AP129" s="1074"/>
      <c r="AQ129" s="1075"/>
      <c r="AR129" s="1075"/>
      <c r="AS129" s="1075"/>
      <c r="AT129" s="1076"/>
      <c r="AU129" s="221"/>
      <c r="AV129" s="221"/>
      <c r="AW129" s="221"/>
      <c r="AX129" s="1066" t="s">
        <v>470</v>
      </c>
      <c r="AY129" s="924"/>
      <c r="AZ129" s="924"/>
      <c r="BA129" s="924"/>
      <c r="BB129" s="924"/>
      <c r="BC129" s="924"/>
      <c r="BD129" s="924"/>
      <c r="BE129" s="925"/>
      <c r="BF129" s="1067" t="s">
        <v>122</v>
      </c>
      <c r="BG129" s="1068"/>
      <c r="BH129" s="1068"/>
      <c r="BI129" s="1068"/>
      <c r="BJ129" s="1068"/>
      <c r="BK129" s="1068"/>
      <c r="BL129" s="1069"/>
      <c r="BM129" s="1067">
        <v>18.440000000000001</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471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472</v>
      </c>
      <c r="X130" s="1072"/>
      <c r="Y130" s="1072"/>
      <c r="Z130" s="1073"/>
      <c r="AA130" s="959">
        <v>1599382</v>
      </c>
      <c r="AB130" s="960"/>
      <c r="AC130" s="960"/>
      <c r="AD130" s="960"/>
      <c r="AE130" s="961"/>
      <c r="AF130" s="962">
        <v>1635065</v>
      </c>
      <c r="AG130" s="960"/>
      <c r="AH130" s="960"/>
      <c r="AI130" s="960"/>
      <c r="AJ130" s="961"/>
      <c r="AK130" s="962">
        <v>1590039</v>
      </c>
      <c r="AL130" s="960"/>
      <c r="AM130" s="960"/>
      <c r="AN130" s="960"/>
      <c r="AO130" s="961"/>
      <c r="AP130" s="1074"/>
      <c r="AQ130" s="1075"/>
      <c r="AR130" s="1075"/>
      <c r="AS130" s="1075"/>
      <c r="AT130" s="1076"/>
      <c r="AU130" s="221"/>
      <c r="AV130" s="221"/>
      <c r="AW130" s="221"/>
      <c r="AX130" s="1066" t="s">
        <v>473</v>
      </c>
      <c r="AY130" s="924"/>
      <c r="AZ130" s="924"/>
      <c r="BA130" s="924"/>
      <c r="BB130" s="924"/>
      <c r="BC130" s="924"/>
      <c r="BD130" s="924"/>
      <c r="BE130" s="925"/>
      <c r="BF130" s="1102">
        <v>7.4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474</v>
      </c>
      <c r="X131" s="1109"/>
      <c r="Y131" s="1109"/>
      <c r="Z131" s="1110"/>
      <c r="AA131" s="1005">
        <v>7612250</v>
      </c>
      <c r="AB131" s="987"/>
      <c r="AC131" s="987"/>
      <c r="AD131" s="987"/>
      <c r="AE131" s="988"/>
      <c r="AF131" s="986">
        <v>7642616</v>
      </c>
      <c r="AG131" s="987"/>
      <c r="AH131" s="987"/>
      <c r="AI131" s="987"/>
      <c r="AJ131" s="988"/>
      <c r="AK131" s="986">
        <v>7812124</v>
      </c>
      <c r="AL131" s="987"/>
      <c r="AM131" s="987"/>
      <c r="AN131" s="987"/>
      <c r="AO131" s="988"/>
      <c r="AP131" s="1111"/>
      <c r="AQ131" s="1112"/>
      <c r="AR131" s="1112"/>
      <c r="AS131" s="1112"/>
      <c r="AT131" s="1113"/>
      <c r="AU131" s="221"/>
      <c r="AV131" s="221"/>
      <c r="AW131" s="221"/>
      <c r="AX131" s="1084" t="s">
        <v>475</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476</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477</v>
      </c>
      <c r="W132" s="1095"/>
      <c r="X132" s="1095"/>
      <c r="Y132" s="1095"/>
      <c r="Z132" s="1096"/>
      <c r="AA132" s="1097">
        <v>7.6260501170000001</v>
      </c>
      <c r="AB132" s="1098"/>
      <c r="AC132" s="1098"/>
      <c r="AD132" s="1098"/>
      <c r="AE132" s="1099"/>
      <c r="AF132" s="1100">
        <v>6.9499239529999999</v>
      </c>
      <c r="AG132" s="1098"/>
      <c r="AH132" s="1098"/>
      <c r="AI132" s="1098"/>
      <c r="AJ132" s="1099"/>
      <c r="AK132" s="1100">
        <v>7.7256582199999997</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478</v>
      </c>
      <c r="W133" s="1078"/>
      <c r="X133" s="1078"/>
      <c r="Y133" s="1078"/>
      <c r="Z133" s="1079"/>
      <c r="AA133" s="1080">
        <v>6.4</v>
      </c>
      <c r="AB133" s="1081"/>
      <c r="AC133" s="1081"/>
      <c r="AD133" s="1081"/>
      <c r="AE133" s="1082"/>
      <c r="AF133" s="1080">
        <v>6.8</v>
      </c>
      <c r="AG133" s="1081"/>
      <c r="AH133" s="1081"/>
      <c r="AI133" s="1081"/>
      <c r="AJ133" s="1082"/>
      <c r="AK133" s="1080">
        <v>7.4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GlFco9xRbEohOM9XNm4GiSd3KU5qqt67nyzHzZCzEUoDGO11azN7pmCreRi3I5uGo+QL/TYtqD4cWDdOsz3eg==" saltValue="4S4YKH/h4EHXiYlbtRF/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4" zoomScaleNormal="85" zoomScaleSheetLayoutView="100" workbookViewId="0">
      <selection activeCell="BB76" sqref="BB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MejyrSnWA95wyXuT3yr/U824JyYlWHWV22q7++A4T9zcYE/O+BImp73/sXGRiLlvr8Cp7VhhqxHSsw4BHSY9g==" saltValue="BSe2a5GzZcXYCBLvhALT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7" zoomScaleNormal="100" zoomScaleSheetLayoutView="55" workbookViewId="0">
      <selection activeCell="AK64" sqref="AK6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p2Srqx6DklN6szfj0vz43Dw/Zc0+VZaUtZkvlRGa5OSRRBGsSPrgPvUWkSwByJDrdh39/19vMxrOOj7ExALKQ==" saltValue="3wvrlCYl4Ln5V2XKIk3/I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AK64" sqref="AK6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487</v>
      </c>
      <c r="AL9" s="1118"/>
      <c r="AM9" s="1118"/>
      <c r="AN9" s="1119"/>
      <c r="AO9" s="269">
        <v>2335905</v>
      </c>
      <c r="AP9" s="269">
        <v>125364</v>
      </c>
      <c r="AQ9" s="270">
        <v>110873</v>
      </c>
      <c r="AR9" s="271">
        <v>13.1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488</v>
      </c>
      <c r="AL10" s="1118"/>
      <c r="AM10" s="1118"/>
      <c r="AN10" s="1119"/>
      <c r="AO10" s="272">
        <v>420854</v>
      </c>
      <c r="AP10" s="272">
        <v>22586</v>
      </c>
      <c r="AQ10" s="273">
        <v>12701</v>
      </c>
      <c r="AR10" s="274">
        <v>77.8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489</v>
      </c>
      <c r="AL11" s="1118"/>
      <c r="AM11" s="1118"/>
      <c r="AN11" s="1119"/>
      <c r="AO11" s="272">
        <v>31277</v>
      </c>
      <c r="AP11" s="272">
        <v>1679</v>
      </c>
      <c r="AQ11" s="273">
        <v>1473</v>
      </c>
      <c r="AR11" s="274">
        <v>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491</v>
      </c>
      <c r="AP12" s="272" t="s">
        <v>491</v>
      </c>
      <c r="AQ12" s="273">
        <v>4</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492</v>
      </c>
      <c r="AL13" s="1118"/>
      <c r="AM13" s="1118"/>
      <c r="AN13" s="1119"/>
      <c r="AO13" s="272">
        <v>21055</v>
      </c>
      <c r="AP13" s="272">
        <v>1130</v>
      </c>
      <c r="AQ13" s="273">
        <v>3598</v>
      </c>
      <c r="AR13" s="274">
        <v>-68.599999999999994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493</v>
      </c>
      <c r="AL14" s="1118"/>
      <c r="AM14" s="1118"/>
      <c r="AN14" s="1119"/>
      <c r="AO14" s="272">
        <v>37520</v>
      </c>
      <c r="AP14" s="272">
        <v>2014</v>
      </c>
      <c r="AQ14" s="273">
        <v>2175</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494</v>
      </c>
      <c r="AL15" s="1121"/>
      <c r="AM15" s="1121"/>
      <c r="AN15" s="1122"/>
      <c r="AO15" s="272">
        <v>-109052</v>
      </c>
      <c r="AP15" s="272">
        <v>-5853</v>
      </c>
      <c r="AQ15" s="273">
        <v>-6566</v>
      </c>
      <c r="AR15" s="274">
        <v>-10.9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2737559</v>
      </c>
      <c r="AP16" s="272">
        <v>146920</v>
      </c>
      <c r="AQ16" s="273">
        <v>124259</v>
      </c>
      <c r="AR16" s="274">
        <v>18.2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499</v>
      </c>
      <c r="AL21" s="1124"/>
      <c r="AM21" s="1124"/>
      <c r="AN21" s="1125"/>
      <c r="AO21" s="285">
        <v>11.38</v>
      </c>
      <c r="AP21" s="286">
        <v>10.18</v>
      </c>
      <c r="AQ21" s="287">
        <v>1.2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500</v>
      </c>
      <c r="AL22" s="1124"/>
      <c r="AM22" s="1124"/>
      <c r="AN22" s="1125"/>
      <c r="AO22" s="290">
        <v>93.5</v>
      </c>
      <c r="AP22" s="291">
        <v>96.1</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501</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504</v>
      </c>
      <c r="AL32" s="1132"/>
      <c r="AM32" s="1132"/>
      <c r="AN32" s="1133"/>
      <c r="AO32" s="300">
        <v>1592417</v>
      </c>
      <c r="AP32" s="300">
        <v>85462</v>
      </c>
      <c r="AQ32" s="301">
        <v>56040</v>
      </c>
      <c r="AR32" s="302">
        <v>52.5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505</v>
      </c>
      <c r="AL33" s="1132"/>
      <c r="AM33" s="1132"/>
      <c r="AN33" s="1133"/>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506</v>
      </c>
      <c r="AL34" s="1132"/>
      <c r="AM34" s="1132"/>
      <c r="AN34" s="1133"/>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507</v>
      </c>
      <c r="AL35" s="1132"/>
      <c r="AM35" s="1132"/>
      <c r="AN35" s="1133"/>
      <c r="AO35" s="300">
        <v>567978</v>
      </c>
      <c r="AP35" s="300">
        <v>30482</v>
      </c>
      <c r="AQ35" s="301">
        <v>19608</v>
      </c>
      <c r="AR35" s="302">
        <v>55.5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508</v>
      </c>
      <c r="AL36" s="1132"/>
      <c r="AM36" s="1132"/>
      <c r="AN36" s="1133"/>
      <c r="AO36" s="300">
        <v>45943</v>
      </c>
      <c r="AP36" s="300">
        <v>2466</v>
      </c>
      <c r="AQ36" s="301">
        <v>3090</v>
      </c>
      <c r="AR36" s="302">
        <v>-20.2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509</v>
      </c>
      <c r="AL37" s="1132"/>
      <c r="AM37" s="1132"/>
      <c r="AN37" s="1133"/>
      <c r="AO37" s="300" t="s">
        <v>491</v>
      </c>
      <c r="AP37" s="300" t="s">
        <v>491</v>
      </c>
      <c r="AQ37" s="301">
        <v>590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510</v>
      </c>
      <c r="AL38" s="1135"/>
      <c r="AM38" s="1135"/>
      <c r="AN38" s="1136"/>
      <c r="AO38" s="303" t="s">
        <v>491</v>
      </c>
      <c r="AP38" s="303" t="s">
        <v>491</v>
      </c>
      <c r="AQ38" s="304">
        <v>10</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511</v>
      </c>
      <c r="AL39" s="1135"/>
      <c r="AM39" s="1135"/>
      <c r="AN39" s="1136"/>
      <c r="AO39" s="300">
        <v>-12761</v>
      </c>
      <c r="AP39" s="300">
        <v>-685</v>
      </c>
      <c r="AQ39" s="301">
        <v>-2093</v>
      </c>
      <c r="AR39" s="302">
        <v>-67.3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512</v>
      </c>
      <c r="AL40" s="1132"/>
      <c r="AM40" s="1132"/>
      <c r="AN40" s="1133"/>
      <c r="AO40" s="300">
        <v>-1590039</v>
      </c>
      <c r="AP40" s="300">
        <v>-85335</v>
      </c>
      <c r="AQ40" s="301">
        <v>-52347</v>
      </c>
      <c r="AR40" s="302">
        <v>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603538</v>
      </c>
      <c r="AP41" s="300">
        <v>32391</v>
      </c>
      <c r="AQ41" s="301">
        <v>24899</v>
      </c>
      <c r="AR41" s="302">
        <v>30.1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482</v>
      </c>
      <c r="AN49" s="1128" t="s">
        <v>515</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2428070</v>
      </c>
      <c r="AN51" s="322">
        <v>118680</v>
      </c>
      <c r="AO51" s="323">
        <v>-14.1</v>
      </c>
      <c r="AP51" s="324">
        <v>84459</v>
      </c>
      <c r="AQ51" s="325">
        <v>42.9</v>
      </c>
      <c r="AR51" s="326">
        <v>-57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823877</v>
      </c>
      <c r="AN52" s="330">
        <v>40270</v>
      </c>
      <c r="AO52" s="331">
        <v>-30.1</v>
      </c>
      <c r="AP52" s="332">
        <v>47314</v>
      </c>
      <c r="AQ52" s="333">
        <v>58.2</v>
      </c>
      <c r="AR52" s="334">
        <v>-88.3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1958745</v>
      </c>
      <c r="AN53" s="322">
        <v>98168</v>
      </c>
      <c r="AO53" s="323">
        <v>-17.3</v>
      </c>
      <c r="AP53" s="324">
        <v>74568</v>
      </c>
      <c r="AQ53" s="325">
        <v>-11.7</v>
      </c>
      <c r="AR53" s="326">
        <v>-5.6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1063706</v>
      </c>
      <c r="AN54" s="330">
        <v>53311</v>
      </c>
      <c r="AO54" s="331">
        <v>32.4</v>
      </c>
      <c r="AP54" s="332">
        <v>42558</v>
      </c>
      <c r="AQ54" s="333">
        <v>-10.1</v>
      </c>
      <c r="AR54" s="334">
        <v>42.5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2096720</v>
      </c>
      <c r="AN55" s="322">
        <v>107326</v>
      </c>
      <c r="AO55" s="323">
        <v>9.3000000000000007</v>
      </c>
      <c r="AP55" s="324">
        <v>73693</v>
      </c>
      <c r="AQ55" s="325">
        <v>-1.2</v>
      </c>
      <c r="AR55" s="326">
        <v>10.5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1014522</v>
      </c>
      <c r="AN56" s="330">
        <v>51931</v>
      </c>
      <c r="AO56" s="331">
        <v>-2.6</v>
      </c>
      <c r="AP56" s="332">
        <v>44203</v>
      </c>
      <c r="AQ56" s="333">
        <v>3.9</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1915859</v>
      </c>
      <c r="AN57" s="322">
        <v>100507</v>
      </c>
      <c r="AO57" s="323">
        <v>-6.4</v>
      </c>
      <c r="AP57" s="324">
        <v>79401</v>
      </c>
      <c r="AQ57" s="325">
        <v>7.7</v>
      </c>
      <c r="AR57" s="326">
        <v>-14.1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1315837</v>
      </c>
      <c r="AN58" s="330">
        <v>69029</v>
      </c>
      <c r="AO58" s="331">
        <v>32.9</v>
      </c>
      <c r="AP58" s="332">
        <v>49347</v>
      </c>
      <c r="AQ58" s="333">
        <v>11.6</v>
      </c>
      <c r="AR58" s="334">
        <v>21.3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1609441</v>
      </c>
      <c r="AN59" s="322">
        <v>86376</v>
      </c>
      <c r="AO59" s="323">
        <v>-14.1</v>
      </c>
      <c r="AP59" s="324">
        <v>87379</v>
      </c>
      <c r="AQ59" s="325">
        <v>10</v>
      </c>
      <c r="AR59" s="326">
        <v>-24.1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842438</v>
      </c>
      <c r="AN60" s="330">
        <v>45212</v>
      </c>
      <c r="AO60" s="331">
        <v>-34.5</v>
      </c>
      <c r="AP60" s="332">
        <v>55855</v>
      </c>
      <c r="AQ60" s="333">
        <v>13.2</v>
      </c>
      <c r="AR60" s="334">
        <v>-47.7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2001767</v>
      </c>
      <c r="AN61" s="337">
        <v>102211</v>
      </c>
      <c r="AO61" s="338">
        <v>-8.5</v>
      </c>
      <c r="AP61" s="339">
        <v>79900</v>
      </c>
      <c r="AQ61" s="340">
        <v>9.5</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1012076</v>
      </c>
      <c r="AN62" s="330">
        <v>51951</v>
      </c>
      <c r="AO62" s="331">
        <v>-0.4</v>
      </c>
      <c r="AP62" s="332">
        <v>47855</v>
      </c>
      <c r="AQ62" s="333">
        <v>15.4</v>
      </c>
      <c r="AR62" s="334">
        <v>-15.8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FEoPuvJz3vz6BwKK7Dg2G2WA2dnri5dHGbLW3ZUo0MUmE3xHS9nX4aO33N6T6pt6gKj/8e2VBDBvi4tfchNnA==" saltValue="9M5zf9D/cC0p6+uzFq56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K64" sqref="AK6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cr3PFcLm7ddxIjOZl5d0kT9BghhUTB1aSTUqDa7NqzWsAGZK8xHBBJ+QUdd68SxrR0cAzbxJ95fw1glHWboFxA==" saltValue="+GxX6gYd2Xa9Oszh5GWP8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election activeCell="AK64" sqref="AK6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1e/XBuVi8KH6xVh6+tD/tjFkdO2puZl+d9FJFzVMaY7Vwn/cEDk5PMrux7Kt6K2vkAc7kNiiSAx7ZmRXLOGf9w==" saltValue="tPjyiDUXaexliFdyCltj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AK64" sqref="AK6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29.64</v>
      </c>
      <c r="G47" s="12">
        <v>31.73</v>
      </c>
      <c r="H47" s="12">
        <v>38.32</v>
      </c>
      <c r="I47" s="12">
        <v>38</v>
      </c>
      <c r="J47" s="13">
        <v>30.13</v>
      </c>
    </row>
    <row r="48" spans="2:10" ht="57.75" customHeight="1" x14ac:dyDescent="0.15">
      <c r="B48" s="14"/>
      <c r="C48" s="1142" t="s">
        <v>4</v>
      </c>
      <c r="D48" s="1142"/>
      <c r="E48" s="1143"/>
      <c r="F48" s="15">
        <v>6.06</v>
      </c>
      <c r="G48" s="16">
        <v>9.6999999999999993</v>
      </c>
      <c r="H48" s="16">
        <v>6.47</v>
      </c>
      <c r="I48" s="16">
        <v>3.46</v>
      </c>
      <c r="J48" s="17">
        <v>5.48</v>
      </c>
    </row>
    <row r="49" spans="2:10" ht="57.75" customHeight="1" thickBot="1" x14ac:dyDescent="0.2">
      <c r="B49" s="18"/>
      <c r="C49" s="1144" t="s">
        <v>5</v>
      </c>
      <c r="D49" s="1144"/>
      <c r="E49" s="1145"/>
      <c r="F49" s="19">
        <v>0.92</v>
      </c>
      <c r="G49" s="20">
        <v>6.68</v>
      </c>
      <c r="H49" s="20">
        <v>1.3</v>
      </c>
      <c r="I49" s="20" t="s">
        <v>534</v>
      </c>
      <c r="J49" s="21" t="s">
        <v>535</v>
      </c>
    </row>
    <row r="50" spans="2:10" x14ac:dyDescent="0.15"/>
  </sheetData>
  <sheetProtection algorithmName="SHA-512" hashValue="tO6VVOfP3Aj+e/GETbMlGh5n5z+EfGbbUP8OrBKYBhsxLQggZUFcn3aYR+QmyEPccDxsm+ypwym+Mm6sl/NGCg==" saltValue="AvyIHfM94P7hDr3+9WMX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