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as24001\共有フォルダ\01_総務部\02_財政課\03_非公開\04_予算・決算\05_財政状況\C-01-16_財政状況資料集【毎年2～4月照会：比較分析表】\R6決算【R08.3照会】\04_回答・提出\"/>
    </mc:Choice>
  </mc:AlternateContent>
  <bookViews>
    <workbookView xWindow="0" yWindow="0" windowWidth="28800" windowHeight="13848"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<sst xmlns="http://schemas.openxmlformats.org/spreadsheetml/2006/main" count="1067" uniqueCount="573">
  <si>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</si>
  <si>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</si>
  <si>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</si>
  <si>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</si>
  <si>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</si>
  <si>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</si>
  <si>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</si>
  <si>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</si>
  <si>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</si>
  <si>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</si>
  <si>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</si>
  <si>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</si>
  <si>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</si>
  <si>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</si>
  <si>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</si>
  <si>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</si>
  <si>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</si>
  <si>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</si>
  <si>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</si>
  <si>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</si>
  <si>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</si>
  <si>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</si>
  <si>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</si>
  <si>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</si>
  <si>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</si>
  <si>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</si>
  <si>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</si>
  <si>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</si>
  <si>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</si>
  <si>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</si>
  <si>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</si>
  <si>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</si>
  <si>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</si>
  <si>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</si>
  <si>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</si>
  <si>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</si>
  <si>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</si>
  <si>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</si>
  <si>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</si>
  <si>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</si>
  <si>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</si>
  <si>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</si>
  <si>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</si>
  <si>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</si>
  <si>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</si>
  <si>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</si>
  <si>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</si>
  <si>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</si>
  <si>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</si>
  <si>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</si>
  <si>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</si>
  <si>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</si>
  <si>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</si>
  <si>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</si>
  <si>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</si>
  <si>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</si>
  <si>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</si>
  <si>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</si>
  <si>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</si>
  <si>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</si>
  <si>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</si>
  <si>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</si>
  <si>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</si>
  <si>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</si>
  <si>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</si>
  <si>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</si>
  <si>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</si>
  <si>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</si>
  <si>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</si>
  <si>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</si>
  <si>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</si>
  <si>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</si>
  <si>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</si>
  <si>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</si>
  <si>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</si>
  <si>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</si>
  <si>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</si>
  <si>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</si>
  <si>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</si>
  <si>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</si>
  <si>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</si>
  <si>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</si>
  <si>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</si>
  <si>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</si>
  <si>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</si>
  <si>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</si>
  <si>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</si>
  <si>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</si>
  <si>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</si>
  <si>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</si>
  <si>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</si>
  <si>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</si>
  <si>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</si>
  <si>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</si>
  <si>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本巣市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</si>
  <si>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</si>
  <si>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</si>
  <si>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</si>
  <si>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</si>
  <si>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</si>
  <si>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</si>
  <si>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</si>
  <si>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</si>
  <si>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</si>
  <si>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</si>
  <si>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</si>
  <si>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</si>
  <si>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</si>
  <si>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</si>
  <si>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</si>
  <si>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</si>
  <si>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</si>
  <si>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</si>
  <si>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</si>
  <si>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</si>
  <si>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</si>
  <si>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</si>
  <si>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</si>
  <si>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</si>
  <si>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</si>
  <si>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</si>
  <si>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</si>
  <si>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</si>
  <si>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</si>
  <si>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</si>
  <si>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</si>
  <si>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</si>
  <si>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</si>
  <si>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</si>
  <si>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</si>
  <si>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</si>
  <si>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</si>
  <si>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</si>
  <si>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</si>
  <si>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</si>
  <si>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</si>
  <si>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</si>
  <si>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</si>
  <si>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</si>
  <si>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</si>
  <si>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</si>
  <si>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</si>
  <si>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</si>
  <si>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</si>
  <si>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</si>
  <si>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</si>
  <si>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</si>
  <si>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</si>
  <si>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</si>
  <si>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</si>
  <si>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</si>
  <si>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</si>
  <si>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</si>
  <si>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</si>
  <si>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</si>
  <si>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</si>
  <si>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</si>
  <si>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</si>
  <si>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</si>
  <si>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</si>
  <si>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</si>
  <si>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</si>
  <si>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</si>
  <si>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</si>
  <si>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</si>
  <si>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</si>
  <si>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</si>
  <si>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</si>
  <si>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</si>
  <si>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</si>
  <si>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</si>
  <si>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</si>
  <si>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</si>
  <si>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</si>
  <si>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</si>
  <si>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</si>
  <si>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</si>
  <si>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</si>
  <si>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</si>
  <si>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</si>
  <si>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</si>
  <si>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</si>
  <si>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</si>
  <si>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</si>
  <si>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</si>
  <si>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</si>
  <si>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</si>
  <si>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</si>
  <si>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</si>
  <si>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</si>
  <si>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</si>
  <si>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</si>
  <si>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</si>
  <si>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</si>
  <si>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</si>
  <si>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</si>
  <si>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</si>
  <si>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</si>
  <si>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</si>
  <si>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</si>
  <si>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</si>
  <si>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</si>
  <si>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</si>
  <si>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岐阜県本巣市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</si>
  <si>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</si>
  <si>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</si>
  <si>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</si>
  <si>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</si>
  <si>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</si>
  <si>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</si>
  <si>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</si>
  <si>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</si>
  <si>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</si>
  <si>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</si>
  <si>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</si>
  <si>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</si>
  <si>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</si>
  <si>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</si>
  <si>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</si>
  <si>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</si>
  <si>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</si>
  <si>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</si>
  <si>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</si>
  <si>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</si>
  <si>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</si>
  <si>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</si>
  <si>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</si>
  <si>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</si>
  <si>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</si>
  <si>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</si>
  <si>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</si>
  <si>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</si>
  <si>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</si>
  <si>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</si>
  <si>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</si>
  <si>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</si>
  <si>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</si>
  <si>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</si>
  <si>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</si>
  <si>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</si>
  <si>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</si>
  <si>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</si>
  <si>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</si>
  <si>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</si>
  <si>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</si>
  <si>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</si>
  <si>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</si>
  <si>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</si>
  <si>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</si>
  <si>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</si>
  <si>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</si>
  <si>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</si>
  <si>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</si>
  <si>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</si>
  <si>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</si>
  <si>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</si>
  <si>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</si>
  <si>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</si>
  <si>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</si>
  <si>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</si>
  <si>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</si>
  <si>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</si>
  <si>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</si>
  <si>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</si>
  <si>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</si>
  <si>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</si>
  <si>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</si>
  <si>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</si>
  <si>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</si>
  <si>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</si>
  <si>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</si>
  <si>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</si>
  <si>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</si>
  <si>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</si>
  <si>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</si>
  <si>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</si>
  <si>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</si>
  <si>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</si>
  <si>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</si>
  <si>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</si>
  <si>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</si>
  <si>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</si>
  <si>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</si>
  <si>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</si>
  <si>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</si>
  <si>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</si>
  <si>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</si>
  <si>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</si>
  <si>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</si>
  <si>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</si>
  <si>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</si>
  <si>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</si>
  <si>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</si>
  <si>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</si>
  <si>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</si>
  <si>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</si>
  <si>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</si>
  <si>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</si>
  <si>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</si>
  <si>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</si>
  <si>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</si>
  <si>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</si>
  <si>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</si>
  <si>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</si>
  <si>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</si>
  <si>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</si>
  <si>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</si>
  <si>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</si>
  <si>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</si>
  <si>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</si>
  <si>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</si>
  <si>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</si>
  <si>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</si>
  <si>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</si>
  <si>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</si>
  <si>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</si>
  <si>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</si>
  <si>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</si>
  <si>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</si>
  <si>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</si>
  <si>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</si>
  <si>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</si>
  <si>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</si>
  <si>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</si>
  <si>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</si>
  <si>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</si>
  <si>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</si>
  <si>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</si>
  <si>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</si>
  <si>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</si>
  <si>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</si>
  <si>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</si>
  <si>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</si>
  <si>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</si>
  <si>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</si>
  <si>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</si>
  <si>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</si>
  <si>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</si>
  <si>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</si>
  <si>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</si>
  <si>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</si>
  <si>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</si>
  <si>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</si>
  <si>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</si>
  <si>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</si>
  <si>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</si>
  <si>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</si>
  <si>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</si>
  <si>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</si>
  <si>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</si>
  <si>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</si>
  <si>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</si>
  <si>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</si>
  <si>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</si>
  <si>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岐阜県本巣市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</si>
  <si>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</si>
  <si>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</si>
  <si>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</si>
  <si>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</si>
  <si>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</si>
  <si>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</si>
  <si>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</si>
  <si>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</si>
  <si>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</si>
  <si>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</si>
  <si>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</si>
  <si>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</si>
  <si>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</si>
  <si>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</si>
  <si>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</si>
  <si>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</si>
  <si>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</si>
  <si>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</si>
  <si>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</si>
  <si>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</si>
  <si>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</si>
  <si>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</si>
  <si>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</si>
  <si>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</si>
  <si>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</si>
  <si>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</si>
  <si>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</si>
  <si>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</si>
  <si>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</si>
  <si>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</si>
  <si>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</si>
  <si>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</si>
  <si>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</si>
  <si>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</si>
  <si>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</si>
  <si>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後期高齢者医療特別会計</t>
    <phoneticPr fontId="5"/>
  </si>
  <si>
    <t>水道事業会計</t>
    <phoneticPr fontId="5"/>
  </si>
  <si>
    <t>法適用企業</t>
    <phoneticPr fontId="5"/>
  </si>
  <si>
    <t>下水道事業会計</t>
    <phoneticPr fontId="5"/>
  </si>
  <si>
    <t>企業用地造成事業特別会計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</si>
  <si>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</si>
  <si>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</si>
  <si>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</si>
  <si>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</si>
  <si>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</si>
  <si>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</si>
  <si>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</si>
  <si>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</si>
  <si>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</si>
  <si>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</si>
  <si>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</si>
  <si>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</si>
  <si>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</si>
  <si>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</si>
  <si>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</si>
  <si>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</si>
  <si>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</si>
  <si>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</si>
  <si>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</si>
  <si>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</si>
  <si>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</si>
  <si>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</si>
  <si>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</si>
  <si>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</si>
  <si>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</si>
  <si>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</si>
  <si>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</si>
  <si>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</si>
  <si>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</si>
  <si>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</si>
  <si>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</si>
  <si>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</si>
  <si>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</si>
  <si>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</si>
  <si>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</si>
  <si>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</si>
  <si>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</si>
  <si>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</si>
  <si>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</si>
  <si>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</si>
  <si>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</si>
  <si>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</si>
  <si>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</si>
  <si>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</si>
  <si>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</si>
  <si>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</si>
  <si>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</si>
  <si>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</si>
  <si>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</si>
  <si>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</si>
  <si>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</si>
  <si>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</si>
  <si>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</si>
  <si>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</si>
  <si>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</si>
  <si>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</si>
  <si>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</si>
  <si>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</si>
  <si>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</si>
  <si>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</si>
  <si>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</si>
  <si>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</si>
  <si>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</si>
  <si>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</si>
  <si>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</si>
  <si>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</si>
  <si>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</si>
  <si>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</si>
  <si>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</si>
  <si>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</si>
  <si>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</si>
  <si>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</si>
  <si>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</si>
  <si>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</si>
  <si>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</si>
  <si>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</si>
  <si>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</si>
  <si>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</si>
  <si>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</si>
  <si>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</si>
  <si>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</si>
  <si>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</si>
  <si>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</si>
  <si>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</si>
  <si>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</si>
  <si>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</si>
  <si>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</si>
  <si>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</si>
  <si>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</si>
  <si>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</si>
  <si>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</si>
  <si>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</si>
  <si>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</si>
  <si>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</si>
  <si>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</si>
  <si>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</si>
  <si>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</si>
  <si>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</si>
  <si>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</si>
  <si>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</si>
  <si>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</si>
  <si>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</si>
  <si>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</si>
  <si>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</si>
  <si>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</si>
  <si>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</si>
  <si>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</si>
  <si>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</si>
  <si>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</si>
  <si>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</si>
  <si>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</si>
  <si>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</si>
  <si>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</si>
  <si>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</si>
  <si>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</si>
  <si>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</si>
  <si>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</si>
  <si>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</si>
  <si>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</si>
  <si>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</si>
  <si>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</si>
  <si>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</si>
  <si>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</si>
  <si>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</si>
  <si>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</si>
  <si>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</si>
  <si>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</si>
  <si>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</si>
  <si>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</si>
  <si>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</si>
  <si>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</si>
  <si>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</si>
  <si>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</si>
  <si>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</si>
  <si>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</si>
  <si>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</si>
  <si>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1.82</t>
  </si>
  <si>
    <t>▲ 3.14</t>
  </si>
  <si>
    <t>▲ 5.27</t>
  </si>
  <si>
    <t>一般会計</t>
  </si>
  <si>
    <t>水道事業会計</t>
  </si>
  <si>
    <t>下水道事業会計</t>
  </si>
  <si>
    <t>国民健康保険特別会計（事業勘定）</t>
  </si>
  <si>
    <t>国民健康保険特別会計（施設勘定）</t>
  </si>
  <si>
    <t>後期高齢者医療特別会計</t>
  </si>
  <si>
    <t>企業用地造成事業特別会計</t>
  </si>
  <si>
    <t>その他会計（赤字）</t>
  </si>
  <si>
    <t>その他会計（黒字）</t>
  </si>
  <si>
    <t>R02</t>
    <phoneticPr fontId="5"/>
  </si>
  <si>
    <t>R03</t>
    <phoneticPr fontId="5"/>
  </si>
  <si>
    <t>R04</t>
    <phoneticPr fontId="5"/>
  </si>
  <si>
    <t>R05</t>
    <phoneticPr fontId="5"/>
  </si>
  <si>
    <t>R06</t>
    <phoneticPr fontId="5"/>
  </si>
  <si>
    <t>-</t>
    <phoneticPr fontId="2"/>
  </si>
  <si>
    <t>基金から繰入（96百万円）</t>
    <rPh sb="0" eb="2">
      <t>キキン</t>
    </rPh>
    <rPh sb="4" eb="6">
      <t>クリイレ</t>
    </rPh>
    <rPh sb="9" eb="10">
      <t>ヒャク</t>
    </rPh>
    <rPh sb="10" eb="12">
      <t>マンエン</t>
    </rPh>
    <phoneticPr fontId="2"/>
  </si>
  <si>
    <t>基金から繰入（2百万円）</t>
    <rPh sb="0" eb="2">
      <t>キキン</t>
    </rPh>
    <rPh sb="4" eb="6">
      <t>クリイレ</t>
    </rPh>
    <rPh sb="8" eb="9">
      <t>ヒャク</t>
    </rPh>
    <rPh sb="9" eb="11">
      <t>マンエン</t>
    </rPh>
    <phoneticPr fontId="2"/>
  </si>
  <si>
    <t>西濃環境整備組合</t>
    <rPh sb="0" eb="2">
      <t>セイノウ</t>
    </rPh>
    <rPh sb="2" eb="4">
      <t>カンキョウ</t>
    </rPh>
    <rPh sb="4" eb="6">
      <t>セイビ</t>
    </rPh>
    <rPh sb="6" eb="8">
      <t>クミアイ</t>
    </rPh>
    <phoneticPr fontId="2"/>
  </si>
  <si>
    <t>もとす広域連合（一般会計）</t>
    <rPh sb="3" eb="5">
      <t>コウイキ</t>
    </rPh>
    <rPh sb="5" eb="7">
      <t>レンゴウ</t>
    </rPh>
    <rPh sb="8" eb="10">
      <t>イッパン</t>
    </rPh>
    <rPh sb="10" eb="12">
      <t>カイケイ</t>
    </rPh>
    <phoneticPr fontId="2"/>
  </si>
  <si>
    <t>もとす広域連合（老人福祉施設特別会計）</t>
    <rPh sb="3" eb="5">
      <t>コウイキ</t>
    </rPh>
    <rPh sb="5" eb="7">
      <t>レンゴウ</t>
    </rPh>
    <rPh sb="8" eb="10">
      <t>ロウジン</t>
    </rPh>
    <rPh sb="10" eb="12">
      <t>フクシ</t>
    </rPh>
    <rPh sb="12" eb="14">
      <t>シセツ</t>
    </rPh>
    <rPh sb="14" eb="16">
      <t>トクベツ</t>
    </rPh>
    <rPh sb="16" eb="18">
      <t>カイケイ</t>
    </rPh>
    <phoneticPr fontId="2"/>
  </si>
  <si>
    <t>もとす広域連合（介護保険特別会計）</t>
    <rPh sb="3" eb="5">
      <t>コウイキ</t>
    </rPh>
    <rPh sb="5" eb="7">
      <t>レンゴウ</t>
    </rPh>
    <rPh sb="8" eb="10">
      <t>カイゴ</t>
    </rPh>
    <rPh sb="10" eb="12">
      <t>ホケン</t>
    </rPh>
    <rPh sb="12" eb="14">
      <t>トクベツ</t>
    </rPh>
    <rPh sb="14" eb="16">
      <t>カイケイ</t>
    </rPh>
    <phoneticPr fontId="2"/>
  </si>
  <si>
    <t>岐阜県市町村会館組合</t>
    <rPh sb="0" eb="3">
      <t>ギフケン</t>
    </rPh>
    <rPh sb="3" eb="6">
      <t>シチョウソン</t>
    </rPh>
    <rPh sb="6" eb="8">
      <t>カイカン</t>
    </rPh>
    <rPh sb="8" eb="10">
      <t>クミアイ</t>
    </rPh>
    <phoneticPr fontId="2"/>
  </si>
  <si>
    <t>岐阜地域児童発達支援センター組合</t>
    <rPh sb="0" eb="2">
      <t>ギフ</t>
    </rPh>
    <rPh sb="2" eb="4">
      <t>チイキ</t>
    </rPh>
    <rPh sb="4" eb="6">
      <t>ジドウ</t>
    </rPh>
    <rPh sb="6" eb="8">
      <t>ハッタツ</t>
    </rPh>
    <rPh sb="8" eb="10">
      <t>シエン</t>
    </rPh>
    <rPh sb="14" eb="16">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</si>
  <si>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</si>
  <si>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岐阜県後期高齢者医療広域連合（一般会計）</t>
    <rPh sb="0" eb="3">
      <t>ギフケン</t>
    </rPh>
    <rPh sb="3" eb="5">
      <t>コウキ</t>
    </rPh>
    <rPh sb="5" eb="8">
      <t>コウレイシャ</t>
    </rPh>
    <rPh sb="8" eb="10">
      <t>イリョウ</t>
    </rPh>
    <rPh sb="10" eb="12">
      <t>コウイキ</t>
    </rPh>
    <rPh sb="12" eb="14">
      <t>レンゴウ</t>
    </rPh>
    <rPh sb="15" eb="17">
      <t>イッパン</t>
    </rPh>
    <rPh sb="17" eb="19">
      <t>カイケイ</t>
    </rPh>
    <phoneticPr fontId="2"/>
  </si>
  <si>
    <t>岐阜県後期高齢者医療広域連合（特別会計）</t>
    <rPh sb="0" eb="3">
      <t>ギフケン</t>
    </rPh>
    <rPh sb="3" eb="5">
      <t>コウキ</t>
    </rPh>
    <rPh sb="5" eb="8">
      <t>コウレイシャ</t>
    </rPh>
    <rPh sb="8" eb="10">
      <t>イリョウ</t>
    </rPh>
    <rPh sb="10" eb="12">
      <t>コウイキ</t>
    </rPh>
    <rPh sb="12" eb="14">
      <t>レンゴウ</t>
    </rPh>
    <rPh sb="15" eb="17">
      <t>トクベツ</t>
    </rPh>
    <rPh sb="17" eb="19">
      <t>カイケイ</t>
    </rPh>
    <phoneticPr fontId="2"/>
  </si>
  <si>
    <t>樽見鉄道株式会社</t>
    <rPh sb="0" eb="2">
      <t>タルミ</t>
    </rPh>
    <rPh sb="2" eb="4">
      <t>テツドウ</t>
    </rPh>
    <rPh sb="4" eb="6">
      <t>カブシキ</t>
    </rPh>
    <rPh sb="6" eb="8">
      <t>ガイシャ</t>
    </rPh>
    <phoneticPr fontId="2"/>
  </si>
  <si>
    <t>-</t>
    <phoneticPr fontId="2"/>
  </si>
  <si>
    <t>公共施設等整備基金</t>
    <rPh sb="0" eb="2">
      <t>コウキョウ</t>
    </rPh>
    <rPh sb="2" eb="4">
      <t>シセツ</t>
    </rPh>
    <rPh sb="4" eb="5">
      <t>トウ</t>
    </rPh>
    <rPh sb="5" eb="7">
      <t>セイビ</t>
    </rPh>
    <rPh sb="7" eb="9">
      <t>キキン</t>
    </rPh>
    <phoneticPr fontId="5"/>
  </si>
  <si>
    <t>淡墨桜保護基金</t>
    <rPh sb="0" eb="1">
      <t>アワ</t>
    </rPh>
    <rPh sb="1" eb="2">
      <t>スミ</t>
    </rPh>
    <rPh sb="2" eb="3">
      <t>サクラ</t>
    </rPh>
    <rPh sb="3" eb="5">
      <t>ホゴ</t>
    </rPh>
    <rPh sb="5" eb="7">
      <t>キキン</t>
    </rPh>
    <phoneticPr fontId="5"/>
  </si>
  <si>
    <t>樽見鉄道対策基金</t>
    <rPh sb="0" eb="2">
      <t>タルミ</t>
    </rPh>
    <rPh sb="2" eb="4">
      <t>テツドウ</t>
    </rPh>
    <rPh sb="4" eb="6">
      <t>タイサク</t>
    </rPh>
    <rPh sb="6" eb="8">
      <t>キキン</t>
    </rPh>
    <phoneticPr fontId="5"/>
  </si>
  <si>
    <t>安藤基金</t>
    <rPh sb="0" eb="2">
      <t>アンドウ</t>
    </rPh>
    <rPh sb="2" eb="4">
      <t>キキン</t>
    </rPh>
    <phoneticPr fontId="5"/>
  </si>
  <si>
    <t>地域振興基金</t>
    <rPh sb="0" eb="2">
      <t>チイキ</t>
    </rPh>
    <rPh sb="2" eb="4">
      <t>シンコウ</t>
    </rPh>
    <rPh sb="4" eb="6">
      <t>キキン</t>
    </rPh>
    <phoneticPr fontId="5"/>
  </si>
  <si>
    <t>　　　　　　　　　　　　　　　　　　　　　　　　　　　　　　　　　　　　　　　　　　　　　　　　　　　　　　　　　　　　　　　　　　　　　　　　　　　　　　　　　　　　　　　　　　　　　　　　　　　　　　　　　　　　　　　　　　　　　　　　　　　　　　　　　　　　　　　　　　　　　　　　　　　　　　　　　　　　　　　　　　　　　　　　　　　　　　　　　　　　　　　　　　　　　　　　　　　　　　　　　　　　　　　　　　　　　　　　　　　　　　　　　　　　　　　　　　　　　　　　　　　　　　　　　　　　　　　　　　　　　　　　　　　　　　　　　　　　　　　　　　　　　　　　　　　　　　　　　　　　　　　　　　　　　　　　　　　　　　　　　　　　　　　　　　　　　　　　　　　　　　　　　　　　　　　　　　　　　　　　　　　　　　　　　　　　　　　　　　　　　　　　　　　　　　　　　　　　　　　　　　　　　　　　　　　　　　　　　　　　　　　　　　　　　　　　　　　　　　　　　　　　　　　　　　　　　　　　　　　　　　　　　　　　　　　　　　　　　　　　　　　　　　　　　　　　　　　　　　　　　　　　　　　　　　　　　　　　　　　　　　　　　　　　　　　　　　　　　　　　　　　　　　　　　　　　　　　　　　　　　　　　　　　　　　　　　　　　　　　　　　　　　　　　　　　　　　　　　　　　　　　　　　　　　　　　　　　　　　　　　　　　　　　　　　　　　　　　　　　　　　　　　　　　　　　　　　　　　　　　　　　　　　　　　　　　　　　　　　　　　　　　　　　　　　　　　　　　　　　　　　　　　　　　　　　　　　　　　　　　　　　　　　　　　　　　　　　　　　　　　　　　　　　　　　　　　　　　　　　　　　　　　　　　　　　　　　　　　　　　　　　　　　　　　　　　　　　　　　　　　　　　　　　　　　　　　　　　　　　　　　　　　　　　　　　　　　　　　　　　　　　　　　　　　　　　　　　　　　　　　　　　　　　　　　　　　　　　　　　　　　　　　　　　　　　　　　　　　　　　　　　　　　　　　　　　　　　　　　　　　　　　　　　　　　　　　　　　　　　　　　　　　　　　　　　　　　　　　　　　　　　　　　　　　　　　　　　　　　　　　　　　　　　　　　　　　　　　　　　　　　　　　　　　　　　　　　　　　　　　　　　　　　　　　　　　　　　　　　　　　　　　　　　　　　　　　　　　　　　　　　　　　　　　　　　　　　　　　　　　　　　　　　　　　　　　　　　　　　　　　　　　　　　　　　　　　　　　　　　　　　　　　　　　　　　　　　　　　　　　　　　　　　　　　　　　　　　　　　　　　　　　　　　　　　　　　　　　　　　　　　　　　　　　　　　　　　　　　　　　　　　　　　　　　　　　　　　　　　　　　　　　　　　　　　　　　　　　　　　　　　　　　　　　　　　　　　　　　　　　　　　　　　　　　　　　　　　　　　　　　　　　　　　　　　　　　　　　　　　　　　　　　　　　　　　　　　　　　　　　　　　　　　　　　　　　　　　　　　　　　　　　　　　　　　　　　　　　</t>
    <phoneticPr fontId="2"/>
  </si>
  <si>
    <t>　　　　　　　　　　　　　　　　　　　　　　　　　　　　　　　　　　　　　　　　　　　　　　　　　　　　　　　　　　　　　　　　　　　　　　　　　　　　　　　　　　　　　　　　　　　　　　　　　　　　　　　　　　　　　　　　　　　　　　　　　</t>
    <phoneticPr fontId="2"/>
  </si>
  <si>
    <t>基金から繰入（90百万円）</t>
    <rPh sb="0" eb="2">
      <t>キキン</t>
    </rPh>
    <rPh sb="4" eb="6">
      <t>クリイ</t>
    </rPh>
    <rPh sb="9" eb="11">
      <t>ヒャクマン</t>
    </rPh>
    <rPh sb="11" eb="12">
      <t>エン</t>
    </rPh>
    <phoneticPr fontId="2"/>
  </si>
  <si>
    <t>　</t>
    <phoneticPr fontId="2"/>
  </si>
  <si>
    <t>基金から繰入（60百万円）</t>
    <rPh sb="0" eb="2">
      <t>キキン</t>
    </rPh>
    <rPh sb="4" eb="6">
      <t>クリイ</t>
    </rPh>
    <rPh sb="9" eb="11">
      <t>ヒャクマン</t>
    </rPh>
    <rPh sb="11" eb="12">
      <t>エン</t>
    </rPh>
    <phoneticPr fontId="2"/>
  </si>
  <si>
    <t>基金から繰入（67百万円）</t>
    <rPh sb="0" eb="2">
      <t>キキン</t>
    </rPh>
    <rPh sb="4" eb="6">
      <t>クリイ</t>
    </rPh>
    <rPh sb="9" eb="11">
      <t>ヒャクマン</t>
    </rPh>
    <rPh sb="11" eb="12">
      <t>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</si>
</sst>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69604</c:v>
                </c:pt>
                <c:pt idx="2">
                  <c:v>68410</c:v>
                </c:pt>
                <c:pt idx="3">
                  <c:v>73019</c:v>
                </c:pt>
                <c:pt idx="4">
                  <c:v>76590</c:v>
                </c:pt>
              </c:numCache>
            </c:numRef>
          </c:val>
          <c:smooth val="0"/>
          <c:extLst>
            <c:ext xmlns:c16="http://schemas.microsoft.com/office/drawing/2014/chart" uri="{C3380CC4-5D6E-409C-BE32-E72D297353CC}">
              <c16:uniqueId val="{00000000-723E-443B-A049-29774ABCC4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88748</c:v>
                </c:pt>
                <c:pt idx="1">
                  <c:v>97816</c:v>
                </c:pt>
                <c:pt idx="2">
                  <c:v>163688</c:v>
                </c:pt>
                <c:pt idx="3">
                  <c:v>216759</c:v>
                </c:pt>
                <c:pt idx="4">
                  <c:v>88048</c:v>
                </c:pt>
              </c:numCache>
            </c:numRef>
          </c:val>
          <c:smooth val="0"/>
          <c:extLst>
            <c:ext xmlns:c16="http://schemas.microsoft.com/office/drawing/2014/chart" uri="{C3380CC4-5D6E-409C-BE32-E72D297353CC}">
              <c16:uniqueId val="{00000001-723E-443B-A049-29774ABCC4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6.91</c:v>
                </c:pt>
                <c:pt idx="1">
                  <c:v>9.99</c:v>
                </c:pt>
                <c:pt idx="2">
                  <c:v>7.9</c:v>
                </c:pt>
                <c:pt idx="3">
                  <c:v>3.8</c:v>
                </c:pt>
                <c:pt idx="4">
                  <c:v>8.5</c:v>
                </c:pt>
              </c:numCache>
            </c:numRef>
          </c:val>
          <c:extLst>
            <c:ext xmlns:c16="http://schemas.microsoft.com/office/drawing/2014/chart" uri="{C3380CC4-5D6E-409C-BE32-E72D297353CC}">
              <c16:uniqueId val="{00000000-D353-4AFE-B023-49C41C364D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32.17</c:v>
                </c:pt>
                <c:pt idx="1">
                  <c:v>35.909999999999997</c:v>
                </c:pt>
                <c:pt idx="2">
                  <c:v>36.159999999999997</c:v>
                </c:pt>
                <c:pt idx="3">
                  <c:v>34.4</c:v>
                </c:pt>
                <c:pt idx="4">
                  <c:v>28.94</c:v>
                </c:pt>
              </c:numCache>
            </c:numRef>
          </c:val>
          <c:extLst>
            <c:ext xmlns:c16="http://schemas.microsoft.com/office/drawing/2014/chart" uri="{C3380CC4-5D6E-409C-BE32-E72D297353CC}">
              <c16:uniqueId val="{00000001-D353-4AFE-B023-49C41C364D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8.56</c:v>
                </c:pt>
                <c:pt idx="2">
                  <c:v>-3.14</c:v>
                </c:pt>
                <c:pt idx="3">
                  <c:v>-5.27</c:v>
                </c:pt>
                <c:pt idx="4">
                  <c:v>0.6</c:v>
                </c:pt>
              </c:numCache>
            </c:numRef>
          </c:val>
          <c:smooth val="0"/>
          <c:extLst>
            <c:ext xmlns:c16="http://schemas.microsoft.com/office/drawing/2014/chart" uri="{C3380CC4-5D6E-409C-BE32-E72D297353CC}">
              <c16:uniqueId val="{00000002-D353-4AFE-B023-49C41C364D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0.27</c:v>
                </c:pt>
                <c:pt idx="2">
                  <c:v>#N/A</c:v>
                </c:pt>
                <c:pt idx="3">
                  <c:v>0.15</c:v>
                </c:pt>
                <c:pt idx="4">
                  <c:v>#N/A</c:v>
                </c:pt>
                <c:pt idx="5">
                  <c:v>0.2</c:v>
                </c:pt>
                <c:pt idx="6">
                  <c:v>#N/A</c:v>
                </c:pt>
                <c:pt idx="7">
                  <c:v>0.83</c:v>
                </c:pt>
                <c:pt idx="8">
                  <c:v>0</c:v>
                </c:pt>
                <c:pt idx="9">
                  <c:v>0</c:v>
                </c:pt>
              </c:numCache>
            </c:numRef>
          </c:val>
          <c:extLst>
            <c:ext xmlns:c16="http://schemas.microsoft.com/office/drawing/2014/chart" uri="{C3380CC4-5D6E-409C-BE32-E72D297353CC}">
              <c16:uniqueId val="{00000000-2C37-4447-9802-AAFACF6CB1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37-4447-9802-AAFACF6CB1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37-4447-9802-AAFACF6CB189}"/>
            </c:ext>
          </c:extLst>
        </c:ser>
        <c:ser>
          <c:idx val="3"/>
          <c:order val="3"/>
          <c:tx>
            <c:strRef>
              <c:f>データシート!$A$30</c:f>
              <c:strCache>
                <c:ptCount val="1"/>
                <c:pt idx="0">
                  <c:v>企業用地造成事業特別会計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C37-4447-9802-AAFACF6CB18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0.01</c:v>
                </c:pt>
                <c:pt idx="4">
                  <c:v>#N/A</c:v>
                </c:pt>
                <c:pt idx="5">
                  <c:v>0.04</c:v>
                </c:pt>
                <c:pt idx="6">
                  <c:v>#N/A</c:v>
                </c:pt>
                <c:pt idx="7">
                  <c:v>0.05</c:v>
                </c:pt>
                <c:pt idx="8">
                  <c:v>#N/A</c:v>
                </c:pt>
                <c:pt idx="9">
                  <c:v>0.04</c:v>
                </c:pt>
              </c:numCache>
            </c:numRef>
          </c:val>
          <c:extLst>
            <c:ext xmlns:c16="http://schemas.microsoft.com/office/drawing/2014/chart" uri="{C3380CC4-5D6E-409C-BE32-E72D297353CC}">
              <c16:uniqueId val="{00000004-2C37-4447-9802-AAFACF6CB189}"/>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0.12</c:v>
                </c:pt>
                <c:pt idx="4">
                  <c:v>#N/A</c:v>
                </c:pt>
                <c:pt idx="5">
                  <c:v>0.03</c:v>
                </c:pt>
                <c:pt idx="6">
                  <c:v>#N/A</c:v>
                </c:pt>
                <c:pt idx="7">
                  <c:v>0.11</c:v>
                </c:pt>
                <c:pt idx="8">
                  <c:v>#N/A</c:v>
                </c:pt>
                <c:pt idx="9">
                  <c:v>0.08</c:v>
                </c:pt>
              </c:numCache>
            </c:numRef>
          </c:val>
          <c:extLst>
            <c:ext xmlns:c16="http://schemas.microsoft.com/office/drawing/2014/chart" uri="{C3380CC4-5D6E-409C-BE32-E72D297353CC}">
              <c16:uniqueId val="{00000005-2C37-4447-9802-AAFACF6CB18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1.4</c:v>
                </c:pt>
                <c:pt idx="4">
                  <c:v>#N/A</c:v>
                </c:pt>
                <c:pt idx="5">
                  <c:v>0.92</c:v>
                </c:pt>
                <c:pt idx="6">
                  <c:v>#N/A</c:v>
                </c:pt>
                <c:pt idx="7">
                  <c:v>0.48</c:v>
                </c:pt>
                <c:pt idx="8">
                  <c:v>#N/A</c:v>
                </c:pt>
                <c:pt idx="9">
                  <c:v>0.49</c:v>
                </c:pt>
              </c:numCache>
            </c:numRef>
          </c:val>
          <c:extLst>
            <c:ext xmlns:c16="http://schemas.microsoft.com/office/drawing/2014/chart" uri="{C3380CC4-5D6E-409C-BE32-E72D297353CC}">
              <c16:uniqueId val="{00000006-2C37-4447-9802-AAFACF6CB18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0.61</c:v>
                </c:pt>
                <c:pt idx="2">
                  <c:v>#N/A</c:v>
                </c:pt>
                <c:pt idx="3">
                  <c:v>0.92</c:v>
                </c:pt>
                <c:pt idx="4">
                  <c:v>#N/A</c:v>
                </c:pt>
                <c:pt idx="5">
                  <c:v>1.1499999999999999</c:v>
                </c:pt>
                <c:pt idx="6">
                  <c:v>#N/A</c:v>
                </c:pt>
                <c:pt idx="7">
                  <c:v>1.39</c:v>
                </c:pt>
                <c:pt idx="8">
                  <c:v>#N/A</c:v>
                </c:pt>
                <c:pt idx="9">
                  <c:v>2.73</c:v>
                </c:pt>
              </c:numCache>
            </c:numRef>
          </c:val>
          <c:extLst>
            <c:ext xmlns:c16="http://schemas.microsoft.com/office/drawing/2014/chart" uri="{C3380CC4-5D6E-409C-BE32-E72D297353CC}">
              <c16:uniqueId val="{00000007-2C37-4447-9802-AAFACF6CB18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6.74</c:v>
                </c:pt>
                <c:pt idx="2">
                  <c:v>#N/A</c:v>
                </c:pt>
                <c:pt idx="3">
                  <c:v>6.01</c:v>
                </c:pt>
                <c:pt idx="4">
                  <c:v>#N/A</c:v>
                </c:pt>
                <c:pt idx="5">
                  <c:v>3.81</c:v>
                </c:pt>
                <c:pt idx="6">
                  <c:v>#N/A</c:v>
                </c:pt>
                <c:pt idx="7">
                  <c:v>3.43</c:v>
                </c:pt>
                <c:pt idx="8">
                  <c:v>#N/A</c:v>
                </c:pt>
                <c:pt idx="9">
                  <c:v>3.2</c:v>
                </c:pt>
              </c:numCache>
            </c:numRef>
          </c:val>
          <c:extLst>
            <c:ext xmlns:c16="http://schemas.microsoft.com/office/drawing/2014/chart" uri="{C3380CC4-5D6E-409C-BE32-E72D297353CC}">
              <c16:uniqueId val="{00000008-2C37-4447-9802-AAFACF6CB1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c:v>
                </c:pt>
                <c:pt idx="2">
                  <c:v>#N/A</c:v>
                </c:pt>
                <c:pt idx="3">
                  <c:v>9.98</c:v>
                </c:pt>
                <c:pt idx="4">
                  <c:v>#N/A</c:v>
                </c:pt>
                <c:pt idx="5">
                  <c:v>7.9</c:v>
                </c:pt>
                <c:pt idx="6">
                  <c:v>#N/A</c:v>
                </c:pt>
                <c:pt idx="7">
                  <c:v>3.8</c:v>
                </c:pt>
                <c:pt idx="8">
                  <c:v>#N/A</c:v>
                </c:pt>
                <c:pt idx="9">
                  <c:v>8.49</c:v>
                </c:pt>
              </c:numCache>
            </c:numRef>
          </c:val>
          <c:extLst>
            <c:ext xmlns:c16="http://schemas.microsoft.com/office/drawing/2014/chart" uri="{C3380CC4-5D6E-409C-BE32-E72D297353CC}">
              <c16:uniqueId val="{00000009-2C37-4447-9802-AAFACF6CB18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1607</c:v>
                </c:pt>
                <c:pt idx="5">
                  <c:v>1621</c:v>
                </c:pt>
                <c:pt idx="8">
                  <c:v>1628</c:v>
                </c:pt>
                <c:pt idx="11">
                  <c:v>1623</c:v>
                </c:pt>
                <c:pt idx="14">
                  <c:v>1653</c:v>
                </c:pt>
              </c:numCache>
            </c:numRef>
          </c:val>
          <c:extLst>
            <c:ext xmlns:c16="http://schemas.microsoft.com/office/drawing/2014/chart" uri="{C3380CC4-5D6E-409C-BE32-E72D297353CC}">
              <c16:uniqueId val="{00000000-D548-4D45-8D66-16DB9602E7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548-4D45-8D66-16DB9602E7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548-4D45-8D66-16DB9602E7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32</c:v>
                </c:pt>
                <c:pt idx="3">
                  <c:v>33</c:v>
                </c:pt>
                <c:pt idx="6">
                  <c:v>33</c:v>
                </c:pt>
                <c:pt idx="9">
                  <c:v>33</c:v>
                </c:pt>
                <c:pt idx="12">
                  <c:v>38</c:v>
                </c:pt>
              </c:numCache>
            </c:numRef>
          </c:val>
          <c:extLst>
            <c:ext xmlns:c16="http://schemas.microsoft.com/office/drawing/2014/chart" uri="{C3380CC4-5D6E-409C-BE32-E72D297353CC}">
              <c16:uniqueId val="{00000003-D548-4D45-8D66-16DB9602E7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669</c:v>
                </c:pt>
                <c:pt idx="3">
                  <c:v>686</c:v>
                </c:pt>
                <c:pt idx="6">
                  <c:v>671</c:v>
                </c:pt>
                <c:pt idx="9">
                  <c:v>628</c:v>
                </c:pt>
                <c:pt idx="12">
                  <c:v>596</c:v>
                </c:pt>
              </c:numCache>
            </c:numRef>
          </c:val>
          <c:extLst>
            <c:ext xmlns:c16="http://schemas.microsoft.com/office/drawing/2014/chart" uri="{C3380CC4-5D6E-409C-BE32-E72D297353CC}">
              <c16:uniqueId val="{00000004-D548-4D45-8D66-16DB9602E7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48-4D45-8D66-16DB9602E7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548-4D45-8D66-16DB9602E7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1544</c:v>
                </c:pt>
                <c:pt idx="3">
                  <c:v>1630</c:v>
                </c:pt>
                <c:pt idx="6">
                  <c:v>1720</c:v>
                </c:pt>
                <c:pt idx="9">
                  <c:v>1767</c:v>
                </c:pt>
                <c:pt idx="12">
                  <c:v>1792</c:v>
                </c:pt>
              </c:numCache>
            </c:numRef>
          </c:val>
          <c:extLst>
            <c:ext xmlns:c16="http://schemas.microsoft.com/office/drawing/2014/chart" uri="{C3380CC4-5D6E-409C-BE32-E72D297353CC}">
              <c16:uniqueId val="{00000007-D548-4D45-8D66-16DB9602E7A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638</c:v>
                </c:pt>
                <c:pt idx="2">
                  <c:v>#N/A</c:v>
                </c:pt>
                <c:pt idx="3">
                  <c:v>#N/A</c:v>
                </c:pt>
                <c:pt idx="4">
                  <c:v>728</c:v>
                </c:pt>
                <c:pt idx="5">
                  <c:v>#N/A</c:v>
                </c:pt>
                <c:pt idx="6">
                  <c:v>#N/A</c:v>
                </c:pt>
                <c:pt idx="7">
                  <c:v>796</c:v>
                </c:pt>
                <c:pt idx="8">
                  <c:v>#N/A</c:v>
                </c:pt>
                <c:pt idx="9">
                  <c:v>#N/A</c:v>
                </c:pt>
                <c:pt idx="10">
                  <c:v>806</c:v>
                </c:pt>
                <c:pt idx="11">
                  <c:v>#N/A</c:v>
                </c:pt>
                <c:pt idx="12">
                  <c:v>#N/A</c:v>
                </c:pt>
                <c:pt idx="13">
                  <c:v>773</c:v>
                </c:pt>
                <c:pt idx="14">
                  <c:v>#N/A</c:v>
                </c:pt>
              </c:numCache>
            </c:numRef>
          </c:val>
          <c:smooth val="0"/>
          <c:extLst>
            <c:ext xmlns:c16="http://schemas.microsoft.com/office/drawing/2014/chart" uri="{C3380CC4-5D6E-409C-BE32-E72D297353CC}">
              <c16:uniqueId val="{00000008-D548-4D45-8D66-16DB9602E7A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17165</c:v>
                </c:pt>
                <c:pt idx="5">
                  <c:v>17483</c:v>
                </c:pt>
                <c:pt idx="8">
                  <c:v>18375</c:v>
                </c:pt>
                <c:pt idx="11">
                  <c:v>19991</c:v>
                </c:pt>
                <c:pt idx="14">
                  <c:v>19298</c:v>
                </c:pt>
              </c:numCache>
            </c:numRef>
          </c:val>
          <c:extLst>
            <c:ext xmlns:c16="http://schemas.microsoft.com/office/drawing/2014/chart" uri="{C3380CC4-5D6E-409C-BE32-E72D297353CC}">
              <c16:uniqueId val="{00000000-A353-4766-AF55-A7302F2C71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32</c:v>
                </c:pt>
                <c:pt idx="5">
                  <c:v>27</c:v>
                </c:pt>
                <c:pt idx="8">
                  <c:v>22</c:v>
                </c:pt>
                <c:pt idx="11">
                  <c:v>17</c:v>
                </c:pt>
                <c:pt idx="14">
                  <c:v>12</c:v>
                </c:pt>
              </c:numCache>
            </c:numRef>
          </c:val>
          <c:extLst>
            <c:ext xmlns:c16="http://schemas.microsoft.com/office/drawing/2014/chart" uri="{C3380CC4-5D6E-409C-BE32-E72D297353CC}">
              <c16:uniqueId val="{00000001-A353-4766-AF55-A7302F2C71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7196</c:v>
                </c:pt>
                <c:pt idx="5">
                  <c:v>7930</c:v>
                </c:pt>
                <c:pt idx="8">
                  <c:v>7407</c:v>
                </c:pt>
                <c:pt idx="11">
                  <c:v>7018</c:v>
                </c:pt>
                <c:pt idx="14">
                  <c:v>5951</c:v>
                </c:pt>
              </c:numCache>
            </c:numRef>
          </c:val>
          <c:extLst>
            <c:ext xmlns:c16="http://schemas.microsoft.com/office/drawing/2014/chart" uri="{C3380CC4-5D6E-409C-BE32-E72D297353CC}">
              <c16:uniqueId val="{00000002-A353-4766-AF55-A7302F2C71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53-4766-AF55-A7302F2C71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53-4766-AF55-A7302F2C71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53-4766-AF55-A7302F2C71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1870</c:v>
                </c:pt>
                <c:pt idx="3">
                  <c:v>1858</c:v>
                </c:pt>
                <c:pt idx="6">
                  <c:v>1957</c:v>
                </c:pt>
                <c:pt idx="9">
                  <c:v>1873</c:v>
                </c:pt>
                <c:pt idx="12">
                  <c:v>1890</c:v>
                </c:pt>
              </c:numCache>
            </c:numRef>
          </c:val>
          <c:extLst>
            <c:ext xmlns:c16="http://schemas.microsoft.com/office/drawing/2014/chart" uri="{C3380CC4-5D6E-409C-BE32-E72D297353CC}">
              <c16:uniqueId val="{00000006-A353-4766-AF55-A7302F2C71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407</c:v>
                </c:pt>
                <c:pt idx="3">
                  <c:v>483</c:v>
                </c:pt>
                <c:pt idx="6">
                  <c:v>446</c:v>
                </c:pt>
                <c:pt idx="9">
                  <c:v>412</c:v>
                </c:pt>
                <c:pt idx="12">
                  <c:v>369</c:v>
                </c:pt>
              </c:numCache>
            </c:numRef>
          </c:val>
          <c:extLst>
            <c:ext xmlns:c16="http://schemas.microsoft.com/office/drawing/2014/chart" uri="{C3380CC4-5D6E-409C-BE32-E72D297353CC}">
              <c16:uniqueId val="{00000007-A353-4766-AF55-A7302F2C71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8137</c:v>
                </c:pt>
                <c:pt idx="3">
                  <c:v>7401</c:v>
                </c:pt>
                <c:pt idx="6">
                  <c:v>6771</c:v>
                </c:pt>
                <c:pt idx="9">
                  <c:v>6149</c:v>
                </c:pt>
                <c:pt idx="12">
                  <c:v>5487</c:v>
                </c:pt>
              </c:numCache>
            </c:numRef>
          </c:val>
          <c:extLst>
            <c:ext xmlns:c16="http://schemas.microsoft.com/office/drawing/2014/chart" uri="{C3380CC4-5D6E-409C-BE32-E72D297353CC}">
              <c16:uniqueId val="{00000008-A353-4766-AF55-A7302F2C71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53-4766-AF55-A7302F2C71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17197</c:v>
                </c:pt>
                <c:pt idx="3">
                  <c:v>18069</c:v>
                </c:pt>
                <c:pt idx="6">
                  <c:v>20020</c:v>
                </c:pt>
                <c:pt idx="9">
                  <c:v>23469</c:v>
                </c:pt>
                <c:pt idx="12">
                  <c:v>23204</c:v>
                </c:pt>
              </c:numCache>
            </c:numRef>
          </c:val>
          <c:extLst>
            <c:ext xmlns:c16="http://schemas.microsoft.com/office/drawing/2014/chart" uri="{C3380CC4-5D6E-409C-BE32-E72D297353CC}">
              <c16:uniqueId val="{0000000A-A353-4766-AF55-A7302F2C71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3219</c:v>
                </c:pt>
                <c:pt idx="2">
                  <c:v>#N/A</c:v>
                </c:pt>
                <c:pt idx="3">
                  <c:v>#N/A</c:v>
                </c:pt>
                <c:pt idx="4">
                  <c:v>2371</c:v>
                </c:pt>
                <c:pt idx="5">
                  <c:v>#N/A</c:v>
                </c:pt>
                <c:pt idx="6">
                  <c:v>#N/A</c:v>
                </c:pt>
                <c:pt idx="7">
                  <c:v>3390</c:v>
                </c:pt>
                <c:pt idx="8">
                  <c:v>#N/A</c:v>
                </c:pt>
                <c:pt idx="9">
                  <c:v>#N/A</c:v>
                </c:pt>
                <c:pt idx="10">
                  <c:v>4876</c:v>
                </c:pt>
                <c:pt idx="11">
                  <c:v>#N/A</c:v>
                </c:pt>
                <c:pt idx="12">
                  <c:v>#N/A</c:v>
                </c:pt>
                <c:pt idx="13">
                  <c:v>5691</c:v>
                </c:pt>
                <c:pt idx="14">
                  <c:v>#N/A</c:v>
                </c:pt>
              </c:numCache>
            </c:numRef>
          </c:val>
          <c:smooth val="0"/>
          <c:extLst>
            <c:ext xmlns:c16="http://schemas.microsoft.com/office/drawing/2014/chart" uri="{C3380CC4-5D6E-409C-BE32-E72D297353CC}">
              <c16:uniqueId val="{0000000B-A353-4766-AF55-A7302F2C71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4052</c:v>
                </c:pt>
                <c:pt idx="1">
                  <c:v>3907</c:v>
                </c:pt>
                <c:pt idx="2">
                  <c:v>3409</c:v>
                </c:pt>
              </c:numCache>
            </c:numRef>
          </c:val>
          <c:extLst>
            <c:ext xmlns:c16="http://schemas.microsoft.com/office/drawing/2014/chart" uri="{C3380CC4-5D6E-409C-BE32-E72D297353CC}">
              <c16:uniqueId val="{00000000-C79F-4ACA-BED6-5EED0B455F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768</c:v>
                </c:pt>
                <c:pt idx="1">
                  <c:v>877</c:v>
                </c:pt>
                <c:pt idx="2">
                  <c:v>953</c:v>
                </c:pt>
              </c:numCache>
            </c:numRef>
          </c:val>
          <c:extLst>
            <c:ext xmlns:c16="http://schemas.microsoft.com/office/drawing/2014/chart" uri="{C3380CC4-5D6E-409C-BE32-E72D297353CC}">
              <c16:uniqueId val="{00000001-C79F-4ACA-BED6-5EED0B455F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1785</c:v>
                </c:pt>
                <c:pt idx="1">
                  <c:v>1462</c:v>
                </c:pt>
                <c:pt idx="2">
                  <c:v>907</c:v>
                </c:pt>
              </c:numCache>
            </c:numRef>
          </c:val>
          <c:extLst>
            <c:ext xmlns:c16="http://schemas.microsoft.com/office/drawing/2014/chart" uri="{C3380CC4-5D6E-409C-BE32-E72D297353CC}">
              <c16:uniqueId val="{00000002-C79F-4ACA-BED6-5EED0B455F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臨時財政対策債の元金償還開始および合併特例債の利子償還開始により元利償還金が２５百万円増加したものの、公営企業債の元利償還金に対する繰入金が、水道事業会計及び下水道事業会計で３２百万円の減となった結果、元利償還金等</a:t>
          </a:r>
          <a:r>
            <a:rPr kumimoji="1" lang="en-US" altLang="ja-JP" sz="1300">
              <a:solidFill>
                <a:sysClr val="windowText" lastClr="000000"/>
              </a:solidFill>
              <a:latin typeface="ＭＳ ゴシック" pitchFamily="49" charset="-128"/>
              <a:ea typeface="ＭＳ ゴシック" pitchFamily="49" charset="-128"/>
            </a:rPr>
            <a:t>(A)</a:t>
          </a:r>
          <a:r>
            <a:rPr kumimoji="1" lang="ja-JP" altLang="en-US" sz="1300">
              <a:solidFill>
                <a:sysClr val="windowText" lastClr="000000"/>
              </a:solidFill>
              <a:latin typeface="ＭＳ ゴシック" pitchFamily="49" charset="-128"/>
              <a:ea typeface="ＭＳ ゴシック" pitchFamily="49" charset="-128"/>
            </a:rPr>
            <a:t>は３百万円の減となった。</a:t>
          </a:r>
        </a:p>
        <a:p>
          <a:r>
            <a:rPr kumimoji="1" lang="ja-JP" altLang="en-US" sz="1300">
              <a:solidFill>
                <a:sysClr val="windowText" lastClr="000000"/>
              </a:solidFill>
              <a:latin typeface="ＭＳ ゴシック" pitchFamily="49" charset="-128"/>
              <a:ea typeface="ＭＳ ゴシック" pitchFamily="49" charset="-128"/>
            </a:rPr>
            <a:t>　加えて、実質公債費比率の分子算出の際に控除する算入公債費等</a:t>
          </a:r>
          <a:r>
            <a:rPr kumimoji="1" lang="en-US" altLang="ja-JP" sz="1300">
              <a:solidFill>
                <a:sysClr val="windowText" lastClr="000000"/>
              </a:solidFill>
              <a:latin typeface="ＭＳ ゴシック" pitchFamily="49" charset="-128"/>
              <a:ea typeface="ＭＳ ゴシック" pitchFamily="49" charset="-128"/>
            </a:rPr>
            <a:t>(B)</a:t>
          </a:r>
          <a:r>
            <a:rPr kumimoji="1" lang="ja-JP" altLang="en-US" sz="1300">
              <a:solidFill>
                <a:sysClr val="windowText" lastClr="000000"/>
              </a:solidFill>
              <a:latin typeface="ＭＳ ゴシック" pitchFamily="49" charset="-128"/>
              <a:ea typeface="ＭＳ ゴシック" pitchFamily="49" charset="-128"/>
            </a:rPr>
            <a:t>は３０百万円の増となった。</a:t>
          </a:r>
        </a:p>
        <a:p>
          <a:r>
            <a:rPr kumimoji="1" lang="ja-JP" altLang="en-US" sz="1300">
              <a:solidFill>
                <a:sysClr val="windowText" lastClr="000000"/>
              </a:solidFill>
              <a:latin typeface="ＭＳ ゴシック" pitchFamily="49" charset="-128"/>
              <a:ea typeface="ＭＳ ゴシック" pitchFamily="49" charset="-128"/>
            </a:rPr>
            <a:t>　以上の結果から、差引き実質公債費比率の分子（</a:t>
          </a:r>
          <a:r>
            <a:rPr kumimoji="1" lang="en-US" altLang="ja-JP" sz="1300">
              <a:solidFill>
                <a:sysClr val="windowText" lastClr="000000"/>
              </a:solidFill>
              <a:latin typeface="ＭＳ ゴシック" pitchFamily="49" charset="-128"/>
              <a:ea typeface="ＭＳ ゴシック" pitchFamily="49" charset="-128"/>
            </a:rPr>
            <a:t>A</a:t>
          </a:r>
          <a:r>
            <a:rPr kumimoji="1" lang="ja-JP" altLang="en-US" sz="1300">
              <a:solidFill>
                <a:sysClr val="windowText" lastClr="000000"/>
              </a:solidFill>
              <a:latin typeface="ＭＳ ゴシック" pitchFamily="49" charset="-128"/>
              <a:ea typeface="ＭＳ ゴシック" pitchFamily="49" charset="-128"/>
            </a:rPr>
            <a:t>－</a:t>
          </a:r>
          <a:r>
            <a:rPr kumimoji="1" lang="en-US" altLang="ja-JP" sz="1300">
              <a:solidFill>
                <a:sysClr val="windowText" lastClr="000000"/>
              </a:solidFill>
              <a:latin typeface="ＭＳ ゴシック" pitchFamily="49" charset="-128"/>
              <a:ea typeface="ＭＳ ゴシック" pitchFamily="49" charset="-128"/>
            </a:rPr>
            <a:t>B)</a:t>
          </a:r>
          <a:r>
            <a:rPr kumimoji="1" lang="ja-JP" altLang="en-US" sz="1300">
              <a:solidFill>
                <a:sysClr val="windowText" lastClr="000000"/>
              </a:solidFill>
              <a:latin typeface="ＭＳ ゴシック" pitchFamily="49" charset="-128"/>
              <a:ea typeface="ＭＳ ゴシック" pitchFamily="49" charset="-128"/>
            </a:rPr>
            <a:t>は ３３百万円の減となった。</a:t>
          </a:r>
        </a:p>
        <a:p>
          <a:r>
            <a:rPr kumimoji="1" lang="ja-JP" altLang="en-US" sz="1300">
              <a:solidFill>
                <a:sysClr val="windowText" lastClr="000000"/>
              </a:solidFill>
              <a:latin typeface="ＭＳ ゴシック" pitchFamily="49" charset="-128"/>
              <a:ea typeface="ＭＳ ゴシック" pitchFamily="49" charset="-128"/>
            </a:rPr>
            <a:t>　引き続き交付税算入される地方債の借入れに努める。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一般会計等に係る地方債の現在高は２６５百万円減少し、公営企業債等繰入見込額は６６２百万円減少した結果、将来負担額（</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の合計は、９５３百万円の減少となった。</a:t>
          </a:r>
        </a:p>
        <a:p>
          <a:r>
            <a:rPr kumimoji="1" lang="ja-JP" altLang="en-US" sz="1400">
              <a:solidFill>
                <a:sysClr val="windowText" lastClr="000000"/>
              </a:solidFill>
              <a:latin typeface="ＭＳ ゴシック" pitchFamily="49" charset="-128"/>
              <a:ea typeface="ＭＳ ゴシック" pitchFamily="49" charset="-128"/>
            </a:rPr>
            <a:t>　一方、将来負担額から差し引く充当可能財源等（</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については、財政調整基金残高が４９８百万円の減少、公共施設等整備基金残高が５３４百万円の減少となったことにより充当可能基金が１，０６７百万円減少し、加えて臨時財政対策債の償還終了等に伴い基準財政需要額算入見込額が６９３百万円減少したことから合計で１，７６５百万円の減少となった。</a:t>
          </a:r>
        </a:p>
        <a:p>
          <a:r>
            <a:rPr kumimoji="1" lang="ja-JP" altLang="en-US" sz="1400">
              <a:solidFill>
                <a:sysClr val="windowText" lastClr="000000"/>
              </a:solidFill>
              <a:latin typeface="ＭＳ ゴシック" pitchFamily="49" charset="-128"/>
              <a:ea typeface="ＭＳ ゴシック" pitchFamily="49" charset="-128"/>
            </a:rPr>
            <a:t>　この結果から、将来負担比率の分子</a:t>
          </a:r>
          <a:r>
            <a:rPr kumimoji="1" lang="en-US" altLang="ja-JP" sz="1400">
              <a:solidFill>
                <a:sysClr val="windowText" lastClr="000000"/>
              </a:solidFill>
              <a:latin typeface="ＭＳ ゴシック" pitchFamily="49" charset="-128"/>
              <a:ea typeface="ＭＳ ゴシック" pitchFamily="49" charset="-128"/>
            </a:rPr>
            <a:t>(A</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B)</a:t>
          </a:r>
          <a:r>
            <a:rPr kumimoji="1" lang="ja-JP" altLang="en-US" sz="1400">
              <a:solidFill>
                <a:sysClr val="windowText" lastClr="000000"/>
              </a:solidFill>
              <a:latin typeface="ＭＳ ゴシック" pitchFamily="49" charset="-128"/>
              <a:ea typeface="ＭＳ ゴシック" pitchFamily="49" charset="-128"/>
            </a:rPr>
            <a:t>は、８１５百万円の増となった。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岐阜県本巣市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生産年齢人口の減少による地方税収の減少や普通交付税の一本算定による交付額の減少により歳入が減額傾向にある一方で、東海環状自動車道の開通による経済効果等の発現に向けた本巣インター周辺道路の整備やもとまるパークの整備が本格化し投資的経費が増加、また、町村合併以前からの公共施設を維持しながら行政運営を行っているため、老朽化する施設の維持管理に係る経常的経費も増加している状況であ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こうした中、財政調整基金ついては２２６百万円を積立てたものの７２４百万円を取崩し、その他特定目的基金である「公共施設等整備基金」においては、５７百万円を積み立てたものの５９１百万円を取り崩して新庁舎整備やもとまるパーク整備に充当している状況であり、基金総残高は減少傾向となってい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が減少する中、充当事業を適切に見極めるため、市の将来を構築するための主要プロジェクトについては、優先的に充当を行うが、それ以外の事業については、補助金等他の特定財源を活用して実施するよう、メリハリをつけた充当を行う。</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・公共施設等整備基金･･･市の公共施設等の整備に必要な資金に充てる。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・淡墨桜保護基金･･･文化観光資源たる淡墨桜の保護に資するための資金に充てる。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・樽見鉄道対策基金･･･樽見鉄道対策事業に必要な資金に充てる。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・地域振興基金･･･根尾地域の振興に資する事業及び施策に必要な資金に充てる。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・安藤基金･･･真桑文楽の保存及び伝承に係る事業の資金に充てる。</a:t>
          </a:r>
        </a:p>
        <a:p>
          <a:endPar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公共施設等整備基金においては、５７百万円を積み立てたものの５９１百万円を取り崩して新庁舎整備やもとまるパーク整備に充当したことにより減額となった。</a:t>
          </a:r>
        </a:p>
        <a:p>
          <a:endPar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については、令和７年度をもって公共施設の集中投資期間が概ね終了することから、今後はできる限り積立てを行い、残高の回復を目指していく。なお、本基金は、平成３０年度に６つの基金を統合し、柔軟な活用が可能となった反面、様々な事業に充当が可能となったため、充当先を適切に見極める必要があり、市の主要プロジェクトの選定にあたって、緊急性や必要性などを十分精査しながら活用を図っていく。</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また、公共施設等整備基金以外の特定目的基金の活用にあたっても上記同様、充当事業を十分に精査し、長期の効果効用が発揮できる事業に活用していく。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普通交付税の合併算定替えの恩恵を受けていた頃は、取崩以上に積立を大半の年度で行ってきたが、合併算定替の縮減期間に移行した平成２６年度以降は、人口減少による税収の減少が生じ始めたこともあり、平成２６年度から令和６年度までの積立額が１，７９７．４百万円に対して、取崩額は２，３２４．０百万円と財政調整基金に頼った財政運営となっている。</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平成２１年度以降、歳出総額が増加傾向であることから、新庁舎への移転（令和６年７月）を機に、事務事業評価により抜本的な事業のあり方等を検証し事務の効率化を図り、公共施設再配置計画に基づき既存施設の統廃合等を断行し経常的経費を削減するとともに、国県支出金を積極的に活用し、基金取崩額の抑制に努める。また、東海環状自動車道整備に伴い企業進出を促進させるための誘致活動を積極的に行い、税収の増額による財源確保に努め、積立額の増額を図る。</a:t>
          </a: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については、平成２７年度から毎年１．５百万円積立て、地方債現在高のピークとなる令和８年度、元利償還額のピークの見込みとなる令和１１年度に向けて、令和元年度から積立額を５０百万円に増額した。なお、令和６年度には臨時財政対策債の償還に対応するため、初めて５２百万円の取崩しを行った。</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地方債現在高のピークとなる令和８年度、元利償還額のピークの見込みとなる令和１１年度に向けて、令和元年度以降の積立額５０百万円を維持し、公債費の増加に対応していく。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32,885
31,972
374.65
21,066,421
19,839,226
1,000,815
11,777,124
23,204,476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前年度と同数値の０．５３となり、横ばいで推移している。ここ数年は低下傾向が続いた後、下げ止まりの状況となっているものの、自主財源の伸びは限定的であることから、今後も歳入確保や本巣市定員適正化計画による人件費の抑制、行財政改革大綱実施計画及び事務事業評価を通じた歳出抑制に努め、財政基盤の強化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xdr:cNvCxnSpPr/>
      </xdr:nvCxnSpPr>
      <xdr:spPr>
        <a:xfrm>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1" name="フローチャート: 判断 80"/>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2" name="テキスト ボックス 81"/>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前年度に比べ０．５ポイント改善し８８．７％となった。類似団体平均と比較すると３．８ポイント低い水準となっているものの、近年は高い水準で推移しており、財政の硬直化傾向が見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公共施設等の統廃合や適正な定員管理に努めるとともに、事務事業の見直しをさらに進め、優先度の低い事業の廃止・縮小を行うなど、引き続き経常経費の削減に努める必要がある。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100754</xdr:rowOff>
    </xdr:to>
    <xdr:cxnSp macro="">
      <xdr:nvCxnSpPr>
        <xdr:cNvPr id="132" name="直線コネクタ 131"/>
        <xdr:cNvCxnSpPr/>
      </xdr:nvCxnSpPr>
      <xdr:spPr>
        <a:xfrm flipV="1">
          <a:off x="4114800" y="1069043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100754</xdr:rowOff>
    </xdr:to>
    <xdr:cxnSp macro="">
      <xdr:nvCxnSpPr>
        <xdr:cNvPr id="135" name="直線コネクタ 134"/>
        <xdr:cNvCxnSpPr/>
      </xdr:nvCxnSpPr>
      <xdr:spPr>
        <a:xfrm>
          <a:off x="3225800" y="1065022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62</xdr:row>
      <xdr:rowOff>20320</xdr:rowOff>
    </xdr:to>
    <xdr:cxnSp macro="">
      <xdr:nvCxnSpPr>
        <xdr:cNvPr id="138" name="直線コネクタ 137"/>
        <xdr:cNvCxnSpPr/>
      </xdr:nvCxnSpPr>
      <xdr:spPr>
        <a:xfrm>
          <a:off x="2336800" y="1019175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61</xdr:row>
      <xdr:rowOff>79163</xdr:rowOff>
    </xdr:to>
    <xdr:cxnSp macro="">
      <xdr:nvCxnSpPr>
        <xdr:cNvPr id="141" name="直線コネクタ 140"/>
        <xdr:cNvCxnSpPr/>
      </xdr:nvCxnSpPr>
      <xdr:spPr>
        <a:xfrm flipV="1">
          <a:off x="1447800" y="10191750"/>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44" name="フローチャート: 判断 143"/>
        <xdr:cNvSpPr/>
      </xdr:nvSpPr>
      <xdr:spPr>
        <a:xfrm>
          <a:off x="1397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45" name="テキスト ボックス 144"/>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51" name="楕円 150"/>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52" name="財政構造の弾力性該当値テキスト"/>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3" name="楕円 152"/>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4" name="テキスト ボックス 153"/>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7" name="楕円 156"/>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137177</xdr:rowOff>
    </xdr:from>
    <xdr:ext cx="762000" cy="259045"/>
    <xdr:sp macro="" textlink="">
      <xdr:nvSpPr>
        <xdr:cNvPr id="158" name="テキスト ボックス 157"/>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59" name="楕円 158"/>
        <xdr:cNvSpPr/>
      </xdr:nvSpPr>
      <xdr:spPr>
        <a:xfrm>
          <a:off x="1397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60" name="テキスト ボックス 159"/>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[222,472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人口１人当たり人件費・物件費等決算額は２２２，４７２円となり、前年度に比べ１７，７２０円増加し、類似団体平均を２５，３７１円上回っている。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事院勧告に伴う人件費の増加や、物価高騰による物件費の上昇に加えて、老朽化が進行する公共施設の維持管理経費の増加が影響している。本市は、地理的要因等により施設統廃合が進みにくい状況にあるが、公共施設等総合管理計画及び公共施設再配置計画に基づき、既存施設の統廃合や管理手法の見直しを進め、物件費等の縮減に努め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156283</xdr:rowOff>
    </xdr:from>
    <xdr:to>
      <xdr:col>23</xdr:col>
      <xdr:colOff>133350</xdr:colOff>
      <xdr:row>84</xdr:row>
      <xdr:rowOff>70349</xdr:rowOff>
    </xdr:to>
    <xdr:cxnSp macro="">
      <xdr:nvCxnSpPr>
        <xdr:cNvPr id="193" name="直線コネクタ 192"/>
        <xdr:cNvCxnSpPr/>
      </xdr:nvCxnSpPr>
      <xdr:spPr>
        <a:xfrm>
          <a:off x="4114800" y="14386633"/>
          <a:ext cx="838200" cy="8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122689</xdr:rowOff>
    </xdr:from>
    <xdr:to>
      <xdr:col>19</xdr:col>
      <xdr:colOff>133350</xdr:colOff>
      <xdr:row>83</xdr:row>
      <xdr:rowOff>156283</xdr:rowOff>
    </xdr:to>
    <xdr:cxnSp macro="">
      <xdr:nvCxnSpPr>
        <xdr:cNvPr id="196" name="直線コネクタ 195"/>
        <xdr:cNvCxnSpPr/>
      </xdr:nvCxnSpPr>
      <xdr:spPr>
        <a:xfrm>
          <a:off x="3225800" y="14353039"/>
          <a:ext cx="889000" cy="3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122689</xdr:rowOff>
    </xdr:from>
    <xdr:to>
      <xdr:col>15</xdr:col>
      <xdr:colOff>82550</xdr:colOff>
      <xdr:row>83</xdr:row>
      <xdr:rowOff>153358</xdr:rowOff>
    </xdr:to>
    <xdr:cxnSp macro="">
      <xdr:nvCxnSpPr>
        <xdr:cNvPr id="199" name="直線コネクタ 198"/>
        <xdr:cNvCxnSpPr/>
      </xdr:nvCxnSpPr>
      <xdr:spPr>
        <a:xfrm flipV="1">
          <a:off x="2336800" y="14353039"/>
          <a:ext cx="889000" cy="3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72913</xdr:rowOff>
    </xdr:from>
    <xdr:to>
      <xdr:col>11</xdr:col>
      <xdr:colOff>31750</xdr:colOff>
      <xdr:row>83</xdr:row>
      <xdr:rowOff>153358</xdr:rowOff>
    </xdr:to>
    <xdr:cxnSp macro="">
      <xdr:nvCxnSpPr>
        <xdr:cNvPr id="202" name="直線コネクタ 201"/>
        <xdr:cNvCxnSpPr/>
      </xdr:nvCxnSpPr>
      <xdr:spPr>
        <a:xfrm>
          <a:off x="1447800" y="14303263"/>
          <a:ext cx="889000" cy="8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58609</xdr:rowOff>
    </xdr:from>
    <xdr:to>
      <xdr:col>7</xdr:col>
      <xdr:colOff>31750</xdr:colOff>
      <xdr:row>83</xdr:row>
      <xdr:rowOff>160209</xdr:rowOff>
    </xdr:to>
    <xdr:sp macro="" textlink="">
      <xdr:nvSpPr>
        <xdr:cNvPr id="205" name="フローチャート: 判断 204"/>
        <xdr:cNvSpPr/>
      </xdr:nvSpPr>
      <xdr:spPr>
        <a:xfrm>
          <a:off x="1397000" y="1428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144986</xdr:rowOff>
    </xdr:from>
    <xdr:ext cx="762000" cy="259045"/>
    <xdr:sp macro="" textlink="">
      <xdr:nvSpPr>
        <xdr:cNvPr id="206" name="テキスト ボックス 205"/>
        <xdr:cNvSpPr txBox="1"/>
      </xdr:nvSpPr>
      <xdr:spPr>
        <a:xfrm>
          <a:off x="1066800" y="1437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19549</xdr:rowOff>
    </xdr:from>
    <xdr:to>
      <xdr:col>23</xdr:col>
      <xdr:colOff>184150</xdr:colOff>
      <xdr:row>84</xdr:row>
      <xdr:rowOff>121149</xdr:rowOff>
    </xdr:to>
    <xdr:sp macro="" textlink="">
      <xdr:nvSpPr>
        <xdr:cNvPr id="212" name="楕円 211"/>
        <xdr:cNvSpPr/>
      </xdr:nvSpPr>
      <xdr:spPr>
        <a:xfrm>
          <a:off x="4902200" y="14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163076</xdr:rowOff>
    </xdr:from>
    <xdr:ext cx="762000" cy="259045"/>
    <xdr:sp macro="" textlink="">
      <xdr:nvSpPr>
        <xdr:cNvPr id="213" name="人件費・物件費等の状況該当値テキスト"/>
        <xdr:cNvSpPr txBox="1"/>
      </xdr:nvSpPr>
      <xdr:spPr>
        <a:xfrm>
          <a:off x="5041900" y="1439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105483</xdr:rowOff>
    </xdr:from>
    <xdr:to>
      <xdr:col>19</xdr:col>
      <xdr:colOff>184150</xdr:colOff>
      <xdr:row>84</xdr:row>
      <xdr:rowOff>35633</xdr:rowOff>
    </xdr:to>
    <xdr:sp macro="" textlink="">
      <xdr:nvSpPr>
        <xdr:cNvPr id="214" name="楕円 213"/>
        <xdr:cNvSpPr/>
      </xdr:nvSpPr>
      <xdr:spPr>
        <a:xfrm>
          <a:off x="4064000" y="143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20410</xdr:rowOff>
    </xdr:from>
    <xdr:ext cx="736600" cy="259045"/>
    <xdr:sp macro="" textlink="">
      <xdr:nvSpPr>
        <xdr:cNvPr id="215" name="テキスト ボックス 214"/>
        <xdr:cNvSpPr txBox="1"/>
      </xdr:nvSpPr>
      <xdr:spPr>
        <a:xfrm>
          <a:off x="3733800" y="1442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71889</xdr:rowOff>
    </xdr:from>
    <xdr:to>
      <xdr:col>15</xdr:col>
      <xdr:colOff>133350</xdr:colOff>
      <xdr:row>84</xdr:row>
      <xdr:rowOff>2039</xdr:rowOff>
    </xdr:to>
    <xdr:sp macro="" textlink="">
      <xdr:nvSpPr>
        <xdr:cNvPr id="216" name="楕円 215"/>
        <xdr:cNvSpPr/>
      </xdr:nvSpPr>
      <xdr:spPr>
        <a:xfrm>
          <a:off x="3175000" y="1430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158266</xdr:rowOff>
    </xdr:from>
    <xdr:ext cx="762000" cy="259045"/>
    <xdr:sp macro="" textlink="">
      <xdr:nvSpPr>
        <xdr:cNvPr id="217" name="テキスト ボックス 216"/>
        <xdr:cNvSpPr txBox="1"/>
      </xdr:nvSpPr>
      <xdr:spPr>
        <a:xfrm>
          <a:off x="2844800" y="1438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102558</xdr:rowOff>
    </xdr:from>
    <xdr:to>
      <xdr:col>11</xdr:col>
      <xdr:colOff>82550</xdr:colOff>
      <xdr:row>84</xdr:row>
      <xdr:rowOff>32708</xdr:rowOff>
    </xdr:to>
    <xdr:sp macro="" textlink="">
      <xdr:nvSpPr>
        <xdr:cNvPr id="218" name="楕円 217"/>
        <xdr:cNvSpPr/>
      </xdr:nvSpPr>
      <xdr:spPr>
        <a:xfrm>
          <a:off x="2286000" y="1433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17485</xdr:rowOff>
    </xdr:from>
    <xdr:ext cx="762000" cy="259045"/>
    <xdr:sp macro="" textlink="">
      <xdr:nvSpPr>
        <xdr:cNvPr id="219" name="テキスト ボックス 218"/>
        <xdr:cNvSpPr txBox="1"/>
      </xdr:nvSpPr>
      <xdr:spPr>
        <a:xfrm>
          <a:off x="1955800" y="1441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22113</xdr:rowOff>
    </xdr:from>
    <xdr:to>
      <xdr:col>7</xdr:col>
      <xdr:colOff>31750</xdr:colOff>
      <xdr:row>83</xdr:row>
      <xdr:rowOff>123713</xdr:rowOff>
    </xdr:to>
    <xdr:sp macro="" textlink="">
      <xdr:nvSpPr>
        <xdr:cNvPr id="220" name="楕円 219"/>
        <xdr:cNvSpPr/>
      </xdr:nvSpPr>
      <xdr:spPr>
        <a:xfrm>
          <a:off x="1397000" y="142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133890</xdr:rowOff>
    </xdr:from>
    <xdr:ext cx="762000" cy="259045"/>
    <xdr:sp macro="" textlink="">
      <xdr:nvSpPr>
        <xdr:cNvPr id="221" name="テキスト ボックス 220"/>
        <xdr:cNvSpPr txBox="1"/>
      </xdr:nvSpPr>
      <xdr:spPr>
        <a:xfrm>
          <a:off x="1066800" y="1402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ラスパイレス指数は前年度に比べ０．２ポイント増加し９６．９となったものの、類似団体平均を０．６ポイント下回る水準となっている。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一人当たりの業務量が増加傾向の中、人材確保の観点から、給与水準を上げることが望まれるが、人口減少により税収等が減少する中では現行の水準を維持するのが精一杯である。このため、当面、経常的経費の縮減と投資的経費の抑制、企業誘致等を促進し税収の増額に努め、安定した市政の運営の確保した上で、水準の見直しを検討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14514</xdr:rowOff>
    </xdr:to>
    <xdr:cxnSp macro="">
      <xdr:nvCxnSpPr>
        <xdr:cNvPr id="257" name="直線コネクタ 256"/>
        <xdr:cNvCxnSpPr/>
      </xdr:nvCxnSpPr>
      <xdr:spPr>
        <a:xfrm>
          <a:off x="16179800" y="145532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151493</xdr:rowOff>
    </xdr:to>
    <xdr:cxnSp macro="">
      <xdr:nvCxnSpPr>
        <xdr:cNvPr id="260" name="直線コネクタ 259"/>
        <xdr:cNvCxnSpPr/>
      </xdr:nvCxnSpPr>
      <xdr:spPr>
        <a:xfrm>
          <a:off x="15290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65314</xdr:rowOff>
    </xdr:to>
    <xdr:cxnSp macro="">
      <xdr:nvCxnSpPr>
        <xdr:cNvPr id="263" name="直線コネクタ 262"/>
        <xdr:cNvCxnSpPr/>
      </xdr:nvCxnSpPr>
      <xdr:spPr>
        <a:xfrm>
          <a:off x="14401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151493</xdr:rowOff>
    </xdr:to>
    <xdr:cxnSp macro="">
      <xdr:nvCxnSpPr>
        <xdr:cNvPr id="266" name="直線コネクタ 265"/>
        <xdr:cNvCxnSpPr/>
      </xdr:nvCxnSpPr>
      <xdr:spPr>
        <a:xfrm flipV="1">
          <a:off x="13512800" y="144498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6" name="楕円 275"/>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7" name="給与水準   （国との比較）該当値テキスト"/>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100693</xdr:rowOff>
    </xdr:from>
    <xdr:to>
      <xdr:col>77</xdr:col>
      <xdr:colOff>95250</xdr:colOff>
      <xdr:row>85</xdr:row>
      <xdr:rowOff>30843</xdr:rowOff>
    </xdr:to>
    <xdr:sp macro="" textlink="">
      <xdr:nvSpPr>
        <xdr:cNvPr id="278" name="楕円 277"/>
        <xdr:cNvSpPr/>
      </xdr:nvSpPr>
      <xdr:spPr>
        <a:xfrm>
          <a:off x="16129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79" name="テキスト ボックス 278"/>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2" name="楕円 281"/>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3" name="テキスト ボックス 282"/>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人当たり職員数は前年度に比べ０．０４人減少し８．３９人となり、類似団体平均を下回る水準となっている。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権限移譲や国等の方針に基づく新たな業務の発生、既存事業の複雑化に伴う業務量の増加などが顕著になっており、職員一人当たりの負担が増加している。このため、業務の効率化や事業の見直しなど業務のあり方について抜本的な見直しを実施するとともに、本巣市定員適正化計画により、適正な定員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94101</xdr:rowOff>
    </xdr:from>
    <xdr:to>
      <xdr:col>81</xdr:col>
      <xdr:colOff>44450</xdr:colOff>
      <xdr:row>61</xdr:row>
      <xdr:rowOff>98697</xdr:rowOff>
    </xdr:to>
    <xdr:cxnSp macro="">
      <xdr:nvCxnSpPr>
        <xdr:cNvPr id="322" name="直線コネクタ 321"/>
        <xdr:cNvCxnSpPr/>
      </xdr:nvCxnSpPr>
      <xdr:spPr>
        <a:xfrm flipV="1">
          <a:off x="16179800" y="10552551"/>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98697</xdr:rowOff>
    </xdr:from>
    <xdr:to>
      <xdr:col>77</xdr:col>
      <xdr:colOff>44450</xdr:colOff>
      <xdr:row>61</xdr:row>
      <xdr:rowOff>119380</xdr:rowOff>
    </xdr:to>
    <xdr:cxnSp macro="">
      <xdr:nvCxnSpPr>
        <xdr:cNvPr id="325" name="直線コネクタ 324"/>
        <xdr:cNvCxnSpPr/>
      </xdr:nvCxnSpPr>
      <xdr:spPr>
        <a:xfrm flipV="1">
          <a:off x="15290800" y="1055714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106741</xdr:rowOff>
    </xdr:from>
    <xdr:to>
      <xdr:col>72</xdr:col>
      <xdr:colOff>203200</xdr:colOff>
      <xdr:row>61</xdr:row>
      <xdr:rowOff>119380</xdr:rowOff>
    </xdr:to>
    <xdr:cxnSp macro="">
      <xdr:nvCxnSpPr>
        <xdr:cNvPr id="328" name="直線コネクタ 327"/>
        <xdr:cNvCxnSpPr/>
      </xdr:nvCxnSpPr>
      <xdr:spPr>
        <a:xfrm>
          <a:off x="14401800" y="10565191"/>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61</xdr:row>
      <xdr:rowOff>106741</xdr:rowOff>
    </xdr:to>
    <xdr:cxnSp macro="">
      <xdr:nvCxnSpPr>
        <xdr:cNvPr id="331" name="直線コネクタ 330"/>
        <xdr:cNvCxnSpPr/>
      </xdr:nvCxnSpPr>
      <xdr:spPr>
        <a:xfrm>
          <a:off x="13512800" y="1055140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86723</xdr:rowOff>
    </xdr:from>
    <xdr:to>
      <xdr:col>64</xdr:col>
      <xdr:colOff>152400</xdr:colOff>
      <xdr:row>63</xdr:row>
      <xdr:rowOff>16873</xdr:rowOff>
    </xdr:to>
    <xdr:sp macro="" textlink="">
      <xdr:nvSpPr>
        <xdr:cNvPr id="334" name="フローチャート: 判断 333"/>
        <xdr:cNvSpPr/>
      </xdr:nvSpPr>
      <xdr:spPr>
        <a:xfrm>
          <a:off x="134620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1650</xdr:rowOff>
    </xdr:from>
    <xdr:ext cx="762000" cy="259045"/>
    <xdr:sp macro="" textlink="">
      <xdr:nvSpPr>
        <xdr:cNvPr id="335" name="テキスト ボックス 334"/>
        <xdr:cNvSpPr txBox="1"/>
      </xdr:nvSpPr>
      <xdr:spPr>
        <a:xfrm>
          <a:off x="13131800" y="1080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43301</xdr:rowOff>
    </xdr:from>
    <xdr:to>
      <xdr:col>81</xdr:col>
      <xdr:colOff>95250</xdr:colOff>
      <xdr:row>61</xdr:row>
      <xdr:rowOff>144901</xdr:rowOff>
    </xdr:to>
    <xdr:sp macro="" textlink="">
      <xdr:nvSpPr>
        <xdr:cNvPr id="341" name="楕円 340"/>
        <xdr:cNvSpPr/>
      </xdr:nvSpPr>
      <xdr:spPr>
        <a:xfrm>
          <a:off x="169672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59828</xdr:rowOff>
    </xdr:from>
    <xdr:ext cx="762000" cy="259045"/>
    <xdr:sp macro="" textlink="">
      <xdr:nvSpPr>
        <xdr:cNvPr id="342" name="定員管理の状況該当値テキスト"/>
        <xdr:cNvSpPr txBox="1"/>
      </xdr:nvSpPr>
      <xdr:spPr>
        <a:xfrm>
          <a:off x="17106900" y="1034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3" name="楕円 342"/>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159674</xdr:rowOff>
    </xdr:from>
    <xdr:ext cx="736600" cy="259045"/>
    <xdr:sp macro="" textlink="">
      <xdr:nvSpPr>
        <xdr:cNvPr id="344" name="テキスト ボックス 343"/>
        <xdr:cNvSpPr txBox="1"/>
      </xdr:nvSpPr>
      <xdr:spPr>
        <a:xfrm>
          <a:off x="15798800" y="1027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68580</xdr:rowOff>
    </xdr:from>
    <xdr:to>
      <xdr:col>73</xdr:col>
      <xdr:colOff>44450</xdr:colOff>
      <xdr:row>61</xdr:row>
      <xdr:rowOff>170180</xdr:rowOff>
    </xdr:to>
    <xdr:sp macro="" textlink="">
      <xdr:nvSpPr>
        <xdr:cNvPr id="345" name="楕円 344"/>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8907</xdr:rowOff>
    </xdr:from>
    <xdr:ext cx="762000" cy="259045"/>
    <xdr:sp macro="" textlink="">
      <xdr:nvSpPr>
        <xdr:cNvPr id="346" name="テキスト ボックス 345"/>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55941</xdr:rowOff>
    </xdr:from>
    <xdr:to>
      <xdr:col>68</xdr:col>
      <xdr:colOff>203200</xdr:colOff>
      <xdr:row>61</xdr:row>
      <xdr:rowOff>157541</xdr:rowOff>
    </xdr:to>
    <xdr:sp macro="" textlink="">
      <xdr:nvSpPr>
        <xdr:cNvPr id="347" name="楕円 346"/>
        <xdr:cNvSpPr/>
      </xdr:nvSpPr>
      <xdr:spPr>
        <a:xfrm>
          <a:off x="14351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167718</xdr:rowOff>
    </xdr:from>
    <xdr:ext cx="762000" cy="259045"/>
    <xdr:sp macro="" textlink="">
      <xdr:nvSpPr>
        <xdr:cNvPr id="348" name="テキスト ボックス 347"/>
        <xdr:cNvSpPr txBox="1"/>
      </xdr:nvSpPr>
      <xdr:spPr>
        <a:xfrm>
          <a:off x="14020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42152</xdr:rowOff>
    </xdr:from>
    <xdr:to>
      <xdr:col>64</xdr:col>
      <xdr:colOff>152400</xdr:colOff>
      <xdr:row>61</xdr:row>
      <xdr:rowOff>143752</xdr:rowOff>
    </xdr:to>
    <xdr:sp macro="" textlink="">
      <xdr:nvSpPr>
        <xdr:cNvPr id="349" name="楕円 348"/>
        <xdr:cNvSpPr/>
      </xdr:nvSpPr>
      <xdr:spPr>
        <a:xfrm>
          <a:off x="13462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153929</xdr:rowOff>
    </xdr:from>
    <xdr:ext cx="762000" cy="259045"/>
    <xdr:sp macro="" textlink="">
      <xdr:nvSpPr>
        <xdr:cNvPr id="350" name="テキスト ボックス 349"/>
        <xdr:cNvSpPr txBox="1"/>
      </xdr:nvSpPr>
      <xdr:spPr>
        <a:xfrm>
          <a:off x="13131800" y="10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実質公債費比率は前年度に比べ０．１ポイント増加し８．０％となり、引き続き上昇傾向にあるものの、類似団体平均を０．７ポイント下回っている。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上昇要因は、近年の投資的事業による地方債発行額の増加と、それに伴う地方債借入後の据置き期間経過による元利償還額の増加である。今後も、後年度の財政負担となる公債費縮減のため、交付税算入率の高い地方債を借り入れるなど、公債費の適正化を図るとともに歳出削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164395</xdr:rowOff>
    </xdr:to>
    <xdr:cxnSp macro="">
      <xdr:nvCxnSpPr>
        <xdr:cNvPr id="385" name="直線コネクタ 384"/>
        <xdr:cNvCxnSpPr/>
      </xdr:nvCxnSpPr>
      <xdr:spPr>
        <a:xfrm>
          <a:off x="16179800" y="68375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150989</xdr:rowOff>
    </xdr:to>
    <xdr:cxnSp macro="">
      <xdr:nvCxnSpPr>
        <xdr:cNvPr id="388" name="直線コネクタ 387"/>
        <xdr:cNvCxnSpPr/>
      </xdr:nvCxnSpPr>
      <xdr:spPr>
        <a:xfrm>
          <a:off x="15290800" y="67705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83961</xdr:rowOff>
    </xdr:to>
    <xdr:cxnSp macro="">
      <xdr:nvCxnSpPr>
        <xdr:cNvPr id="391" name="直線コネクタ 390"/>
        <xdr:cNvCxnSpPr/>
      </xdr:nvCxnSpPr>
      <xdr:spPr>
        <a:xfrm>
          <a:off x="14401800" y="67034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161572</xdr:rowOff>
    </xdr:from>
    <xdr:to>
      <xdr:col>68</xdr:col>
      <xdr:colOff>152400</xdr:colOff>
      <xdr:row>39</xdr:row>
      <xdr:rowOff>16933</xdr:rowOff>
    </xdr:to>
    <xdr:cxnSp macro="">
      <xdr:nvCxnSpPr>
        <xdr:cNvPr id="394" name="直線コネクタ 393"/>
        <xdr:cNvCxnSpPr/>
      </xdr:nvCxnSpPr>
      <xdr:spPr>
        <a:xfrm>
          <a:off x="13512800" y="66766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103011</xdr:rowOff>
    </xdr:from>
    <xdr:to>
      <xdr:col>64</xdr:col>
      <xdr:colOff>152400</xdr:colOff>
      <xdr:row>41</xdr:row>
      <xdr:rowOff>33161</xdr:rowOff>
    </xdr:to>
    <xdr:sp macro="" textlink="">
      <xdr:nvSpPr>
        <xdr:cNvPr id="397" name="フローチャート: 判断 396"/>
        <xdr:cNvSpPr/>
      </xdr:nvSpPr>
      <xdr:spPr>
        <a:xfrm>
          <a:off x="13462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17938</xdr:rowOff>
    </xdr:from>
    <xdr:ext cx="762000" cy="259045"/>
    <xdr:sp macro="" textlink="">
      <xdr:nvSpPr>
        <xdr:cNvPr id="398" name="テキスト ボックス 397"/>
        <xdr:cNvSpPr txBox="1"/>
      </xdr:nvSpPr>
      <xdr:spPr>
        <a:xfrm>
          <a:off x="13131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404" name="楕円 403"/>
        <xdr:cNvSpPr/>
      </xdr:nvSpPr>
      <xdr:spPr>
        <a:xfrm>
          <a:off x="169672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130122</xdr:rowOff>
    </xdr:from>
    <xdr:ext cx="762000" cy="259045"/>
    <xdr:sp macro="" textlink="">
      <xdr:nvSpPr>
        <xdr:cNvPr id="405" name="公債費負担の状況該当値テキスト"/>
        <xdr:cNvSpPr txBox="1"/>
      </xdr:nvSpPr>
      <xdr:spPr>
        <a:xfrm>
          <a:off x="17106900" y="66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6" name="楕円 405"/>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7" name="テキスト ボックス 406"/>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08" name="楕円 407"/>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09" name="テキスト ボックス 408"/>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0" name="楕円 409"/>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1" name="テキスト ボックス 410"/>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110772</xdr:rowOff>
    </xdr:from>
    <xdr:to>
      <xdr:col>64</xdr:col>
      <xdr:colOff>152400</xdr:colOff>
      <xdr:row>39</xdr:row>
      <xdr:rowOff>40922</xdr:rowOff>
    </xdr:to>
    <xdr:sp macro="" textlink="">
      <xdr:nvSpPr>
        <xdr:cNvPr id="412" name="楕円 411"/>
        <xdr:cNvSpPr/>
      </xdr:nvSpPr>
      <xdr:spPr>
        <a:xfrm>
          <a:off x="13462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51099</xdr:rowOff>
    </xdr:from>
    <xdr:ext cx="762000" cy="259045"/>
    <xdr:sp macro="" textlink="">
      <xdr:nvSpPr>
        <xdr:cNvPr id="413" name="テキスト ボックス 412"/>
        <xdr:cNvSpPr txBox="1"/>
      </xdr:nvSpPr>
      <xdr:spPr>
        <a:xfrm>
          <a:off x="13131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前年度に比べ６．０ポイント増加し５６．０％となり、類似団体平均を大きく上回る状況にある。主な要因としては、新庁舎整備、もとまるパーク整備の実施に伴い基金を取り崩したことによる充当可能基金の減少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における大型のハード整備事業の集中投資期間は令和７年度をもって概ね終了する見込みであり、今後は新規地方債発行額の抑制及び基金残高の計画的な確保に努め、将来世代への財政負担の軽減が図られるよう、更なる適正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120650</xdr:rowOff>
    </xdr:from>
    <xdr:to>
      <xdr:col>81</xdr:col>
      <xdr:colOff>44450</xdr:colOff>
      <xdr:row>15</xdr:row>
      <xdr:rowOff>149606</xdr:rowOff>
    </xdr:to>
    <xdr:cxnSp macro="">
      <xdr:nvCxnSpPr>
        <xdr:cNvPr id="445" name="直線コネクタ 444"/>
        <xdr:cNvCxnSpPr/>
      </xdr:nvCxnSpPr>
      <xdr:spPr>
        <a:xfrm>
          <a:off x="16179800" y="269240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49708</xdr:rowOff>
    </xdr:from>
    <xdr:to>
      <xdr:col>77</xdr:col>
      <xdr:colOff>44450</xdr:colOff>
      <xdr:row>15</xdr:row>
      <xdr:rowOff>120650</xdr:rowOff>
    </xdr:to>
    <xdr:cxnSp macro="">
      <xdr:nvCxnSpPr>
        <xdr:cNvPr id="448" name="直線コネクタ 447"/>
        <xdr:cNvCxnSpPr/>
      </xdr:nvCxnSpPr>
      <xdr:spPr>
        <a:xfrm>
          <a:off x="15290800" y="2621458"/>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166141</xdr:rowOff>
    </xdr:from>
    <xdr:to>
      <xdr:col>72</xdr:col>
      <xdr:colOff>203200</xdr:colOff>
      <xdr:row>15</xdr:row>
      <xdr:rowOff>49708</xdr:rowOff>
    </xdr:to>
    <xdr:cxnSp macro="">
      <xdr:nvCxnSpPr>
        <xdr:cNvPr id="451" name="直線コネクタ 450"/>
        <xdr:cNvCxnSpPr/>
      </xdr:nvCxnSpPr>
      <xdr:spPr>
        <a:xfrm>
          <a:off x="14401800" y="2566441"/>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166141</xdr:rowOff>
    </xdr:from>
    <xdr:to>
      <xdr:col>68</xdr:col>
      <xdr:colOff>152400</xdr:colOff>
      <xdr:row>15</xdr:row>
      <xdr:rowOff>44399</xdr:rowOff>
    </xdr:to>
    <xdr:cxnSp macro="">
      <xdr:nvCxnSpPr>
        <xdr:cNvPr id="454" name="直線コネクタ 453"/>
        <xdr:cNvCxnSpPr/>
      </xdr:nvCxnSpPr>
      <xdr:spPr>
        <a:xfrm flipV="1">
          <a:off x="13512800" y="2566441"/>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6" name="テキスト ボックス 455"/>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28829</xdr:rowOff>
    </xdr:from>
    <xdr:to>
      <xdr:col>64</xdr:col>
      <xdr:colOff>152400</xdr:colOff>
      <xdr:row>15</xdr:row>
      <xdr:rowOff>130429</xdr:rowOff>
    </xdr:to>
    <xdr:sp macro="" textlink="">
      <xdr:nvSpPr>
        <xdr:cNvPr id="457" name="フローチャート: 判断 456"/>
        <xdr:cNvSpPr/>
      </xdr:nvSpPr>
      <xdr:spPr>
        <a:xfrm>
          <a:off x="13462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115206</xdr:rowOff>
    </xdr:from>
    <xdr:ext cx="762000" cy="259045"/>
    <xdr:sp macro="" textlink="">
      <xdr:nvSpPr>
        <xdr:cNvPr id="458" name="テキスト ボックス 457"/>
        <xdr:cNvSpPr txBox="1"/>
      </xdr:nvSpPr>
      <xdr:spPr>
        <a:xfrm>
          <a:off x="13131800" y="26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98806</xdr:rowOff>
    </xdr:from>
    <xdr:to>
      <xdr:col>81</xdr:col>
      <xdr:colOff>95250</xdr:colOff>
      <xdr:row>16</xdr:row>
      <xdr:rowOff>28956</xdr:rowOff>
    </xdr:to>
    <xdr:sp macro="" textlink="">
      <xdr:nvSpPr>
        <xdr:cNvPr id="464" name="楕円 463"/>
        <xdr:cNvSpPr/>
      </xdr:nvSpPr>
      <xdr:spPr>
        <a:xfrm>
          <a:off x="16967200" y="26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70883</xdr:rowOff>
    </xdr:from>
    <xdr:ext cx="762000" cy="259045"/>
    <xdr:sp macro="" textlink="">
      <xdr:nvSpPr>
        <xdr:cNvPr id="465" name="将来負担の状況該当値テキスト"/>
        <xdr:cNvSpPr txBox="1"/>
      </xdr:nvSpPr>
      <xdr:spPr>
        <a:xfrm>
          <a:off x="17106900" y="264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69850</xdr:rowOff>
    </xdr:from>
    <xdr:to>
      <xdr:col>77</xdr:col>
      <xdr:colOff>95250</xdr:colOff>
      <xdr:row>16</xdr:row>
      <xdr:rowOff>0</xdr:rowOff>
    </xdr:to>
    <xdr:sp macro="" textlink="">
      <xdr:nvSpPr>
        <xdr:cNvPr id="466" name="楕円 465"/>
        <xdr:cNvSpPr/>
      </xdr:nvSpPr>
      <xdr:spPr>
        <a:xfrm>
          <a:off x="16129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156227</xdr:rowOff>
    </xdr:from>
    <xdr:ext cx="736600" cy="259045"/>
    <xdr:sp macro="" textlink="">
      <xdr:nvSpPr>
        <xdr:cNvPr id="467" name="テキスト ボックス 466"/>
        <xdr:cNvSpPr txBox="1"/>
      </xdr:nvSpPr>
      <xdr:spPr>
        <a:xfrm>
          <a:off x="15798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170358</xdr:rowOff>
    </xdr:from>
    <xdr:to>
      <xdr:col>73</xdr:col>
      <xdr:colOff>44450</xdr:colOff>
      <xdr:row>15</xdr:row>
      <xdr:rowOff>100508</xdr:rowOff>
    </xdr:to>
    <xdr:sp macro="" textlink="">
      <xdr:nvSpPr>
        <xdr:cNvPr id="468" name="楕円 467"/>
        <xdr:cNvSpPr/>
      </xdr:nvSpPr>
      <xdr:spPr>
        <a:xfrm>
          <a:off x="15240000" y="25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85285</xdr:rowOff>
    </xdr:from>
    <xdr:ext cx="762000" cy="259045"/>
    <xdr:sp macro="" textlink="">
      <xdr:nvSpPr>
        <xdr:cNvPr id="469" name="テキスト ボックス 468"/>
        <xdr:cNvSpPr txBox="1"/>
      </xdr:nvSpPr>
      <xdr:spPr>
        <a:xfrm>
          <a:off x="14909800" y="265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115341</xdr:rowOff>
    </xdr:from>
    <xdr:to>
      <xdr:col>68</xdr:col>
      <xdr:colOff>203200</xdr:colOff>
      <xdr:row>15</xdr:row>
      <xdr:rowOff>45491</xdr:rowOff>
    </xdr:to>
    <xdr:sp macro="" textlink="">
      <xdr:nvSpPr>
        <xdr:cNvPr id="470" name="楕円 469"/>
        <xdr:cNvSpPr/>
      </xdr:nvSpPr>
      <xdr:spPr>
        <a:xfrm>
          <a:off x="14351000" y="251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55668</xdr:rowOff>
    </xdr:from>
    <xdr:ext cx="762000" cy="259045"/>
    <xdr:sp macro="" textlink="">
      <xdr:nvSpPr>
        <xdr:cNvPr id="471" name="テキスト ボックス 470"/>
        <xdr:cNvSpPr txBox="1"/>
      </xdr:nvSpPr>
      <xdr:spPr>
        <a:xfrm>
          <a:off x="14020800" y="2284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165049</xdr:rowOff>
    </xdr:from>
    <xdr:to>
      <xdr:col>64</xdr:col>
      <xdr:colOff>152400</xdr:colOff>
      <xdr:row>15</xdr:row>
      <xdr:rowOff>95199</xdr:rowOff>
    </xdr:to>
    <xdr:sp macro="" textlink="">
      <xdr:nvSpPr>
        <xdr:cNvPr id="472" name="楕円 471"/>
        <xdr:cNvSpPr/>
      </xdr:nvSpPr>
      <xdr:spPr>
        <a:xfrm>
          <a:off x="134620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105376</xdr:rowOff>
    </xdr:from>
    <xdr:ext cx="762000" cy="259045"/>
    <xdr:sp macro="" textlink="">
      <xdr:nvSpPr>
        <xdr:cNvPr id="473" name="テキスト ボックス 472"/>
        <xdr:cNvSpPr txBox="1"/>
      </xdr:nvSpPr>
      <xdr:spPr>
        <a:xfrm>
          <a:off x="13131800" y="233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32,885
31,972
374.65
21,066,421
19,839,226
1,000,815
11,777,124
23,204,476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類似団体平均と比べると、人件費に係る経常収支比率は低くなっている。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今後も本巣市定員適正化計画により、定員管理・給与の適正化を図り、人件費の抑制に努める。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119380</xdr:rowOff>
    </xdr:to>
    <xdr:cxnSp macro="">
      <xdr:nvCxnSpPr>
        <xdr:cNvPr id="66" name="直線コネクタ 65"/>
        <xdr:cNvCxnSpPr/>
      </xdr:nvCxnSpPr>
      <xdr:spPr>
        <a:xfrm>
          <a:off x="3987800" y="6200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104140</xdr:rowOff>
    </xdr:to>
    <xdr:cxnSp macro="">
      <xdr:nvCxnSpPr>
        <xdr:cNvPr id="69" name="直線コネクタ 68"/>
        <xdr:cNvCxnSpPr/>
      </xdr:nvCxnSpPr>
      <xdr:spPr>
        <a:xfrm flipV="1">
          <a:off x="3098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104140</xdr:rowOff>
    </xdr:to>
    <xdr:cxnSp macro="">
      <xdr:nvCxnSpPr>
        <xdr:cNvPr id="72" name="直線コネクタ 71"/>
        <xdr:cNvCxnSpPr/>
      </xdr:nvCxnSpPr>
      <xdr:spPr>
        <a:xfrm>
          <a:off x="2209800" y="6223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149860</xdr:rowOff>
    </xdr:to>
    <xdr:cxnSp macro="">
      <xdr:nvCxnSpPr>
        <xdr:cNvPr id="75" name="直線コネクタ 74"/>
        <xdr:cNvCxnSpPr/>
      </xdr:nvCxnSpPr>
      <xdr:spPr>
        <a:xfrm flipV="1">
          <a:off x="1320800" y="62230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79" name="テキスト ボックス 78"/>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4" name="テキスト ボックス 93"/>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に比べ１．３ポイント減少したが、類似団体平均よりも高い状況となっている。決算額自体は増加しているものの、特定財源を伴う臨時的経費の増加が大きいため、経常一般財源に係る負担が抑制されたことが、経常収支比率の低下の主要因と考えられる。一方で、合併後も多くの公共施設を保有していることに加え、物価高騰の影響により施設の維持管理経費が増加傾向にある。今後は、公共施設再配置計画等により既存施設の統廃合等を進め、物件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130810</xdr:rowOff>
    </xdr:to>
    <xdr:cxnSp macro="">
      <xdr:nvCxnSpPr>
        <xdr:cNvPr id="127" name="直線コネクタ 126"/>
        <xdr:cNvCxnSpPr/>
      </xdr:nvCxnSpPr>
      <xdr:spPr>
        <a:xfrm flipV="1">
          <a:off x="15671800" y="32893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130810</xdr:rowOff>
    </xdr:to>
    <xdr:cxnSp macro="">
      <xdr:nvCxnSpPr>
        <xdr:cNvPr id="130" name="直線コネクタ 129"/>
        <xdr:cNvCxnSpPr/>
      </xdr:nvCxnSpPr>
      <xdr:spPr>
        <a:xfrm>
          <a:off x="14782800" y="3289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31750</xdr:rowOff>
    </xdr:to>
    <xdr:cxnSp macro="">
      <xdr:nvCxnSpPr>
        <xdr:cNvPr id="133" name="直線コネクタ 132"/>
        <xdr:cNvCxnSpPr/>
      </xdr:nvCxnSpPr>
      <xdr:spPr>
        <a:xfrm>
          <a:off x="13893800" y="317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149860</xdr:rowOff>
    </xdr:to>
    <xdr:cxnSp macro="">
      <xdr:nvCxnSpPr>
        <xdr:cNvPr id="136" name="直線コネクタ 135"/>
        <xdr:cNvCxnSpPr/>
      </xdr:nvCxnSpPr>
      <xdr:spPr>
        <a:xfrm flipV="1">
          <a:off x="13004800" y="3175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9" name="フローチャート: 判断 138"/>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40" name="テキスト ボックス 139"/>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6" name="楕円 145"/>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7" name="物件費該当値テキスト"/>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80010</xdr:rowOff>
    </xdr:from>
    <xdr:to>
      <xdr:col>78</xdr:col>
      <xdr:colOff>120650</xdr:colOff>
      <xdr:row>20</xdr:row>
      <xdr:rowOff>10160</xdr:rowOff>
    </xdr:to>
    <xdr:sp macro="" textlink="">
      <xdr:nvSpPr>
        <xdr:cNvPr id="148" name="楕円 147"/>
        <xdr:cNvSpPr/>
      </xdr:nvSpPr>
      <xdr:spPr>
        <a:xfrm>
          <a:off x="15621000" y="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166387</xdr:rowOff>
    </xdr:from>
    <xdr:ext cx="736600" cy="259045"/>
    <xdr:sp macro="" textlink="">
      <xdr:nvSpPr>
        <xdr:cNvPr id="149" name="テキスト ボックス 148"/>
        <xdr:cNvSpPr txBox="1"/>
      </xdr:nvSpPr>
      <xdr:spPr>
        <a:xfrm>
          <a:off x="15290800" y="342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52" name="楕円 151"/>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3" name="テキスト ボックス 152"/>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99060</xdr:rowOff>
    </xdr:from>
    <xdr:to>
      <xdr:col>65</xdr:col>
      <xdr:colOff>53975</xdr:colOff>
      <xdr:row>19</xdr:row>
      <xdr:rowOff>29210</xdr:rowOff>
    </xdr:to>
    <xdr:sp macro="" textlink="">
      <xdr:nvSpPr>
        <xdr:cNvPr id="154" name="楕円 153"/>
        <xdr:cNvSpPr/>
      </xdr:nvSpPr>
      <xdr:spPr>
        <a:xfrm>
          <a:off x="12954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13987</xdr:rowOff>
    </xdr:from>
    <xdr:ext cx="762000" cy="259045"/>
    <xdr:sp macro="" textlink="">
      <xdr:nvSpPr>
        <xdr:cNvPr id="155" name="テキスト ボックス 154"/>
        <xdr:cNvSpPr txBox="1"/>
      </xdr:nvSpPr>
      <xdr:spPr>
        <a:xfrm>
          <a:off x="126238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前年度に比べると１．１ポイント増加し、類似団体平均と比べて引き続き低くなっている。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執行額は、国の経済対策に基づく給付金事業の影響が主な増加要因であるが、今後も少子高齢化による社会保障関係経費は増加し続けることが予想されるため、市単独扶助事業の適正化を常に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54</xdr:row>
      <xdr:rowOff>94343</xdr:rowOff>
    </xdr:to>
    <xdr:cxnSp macro="">
      <xdr:nvCxnSpPr>
        <xdr:cNvPr id="190" name="直線コネクタ 189"/>
        <xdr:cNvCxnSpPr/>
      </xdr:nvCxnSpPr>
      <xdr:spPr>
        <a:xfrm>
          <a:off x="3987800" y="91730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54</xdr:row>
      <xdr:rowOff>29028</xdr:rowOff>
    </xdr:to>
    <xdr:cxnSp macro="">
      <xdr:nvCxnSpPr>
        <xdr:cNvPr id="193" name="直線コネクタ 192"/>
        <xdr:cNvCxnSpPr/>
      </xdr:nvCxnSpPr>
      <xdr:spPr>
        <a:xfrm flipV="1">
          <a:off x="3098800" y="91730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29028</xdr:rowOff>
    </xdr:to>
    <xdr:cxnSp macro="">
      <xdr:nvCxnSpPr>
        <xdr:cNvPr id="196" name="直線コネクタ 195"/>
        <xdr:cNvCxnSpPr/>
      </xdr:nvCxnSpPr>
      <xdr:spPr>
        <a:xfrm>
          <a:off x="2209800" y="9238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12700</xdr:rowOff>
    </xdr:to>
    <xdr:cxnSp macro="">
      <xdr:nvCxnSpPr>
        <xdr:cNvPr id="199" name="直線コネクタ 198"/>
        <xdr:cNvCxnSpPr/>
      </xdr:nvCxnSpPr>
      <xdr:spPr>
        <a:xfrm flipV="1">
          <a:off x="1320800" y="9238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2" name="フローチャート: 判断 201"/>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03" name="テキスト ボックス 202"/>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0"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11" name="楕円 210"/>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12" name="テキスト ボックス 211"/>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3" name="楕円 212"/>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4" name="テキスト ボックス 213"/>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5" name="楕円 214"/>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6" name="テキスト ボックス 215"/>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その他経費に係る経常収支比率は、前年度より２．１ポイント減少し、令和２年度以降、類似団体平均を上回る状況が続いていたが、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６決算では０．５ポイント下回る状況となっている。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要因は、農業集落排水事業特別会計が公営企業会計へ移行したことに伴い、繰出金として計上していたものが補助費等に振り替わったことによるものであるが、今後も公営企業会計への基準外繰出の抑制を図り、財政負担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58</xdr:row>
      <xdr:rowOff>20320</xdr:rowOff>
    </xdr:to>
    <xdr:cxnSp macro="">
      <xdr:nvCxnSpPr>
        <xdr:cNvPr id="249" name="直線コネクタ 248"/>
        <xdr:cNvCxnSpPr/>
      </xdr:nvCxnSpPr>
      <xdr:spPr>
        <a:xfrm flipV="1">
          <a:off x="15671800" y="964438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20320</xdr:rowOff>
    </xdr:to>
    <xdr:cxnSp macro="">
      <xdr:nvCxnSpPr>
        <xdr:cNvPr id="252" name="直線コネクタ 251"/>
        <xdr:cNvCxnSpPr/>
      </xdr:nvCxnSpPr>
      <xdr:spPr>
        <a:xfrm>
          <a:off x="14782800" y="988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115570</xdr:rowOff>
    </xdr:to>
    <xdr:cxnSp macro="">
      <xdr:nvCxnSpPr>
        <xdr:cNvPr id="255" name="直線コネクタ 254"/>
        <xdr:cNvCxnSpPr/>
      </xdr:nvCxnSpPr>
      <xdr:spPr>
        <a:xfrm>
          <a:off x="13893800" y="9766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85090</xdr:rowOff>
    </xdr:to>
    <xdr:cxnSp macro="">
      <xdr:nvCxnSpPr>
        <xdr:cNvPr id="258" name="直線コネクタ 257"/>
        <xdr:cNvCxnSpPr/>
      </xdr:nvCxnSpPr>
      <xdr:spPr>
        <a:xfrm flipV="1">
          <a:off x="13004800" y="9766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1" name="フローチャート: 判断 260"/>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2" name="テキスト ボックス 261"/>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8" name="楕円 267"/>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9"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140970</xdr:rowOff>
    </xdr:from>
    <xdr:to>
      <xdr:col>78</xdr:col>
      <xdr:colOff>120650</xdr:colOff>
      <xdr:row>58</xdr:row>
      <xdr:rowOff>71120</xdr:rowOff>
    </xdr:to>
    <xdr:sp macro="" textlink="">
      <xdr:nvSpPr>
        <xdr:cNvPr id="270" name="楕円 269"/>
        <xdr:cNvSpPr/>
      </xdr:nvSpPr>
      <xdr:spPr>
        <a:xfrm>
          <a:off x="15621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55897</xdr:rowOff>
    </xdr:from>
    <xdr:ext cx="736600" cy="259045"/>
    <xdr:sp macro="" textlink="">
      <xdr:nvSpPr>
        <xdr:cNvPr id="271" name="テキスト ボックス 270"/>
        <xdr:cNvSpPr txBox="1"/>
      </xdr:nvSpPr>
      <xdr:spPr>
        <a:xfrm>
          <a:off x="15290800" y="999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2" name="楕円 271"/>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73" name="テキスト ボックス 272"/>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6" name="楕円 275"/>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77" name="テキスト ボックス 276"/>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経常収支比率における補助費等の割合は１３．３％となり、前年度に比べ１．１ポイント増加したものの、類似団体平均を下回る水準で推移している。　補助費等については、ごみ処理業務に係る一部事務組合負担金や消防事務の広域化に伴う委託金が大きな割合を占めているが、物価高騰や人件費上昇の影響を受け、負担金等が増加傾向にある。また各種団体への補助金の多くは合併前から継続しているが、定期的な見直しにより整理合理化や補助基準の適正化を図り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163576</xdr:rowOff>
    </xdr:to>
    <xdr:cxnSp macro="">
      <xdr:nvCxnSpPr>
        <xdr:cNvPr id="307" name="直線コネクタ 306"/>
        <xdr:cNvCxnSpPr/>
      </xdr:nvCxnSpPr>
      <xdr:spPr>
        <a:xfrm>
          <a:off x="15671800" y="62854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113284</xdr:rowOff>
    </xdr:to>
    <xdr:cxnSp macro="">
      <xdr:nvCxnSpPr>
        <xdr:cNvPr id="310" name="直線コネクタ 309"/>
        <xdr:cNvCxnSpPr/>
      </xdr:nvCxnSpPr>
      <xdr:spPr>
        <a:xfrm>
          <a:off x="14782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81280</xdr:rowOff>
    </xdr:to>
    <xdr:cxnSp macro="">
      <xdr:nvCxnSpPr>
        <xdr:cNvPr id="313" name="直線コネクタ 312"/>
        <xdr:cNvCxnSpPr/>
      </xdr:nvCxnSpPr>
      <xdr:spPr>
        <a:xfrm>
          <a:off x="13893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30988</xdr:rowOff>
    </xdr:from>
    <xdr:to>
      <xdr:col>69</xdr:col>
      <xdr:colOff>92075</xdr:colOff>
      <xdr:row>36</xdr:row>
      <xdr:rowOff>85852</xdr:rowOff>
    </xdr:to>
    <xdr:cxnSp macro="">
      <xdr:nvCxnSpPr>
        <xdr:cNvPr id="316" name="直線コネクタ 315"/>
        <xdr:cNvCxnSpPr/>
      </xdr:nvCxnSpPr>
      <xdr:spPr>
        <a:xfrm flipV="1">
          <a:off x="13004800" y="6203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6" name="楕円 325"/>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7"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28" name="楕円 327"/>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29" name="テキスト ボックス 328"/>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0" name="楕円 329"/>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1" name="テキスト ボックス 33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2" name="楕円 331"/>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3" name="テキスト ボックス 332"/>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4" name="楕円 333"/>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5" name="テキスト ボックス 334"/>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村合併以降の整備事業に充当した地方債の償還額等が積み上がり、年々公債費が増加している中で、合併特例債、緊急防災・減災事業債や緊急自然災害防止対策事業債を活用した事業の集中投資により、借入額は令和７年度まで増加が見込まれる。引き続き、後年度の財政負担とならないよう、事業の緊急性・必要性、他の財源の有無（国庫補助等）など総合的に判断し、起債の発行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92711</xdr:rowOff>
    </xdr:to>
    <xdr:cxnSp macro="">
      <xdr:nvCxnSpPr>
        <xdr:cNvPr id="368" name="直線コネクタ 367"/>
        <xdr:cNvCxnSpPr/>
      </xdr:nvCxnSpPr>
      <xdr:spPr>
        <a:xfrm flipV="1">
          <a:off x="3987800" y="13256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92711</xdr:rowOff>
    </xdr:to>
    <xdr:cxnSp macro="">
      <xdr:nvCxnSpPr>
        <xdr:cNvPr id="371" name="直線コネクタ 370"/>
        <xdr:cNvCxnSpPr/>
      </xdr:nvCxnSpPr>
      <xdr:spPr>
        <a:xfrm>
          <a:off x="3098800" y="13279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77470</xdr:rowOff>
    </xdr:to>
    <xdr:cxnSp macro="">
      <xdr:nvCxnSpPr>
        <xdr:cNvPr id="374" name="直線コネクタ 373"/>
        <xdr:cNvCxnSpPr/>
      </xdr:nvCxnSpPr>
      <xdr:spPr>
        <a:xfrm>
          <a:off x="2209800" y="131800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165100</xdr:rowOff>
    </xdr:to>
    <xdr:cxnSp macro="">
      <xdr:nvCxnSpPr>
        <xdr:cNvPr id="377" name="直線コネクタ 376"/>
        <xdr:cNvCxnSpPr/>
      </xdr:nvCxnSpPr>
      <xdr:spPr>
        <a:xfrm flipV="1">
          <a:off x="1320800" y="13180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160020</xdr:rowOff>
    </xdr:from>
    <xdr:to>
      <xdr:col>6</xdr:col>
      <xdr:colOff>171450</xdr:colOff>
      <xdr:row>79</xdr:row>
      <xdr:rowOff>90170</xdr:rowOff>
    </xdr:to>
    <xdr:sp macro="" textlink="">
      <xdr:nvSpPr>
        <xdr:cNvPr id="380" name="フローチャート: 判断 379"/>
        <xdr:cNvSpPr/>
      </xdr:nvSpPr>
      <xdr:spPr>
        <a:xfrm>
          <a:off x="1270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74947</xdr:rowOff>
    </xdr:from>
    <xdr:ext cx="762000" cy="259045"/>
    <xdr:sp macro="" textlink="">
      <xdr:nvSpPr>
        <xdr:cNvPr id="381" name="テキスト ボックス 380"/>
        <xdr:cNvSpPr txBox="1"/>
      </xdr:nvSpPr>
      <xdr:spPr>
        <a:xfrm>
          <a:off x="939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7" name="楕円 386"/>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88" name="公債費該当値テキスト"/>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9" name="楕円 388"/>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0" name="テキスト ボックス 389"/>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1" name="楕円 390"/>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92" name="テキスト ボックス 391"/>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3" name="楕円 392"/>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4" name="テキスト ボックス 393"/>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5" name="楕円 394"/>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6" name="テキスト ボックス 395"/>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公債費以外に係る経常収支比率は、類似団体平均と比べて、おおむね同じような率で推移し、増減傾向も同じ動きをしている。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ただし、合併前の施設や行政サービスを維持しながらの事業展開による維持補修費、補助費、物件費の増など、今後も経常経費の増加が見込まれるため、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身の丈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に合った政策に転換し、経常経費の削減に努める必要がある。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6169</xdr:rowOff>
    </xdr:from>
    <xdr:to>
      <xdr:col>82</xdr:col>
      <xdr:colOff>107950</xdr:colOff>
      <xdr:row>76</xdr:row>
      <xdr:rowOff>6169</xdr:rowOff>
    </xdr:to>
    <xdr:cxnSp macro="">
      <xdr:nvCxnSpPr>
        <xdr:cNvPr id="431" name="直線コネクタ 430"/>
        <xdr:cNvCxnSpPr/>
      </xdr:nvCxnSpPr>
      <xdr:spPr>
        <a:xfrm>
          <a:off x="15671800" y="130363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125367</xdr:rowOff>
    </xdr:from>
    <xdr:to>
      <xdr:col>78</xdr:col>
      <xdr:colOff>69850</xdr:colOff>
      <xdr:row>76</xdr:row>
      <xdr:rowOff>6169</xdr:rowOff>
    </xdr:to>
    <xdr:cxnSp macro="">
      <xdr:nvCxnSpPr>
        <xdr:cNvPr id="434" name="直線コネクタ 433"/>
        <xdr:cNvCxnSpPr/>
      </xdr:nvCxnSpPr>
      <xdr:spPr>
        <a:xfrm>
          <a:off x="14782800" y="129841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9434</xdr:rowOff>
    </xdr:from>
    <xdr:to>
      <xdr:col>73</xdr:col>
      <xdr:colOff>180975</xdr:colOff>
      <xdr:row>75</xdr:row>
      <xdr:rowOff>125367</xdr:rowOff>
    </xdr:to>
    <xdr:cxnSp macro="">
      <xdr:nvCxnSpPr>
        <xdr:cNvPr id="437" name="直線コネクタ 436"/>
        <xdr:cNvCxnSpPr/>
      </xdr:nvCxnSpPr>
      <xdr:spPr>
        <a:xfrm>
          <a:off x="13893800" y="12696734"/>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9434</xdr:rowOff>
    </xdr:from>
    <xdr:to>
      <xdr:col>69</xdr:col>
      <xdr:colOff>92075</xdr:colOff>
      <xdr:row>75</xdr:row>
      <xdr:rowOff>105773</xdr:rowOff>
    </xdr:to>
    <xdr:cxnSp macro="">
      <xdr:nvCxnSpPr>
        <xdr:cNvPr id="440" name="直線コネクタ 439"/>
        <xdr:cNvCxnSpPr/>
      </xdr:nvCxnSpPr>
      <xdr:spPr>
        <a:xfrm flipV="1">
          <a:off x="13004800" y="12696734"/>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94162</xdr:rowOff>
    </xdr:from>
    <xdr:to>
      <xdr:col>65</xdr:col>
      <xdr:colOff>53975</xdr:colOff>
      <xdr:row>76</xdr:row>
      <xdr:rowOff>24312</xdr:rowOff>
    </xdr:to>
    <xdr:sp macro="" textlink="">
      <xdr:nvSpPr>
        <xdr:cNvPr id="443" name="フローチャート: 判断 442"/>
        <xdr:cNvSpPr/>
      </xdr:nvSpPr>
      <xdr:spPr>
        <a:xfrm>
          <a:off x="129540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9089</xdr:rowOff>
    </xdr:from>
    <xdr:ext cx="762000" cy="259045"/>
    <xdr:sp macro="" textlink="">
      <xdr:nvSpPr>
        <xdr:cNvPr id="444" name="テキスト ボックス 443"/>
        <xdr:cNvSpPr txBox="1"/>
      </xdr:nvSpPr>
      <xdr:spPr>
        <a:xfrm>
          <a:off x="12623800" y="130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126819</xdr:rowOff>
    </xdr:from>
    <xdr:to>
      <xdr:col>82</xdr:col>
      <xdr:colOff>158750</xdr:colOff>
      <xdr:row>76</xdr:row>
      <xdr:rowOff>56969</xdr:rowOff>
    </xdr:to>
    <xdr:sp macro="" textlink="">
      <xdr:nvSpPr>
        <xdr:cNvPr id="450" name="楕円 449"/>
        <xdr:cNvSpPr/>
      </xdr:nvSpPr>
      <xdr:spPr>
        <a:xfrm>
          <a:off x="164592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143346</xdr:rowOff>
    </xdr:from>
    <xdr:ext cx="762000" cy="259045"/>
    <xdr:sp macro="" textlink="">
      <xdr:nvSpPr>
        <xdr:cNvPr id="451" name="公債費以外該当値テキスト"/>
        <xdr:cNvSpPr txBox="1"/>
      </xdr:nvSpPr>
      <xdr:spPr>
        <a:xfrm>
          <a:off x="16598900" y="1283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126819</xdr:rowOff>
    </xdr:from>
    <xdr:to>
      <xdr:col>78</xdr:col>
      <xdr:colOff>120650</xdr:colOff>
      <xdr:row>76</xdr:row>
      <xdr:rowOff>56969</xdr:rowOff>
    </xdr:to>
    <xdr:sp macro="" textlink="">
      <xdr:nvSpPr>
        <xdr:cNvPr id="452" name="楕円 451"/>
        <xdr:cNvSpPr/>
      </xdr:nvSpPr>
      <xdr:spPr>
        <a:xfrm>
          <a:off x="15621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67146</xdr:rowOff>
    </xdr:from>
    <xdr:ext cx="736600" cy="259045"/>
    <xdr:sp macro="" textlink="">
      <xdr:nvSpPr>
        <xdr:cNvPr id="453" name="テキスト ボックス 452"/>
        <xdr:cNvSpPr txBox="1"/>
      </xdr:nvSpPr>
      <xdr:spPr>
        <a:xfrm>
          <a:off x="15290800" y="1275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74567</xdr:rowOff>
    </xdr:from>
    <xdr:to>
      <xdr:col>74</xdr:col>
      <xdr:colOff>31750</xdr:colOff>
      <xdr:row>76</xdr:row>
      <xdr:rowOff>4716</xdr:rowOff>
    </xdr:to>
    <xdr:sp macro="" textlink="">
      <xdr:nvSpPr>
        <xdr:cNvPr id="454" name="楕円 453"/>
        <xdr:cNvSpPr/>
      </xdr:nvSpPr>
      <xdr:spPr>
        <a:xfrm>
          <a:off x="147320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55" name="テキスト ボックス 454"/>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130084</xdr:rowOff>
    </xdr:from>
    <xdr:to>
      <xdr:col>69</xdr:col>
      <xdr:colOff>142875</xdr:colOff>
      <xdr:row>74</xdr:row>
      <xdr:rowOff>60234</xdr:rowOff>
    </xdr:to>
    <xdr:sp macro="" textlink="">
      <xdr:nvSpPr>
        <xdr:cNvPr id="456" name="楕円 455"/>
        <xdr:cNvSpPr/>
      </xdr:nvSpPr>
      <xdr:spPr>
        <a:xfrm>
          <a:off x="138430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70411</xdr:rowOff>
    </xdr:from>
    <xdr:ext cx="762000" cy="259045"/>
    <xdr:sp macro="" textlink="">
      <xdr:nvSpPr>
        <xdr:cNvPr id="457" name="テキスト ボックス 456"/>
        <xdr:cNvSpPr txBox="1"/>
      </xdr:nvSpPr>
      <xdr:spPr>
        <a:xfrm>
          <a:off x="13512800" y="1241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54973</xdr:rowOff>
    </xdr:from>
    <xdr:to>
      <xdr:col>65</xdr:col>
      <xdr:colOff>53975</xdr:colOff>
      <xdr:row>75</xdr:row>
      <xdr:rowOff>156573</xdr:rowOff>
    </xdr:to>
    <xdr:sp macro="" textlink="">
      <xdr:nvSpPr>
        <xdr:cNvPr id="458" name="楕円 457"/>
        <xdr:cNvSpPr/>
      </xdr:nvSpPr>
      <xdr:spPr>
        <a:xfrm>
          <a:off x="12954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166750</xdr:rowOff>
    </xdr:from>
    <xdr:ext cx="762000" cy="259045"/>
    <xdr:sp macro="" textlink="">
      <xdr:nvSpPr>
        <xdr:cNvPr id="459" name="テキスト ボックス 458"/>
        <xdr:cNvSpPr txBox="1"/>
      </xdr:nvSpPr>
      <xdr:spPr>
        <a:xfrm>
          <a:off x="12623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64961</xdr:rowOff>
    </xdr:from>
    <xdr:to>
      <xdr:col>29</xdr:col>
      <xdr:colOff>127000</xdr:colOff>
      <xdr:row>17</xdr:row>
      <xdr:rowOff>147142</xdr:rowOff>
    </xdr:to>
    <xdr:cxnSp macro="">
      <xdr:nvCxnSpPr>
        <xdr:cNvPr id="50" name="直線コネクタ 49"/>
        <xdr:cNvCxnSpPr/>
      </xdr:nvCxnSpPr>
      <xdr:spPr bwMode="auto">
        <a:xfrm flipV="1">
          <a:off x="5003800" y="3027236"/>
          <a:ext cx="647700" cy="82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147142</xdr:rowOff>
    </xdr:from>
    <xdr:to>
      <xdr:col>26</xdr:col>
      <xdr:colOff>50800</xdr:colOff>
      <xdr:row>17</xdr:row>
      <xdr:rowOff>166624</xdr:rowOff>
    </xdr:to>
    <xdr:cxnSp macro="">
      <xdr:nvCxnSpPr>
        <xdr:cNvPr id="53" name="直線コネクタ 52"/>
        <xdr:cNvCxnSpPr/>
      </xdr:nvCxnSpPr>
      <xdr:spPr bwMode="auto">
        <a:xfrm flipV="1">
          <a:off x="4305300" y="3109417"/>
          <a:ext cx="698500" cy="19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166624</xdr:rowOff>
    </xdr:from>
    <xdr:to>
      <xdr:col>22</xdr:col>
      <xdr:colOff>114300</xdr:colOff>
      <xdr:row>18</xdr:row>
      <xdr:rowOff>20739</xdr:rowOff>
    </xdr:to>
    <xdr:cxnSp macro="">
      <xdr:nvCxnSpPr>
        <xdr:cNvPr id="56" name="直線コネクタ 55"/>
        <xdr:cNvCxnSpPr/>
      </xdr:nvCxnSpPr>
      <xdr:spPr bwMode="auto">
        <a:xfrm flipV="1">
          <a:off x="3606800" y="3128899"/>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20739</xdr:rowOff>
    </xdr:from>
    <xdr:to>
      <xdr:col>18</xdr:col>
      <xdr:colOff>177800</xdr:colOff>
      <xdr:row>18</xdr:row>
      <xdr:rowOff>70599</xdr:rowOff>
    </xdr:to>
    <xdr:cxnSp macro="">
      <xdr:nvCxnSpPr>
        <xdr:cNvPr id="59" name="直線コネクタ 58"/>
        <xdr:cNvCxnSpPr/>
      </xdr:nvCxnSpPr>
      <xdr:spPr bwMode="auto">
        <a:xfrm flipV="1">
          <a:off x="2908300" y="3154464"/>
          <a:ext cx="698500" cy="49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75717</xdr:rowOff>
    </xdr:from>
    <xdr:to>
      <xdr:col>15</xdr:col>
      <xdr:colOff>101600</xdr:colOff>
      <xdr:row>17</xdr:row>
      <xdr:rowOff>5867</xdr:rowOff>
    </xdr:to>
    <xdr:sp macro="" textlink="">
      <xdr:nvSpPr>
        <xdr:cNvPr id="62" name="フローチャート: 判断 61"/>
        <xdr:cNvSpPr/>
      </xdr:nvSpPr>
      <xdr:spPr bwMode="auto">
        <a:xfrm>
          <a:off x="28575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16044</xdr:rowOff>
    </xdr:from>
    <xdr:ext cx="762000" cy="259045"/>
    <xdr:sp macro="" textlink="">
      <xdr:nvSpPr>
        <xdr:cNvPr id="63" name="テキスト ボックス 62"/>
        <xdr:cNvSpPr txBox="1"/>
      </xdr:nvSpPr>
      <xdr:spPr>
        <a:xfrm>
          <a:off x="2527300" y="2635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14161</xdr:rowOff>
    </xdr:from>
    <xdr:to>
      <xdr:col>29</xdr:col>
      <xdr:colOff>177800</xdr:colOff>
      <xdr:row>17</xdr:row>
      <xdr:rowOff>115761</xdr:rowOff>
    </xdr:to>
    <xdr:sp macro="" textlink="">
      <xdr:nvSpPr>
        <xdr:cNvPr id="69" name="楕円 68"/>
        <xdr:cNvSpPr/>
      </xdr:nvSpPr>
      <xdr:spPr bwMode="auto">
        <a:xfrm>
          <a:off x="5600700" y="2976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157688</xdr:rowOff>
    </xdr:from>
    <xdr:ext cx="762000" cy="259045"/>
    <xdr:sp macro="" textlink="">
      <xdr:nvSpPr>
        <xdr:cNvPr id="70" name="人口1人当たり決算額の推移該当値テキスト130"/>
        <xdr:cNvSpPr txBox="1"/>
      </xdr:nvSpPr>
      <xdr:spPr>
        <a:xfrm>
          <a:off x="5740400" y="29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96342</xdr:rowOff>
    </xdr:from>
    <xdr:to>
      <xdr:col>26</xdr:col>
      <xdr:colOff>101600</xdr:colOff>
      <xdr:row>18</xdr:row>
      <xdr:rowOff>26492</xdr:rowOff>
    </xdr:to>
    <xdr:sp macro="" textlink="">
      <xdr:nvSpPr>
        <xdr:cNvPr id="71" name="楕円 70"/>
        <xdr:cNvSpPr/>
      </xdr:nvSpPr>
      <xdr:spPr bwMode="auto">
        <a:xfrm>
          <a:off x="4953000" y="305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11269</xdr:rowOff>
    </xdr:from>
    <xdr:ext cx="736600" cy="259045"/>
    <xdr:sp macro="" textlink="">
      <xdr:nvSpPr>
        <xdr:cNvPr id="72" name="テキスト ボックス 71"/>
        <xdr:cNvSpPr txBox="1"/>
      </xdr:nvSpPr>
      <xdr:spPr>
        <a:xfrm>
          <a:off x="4622800" y="3144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115824</xdr:rowOff>
    </xdr:from>
    <xdr:to>
      <xdr:col>22</xdr:col>
      <xdr:colOff>165100</xdr:colOff>
      <xdr:row>18</xdr:row>
      <xdr:rowOff>45974</xdr:rowOff>
    </xdr:to>
    <xdr:sp macro="" textlink="">
      <xdr:nvSpPr>
        <xdr:cNvPr id="73" name="楕円 72"/>
        <xdr:cNvSpPr/>
      </xdr:nvSpPr>
      <xdr:spPr bwMode="auto">
        <a:xfrm>
          <a:off x="4254500" y="307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30751</xdr:rowOff>
    </xdr:from>
    <xdr:ext cx="762000" cy="259045"/>
    <xdr:sp macro="" textlink="">
      <xdr:nvSpPr>
        <xdr:cNvPr id="74" name="テキスト ボックス 73"/>
        <xdr:cNvSpPr txBox="1"/>
      </xdr:nvSpPr>
      <xdr:spPr>
        <a:xfrm>
          <a:off x="3924300" y="316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141389</xdr:rowOff>
    </xdr:from>
    <xdr:to>
      <xdr:col>19</xdr:col>
      <xdr:colOff>38100</xdr:colOff>
      <xdr:row>18</xdr:row>
      <xdr:rowOff>71539</xdr:rowOff>
    </xdr:to>
    <xdr:sp macro="" textlink="">
      <xdr:nvSpPr>
        <xdr:cNvPr id="75" name="楕円 74"/>
        <xdr:cNvSpPr/>
      </xdr:nvSpPr>
      <xdr:spPr bwMode="auto">
        <a:xfrm>
          <a:off x="3556000" y="310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56316</xdr:rowOff>
    </xdr:from>
    <xdr:ext cx="762000" cy="259045"/>
    <xdr:sp macro="" textlink="">
      <xdr:nvSpPr>
        <xdr:cNvPr id="76" name="テキスト ボックス 75"/>
        <xdr:cNvSpPr txBox="1"/>
      </xdr:nvSpPr>
      <xdr:spPr>
        <a:xfrm>
          <a:off x="3225800" y="319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19799</xdr:rowOff>
    </xdr:from>
    <xdr:to>
      <xdr:col>15</xdr:col>
      <xdr:colOff>101600</xdr:colOff>
      <xdr:row>18</xdr:row>
      <xdr:rowOff>121400</xdr:rowOff>
    </xdr:to>
    <xdr:sp macro="" textlink="">
      <xdr:nvSpPr>
        <xdr:cNvPr id="77" name="楕円 76"/>
        <xdr:cNvSpPr/>
      </xdr:nvSpPr>
      <xdr:spPr bwMode="auto">
        <a:xfrm>
          <a:off x="2857500" y="315352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106176</xdr:rowOff>
    </xdr:from>
    <xdr:ext cx="762000" cy="259045"/>
    <xdr:sp macro="" textlink="">
      <xdr:nvSpPr>
        <xdr:cNvPr id="78" name="テキスト ボックス 77"/>
        <xdr:cNvSpPr txBox="1"/>
      </xdr:nvSpPr>
      <xdr:spPr>
        <a:xfrm>
          <a:off x="2527300" y="32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205540</xdr:rowOff>
    </xdr:from>
    <xdr:to>
      <xdr:col>29</xdr:col>
      <xdr:colOff>127000</xdr:colOff>
      <xdr:row>35</xdr:row>
      <xdr:rowOff>233169</xdr:rowOff>
    </xdr:to>
    <xdr:cxnSp macro="">
      <xdr:nvCxnSpPr>
        <xdr:cNvPr id="114" name="直線コネクタ 113"/>
        <xdr:cNvCxnSpPr/>
      </xdr:nvCxnSpPr>
      <xdr:spPr bwMode="auto">
        <a:xfrm>
          <a:off x="5003800" y="6815890"/>
          <a:ext cx="647700" cy="27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217945</xdr:rowOff>
    </xdr:from>
    <xdr:ext cx="762000" cy="259045"/>
    <xdr:sp macro="" textlink="">
      <xdr:nvSpPr>
        <xdr:cNvPr id="115" name="人口1人当たり決算額の推移平均値テキスト445"/>
        <xdr:cNvSpPr txBox="1"/>
      </xdr:nvSpPr>
      <xdr:spPr>
        <a:xfrm>
          <a:off x="5740400" y="682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205540</xdr:rowOff>
    </xdr:from>
    <xdr:to>
      <xdr:col>26</xdr:col>
      <xdr:colOff>50800</xdr:colOff>
      <xdr:row>35</xdr:row>
      <xdr:rowOff>214456</xdr:rowOff>
    </xdr:to>
    <xdr:cxnSp macro="">
      <xdr:nvCxnSpPr>
        <xdr:cNvPr id="117" name="直線コネクタ 116"/>
        <xdr:cNvCxnSpPr/>
      </xdr:nvCxnSpPr>
      <xdr:spPr bwMode="auto">
        <a:xfrm flipV="1">
          <a:off x="4305300" y="6815890"/>
          <a:ext cx="698500" cy="8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214456</xdr:rowOff>
    </xdr:from>
    <xdr:to>
      <xdr:col>22</xdr:col>
      <xdr:colOff>114300</xdr:colOff>
      <xdr:row>35</xdr:row>
      <xdr:rowOff>287706</xdr:rowOff>
    </xdr:to>
    <xdr:cxnSp macro="">
      <xdr:nvCxnSpPr>
        <xdr:cNvPr id="120" name="直線コネクタ 119"/>
        <xdr:cNvCxnSpPr/>
      </xdr:nvCxnSpPr>
      <xdr:spPr bwMode="auto">
        <a:xfrm flipV="1">
          <a:off x="3606800" y="6824806"/>
          <a:ext cx="698500" cy="73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287706</xdr:rowOff>
    </xdr:from>
    <xdr:to>
      <xdr:col>18</xdr:col>
      <xdr:colOff>177800</xdr:colOff>
      <xdr:row>36</xdr:row>
      <xdr:rowOff>39381</xdr:rowOff>
    </xdr:to>
    <xdr:cxnSp macro="">
      <xdr:nvCxnSpPr>
        <xdr:cNvPr id="123" name="直線コネクタ 122"/>
        <xdr:cNvCxnSpPr/>
      </xdr:nvCxnSpPr>
      <xdr:spPr bwMode="auto">
        <a:xfrm flipV="1">
          <a:off x="2908300" y="6898056"/>
          <a:ext cx="698500" cy="94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131489</xdr:rowOff>
    </xdr:from>
    <xdr:to>
      <xdr:col>15</xdr:col>
      <xdr:colOff>101600</xdr:colOff>
      <xdr:row>35</xdr:row>
      <xdr:rowOff>233089</xdr:rowOff>
    </xdr:to>
    <xdr:sp macro="" textlink="">
      <xdr:nvSpPr>
        <xdr:cNvPr id="126" name="フローチャート: 判断 125"/>
        <xdr:cNvSpPr/>
      </xdr:nvSpPr>
      <xdr:spPr bwMode="auto">
        <a:xfrm>
          <a:off x="2857500" y="6741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243266</xdr:rowOff>
    </xdr:from>
    <xdr:ext cx="762000" cy="259045"/>
    <xdr:sp macro="" textlink="">
      <xdr:nvSpPr>
        <xdr:cNvPr id="127" name="テキスト ボックス 126"/>
        <xdr:cNvSpPr txBox="1"/>
      </xdr:nvSpPr>
      <xdr:spPr>
        <a:xfrm>
          <a:off x="2527300" y="65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182369</xdr:rowOff>
    </xdr:from>
    <xdr:to>
      <xdr:col>29</xdr:col>
      <xdr:colOff>177800</xdr:colOff>
      <xdr:row>35</xdr:row>
      <xdr:rowOff>283969</xdr:rowOff>
    </xdr:to>
    <xdr:sp macro="" textlink="">
      <xdr:nvSpPr>
        <xdr:cNvPr id="133" name="楕円 132"/>
        <xdr:cNvSpPr/>
      </xdr:nvSpPr>
      <xdr:spPr bwMode="auto">
        <a:xfrm>
          <a:off x="5600700" y="679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27446</xdr:rowOff>
    </xdr:from>
    <xdr:ext cx="762000" cy="259045"/>
    <xdr:sp macro="" textlink="">
      <xdr:nvSpPr>
        <xdr:cNvPr id="134" name="人口1人当たり決算額の推移該当値テキスト445"/>
        <xdr:cNvSpPr txBox="1"/>
      </xdr:nvSpPr>
      <xdr:spPr>
        <a:xfrm>
          <a:off x="5740400" y="663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154740</xdr:rowOff>
    </xdr:from>
    <xdr:to>
      <xdr:col>26</xdr:col>
      <xdr:colOff>101600</xdr:colOff>
      <xdr:row>35</xdr:row>
      <xdr:rowOff>256340</xdr:rowOff>
    </xdr:to>
    <xdr:sp macro="" textlink="">
      <xdr:nvSpPr>
        <xdr:cNvPr id="135" name="楕円 134"/>
        <xdr:cNvSpPr/>
      </xdr:nvSpPr>
      <xdr:spPr bwMode="auto">
        <a:xfrm>
          <a:off x="4953000" y="6765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266517</xdr:rowOff>
    </xdr:from>
    <xdr:ext cx="736600" cy="259045"/>
    <xdr:sp macro="" textlink="">
      <xdr:nvSpPr>
        <xdr:cNvPr id="136" name="テキスト ボックス 135"/>
        <xdr:cNvSpPr txBox="1"/>
      </xdr:nvSpPr>
      <xdr:spPr>
        <a:xfrm>
          <a:off x="4622800" y="6533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163656</xdr:rowOff>
    </xdr:from>
    <xdr:to>
      <xdr:col>22</xdr:col>
      <xdr:colOff>165100</xdr:colOff>
      <xdr:row>35</xdr:row>
      <xdr:rowOff>265256</xdr:rowOff>
    </xdr:to>
    <xdr:sp macro="" textlink="">
      <xdr:nvSpPr>
        <xdr:cNvPr id="137" name="楕円 136"/>
        <xdr:cNvSpPr/>
      </xdr:nvSpPr>
      <xdr:spPr bwMode="auto">
        <a:xfrm>
          <a:off x="4254500" y="6774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275433</xdr:rowOff>
    </xdr:from>
    <xdr:ext cx="762000" cy="259045"/>
    <xdr:sp macro="" textlink="">
      <xdr:nvSpPr>
        <xdr:cNvPr id="138" name="テキスト ボックス 137"/>
        <xdr:cNvSpPr txBox="1"/>
      </xdr:nvSpPr>
      <xdr:spPr>
        <a:xfrm>
          <a:off x="3924300" y="654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236906</xdr:rowOff>
    </xdr:from>
    <xdr:to>
      <xdr:col>19</xdr:col>
      <xdr:colOff>38100</xdr:colOff>
      <xdr:row>35</xdr:row>
      <xdr:rowOff>338506</xdr:rowOff>
    </xdr:to>
    <xdr:sp macro="" textlink="">
      <xdr:nvSpPr>
        <xdr:cNvPr id="139" name="楕円 138"/>
        <xdr:cNvSpPr/>
      </xdr:nvSpPr>
      <xdr:spPr bwMode="auto">
        <a:xfrm>
          <a:off x="3556000" y="684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5783</xdr:rowOff>
    </xdr:from>
    <xdr:ext cx="762000" cy="259045"/>
    <xdr:sp macro="" textlink="">
      <xdr:nvSpPr>
        <xdr:cNvPr id="140" name="テキスト ボックス 139"/>
        <xdr:cNvSpPr txBox="1"/>
      </xdr:nvSpPr>
      <xdr:spPr>
        <a:xfrm>
          <a:off x="3225800" y="661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331481</xdr:rowOff>
    </xdr:from>
    <xdr:to>
      <xdr:col>15</xdr:col>
      <xdr:colOff>101600</xdr:colOff>
      <xdr:row>36</xdr:row>
      <xdr:rowOff>90181</xdr:rowOff>
    </xdr:to>
    <xdr:sp macro="" textlink="">
      <xdr:nvSpPr>
        <xdr:cNvPr id="141" name="楕円 140"/>
        <xdr:cNvSpPr/>
      </xdr:nvSpPr>
      <xdr:spPr bwMode="auto">
        <a:xfrm>
          <a:off x="2857500" y="6941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74958</xdr:rowOff>
    </xdr:from>
    <xdr:ext cx="762000" cy="259045"/>
    <xdr:sp macro="" textlink="">
      <xdr:nvSpPr>
        <xdr:cNvPr id="142" name="テキスト ボックス 141"/>
        <xdr:cNvSpPr txBox="1"/>
      </xdr:nvSpPr>
      <xdr:spPr>
        <a:xfrm>
          <a:off x="2527300" y="702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32,885
31,972
374.65
21,066,421
19,839,226
1,000,815
11,777,124
23,204,476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45593</xdr:rowOff>
    </xdr:from>
    <xdr:to>
      <xdr:col>24</xdr:col>
      <xdr:colOff>63500</xdr:colOff>
      <xdr:row>34</xdr:row>
      <xdr:rowOff>154305</xdr:rowOff>
    </xdr:to>
    <xdr:cxnSp macro="">
      <xdr:nvCxnSpPr>
        <xdr:cNvPr id="61" name="直線コネクタ 60"/>
        <xdr:cNvCxnSpPr/>
      </xdr:nvCxnSpPr>
      <xdr:spPr>
        <a:xfrm flipV="1">
          <a:off x="3797300" y="5874893"/>
          <a:ext cx="838200" cy="10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146660</xdr:rowOff>
    </xdr:from>
    <xdr:to>
      <xdr:col>19</xdr:col>
      <xdr:colOff>177800</xdr:colOff>
      <xdr:row>34</xdr:row>
      <xdr:rowOff>154305</xdr:rowOff>
    </xdr:to>
    <xdr:cxnSp macro="">
      <xdr:nvCxnSpPr>
        <xdr:cNvPr id="64" name="直線コネクタ 63"/>
        <xdr:cNvCxnSpPr/>
      </xdr:nvCxnSpPr>
      <xdr:spPr>
        <a:xfrm>
          <a:off x="2908300" y="5975960"/>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146660</xdr:rowOff>
    </xdr:from>
    <xdr:to>
      <xdr:col>15</xdr:col>
      <xdr:colOff>50800</xdr:colOff>
      <xdr:row>34</xdr:row>
      <xdr:rowOff>152629</xdr:rowOff>
    </xdr:to>
    <xdr:cxnSp macro="">
      <xdr:nvCxnSpPr>
        <xdr:cNvPr id="67" name="直線コネクタ 66"/>
        <xdr:cNvCxnSpPr/>
      </xdr:nvCxnSpPr>
      <xdr:spPr>
        <a:xfrm flipV="1">
          <a:off x="2019300" y="5975960"/>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152629</xdr:rowOff>
    </xdr:from>
    <xdr:to>
      <xdr:col>10</xdr:col>
      <xdr:colOff>114300</xdr:colOff>
      <xdr:row>35</xdr:row>
      <xdr:rowOff>27064</xdr:rowOff>
    </xdr:to>
    <xdr:cxnSp macro="">
      <xdr:nvCxnSpPr>
        <xdr:cNvPr id="70" name="直線コネクタ 69"/>
        <xdr:cNvCxnSpPr/>
      </xdr:nvCxnSpPr>
      <xdr:spPr>
        <a:xfrm flipV="1">
          <a:off x="1130300" y="5981929"/>
          <a:ext cx="889000" cy="4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131102</xdr:rowOff>
    </xdr:from>
    <xdr:to>
      <xdr:col>6</xdr:col>
      <xdr:colOff>38100</xdr:colOff>
      <xdr:row>34</xdr:row>
      <xdr:rowOff>61252</xdr:rowOff>
    </xdr:to>
    <xdr:sp macro="" textlink="">
      <xdr:nvSpPr>
        <xdr:cNvPr id="73" name="フローチャート: 判断 72"/>
        <xdr:cNvSpPr/>
      </xdr:nvSpPr>
      <xdr:spPr>
        <a:xfrm>
          <a:off x="1079500" y="578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77779</xdr:rowOff>
    </xdr:from>
    <xdr:ext cx="599010" cy="259045"/>
    <xdr:sp macro="" textlink="">
      <xdr:nvSpPr>
        <xdr:cNvPr id="74" name="テキスト ボックス 73"/>
        <xdr:cNvSpPr txBox="1"/>
      </xdr:nvSpPr>
      <xdr:spPr>
        <a:xfrm>
          <a:off x="830795" y="556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166243</xdr:rowOff>
    </xdr:from>
    <xdr:to>
      <xdr:col>24</xdr:col>
      <xdr:colOff>114300</xdr:colOff>
      <xdr:row>34</xdr:row>
      <xdr:rowOff>96393</xdr:rowOff>
    </xdr:to>
    <xdr:sp macro="" textlink="">
      <xdr:nvSpPr>
        <xdr:cNvPr id="80" name="楕円 79"/>
        <xdr:cNvSpPr/>
      </xdr:nvSpPr>
      <xdr:spPr>
        <a:xfrm>
          <a:off x="45847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144670</xdr:rowOff>
    </xdr:from>
    <xdr:ext cx="534377" cy="259045"/>
    <xdr:sp macro="" textlink="">
      <xdr:nvSpPr>
        <xdr:cNvPr id="81" name="人件費該当値テキスト"/>
        <xdr:cNvSpPr txBox="1"/>
      </xdr:nvSpPr>
      <xdr:spPr>
        <a:xfrm>
          <a:off x="4686300" y="580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103505</xdr:rowOff>
    </xdr:from>
    <xdr:to>
      <xdr:col>20</xdr:col>
      <xdr:colOff>38100</xdr:colOff>
      <xdr:row>35</xdr:row>
      <xdr:rowOff>33655</xdr:rowOff>
    </xdr:to>
    <xdr:sp macro="" textlink="">
      <xdr:nvSpPr>
        <xdr:cNvPr id="82" name="楕円 81"/>
        <xdr:cNvSpPr/>
      </xdr:nvSpPr>
      <xdr:spPr>
        <a:xfrm>
          <a:off x="3746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24782</xdr:rowOff>
    </xdr:from>
    <xdr:ext cx="534377" cy="259045"/>
    <xdr:sp macro="" textlink="">
      <xdr:nvSpPr>
        <xdr:cNvPr id="83" name="テキスト ボックス 82"/>
        <xdr:cNvSpPr txBox="1"/>
      </xdr:nvSpPr>
      <xdr:spPr>
        <a:xfrm>
          <a:off x="3530111" y="60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95860</xdr:rowOff>
    </xdr:from>
    <xdr:to>
      <xdr:col>15</xdr:col>
      <xdr:colOff>101600</xdr:colOff>
      <xdr:row>35</xdr:row>
      <xdr:rowOff>26010</xdr:rowOff>
    </xdr:to>
    <xdr:sp macro="" textlink="">
      <xdr:nvSpPr>
        <xdr:cNvPr id="84" name="楕円 83"/>
        <xdr:cNvSpPr/>
      </xdr:nvSpPr>
      <xdr:spPr>
        <a:xfrm>
          <a:off x="2857500" y="59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42537</xdr:rowOff>
    </xdr:from>
    <xdr:ext cx="534377" cy="259045"/>
    <xdr:sp macro="" textlink="">
      <xdr:nvSpPr>
        <xdr:cNvPr id="85" name="テキスト ボックス 84"/>
        <xdr:cNvSpPr txBox="1"/>
      </xdr:nvSpPr>
      <xdr:spPr>
        <a:xfrm>
          <a:off x="2641111" y="57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101829</xdr:rowOff>
    </xdr:from>
    <xdr:to>
      <xdr:col>10</xdr:col>
      <xdr:colOff>165100</xdr:colOff>
      <xdr:row>35</xdr:row>
      <xdr:rowOff>31979</xdr:rowOff>
    </xdr:to>
    <xdr:sp macro="" textlink="">
      <xdr:nvSpPr>
        <xdr:cNvPr id="86" name="楕円 85"/>
        <xdr:cNvSpPr/>
      </xdr:nvSpPr>
      <xdr:spPr>
        <a:xfrm>
          <a:off x="1968500" y="59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48506</xdr:rowOff>
    </xdr:from>
    <xdr:ext cx="534377" cy="259045"/>
    <xdr:sp macro="" textlink="">
      <xdr:nvSpPr>
        <xdr:cNvPr id="87" name="テキスト ボックス 86"/>
        <xdr:cNvSpPr txBox="1"/>
      </xdr:nvSpPr>
      <xdr:spPr>
        <a:xfrm>
          <a:off x="1752111" y="570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147714</xdr:rowOff>
    </xdr:from>
    <xdr:to>
      <xdr:col>6</xdr:col>
      <xdr:colOff>38100</xdr:colOff>
      <xdr:row>35</xdr:row>
      <xdr:rowOff>77864</xdr:rowOff>
    </xdr:to>
    <xdr:sp macro="" textlink="">
      <xdr:nvSpPr>
        <xdr:cNvPr id="88" name="楕円 87"/>
        <xdr:cNvSpPr/>
      </xdr:nvSpPr>
      <xdr:spPr>
        <a:xfrm>
          <a:off x="1079500" y="597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68991</xdr:rowOff>
    </xdr:from>
    <xdr:ext cx="534377" cy="259045"/>
    <xdr:sp macro="" textlink="">
      <xdr:nvSpPr>
        <xdr:cNvPr id="89" name="テキスト ボックス 88"/>
        <xdr:cNvSpPr txBox="1"/>
      </xdr:nvSpPr>
      <xdr:spPr>
        <a:xfrm>
          <a:off x="863111" y="606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60826</xdr:rowOff>
    </xdr:from>
    <xdr:to>
      <xdr:col>24</xdr:col>
      <xdr:colOff>63500</xdr:colOff>
      <xdr:row>56</xdr:row>
      <xdr:rowOff>132255</xdr:rowOff>
    </xdr:to>
    <xdr:cxnSp macro="">
      <xdr:nvCxnSpPr>
        <xdr:cNvPr id="119" name="直線コネクタ 118"/>
        <xdr:cNvCxnSpPr/>
      </xdr:nvCxnSpPr>
      <xdr:spPr>
        <a:xfrm flipV="1">
          <a:off x="3797300" y="9662026"/>
          <a:ext cx="838200" cy="7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132255</xdr:rowOff>
    </xdr:from>
    <xdr:to>
      <xdr:col>19</xdr:col>
      <xdr:colOff>177800</xdr:colOff>
      <xdr:row>56</xdr:row>
      <xdr:rowOff>163726</xdr:rowOff>
    </xdr:to>
    <xdr:cxnSp macro="">
      <xdr:nvCxnSpPr>
        <xdr:cNvPr id="122" name="直線コネクタ 121"/>
        <xdr:cNvCxnSpPr/>
      </xdr:nvCxnSpPr>
      <xdr:spPr>
        <a:xfrm flipV="1">
          <a:off x="2908300" y="9733455"/>
          <a:ext cx="889000" cy="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119759</xdr:rowOff>
    </xdr:from>
    <xdr:to>
      <xdr:col>15</xdr:col>
      <xdr:colOff>50800</xdr:colOff>
      <xdr:row>56</xdr:row>
      <xdr:rowOff>163726</xdr:rowOff>
    </xdr:to>
    <xdr:cxnSp macro="">
      <xdr:nvCxnSpPr>
        <xdr:cNvPr id="125" name="直線コネクタ 124"/>
        <xdr:cNvCxnSpPr/>
      </xdr:nvCxnSpPr>
      <xdr:spPr>
        <a:xfrm>
          <a:off x="2019300" y="9720959"/>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119759</xdr:rowOff>
    </xdr:from>
    <xdr:to>
      <xdr:col>10</xdr:col>
      <xdr:colOff>114300</xdr:colOff>
      <xdr:row>57</xdr:row>
      <xdr:rowOff>44397</xdr:rowOff>
    </xdr:to>
    <xdr:cxnSp macro="">
      <xdr:nvCxnSpPr>
        <xdr:cNvPr id="128" name="直線コネクタ 127"/>
        <xdr:cNvCxnSpPr/>
      </xdr:nvCxnSpPr>
      <xdr:spPr>
        <a:xfrm flipV="1">
          <a:off x="1130300" y="9720959"/>
          <a:ext cx="889000" cy="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26096</xdr:rowOff>
    </xdr:from>
    <xdr:to>
      <xdr:col>6</xdr:col>
      <xdr:colOff>38100</xdr:colOff>
      <xdr:row>57</xdr:row>
      <xdr:rowOff>127696</xdr:rowOff>
    </xdr:to>
    <xdr:sp macro="" textlink="">
      <xdr:nvSpPr>
        <xdr:cNvPr id="131" name="フローチャート: 判断 130"/>
        <xdr:cNvSpPr/>
      </xdr:nvSpPr>
      <xdr:spPr>
        <a:xfrm>
          <a:off x="1079500" y="979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118823</xdr:rowOff>
    </xdr:from>
    <xdr:ext cx="534377" cy="259045"/>
    <xdr:sp macro="" textlink="">
      <xdr:nvSpPr>
        <xdr:cNvPr id="132" name="テキスト ボックス 131"/>
        <xdr:cNvSpPr txBox="1"/>
      </xdr:nvSpPr>
      <xdr:spPr>
        <a:xfrm>
          <a:off x="863111" y="989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10026</xdr:rowOff>
    </xdr:from>
    <xdr:to>
      <xdr:col>24</xdr:col>
      <xdr:colOff>114300</xdr:colOff>
      <xdr:row>56</xdr:row>
      <xdr:rowOff>111626</xdr:rowOff>
    </xdr:to>
    <xdr:sp macro="" textlink="">
      <xdr:nvSpPr>
        <xdr:cNvPr id="138" name="楕円 137"/>
        <xdr:cNvSpPr/>
      </xdr:nvSpPr>
      <xdr:spPr>
        <a:xfrm>
          <a:off x="4584700" y="961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32903</xdr:rowOff>
    </xdr:from>
    <xdr:ext cx="599010" cy="259045"/>
    <xdr:sp macro="" textlink="">
      <xdr:nvSpPr>
        <xdr:cNvPr id="139" name="物件費該当値テキスト"/>
        <xdr:cNvSpPr txBox="1"/>
      </xdr:nvSpPr>
      <xdr:spPr>
        <a:xfrm>
          <a:off x="4686300" y="946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81455</xdr:rowOff>
    </xdr:from>
    <xdr:to>
      <xdr:col>20</xdr:col>
      <xdr:colOff>38100</xdr:colOff>
      <xdr:row>57</xdr:row>
      <xdr:rowOff>11605</xdr:rowOff>
    </xdr:to>
    <xdr:sp macro="" textlink="">
      <xdr:nvSpPr>
        <xdr:cNvPr id="140" name="楕円 139"/>
        <xdr:cNvSpPr/>
      </xdr:nvSpPr>
      <xdr:spPr>
        <a:xfrm>
          <a:off x="3746500" y="968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28132</xdr:rowOff>
    </xdr:from>
    <xdr:ext cx="599010" cy="259045"/>
    <xdr:sp macro="" textlink="">
      <xdr:nvSpPr>
        <xdr:cNvPr id="141" name="テキスト ボックス 140"/>
        <xdr:cNvSpPr txBox="1"/>
      </xdr:nvSpPr>
      <xdr:spPr>
        <a:xfrm>
          <a:off x="3497795" y="9457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112926</xdr:rowOff>
    </xdr:from>
    <xdr:to>
      <xdr:col>15</xdr:col>
      <xdr:colOff>101600</xdr:colOff>
      <xdr:row>57</xdr:row>
      <xdr:rowOff>43076</xdr:rowOff>
    </xdr:to>
    <xdr:sp macro="" textlink="">
      <xdr:nvSpPr>
        <xdr:cNvPr id="142" name="楕円 141"/>
        <xdr:cNvSpPr/>
      </xdr:nvSpPr>
      <xdr:spPr>
        <a:xfrm>
          <a:off x="2857500" y="971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59603</xdr:rowOff>
    </xdr:from>
    <xdr:ext cx="599010" cy="259045"/>
    <xdr:sp macro="" textlink="">
      <xdr:nvSpPr>
        <xdr:cNvPr id="143" name="テキスト ボックス 142"/>
        <xdr:cNvSpPr txBox="1"/>
      </xdr:nvSpPr>
      <xdr:spPr>
        <a:xfrm>
          <a:off x="2608795" y="94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68959</xdr:rowOff>
    </xdr:from>
    <xdr:to>
      <xdr:col>10</xdr:col>
      <xdr:colOff>165100</xdr:colOff>
      <xdr:row>56</xdr:row>
      <xdr:rowOff>170559</xdr:rowOff>
    </xdr:to>
    <xdr:sp macro="" textlink="">
      <xdr:nvSpPr>
        <xdr:cNvPr id="144" name="楕円 143"/>
        <xdr:cNvSpPr/>
      </xdr:nvSpPr>
      <xdr:spPr>
        <a:xfrm>
          <a:off x="1968500" y="967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15636</xdr:rowOff>
    </xdr:from>
    <xdr:ext cx="599010" cy="259045"/>
    <xdr:sp macro="" textlink="">
      <xdr:nvSpPr>
        <xdr:cNvPr id="145" name="テキスト ボックス 144"/>
        <xdr:cNvSpPr txBox="1"/>
      </xdr:nvSpPr>
      <xdr:spPr>
        <a:xfrm>
          <a:off x="1719795" y="944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165047</xdr:rowOff>
    </xdr:from>
    <xdr:to>
      <xdr:col>6</xdr:col>
      <xdr:colOff>38100</xdr:colOff>
      <xdr:row>57</xdr:row>
      <xdr:rowOff>95197</xdr:rowOff>
    </xdr:to>
    <xdr:sp macro="" textlink="">
      <xdr:nvSpPr>
        <xdr:cNvPr id="146" name="楕円 145"/>
        <xdr:cNvSpPr/>
      </xdr:nvSpPr>
      <xdr:spPr>
        <a:xfrm>
          <a:off x="1079500" y="976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111724</xdr:rowOff>
    </xdr:from>
    <xdr:ext cx="534377" cy="259045"/>
    <xdr:sp macro="" textlink="">
      <xdr:nvSpPr>
        <xdr:cNvPr id="147" name="テキスト ボックス 146"/>
        <xdr:cNvSpPr txBox="1"/>
      </xdr:nvSpPr>
      <xdr:spPr>
        <a:xfrm>
          <a:off x="863111" y="954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163570</xdr:rowOff>
    </xdr:from>
    <xdr:to>
      <xdr:col>24</xdr:col>
      <xdr:colOff>63500</xdr:colOff>
      <xdr:row>78</xdr:row>
      <xdr:rowOff>50851</xdr:rowOff>
    </xdr:to>
    <xdr:cxnSp macro="">
      <xdr:nvCxnSpPr>
        <xdr:cNvPr id="176" name="直線コネクタ 175"/>
        <xdr:cNvCxnSpPr/>
      </xdr:nvCxnSpPr>
      <xdr:spPr>
        <a:xfrm flipV="1">
          <a:off x="3797300" y="13365220"/>
          <a:ext cx="838200" cy="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50851</xdr:rowOff>
    </xdr:from>
    <xdr:to>
      <xdr:col>19</xdr:col>
      <xdr:colOff>177800</xdr:colOff>
      <xdr:row>78</xdr:row>
      <xdr:rowOff>79617</xdr:rowOff>
    </xdr:to>
    <xdr:cxnSp macro="">
      <xdr:nvCxnSpPr>
        <xdr:cNvPr id="179" name="直線コネクタ 178"/>
        <xdr:cNvCxnSpPr/>
      </xdr:nvCxnSpPr>
      <xdr:spPr>
        <a:xfrm flipV="1">
          <a:off x="2908300" y="13423951"/>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27039</xdr:rowOff>
    </xdr:from>
    <xdr:to>
      <xdr:col>15</xdr:col>
      <xdr:colOff>50800</xdr:colOff>
      <xdr:row>78</xdr:row>
      <xdr:rowOff>79617</xdr:rowOff>
    </xdr:to>
    <xdr:cxnSp macro="">
      <xdr:nvCxnSpPr>
        <xdr:cNvPr id="182" name="直線コネクタ 181"/>
        <xdr:cNvCxnSpPr/>
      </xdr:nvCxnSpPr>
      <xdr:spPr>
        <a:xfrm>
          <a:off x="2019300" y="13400139"/>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27039</xdr:rowOff>
    </xdr:from>
    <xdr:to>
      <xdr:col>10</xdr:col>
      <xdr:colOff>114300</xdr:colOff>
      <xdr:row>78</xdr:row>
      <xdr:rowOff>34049</xdr:rowOff>
    </xdr:to>
    <xdr:cxnSp macro="">
      <xdr:nvCxnSpPr>
        <xdr:cNvPr id="185" name="直線コネクタ 184"/>
        <xdr:cNvCxnSpPr/>
      </xdr:nvCxnSpPr>
      <xdr:spPr>
        <a:xfrm flipV="1">
          <a:off x="1130300" y="13400139"/>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8" name="フローチャート: 判断 187"/>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77100</xdr:rowOff>
    </xdr:from>
    <xdr:ext cx="469744" cy="259045"/>
    <xdr:sp macro="" textlink="">
      <xdr:nvSpPr>
        <xdr:cNvPr id="189" name="テキスト ボックス 188"/>
        <xdr:cNvSpPr txBox="1"/>
      </xdr:nvSpPr>
      <xdr:spPr>
        <a:xfrm>
          <a:off x="895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112770</xdr:rowOff>
    </xdr:from>
    <xdr:to>
      <xdr:col>24</xdr:col>
      <xdr:colOff>114300</xdr:colOff>
      <xdr:row>78</xdr:row>
      <xdr:rowOff>42920</xdr:rowOff>
    </xdr:to>
    <xdr:sp macro="" textlink="">
      <xdr:nvSpPr>
        <xdr:cNvPr id="195" name="楕円 194"/>
        <xdr:cNvSpPr/>
      </xdr:nvSpPr>
      <xdr:spPr>
        <a:xfrm>
          <a:off x="4584700" y="13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135647</xdr:rowOff>
    </xdr:from>
    <xdr:ext cx="534377" cy="259045"/>
    <xdr:sp macro="" textlink="">
      <xdr:nvSpPr>
        <xdr:cNvPr id="196" name="維持補修費該当値テキスト"/>
        <xdr:cNvSpPr txBox="1"/>
      </xdr:nvSpPr>
      <xdr:spPr>
        <a:xfrm>
          <a:off x="4686300" y="131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xdr:rowOff>
    </xdr:from>
    <xdr:to>
      <xdr:col>20</xdr:col>
      <xdr:colOff>38100</xdr:colOff>
      <xdr:row>78</xdr:row>
      <xdr:rowOff>101651</xdr:rowOff>
    </xdr:to>
    <xdr:sp macro="" textlink="">
      <xdr:nvSpPr>
        <xdr:cNvPr id="197" name="楕円 196"/>
        <xdr:cNvSpPr/>
      </xdr:nvSpPr>
      <xdr:spPr>
        <a:xfrm>
          <a:off x="3746500" y="1337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118178</xdr:rowOff>
    </xdr:from>
    <xdr:ext cx="469744" cy="259045"/>
    <xdr:sp macro="" textlink="">
      <xdr:nvSpPr>
        <xdr:cNvPr id="198" name="テキスト ボックス 197"/>
        <xdr:cNvSpPr txBox="1"/>
      </xdr:nvSpPr>
      <xdr:spPr>
        <a:xfrm>
          <a:off x="3562428" y="131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28817</xdr:rowOff>
    </xdr:from>
    <xdr:to>
      <xdr:col>15</xdr:col>
      <xdr:colOff>101600</xdr:colOff>
      <xdr:row>78</xdr:row>
      <xdr:rowOff>130417</xdr:rowOff>
    </xdr:to>
    <xdr:sp macro="" textlink="">
      <xdr:nvSpPr>
        <xdr:cNvPr id="199" name="楕円 198"/>
        <xdr:cNvSpPr/>
      </xdr:nvSpPr>
      <xdr:spPr>
        <a:xfrm>
          <a:off x="2857500" y="134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121544</xdr:rowOff>
    </xdr:from>
    <xdr:ext cx="469744" cy="259045"/>
    <xdr:sp macro="" textlink="">
      <xdr:nvSpPr>
        <xdr:cNvPr id="200" name="テキスト ボックス 199"/>
        <xdr:cNvSpPr txBox="1"/>
      </xdr:nvSpPr>
      <xdr:spPr>
        <a:xfrm>
          <a:off x="2673428" y="1349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147689</xdr:rowOff>
    </xdr:from>
    <xdr:to>
      <xdr:col>10</xdr:col>
      <xdr:colOff>165100</xdr:colOff>
      <xdr:row>78</xdr:row>
      <xdr:rowOff>77839</xdr:rowOff>
    </xdr:to>
    <xdr:sp macro="" textlink="">
      <xdr:nvSpPr>
        <xdr:cNvPr id="201" name="楕円 200"/>
        <xdr:cNvSpPr/>
      </xdr:nvSpPr>
      <xdr:spPr>
        <a:xfrm>
          <a:off x="1968500" y="133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94366</xdr:rowOff>
    </xdr:from>
    <xdr:ext cx="469744" cy="259045"/>
    <xdr:sp macro="" textlink="">
      <xdr:nvSpPr>
        <xdr:cNvPr id="202" name="テキスト ボックス 201"/>
        <xdr:cNvSpPr txBox="1"/>
      </xdr:nvSpPr>
      <xdr:spPr>
        <a:xfrm>
          <a:off x="1784428" y="1312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154699</xdr:rowOff>
    </xdr:from>
    <xdr:to>
      <xdr:col>6</xdr:col>
      <xdr:colOff>38100</xdr:colOff>
      <xdr:row>78</xdr:row>
      <xdr:rowOff>84849</xdr:rowOff>
    </xdr:to>
    <xdr:sp macro="" textlink="">
      <xdr:nvSpPr>
        <xdr:cNvPr id="203" name="楕円 202"/>
        <xdr:cNvSpPr/>
      </xdr:nvSpPr>
      <xdr:spPr>
        <a:xfrm>
          <a:off x="10795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101376</xdr:rowOff>
    </xdr:from>
    <xdr:ext cx="469744" cy="259045"/>
    <xdr:sp macro="" textlink="">
      <xdr:nvSpPr>
        <xdr:cNvPr id="204" name="テキスト ボックス 203"/>
        <xdr:cNvSpPr txBox="1"/>
      </xdr:nvSpPr>
      <xdr:spPr>
        <a:xfrm>
          <a:off x="895428" y="131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55369</xdr:rowOff>
    </xdr:from>
    <xdr:to>
      <xdr:col>24</xdr:col>
      <xdr:colOff>63500</xdr:colOff>
      <xdr:row>99</xdr:row>
      <xdr:rowOff>5752</xdr:rowOff>
    </xdr:to>
    <xdr:cxnSp macro="">
      <xdr:nvCxnSpPr>
        <xdr:cNvPr id="236" name="直線コネクタ 235"/>
        <xdr:cNvCxnSpPr/>
      </xdr:nvCxnSpPr>
      <xdr:spPr>
        <a:xfrm flipV="1">
          <a:off x="3797300" y="16857469"/>
          <a:ext cx="838200" cy="12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140179</xdr:rowOff>
    </xdr:from>
    <xdr:to>
      <xdr:col>19</xdr:col>
      <xdr:colOff>177800</xdr:colOff>
      <xdr:row>99</xdr:row>
      <xdr:rowOff>5752</xdr:rowOff>
    </xdr:to>
    <xdr:cxnSp macro="">
      <xdr:nvCxnSpPr>
        <xdr:cNvPr id="239" name="直線コネクタ 238"/>
        <xdr:cNvCxnSpPr/>
      </xdr:nvCxnSpPr>
      <xdr:spPr>
        <a:xfrm>
          <a:off x="2908300" y="16942279"/>
          <a:ext cx="889000" cy="3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44907</xdr:rowOff>
    </xdr:from>
    <xdr:to>
      <xdr:col>15</xdr:col>
      <xdr:colOff>50800</xdr:colOff>
      <xdr:row>98</xdr:row>
      <xdr:rowOff>140179</xdr:rowOff>
    </xdr:to>
    <xdr:cxnSp macro="">
      <xdr:nvCxnSpPr>
        <xdr:cNvPr id="242" name="直線コネクタ 241"/>
        <xdr:cNvCxnSpPr/>
      </xdr:nvCxnSpPr>
      <xdr:spPr>
        <a:xfrm>
          <a:off x="2019300" y="16847007"/>
          <a:ext cx="889000" cy="9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44907</xdr:rowOff>
    </xdr:from>
    <xdr:to>
      <xdr:col>10</xdr:col>
      <xdr:colOff>114300</xdr:colOff>
      <xdr:row>99</xdr:row>
      <xdr:rowOff>120149</xdr:rowOff>
    </xdr:to>
    <xdr:cxnSp macro="">
      <xdr:nvCxnSpPr>
        <xdr:cNvPr id="245" name="直線コネクタ 244"/>
        <xdr:cNvCxnSpPr/>
      </xdr:nvCxnSpPr>
      <xdr:spPr>
        <a:xfrm flipV="1">
          <a:off x="1130300" y="16847007"/>
          <a:ext cx="889000" cy="24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100079</xdr:rowOff>
    </xdr:from>
    <xdr:to>
      <xdr:col>6</xdr:col>
      <xdr:colOff>38100</xdr:colOff>
      <xdr:row>97</xdr:row>
      <xdr:rowOff>30229</xdr:rowOff>
    </xdr:to>
    <xdr:sp macro="" textlink="">
      <xdr:nvSpPr>
        <xdr:cNvPr id="248" name="フローチャート: 判断 247"/>
        <xdr:cNvSpPr/>
      </xdr:nvSpPr>
      <xdr:spPr>
        <a:xfrm>
          <a:off x="1079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46756</xdr:rowOff>
    </xdr:from>
    <xdr:ext cx="599010" cy="259045"/>
    <xdr:sp macro="" textlink="">
      <xdr:nvSpPr>
        <xdr:cNvPr id="249" name="テキスト ボックス 248"/>
        <xdr:cNvSpPr txBox="1"/>
      </xdr:nvSpPr>
      <xdr:spPr>
        <a:xfrm>
          <a:off x="830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4569</xdr:rowOff>
    </xdr:from>
    <xdr:to>
      <xdr:col>24</xdr:col>
      <xdr:colOff>114300</xdr:colOff>
      <xdr:row>98</xdr:row>
      <xdr:rowOff>106169</xdr:rowOff>
    </xdr:to>
    <xdr:sp macro="" textlink="">
      <xdr:nvSpPr>
        <xdr:cNvPr id="255" name="楕円 254"/>
        <xdr:cNvSpPr/>
      </xdr:nvSpPr>
      <xdr:spPr>
        <a:xfrm>
          <a:off x="4584700" y="168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154446</xdr:rowOff>
    </xdr:from>
    <xdr:ext cx="534377" cy="259045"/>
    <xdr:sp macro="" textlink="">
      <xdr:nvSpPr>
        <xdr:cNvPr id="256" name="扶助費該当値テキスト"/>
        <xdr:cNvSpPr txBox="1"/>
      </xdr:nvSpPr>
      <xdr:spPr>
        <a:xfrm>
          <a:off x="4686300" y="1678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126402</xdr:rowOff>
    </xdr:from>
    <xdr:to>
      <xdr:col>20</xdr:col>
      <xdr:colOff>38100</xdr:colOff>
      <xdr:row>99</xdr:row>
      <xdr:rowOff>56552</xdr:rowOff>
    </xdr:to>
    <xdr:sp macro="" textlink="">
      <xdr:nvSpPr>
        <xdr:cNvPr id="257" name="楕円 256"/>
        <xdr:cNvSpPr/>
      </xdr:nvSpPr>
      <xdr:spPr>
        <a:xfrm>
          <a:off x="3746500" y="1692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47679</xdr:rowOff>
    </xdr:from>
    <xdr:ext cx="534377" cy="259045"/>
    <xdr:sp macro="" textlink="">
      <xdr:nvSpPr>
        <xdr:cNvPr id="258" name="テキスト ボックス 257"/>
        <xdr:cNvSpPr txBox="1"/>
      </xdr:nvSpPr>
      <xdr:spPr>
        <a:xfrm>
          <a:off x="3530111" y="1702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89379</xdr:rowOff>
    </xdr:from>
    <xdr:to>
      <xdr:col>15</xdr:col>
      <xdr:colOff>101600</xdr:colOff>
      <xdr:row>99</xdr:row>
      <xdr:rowOff>19529</xdr:rowOff>
    </xdr:to>
    <xdr:sp macro="" textlink="">
      <xdr:nvSpPr>
        <xdr:cNvPr id="259" name="楕円 258"/>
        <xdr:cNvSpPr/>
      </xdr:nvSpPr>
      <xdr:spPr>
        <a:xfrm>
          <a:off x="2857500" y="168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10656</xdr:rowOff>
    </xdr:from>
    <xdr:ext cx="534377" cy="259045"/>
    <xdr:sp macro="" textlink="">
      <xdr:nvSpPr>
        <xdr:cNvPr id="260" name="テキスト ボックス 259"/>
        <xdr:cNvSpPr txBox="1"/>
      </xdr:nvSpPr>
      <xdr:spPr>
        <a:xfrm>
          <a:off x="2641111" y="169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165557</xdr:rowOff>
    </xdr:from>
    <xdr:to>
      <xdr:col>10</xdr:col>
      <xdr:colOff>165100</xdr:colOff>
      <xdr:row>98</xdr:row>
      <xdr:rowOff>95707</xdr:rowOff>
    </xdr:to>
    <xdr:sp macro="" textlink="">
      <xdr:nvSpPr>
        <xdr:cNvPr id="261" name="楕円 260"/>
        <xdr:cNvSpPr/>
      </xdr:nvSpPr>
      <xdr:spPr>
        <a:xfrm>
          <a:off x="1968500" y="167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86834</xdr:rowOff>
    </xdr:from>
    <xdr:ext cx="534377" cy="259045"/>
    <xdr:sp macro="" textlink="">
      <xdr:nvSpPr>
        <xdr:cNvPr id="262" name="テキスト ボックス 261"/>
        <xdr:cNvSpPr txBox="1"/>
      </xdr:nvSpPr>
      <xdr:spPr>
        <a:xfrm>
          <a:off x="1752111" y="168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69349</xdr:rowOff>
    </xdr:from>
    <xdr:to>
      <xdr:col>6</xdr:col>
      <xdr:colOff>38100</xdr:colOff>
      <xdr:row>99</xdr:row>
      <xdr:rowOff>170949</xdr:rowOff>
    </xdr:to>
    <xdr:sp macro="" textlink="">
      <xdr:nvSpPr>
        <xdr:cNvPr id="263" name="楕円 262"/>
        <xdr:cNvSpPr/>
      </xdr:nvSpPr>
      <xdr:spPr>
        <a:xfrm>
          <a:off x="1079500" y="170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162076</xdr:rowOff>
    </xdr:from>
    <xdr:ext cx="534377" cy="259045"/>
    <xdr:sp macro="" textlink="">
      <xdr:nvSpPr>
        <xdr:cNvPr id="264" name="テキスト ボックス 263"/>
        <xdr:cNvSpPr txBox="1"/>
      </xdr:nvSpPr>
      <xdr:spPr>
        <a:xfrm>
          <a:off x="863111" y="1713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2730</xdr:rowOff>
    </xdr:from>
    <xdr:to>
      <xdr:col>55</xdr:col>
      <xdr:colOff>0</xdr:colOff>
      <xdr:row>35</xdr:row>
      <xdr:rowOff>67310</xdr:rowOff>
    </xdr:to>
    <xdr:cxnSp macro="">
      <xdr:nvCxnSpPr>
        <xdr:cNvPr id="293" name="直線コネクタ 292"/>
        <xdr:cNvCxnSpPr/>
      </xdr:nvCxnSpPr>
      <xdr:spPr>
        <a:xfrm flipV="1">
          <a:off x="9639300" y="6003480"/>
          <a:ext cx="8382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67310</xdr:rowOff>
    </xdr:from>
    <xdr:to>
      <xdr:col>50</xdr:col>
      <xdr:colOff>114300</xdr:colOff>
      <xdr:row>35</xdr:row>
      <xdr:rowOff>136804</xdr:rowOff>
    </xdr:to>
    <xdr:cxnSp macro="">
      <xdr:nvCxnSpPr>
        <xdr:cNvPr id="296" name="直線コネクタ 295"/>
        <xdr:cNvCxnSpPr/>
      </xdr:nvCxnSpPr>
      <xdr:spPr>
        <a:xfrm flipV="1">
          <a:off x="8750300" y="6068060"/>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136804</xdr:rowOff>
    </xdr:from>
    <xdr:to>
      <xdr:col>45</xdr:col>
      <xdr:colOff>177800</xdr:colOff>
      <xdr:row>36</xdr:row>
      <xdr:rowOff>41387</xdr:rowOff>
    </xdr:to>
    <xdr:cxnSp macro="">
      <xdr:nvCxnSpPr>
        <xdr:cNvPr id="299" name="直線コネクタ 298"/>
        <xdr:cNvCxnSpPr/>
      </xdr:nvCxnSpPr>
      <xdr:spPr>
        <a:xfrm flipV="1">
          <a:off x="7861300" y="6137554"/>
          <a:ext cx="889000" cy="7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73650</xdr:rowOff>
    </xdr:from>
    <xdr:to>
      <xdr:col>41</xdr:col>
      <xdr:colOff>50800</xdr:colOff>
      <xdr:row>36</xdr:row>
      <xdr:rowOff>41387</xdr:rowOff>
    </xdr:to>
    <xdr:cxnSp macro="">
      <xdr:nvCxnSpPr>
        <xdr:cNvPr id="302" name="直線コネクタ 301"/>
        <xdr:cNvCxnSpPr/>
      </xdr:nvCxnSpPr>
      <xdr:spPr>
        <a:xfrm>
          <a:off x="6972300" y="5388600"/>
          <a:ext cx="889000" cy="82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11816</xdr:rowOff>
    </xdr:from>
    <xdr:to>
      <xdr:col>36</xdr:col>
      <xdr:colOff>165100</xdr:colOff>
      <xdr:row>30</xdr:row>
      <xdr:rowOff>113416</xdr:rowOff>
    </xdr:to>
    <xdr:sp macro="" textlink="">
      <xdr:nvSpPr>
        <xdr:cNvPr id="305" name="フローチャート: 判断 304"/>
        <xdr:cNvSpPr/>
      </xdr:nvSpPr>
      <xdr:spPr>
        <a:xfrm>
          <a:off x="6921500" y="51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129943</xdr:rowOff>
    </xdr:from>
    <xdr:ext cx="599010" cy="259045"/>
    <xdr:sp macro="" textlink="">
      <xdr:nvSpPr>
        <xdr:cNvPr id="306" name="テキスト ボックス 305"/>
        <xdr:cNvSpPr txBox="1"/>
      </xdr:nvSpPr>
      <xdr:spPr>
        <a:xfrm>
          <a:off x="6672795" y="493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123380</xdr:rowOff>
    </xdr:from>
    <xdr:to>
      <xdr:col>55</xdr:col>
      <xdr:colOff>50800</xdr:colOff>
      <xdr:row>35</xdr:row>
      <xdr:rowOff>53530</xdr:rowOff>
    </xdr:to>
    <xdr:sp macro="" textlink="">
      <xdr:nvSpPr>
        <xdr:cNvPr id="312" name="楕円 311"/>
        <xdr:cNvSpPr/>
      </xdr:nvSpPr>
      <xdr:spPr>
        <a:xfrm>
          <a:off x="10426700" y="59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146257</xdr:rowOff>
    </xdr:from>
    <xdr:ext cx="534377" cy="259045"/>
    <xdr:sp macro="" textlink="">
      <xdr:nvSpPr>
        <xdr:cNvPr id="313" name="補助費等該当値テキスト"/>
        <xdr:cNvSpPr txBox="1"/>
      </xdr:nvSpPr>
      <xdr:spPr>
        <a:xfrm>
          <a:off x="10528300" y="58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16510</xdr:rowOff>
    </xdr:from>
    <xdr:to>
      <xdr:col>50</xdr:col>
      <xdr:colOff>165100</xdr:colOff>
      <xdr:row>35</xdr:row>
      <xdr:rowOff>118110</xdr:rowOff>
    </xdr:to>
    <xdr:sp macro="" textlink="">
      <xdr:nvSpPr>
        <xdr:cNvPr id="314" name="楕円 313"/>
        <xdr:cNvSpPr/>
      </xdr:nvSpPr>
      <xdr:spPr>
        <a:xfrm>
          <a:off x="9588500" y="60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134637</xdr:rowOff>
    </xdr:from>
    <xdr:ext cx="534377" cy="259045"/>
    <xdr:sp macro="" textlink="">
      <xdr:nvSpPr>
        <xdr:cNvPr id="315" name="テキスト ボックス 314"/>
        <xdr:cNvSpPr txBox="1"/>
      </xdr:nvSpPr>
      <xdr:spPr>
        <a:xfrm>
          <a:off x="9372111" y="57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86004</xdr:rowOff>
    </xdr:from>
    <xdr:to>
      <xdr:col>46</xdr:col>
      <xdr:colOff>38100</xdr:colOff>
      <xdr:row>36</xdr:row>
      <xdr:rowOff>16154</xdr:rowOff>
    </xdr:to>
    <xdr:sp macro="" textlink="">
      <xdr:nvSpPr>
        <xdr:cNvPr id="316" name="楕円 315"/>
        <xdr:cNvSpPr/>
      </xdr:nvSpPr>
      <xdr:spPr>
        <a:xfrm>
          <a:off x="8699500" y="60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7281</xdr:rowOff>
    </xdr:from>
    <xdr:ext cx="534377" cy="259045"/>
    <xdr:sp macro="" textlink="">
      <xdr:nvSpPr>
        <xdr:cNvPr id="317" name="テキスト ボックス 316"/>
        <xdr:cNvSpPr txBox="1"/>
      </xdr:nvSpPr>
      <xdr:spPr>
        <a:xfrm>
          <a:off x="8483111" y="617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162037</xdr:rowOff>
    </xdr:from>
    <xdr:to>
      <xdr:col>41</xdr:col>
      <xdr:colOff>101600</xdr:colOff>
      <xdr:row>36</xdr:row>
      <xdr:rowOff>92187</xdr:rowOff>
    </xdr:to>
    <xdr:sp macro="" textlink="">
      <xdr:nvSpPr>
        <xdr:cNvPr id="318" name="楕円 317"/>
        <xdr:cNvSpPr/>
      </xdr:nvSpPr>
      <xdr:spPr>
        <a:xfrm>
          <a:off x="7810500" y="6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83314</xdr:rowOff>
    </xdr:from>
    <xdr:ext cx="534377" cy="259045"/>
    <xdr:sp macro="" textlink="">
      <xdr:nvSpPr>
        <xdr:cNvPr id="319" name="テキスト ボックス 318"/>
        <xdr:cNvSpPr txBox="1"/>
      </xdr:nvSpPr>
      <xdr:spPr>
        <a:xfrm>
          <a:off x="7594111" y="625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22850</xdr:rowOff>
    </xdr:from>
    <xdr:to>
      <xdr:col>36</xdr:col>
      <xdr:colOff>165100</xdr:colOff>
      <xdr:row>31</xdr:row>
      <xdr:rowOff>124450</xdr:rowOff>
    </xdr:to>
    <xdr:sp macro="" textlink="">
      <xdr:nvSpPr>
        <xdr:cNvPr id="320" name="楕円 319"/>
        <xdr:cNvSpPr/>
      </xdr:nvSpPr>
      <xdr:spPr>
        <a:xfrm>
          <a:off x="6921500" y="5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115577</xdr:rowOff>
    </xdr:from>
    <xdr:ext cx="599010" cy="259045"/>
    <xdr:sp macro="" textlink="">
      <xdr:nvSpPr>
        <xdr:cNvPr id="321" name="テキスト ボックス 320"/>
        <xdr:cNvSpPr txBox="1"/>
      </xdr:nvSpPr>
      <xdr:spPr>
        <a:xfrm>
          <a:off x="6672795" y="543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75091</xdr:rowOff>
    </xdr:from>
    <xdr:to>
      <xdr:col>54</xdr:col>
      <xdr:colOff>189865</xdr:colOff>
      <xdr:row>58</xdr:row>
      <xdr:rowOff>145552</xdr:rowOff>
    </xdr:to>
    <xdr:cxnSp macro="">
      <xdr:nvCxnSpPr>
        <xdr:cNvPr id="347" name="直線コネクタ 346"/>
        <xdr:cNvCxnSpPr/>
      </xdr:nvCxnSpPr>
      <xdr:spPr>
        <a:xfrm flipV="1">
          <a:off x="10475595" y="8990491"/>
          <a:ext cx="1270" cy="109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149379</xdr:rowOff>
    </xdr:from>
    <xdr:ext cx="534377" cy="259045"/>
    <xdr:sp macro="" textlink="">
      <xdr:nvSpPr>
        <xdr:cNvPr id="348" name="普通建設事業費最小値テキスト"/>
        <xdr:cNvSpPr txBox="1"/>
      </xdr:nvSpPr>
      <xdr:spPr>
        <a:xfrm>
          <a:off x="10528300" y="1009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145552</xdr:rowOff>
    </xdr:from>
    <xdr:to>
      <xdr:col>55</xdr:col>
      <xdr:colOff>88900</xdr:colOff>
      <xdr:row>58</xdr:row>
      <xdr:rowOff>145552</xdr:rowOff>
    </xdr:to>
    <xdr:cxnSp macro="">
      <xdr:nvCxnSpPr>
        <xdr:cNvPr id="349" name="直線コネクタ 348"/>
        <xdr:cNvCxnSpPr/>
      </xdr:nvCxnSpPr>
      <xdr:spPr>
        <a:xfrm>
          <a:off x="10388600" y="10089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21768</xdr:rowOff>
    </xdr:from>
    <xdr:ext cx="599010" cy="259045"/>
    <xdr:sp macro="" textlink="">
      <xdr:nvSpPr>
        <xdr:cNvPr id="350" name="普通建設事業費最大値テキスト"/>
        <xdr:cNvSpPr txBox="1"/>
      </xdr:nvSpPr>
      <xdr:spPr>
        <a:xfrm>
          <a:off x="10528300" y="876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75091</xdr:rowOff>
    </xdr:from>
    <xdr:to>
      <xdr:col>55</xdr:col>
      <xdr:colOff>88900</xdr:colOff>
      <xdr:row>52</xdr:row>
      <xdr:rowOff>75091</xdr:rowOff>
    </xdr:to>
    <xdr:cxnSp macro="">
      <xdr:nvCxnSpPr>
        <xdr:cNvPr id="351" name="直線コネクタ 350"/>
        <xdr:cNvCxnSpPr/>
      </xdr:nvCxnSpPr>
      <xdr:spPr>
        <a:xfrm>
          <a:off x="10388600" y="899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54732</xdr:rowOff>
    </xdr:from>
    <xdr:to>
      <xdr:col>55</xdr:col>
      <xdr:colOff>0</xdr:colOff>
      <xdr:row>56</xdr:row>
      <xdr:rowOff>38150</xdr:rowOff>
    </xdr:to>
    <xdr:cxnSp macro="">
      <xdr:nvCxnSpPr>
        <xdr:cNvPr id="352" name="直線コネクタ 351"/>
        <xdr:cNvCxnSpPr/>
      </xdr:nvCxnSpPr>
      <xdr:spPr>
        <a:xfrm>
          <a:off x="9639300" y="8798682"/>
          <a:ext cx="838200" cy="8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40613</xdr:rowOff>
    </xdr:from>
    <xdr:ext cx="534377" cy="259045"/>
    <xdr:sp macro="" textlink="">
      <xdr:nvSpPr>
        <xdr:cNvPr id="353" name="普通建設事業費平均値テキスト"/>
        <xdr:cNvSpPr txBox="1"/>
      </xdr:nvSpPr>
      <xdr:spPr>
        <a:xfrm>
          <a:off x="10528300" y="9641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62186</xdr:rowOff>
    </xdr:from>
    <xdr:to>
      <xdr:col>55</xdr:col>
      <xdr:colOff>50800</xdr:colOff>
      <xdr:row>56</xdr:row>
      <xdr:rowOff>163786</xdr:rowOff>
    </xdr:to>
    <xdr:sp macro="" textlink="">
      <xdr:nvSpPr>
        <xdr:cNvPr id="354" name="フローチャート: 判断 353"/>
        <xdr:cNvSpPr/>
      </xdr:nvSpPr>
      <xdr:spPr>
        <a:xfrm>
          <a:off x="10426700" y="96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54732</xdr:rowOff>
    </xdr:from>
    <xdr:to>
      <xdr:col>50</xdr:col>
      <xdr:colOff>114300</xdr:colOff>
      <xdr:row>53</xdr:row>
      <xdr:rowOff>58462</xdr:rowOff>
    </xdr:to>
    <xdr:cxnSp macro="">
      <xdr:nvCxnSpPr>
        <xdr:cNvPr id="355" name="直線コネクタ 354"/>
        <xdr:cNvCxnSpPr/>
      </xdr:nvCxnSpPr>
      <xdr:spPr>
        <a:xfrm flipV="1">
          <a:off x="8750300" y="8798682"/>
          <a:ext cx="889000" cy="34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85510</xdr:rowOff>
    </xdr:from>
    <xdr:to>
      <xdr:col>50</xdr:col>
      <xdr:colOff>165100</xdr:colOff>
      <xdr:row>57</xdr:row>
      <xdr:rowOff>15660</xdr:rowOff>
    </xdr:to>
    <xdr:sp macro="" textlink="">
      <xdr:nvSpPr>
        <xdr:cNvPr id="356" name="フローチャート: 判断 355"/>
        <xdr:cNvSpPr/>
      </xdr:nvSpPr>
      <xdr:spPr>
        <a:xfrm>
          <a:off x="95885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6787</xdr:rowOff>
    </xdr:from>
    <xdr:ext cx="534377" cy="259045"/>
    <xdr:sp macro="" textlink="">
      <xdr:nvSpPr>
        <xdr:cNvPr id="357" name="テキスト ボックス 356"/>
        <xdr:cNvSpPr txBox="1"/>
      </xdr:nvSpPr>
      <xdr:spPr>
        <a:xfrm>
          <a:off x="9372111" y="977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58462</xdr:rowOff>
    </xdr:from>
    <xdr:to>
      <xdr:col>45</xdr:col>
      <xdr:colOff>177800</xdr:colOff>
      <xdr:row>55</xdr:row>
      <xdr:rowOff>145800</xdr:rowOff>
    </xdr:to>
    <xdr:cxnSp macro="">
      <xdr:nvCxnSpPr>
        <xdr:cNvPr id="358" name="直線コネクタ 357"/>
        <xdr:cNvCxnSpPr/>
      </xdr:nvCxnSpPr>
      <xdr:spPr>
        <a:xfrm flipV="1">
          <a:off x="7861300" y="9145312"/>
          <a:ext cx="889000" cy="4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115614</xdr:rowOff>
    </xdr:from>
    <xdr:to>
      <xdr:col>46</xdr:col>
      <xdr:colOff>38100</xdr:colOff>
      <xdr:row>57</xdr:row>
      <xdr:rowOff>45764</xdr:rowOff>
    </xdr:to>
    <xdr:sp macro="" textlink="">
      <xdr:nvSpPr>
        <xdr:cNvPr id="359" name="フローチャート: 判断 358"/>
        <xdr:cNvSpPr/>
      </xdr:nvSpPr>
      <xdr:spPr>
        <a:xfrm>
          <a:off x="8699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36891</xdr:rowOff>
    </xdr:from>
    <xdr:ext cx="534377" cy="259045"/>
    <xdr:sp macro="" textlink="">
      <xdr:nvSpPr>
        <xdr:cNvPr id="360" name="テキスト ボックス 359"/>
        <xdr:cNvSpPr txBox="1"/>
      </xdr:nvSpPr>
      <xdr:spPr>
        <a:xfrm>
          <a:off x="8483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145800</xdr:rowOff>
    </xdr:from>
    <xdr:to>
      <xdr:col>41</xdr:col>
      <xdr:colOff>50800</xdr:colOff>
      <xdr:row>56</xdr:row>
      <xdr:rowOff>33577</xdr:rowOff>
    </xdr:to>
    <xdr:cxnSp macro="">
      <xdr:nvCxnSpPr>
        <xdr:cNvPr id="361" name="直線コネクタ 360"/>
        <xdr:cNvCxnSpPr/>
      </xdr:nvCxnSpPr>
      <xdr:spPr>
        <a:xfrm flipV="1">
          <a:off x="6972300" y="9575550"/>
          <a:ext cx="889000" cy="5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107815</xdr:rowOff>
    </xdr:from>
    <xdr:to>
      <xdr:col>41</xdr:col>
      <xdr:colOff>101600</xdr:colOff>
      <xdr:row>57</xdr:row>
      <xdr:rowOff>37965</xdr:rowOff>
    </xdr:to>
    <xdr:sp macro="" textlink="">
      <xdr:nvSpPr>
        <xdr:cNvPr id="362" name="フローチャート: 判断 361"/>
        <xdr:cNvSpPr/>
      </xdr:nvSpPr>
      <xdr:spPr>
        <a:xfrm>
          <a:off x="7810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29092</xdr:rowOff>
    </xdr:from>
    <xdr:ext cx="534377" cy="259045"/>
    <xdr:sp macro="" textlink="">
      <xdr:nvSpPr>
        <xdr:cNvPr id="363" name="テキスト ボックス 362"/>
        <xdr:cNvSpPr txBox="1"/>
      </xdr:nvSpPr>
      <xdr:spPr>
        <a:xfrm>
          <a:off x="7594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128860</xdr:rowOff>
    </xdr:from>
    <xdr:to>
      <xdr:col>36</xdr:col>
      <xdr:colOff>165100</xdr:colOff>
      <xdr:row>56</xdr:row>
      <xdr:rowOff>59010</xdr:rowOff>
    </xdr:to>
    <xdr:sp macro="" textlink="">
      <xdr:nvSpPr>
        <xdr:cNvPr id="364" name="フローチャート: 判断 363"/>
        <xdr:cNvSpPr/>
      </xdr:nvSpPr>
      <xdr:spPr>
        <a:xfrm>
          <a:off x="6921500" y="95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75537</xdr:rowOff>
    </xdr:from>
    <xdr:ext cx="534377" cy="259045"/>
    <xdr:sp macro="" textlink="">
      <xdr:nvSpPr>
        <xdr:cNvPr id="365" name="テキスト ボックス 364"/>
        <xdr:cNvSpPr txBox="1"/>
      </xdr:nvSpPr>
      <xdr:spPr>
        <a:xfrm>
          <a:off x="6705111" y="93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158800</xdr:rowOff>
    </xdr:from>
    <xdr:to>
      <xdr:col>55</xdr:col>
      <xdr:colOff>50800</xdr:colOff>
      <xdr:row>56</xdr:row>
      <xdr:rowOff>88950</xdr:rowOff>
    </xdr:to>
    <xdr:sp macro="" textlink="">
      <xdr:nvSpPr>
        <xdr:cNvPr id="371" name="楕円 370"/>
        <xdr:cNvSpPr/>
      </xdr:nvSpPr>
      <xdr:spPr>
        <a:xfrm>
          <a:off x="10426700" y="95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10227</xdr:rowOff>
    </xdr:from>
    <xdr:ext cx="534377" cy="259045"/>
    <xdr:sp macro="" textlink="">
      <xdr:nvSpPr>
        <xdr:cNvPr id="372" name="普通建設事業費該当値テキスト"/>
        <xdr:cNvSpPr txBox="1"/>
      </xdr:nvSpPr>
      <xdr:spPr>
        <a:xfrm>
          <a:off x="10528300" y="943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3932</xdr:rowOff>
    </xdr:from>
    <xdr:to>
      <xdr:col>50</xdr:col>
      <xdr:colOff>165100</xdr:colOff>
      <xdr:row>51</xdr:row>
      <xdr:rowOff>105532</xdr:rowOff>
    </xdr:to>
    <xdr:sp macro="" textlink="">
      <xdr:nvSpPr>
        <xdr:cNvPr id="373" name="楕円 372"/>
        <xdr:cNvSpPr/>
      </xdr:nvSpPr>
      <xdr:spPr>
        <a:xfrm>
          <a:off x="9588500" y="87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122059</xdr:rowOff>
    </xdr:from>
    <xdr:ext cx="599010" cy="259045"/>
    <xdr:sp macro="" textlink="">
      <xdr:nvSpPr>
        <xdr:cNvPr id="374" name="テキスト ボックス 373"/>
        <xdr:cNvSpPr txBox="1"/>
      </xdr:nvSpPr>
      <xdr:spPr>
        <a:xfrm>
          <a:off x="9339795" y="852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7662</xdr:rowOff>
    </xdr:from>
    <xdr:to>
      <xdr:col>46</xdr:col>
      <xdr:colOff>38100</xdr:colOff>
      <xdr:row>53</xdr:row>
      <xdr:rowOff>109262</xdr:rowOff>
    </xdr:to>
    <xdr:sp macro="" textlink="">
      <xdr:nvSpPr>
        <xdr:cNvPr id="375" name="楕円 374"/>
        <xdr:cNvSpPr/>
      </xdr:nvSpPr>
      <xdr:spPr>
        <a:xfrm>
          <a:off x="8699500" y="90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125789</xdr:rowOff>
    </xdr:from>
    <xdr:ext cx="599010" cy="259045"/>
    <xdr:sp macro="" textlink="">
      <xdr:nvSpPr>
        <xdr:cNvPr id="376" name="テキスト ボックス 375"/>
        <xdr:cNvSpPr txBox="1"/>
      </xdr:nvSpPr>
      <xdr:spPr>
        <a:xfrm>
          <a:off x="8450795" y="886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95000</xdr:rowOff>
    </xdr:from>
    <xdr:to>
      <xdr:col>41</xdr:col>
      <xdr:colOff>101600</xdr:colOff>
      <xdr:row>56</xdr:row>
      <xdr:rowOff>25150</xdr:rowOff>
    </xdr:to>
    <xdr:sp macro="" textlink="">
      <xdr:nvSpPr>
        <xdr:cNvPr id="377" name="楕円 376"/>
        <xdr:cNvSpPr/>
      </xdr:nvSpPr>
      <xdr:spPr>
        <a:xfrm>
          <a:off x="7810500" y="95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41677</xdr:rowOff>
    </xdr:from>
    <xdr:ext cx="534377" cy="259045"/>
    <xdr:sp macro="" textlink="">
      <xdr:nvSpPr>
        <xdr:cNvPr id="378" name="テキスト ボックス 377"/>
        <xdr:cNvSpPr txBox="1"/>
      </xdr:nvSpPr>
      <xdr:spPr>
        <a:xfrm>
          <a:off x="7594111" y="92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154227</xdr:rowOff>
    </xdr:from>
    <xdr:to>
      <xdr:col>36</xdr:col>
      <xdr:colOff>165100</xdr:colOff>
      <xdr:row>56</xdr:row>
      <xdr:rowOff>84377</xdr:rowOff>
    </xdr:to>
    <xdr:sp macro="" textlink="">
      <xdr:nvSpPr>
        <xdr:cNvPr id="379" name="楕円 378"/>
        <xdr:cNvSpPr/>
      </xdr:nvSpPr>
      <xdr:spPr>
        <a:xfrm>
          <a:off x="6921500" y="95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75504</xdr:rowOff>
    </xdr:from>
    <xdr:ext cx="534377" cy="259045"/>
    <xdr:sp macro="" textlink="">
      <xdr:nvSpPr>
        <xdr:cNvPr id="380" name="テキスト ボックス 379"/>
        <xdr:cNvSpPr txBox="1"/>
      </xdr:nvSpPr>
      <xdr:spPr>
        <a:xfrm>
          <a:off x="6705111" y="96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6" name="直線コネクタ 405"/>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9" name="普通建設事業費 （ うち新規整備　）最大値テキスト"/>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10" name="直線コネクタ 409"/>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139264</xdr:rowOff>
    </xdr:from>
    <xdr:to>
      <xdr:col>55</xdr:col>
      <xdr:colOff>0</xdr:colOff>
      <xdr:row>76</xdr:row>
      <xdr:rowOff>124929</xdr:rowOff>
    </xdr:to>
    <xdr:cxnSp macro="">
      <xdr:nvCxnSpPr>
        <xdr:cNvPr id="411" name="直線コネクタ 410"/>
        <xdr:cNvCxnSpPr/>
      </xdr:nvCxnSpPr>
      <xdr:spPr>
        <a:xfrm>
          <a:off x="9639300" y="12140764"/>
          <a:ext cx="838200" cy="10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2" name="普通建設事業費 （ うち新規整備　）平均値テキスト"/>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3" name="フローチャート: 判断 412"/>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139264</xdr:rowOff>
    </xdr:from>
    <xdr:to>
      <xdr:col>50</xdr:col>
      <xdr:colOff>114300</xdr:colOff>
      <xdr:row>72</xdr:row>
      <xdr:rowOff>164334</xdr:rowOff>
    </xdr:to>
    <xdr:cxnSp macro="">
      <xdr:nvCxnSpPr>
        <xdr:cNvPr id="414" name="直線コネクタ 413"/>
        <xdr:cNvCxnSpPr/>
      </xdr:nvCxnSpPr>
      <xdr:spPr>
        <a:xfrm flipV="1">
          <a:off x="8750300" y="12140764"/>
          <a:ext cx="889000" cy="3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5" name="フローチャート: 判断 414"/>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6" name="テキスト ボックス 415"/>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164334</xdr:rowOff>
    </xdr:from>
    <xdr:to>
      <xdr:col>45</xdr:col>
      <xdr:colOff>177800</xdr:colOff>
      <xdr:row>78</xdr:row>
      <xdr:rowOff>50949</xdr:rowOff>
    </xdr:to>
    <xdr:cxnSp macro="">
      <xdr:nvCxnSpPr>
        <xdr:cNvPr id="417" name="直線コネクタ 416"/>
        <xdr:cNvCxnSpPr/>
      </xdr:nvCxnSpPr>
      <xdr:spPr>
        <a:xfrm flipV="1">
          <a:off x="7861300" y="12508734"/>
          <a:ext cx="889000" cy="9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8" name="フローチャート: 判断 417"/>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9" name="テキスト ボックス 418"/>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168123</xdr:rowOff>
    </xdr:from>
    <xdr:to>
      <xdr:col>41</xdr:col>
      <xdr:colOff>50800</xdr:colOff>
      <xdr:row>78</xdr:row>
      <xdr:rowOff>50949</xdr:rowOff>
    </xdr:to>
    <xdr:cxnSp macro="">
      <xdr:nvCxnSpPr>
        <xdr:cNvPr id="420" name="直線コネクタ 419"/>
        <xdr:cNvCxnSpPr/>
      </xdr:nvCxnSpPr>
      <xdr:spPr>
        <a:xfrm>
          <a:off x="6972300" y="13369773"/>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21" name="フローチャート: 判断 420"/>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2" name="テキスト ボックス 421"/>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23" name="フローチャート: 判断 422"/>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24" name="テキスト ボックス 423"/>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74129</xdr:rowOff>
    </xdr:from>
    <xdr:to>
      <xdr:col>55</xdr:col>
      <xdr:colOff>50800</xdr:colOff>
      <xdr:row>77</xdr:row>
      <xdr:rowOff>4279</xdr:rowOff>
    </xdr:to>
    <xdr:sp macro="" textlink="">
      <xdr:nvSpPr>
        <xdr:cNvPr id="430" name="楕円 429"/>
        <xdr:cNvSpPr/>
      </xdr:nvSpPr>
      <xdr:spPr>
        <a:xfrm>
          <a:off x="10426700" y="131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97005</xdr:rowOff>
    </xdr:from>
    <xdr:ext cx="534377" cy="259045"/>
    <xdr:sp macro="" textlink="">
      <xdr:nvSpPr>
        <xdr:cNvPr id="431" name="普通建設事業費 （ うち新規整備　）該当値テキスト"/>
        <xdr:cNvSpPr txBox="1"/>
      </xdr:nvSpPr>
      <xdr:spPr>
        <a:xfrm>
          <a:off x="10528300" y="129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88464</xdr:rowOff>
    </xdr:from>
    <xdr:to>
      <xdr:col>50</xdr:col>
      <xdr:colOff>165100</xdr:colOff>
      <xdr:row>71</xdr:row>
      <xdr:rowOff>18614</xdr:rowOff>
    </xdr:to>
    <xdr:sp macro="" textlink="">
      <xdr:nvSpPr>
        <xdr:cNvPr id="432" name="楕円 431"/>
        <xdr:cNvSpPr/>
      </xdr:nvSpPr>
      <xdr:spPr>
        <a:xfrm>
          <a:off x="9588500" y="120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35141</xdr:rowOff>
    </xdr:from>
    <xdr:ext cx="599010" cy="259045"/>
    <xdr:sp macro="" textlink="">
      <xdr:nvSpPr>
        <xdr:cNvPr id="433" name="テキスト ボックス 432"/>
        <xdr:cNvSpPr txBox="1"/>
      </xdr:nvSpPr>
      <xdr:spPr>
        <a:xfrm>
          <a:off x="9339795" y="118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113534</xdr:rowOff>
    </xdr:from>
    <xdr:to>
      <xdr:col>46</xdr:col>
      <xdr:colOff>38100</xdr:colOff>
      <xdr:row>73</xdr:row>
      <xdr:rowOff>43684</xdr:rowOff>
    </xdr:to>
    <xdr:sp macro="" textlink="">
      <xdr:nvSpPr>
        <xdr:cNvPr id="434" name="楕円 433"/>
        <xdr:cNvSpPr/>
      </xdr:nvSpPr>
      <xdr:spPr>
        <a:xfrm>
          <a:off x="8699500" y="1245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60211</xdr:rowOff>
    </xdr:from>
    <xdr:ext cx="599010" cy="259045"/>
    <xdr:sp macro="" textlink="">
      <xdr:nvSpPr>
        <xdr:cNvPr id="435" name="テキスト ボックス 434"/>
        <xdr:cNvSpPr txBox="1"/>
      </xdr:nvSpPr>
      <xdr:spPr>
        <a:xfrm>
          <a:off x="8450795" y="1223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xdr:rowOff>
    </xdr:from>
    <xdr:to>
      <xdr:col>41</xdr:col>
      <xdr:colOff>101600</xdr:colOff>
      <xdr:row>78</xdr:row>
      <xdr:rowOff>101749</xdr:rowOff>
    </xdr:to>
    <xdr:sp macro="" textlink="">
      <xdr:nvSpPr>
        <xdr:cNvPr id="436" name="楕円 435"/>
        <xdr:cNvSpPr/>
      </xdr:nvSpPr>
      <xdr:spPr>
        <a:xfrm>
          <a:off x="7810500" y="133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118276</xdr:rowOff>
    </xdr:from>
    <xdr:ext cx="534377" cy="259045"/>
    <xdr:sp macro="" textlink="">
      <xdr:nvSpPr>
        <xdr:cNvPr id="437" name="テキスト ボックス 436"/>
        <xdr:cNvSpPr txBox="1"/>
      </xdr:nvSpPr>
      <xdr:spPr>
        <a:xfrm>
          <a:off x="7594111" y="1314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117323</xdr:rowOff>
    </xdr:from>
    <xdr:to>
      <xdr:col>36</xdr:col>
      <xdr:colOff>165100</xdr:colOff>
      <xdr:row>78</xdr:row>
      <xdr:rowOff>47473</xdr:rowOff>
    </xdr:to>
    <xdr:sp macro="" textlink="">
      <xdr:nvSpPr>
        <xdr:cNvPr id="438" name="楕円 437"/>
        <xdr:cNvSpPr/>
      </xdr:nvSpPr>
      <xdr:spPr>
        <a:xfrm>
          <a:off x="6921500" y="133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38600</xdr:rowOff>
    </xdr:from>
    <xdr:ext cx="534377" cy="259045"/>
    <xdr:sp macro="" textlink="">
      <xdr:nvSpPr>
        <xdr:cNvPr id="439" name="テキスト ボックス 438"/>
        <xdr:cNvSpPr txBox="1"/>
      </xdr:nvSpPr>
      <xdr:spPr>
        <a:xfrm>
          <a:off x="6705111" y="1341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3" name="直線コネクタ 462"/>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4" name="普通建設事業費 （ うち更新整備　）最小値テキスト"/>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5" name="直線コネクタ 464"/>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6" name="普通建設事業費 （ うち更新整備　）最大値テキスト"/>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7" name="直線コネクタ 466"/>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154648</xdr:rowOff>
    </xdr:from>
    <xdr:to>
      <xdr:col>55</xdr:col>
      <xdr:colOff>0</xdr:colOff>
      <xdr:row>96</xdr:row>
      <xdr:rowOff>111240</xdr:rowOff>
    </xdr:to>
    <xdr:cxnSp macro="">
      <xdr:nvCxnSpPr>
        <xdr:cNvPr id="468" name="直線コネクタ 467"/>
        <xdr:cNvCxnSpPr/>
      </xdr:nvCxnSpPr>
      <xdr:spPr>
        <a:xfrm>
          <a:off x="9639300" y="16099498"/>
          <a:ext cx="838200" cy="4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9" name="普通建設事業費 （ うち更新整備　）平均値テキスト"/>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70" name="フローチャート: 判断 469"/>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154648</xdr:rowOff>
    </xdr:from>
    <xdr:to>
      <xdr:col>50</xdr:col>
      <xdr:colOff>114300</xdr:colOff>
      <xdr:row>95</xdr:row>
      <xdr:rowOff>52184</xdr:rowOff>
    </xdr:to>
    <xdr:cxnSp macro="">
      <xdr:nvCxnSpPr>
        <xdr:cNvPr id="471" name="直線コネクタ 470"/>
        <xdr:cNvCxnSpPr/>
      </xdr:nvCxnSpPr>
      <xdr:spPr>
        <a:xfrm flipV="1">
          <a:off x="8750300" y="16099498"/>
          <a:ext cx="889000" cy="2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2" name="フローチャート: 判断 471"/>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3" name="テキスト ボックス 472"/>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28105</xdr:rowOff>
    </xdr:from>
    <xdr:to>
      <xdr:col>45</xdr:col>
      <xdr:colOff>177800</xdr:colOff>
      <xdr:row>95</xdr:row>
      <xdr:rowOff>52184</xdr:rowOff>
    </xdr:to>
    <xdr:cxnSp macro="">
      <xdr:nvCxnSpPr>
        <xdr:cNvPr id="474" name="直線コネクタ 473"/>
        <xdr:cNvCxnSpPr/>
      </xdr:nvCxnSpPr>
      <xdr:spPr>
        <a:xfrm>
          <a:off x="7861300" y="16315855"/>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5" name="フローチャート: 判断 474"/>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6" name="テキスト ボックス 475"/>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167081</xdr:rowOff>
    </xdr:from>
    <xdr:to>
      <xdr:col>41</xdr:col>
      <xdr:colOff>50800</xdr:colOff>
      <xdr:row>95</xdr:row>
      <xdr:rowOff>28105</xdr:rowOff>
    </xdr:to>
    <xdr:cxnSp macro="">
      <xdr:nvCxnSpPr>
        <xdr:cNvPr id="477" name="直線コネクタ 476"/>
        <xdr:cNvCxnSpPr/>
      </xdr:nvCxnSpPr>
      <xdr:spPr>
        <a:xfrm>
          <a:off x="6972300" y="16283381"/>
          <a:ext cx="8890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8" name="フローチャート: 判断 477"/>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9" name="テキスト ボックス 478"/>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33934</xdr:rowOff>
    </xdr:from>
    <xdr:to>
      <xdr:col>36</xdr:col>
      <xdr:colOff>165100</xdr:colOff>
      <xdr:row>95</xdr:row>
      <xdr:rowOff>135534</xdr:rowOff>
    </xdr:to>
    <xdr:sp macro="" textlink="">
      <xdr:nvSpPr>
        <xdr:cNvPr id="480" name="フローチャート: 判断 479"/>
        <xdr:cNvSpPr/>
      </xdr:nvSpPr>
      <xdr:spPr>
        <a:xfrm>
          <a:off x="6921500" y="163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126661</xdr:rowOff>
    </xdr:from>
    <xdr:ext cx="534377" cy="259045"/>
    <xdr:sp macro="" textlink="">
      <xdr:nvSpPr>
        <xdr:cNvPr id="481" name="テキスト ボックス 480"/>
        <xdr:cNvSpPr txBox="1"/>
      </xdr:nvSpPr>
      <xdr:spPr>
        <a:xfrm>
          <a:off x="6705111" y="164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60440</xdr:rowOff>
    </xdr:from>
    <xdr:to>
      <xdr:col>55</xdr:col>
      <xdr:colOff>50800</xdr:colOff>
      <xdr:row>96</xdr:row>
      <xdr:rowOff>162040</xdr:rowOff>
    </xdr:to>
    <xdr:sp macro="" textlink="">
      <xdr:nvSpPr>
        <xdr:cNvPr id="487" name="楕円 486"/>
        <xdr:cNvSpPr/>
      </xdr:nvSpPr>
      <xdr:spPr>
        <a:xfrm>
          <a:off x="10426700" y="165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38867</xdr:rowOff>
    </xdr:from>
    <xdr:ext cx="534377" cy="259045"/>
    <xdr:sp macro="" textlink="">
      <xdr:nvSpPr>
        <xdr:cNvPr id="488" name="普通建設事業費 （ うち更新整備　）該当値テキスト"/>
        <xdr:cNvSpPr txBox="1"/>
      </xdr:nvSpPr>
      <xdr:spPr>
        <a:xfrm>
          <a:off x="10528300" y="16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103848</xdr:rowOff>
    </xdr:from>
    <xdr:to>
      <xdr:col>50</xdr:col>
      <xdr:colOff>165100</xdr:colOff>
      <xdr:row>94</xdr:row>
      <xdr:rowOff>33998</xdr:rowOff>
    </xdr:to>
    <xdr:sp macro="" textlink="">
      <xdr:nvSpPr>
        <xdr:cNvPr id="489" name="楕円 488"/>
        <xdr:cNvSpPr/>
      </xdr:nvSpPr>
      <xdr:spPr>
        <a:xfrm>
          <a:off x="9588500" y="160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50525</xdr:rowOff>
    </xdr:from>
    <xdr:ext cx="534377" cy="259045"/>
    <xdr:sp macro="" textlink="">
      <xdr:nvSpPr>
        <xdr:cNvPr id="490" name="テキスト ボックス 489"/>
        <xdr:cNvSpPr txBox="1"/>
      </xdr:nvSpPr>
      <xdr:spPr>
        <a:xfrm>
          <a:off x="9372111" y="158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1384</xdr:rowOff>
    </xdr:from>
    <xdr:to>
      <xdr:col>46</xdr:col>
      <xdr:colOff>38100</xdr:colOff>
      <xdr:row>95</xdr:row>
      <xdr:rowOff>102984</xdr:rowOff>
    </xdr:to>
    <xdr:sp macro="" textlink="">
      <xdr:nvSpPr>
        <xdr:cNvPr id="491" name="楕円 490"/>
        <xdr:cNvSpPr/>
      </xdr:nvSpPr>
      <xdr:spPr>
        <a:xfrm>
          <a:off x="8699500" y="1628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119511</xdr:rowOff>
    </xdr:from>
    <xdr:ext cx="534377" cy="259045"/>
    <xdr:sp macro="" textlink="">
      <xdr:nvSpPr>
        <xdr:cNvPr id="492" name="テキスト ボックス 491"/>
        <xdr:cNvSpPr txBox="1"/>
      </xdr:nvSpPr>
      <xdr:spPr>
        <a:xfrm>
          <a:off x="8483111" y="1606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148755</xdr:rowOff>
    </xdr:from>
    <xdr:to>
      <xdr:col>41</xdr:col>
      <xdr:colOff>101600</xdr:colOff>
      <xdr:row>95</xdr:row>
      <xdr:rowOff>78905</xdr:rowOff>
    </xdr:to>
    <xdr:sp macro="" textlink="">
      <xdr:nvSpPr>
        <xdr:cNvPr id="493" name="楕円 492"/>
        <xdr:cNvSpPr/>
      </xdr:nvSpPr>
      <xdr:spPr>
        <a:xfrm>
          <a:off x="7810500" y="162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95432</xdr:rowOff>
    </xdr:from>
    <xdr:ext cx="534377" cy="259045"/>
    <xdr:sp macro="" textlink="">
      <xdr:nvSpPr>
        <xdr:cNvPr id="494" name="テキスト ボックス 493"/>
        <xdr:cNvSpPr txBox="1"/>
      </xdr:nvSpPr>
      <xdr:spPr>
        <a:xfrm>
          <a:off x="7594111" y="16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116281</xdr:rowOff>
    </xdr:from>
    <xdr:to>
      <xdr:col>36</xdr:col>
      <xdr:colOff>165100</xdr:colOff>
      <xdr:row>95</xdr:row>
      <xdr:rowOff>46431</xdr:rowOff>
    </xdr:to>
    <xdr:sp macro="" textlink="">
      <xdr:nvSpPr>
        <xdr:cNvPr id="495" name="楕円 494"/>
        <xdr:cNvSpPr/>
      </xdr:nvSpPr>
      <xdr:spPr>
        <a:xfrm>
          <a:off x="6921500" y="1623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62958</xdr:rowOff>
    </xdr:from>
    <xdr:ext cx="534377" cy="259045"/>
    <xdr:sp macro="" textlink="">
      <xdr:nvSpPr>
        <xdr:cNvPr id="496" name="テキスト ボックス 495"/>
        <xdr:cNvSpPr txBox="1"/>
      </xdr:nvSpPr>
      <xdr:spPr>
        <a:xfrm>
          <a:off x="6705111" y="1600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20" name="直線コネクタ 519"/>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3" name="災害復旧事業費最大値テキスト"/>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4" name="直線コネクタ 523"/>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17399</xdr:rowOff>
    </xdr:from>
    <xdr:to>
      <xdr:col>85</xdr:col>
      <xdr:colOff>127000</xdr:colOff>
      <xdr:row>39</xdr:row>
      <xdr:rowOff>44450</xdr:rowOff>
    </xdr:to>
    <xdr:cxnSp macro="">
      <xdr:nvCxnSpPr>
        <xdr:cNvPr id="525" name="直線コネクタ 524"/>
        <xdr:cNvCxnSpPr/>
      </xdr:nvCxnSpPr>
      <xdr:spPr>
        <a:xfrm>
          <a:off x="15481300" y="6703949"/>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6" name="災害復旧事業費平均値テキスト"/>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7" name="フローチャート: 判断 526"/>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5245</xdr:rowOff>
    </xdr:from>
    <xdr:to>
      <xdr:col>81</xdr:col>
      <xdr:colOff>50800</xdr:colOff>
      <xdr:row>39</xdr:row>
      <xdr:rowOff>17399</xdr:rowOff>
    </xdr:to>
    <xdr:cxnSp macro="">
      <xdr:nvCxnSpPr>
        <xdr:cNvPr id="528" name="直線コネクタ 527"/>
        <xdr:cNvCxnSpPr/>
      </xdr:nvCxnSpPr>
      <xdr:spPr>
        <a:xfrm>
          <a:off x="14592300" y="6691795"/>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9" name="フローチャート: 判断 528"/>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30" name="テキスト ボックス 529"/>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5245</xdr:rowOff>
    </xdr:from>
    <xdr:to>
      <xdr:col>76</xdr:col>
      <xdr:colOff>114300</xdr:colOff>
      <xdr:row>39</xdr:row>
      <xdr:rowOff>33592</xdr:rowOff>
    </xdr:to>
    <xdr:cxnSp macro="">
      <xdr:nvCxnSpPr>
        <xdr:cNvPr id="531" name="直線コネクタ 530"/>
        <xdr:cNvCxnSpPr/>
      </xdr:nvCxnSpPr>
      <xdr:spPr>
        <a:xfrm flipV="1">
          <a:off x="13703300" y="669179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2" name="フローチャート: 判断 531"/>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3" name="テキスト ボックス 532"/>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33592</xdr:rowOff>
    </xdr:from>
    <xdr:to>
      <xdr:col>71</xdr:col>
      <xdr:colOff>177800</xdr:colOff>
      <xdr:row>39</xdr:row>
      <xdr:rowOff>44450</xdr:rowOff>
    </xdr:to>
    <xdr:cxnSp macro="">
      <xdr:nvCxnSpPr>
        <xdr:cNvPr id="534" name="直線コネクタ 533"/>
        <xdr:cNvCxnSpPr/>
      </xdr:nvCxnSpPr>
      <xdr:spPr>
        <a:xfrm flipV="1">
          <a:off x="12814300" y="67201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5" name="フローチャート: 判断 534"/>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6" name="テキスト ボックス 535"/>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157099</xdr:rowOff>
    </xdr:from>
    <xdr:to>
      <xdr:col>67</xdr:col>
      <xdr:colOff>101600</xdr:colOff>
      <xdr:row>37</xdr:row>
      <xdr:rowOff>87249</xdr:rowOff>
    </xdr:to>
    <xdr:sp macro="" textlink="">
      <xdr:nvSpPr>
        <xdr:cNvPr id="537" name="フローチャート: 判断 536"/>
        <xdr:cNvSpPr/>
      </xdr:nvSpPr>
      <xdr:spPr>
        <a:xfrm>
          <a:off x="12763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103776</xdr:rowOff>
    </xdr:from>
    <xdr:ext cx="469744" cy="259045"/>
    <xdr:sp macro="" textlink="">
      <xdr:nvSpPr>
        <xdr:cNvPr id="538" name="テキスト ボックス 537"/>
        <xdr:cNvSpPr txBox="1"/>
      </xdr:nvSpPr>
      <xdr:spPr>
        <a:xfrm>
          <a:off x="12579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4" name="楕円 54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138049</xdr:rowOff>
    </xdr:from>
    <xdr:to>
      <xdr:col>81</xdr:col>
      <xdr:colOff>101600</xdr:colOff>
      <xdr:row>39</xdr:row>
      <xdr:rowOff>68199</xdr:rowOff>
    </xdr:to>
    <xdr:sp macro="" textlink="">
      <xdr:nvSpPr>
        <xdr:cNvPr id="546" name="楕円 545"/>
        <xdr:cNvSpPr/>
      </xdr:nvSpPr>
      <xdr:spPr>
        <a:xfrm>
          <a:off x="15430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59326</xdr:rowOff>
    </xdr:from>
    <xdr:ext cx="378565" cy="259045"/>
    <xdr:sp macro="" textlink="">
      <xdr:nvSpPr>
        <xdr:cNvPr id="547" name="テキスト ボックス 546"/>
        <xdr:cNvSpPr txBox="1"/>
      </xdr:nvSpPr>
      <xdr:spPr>
        <a:xfrm>
          <a:off x="15292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125895</xdr:rowOff>
    </xdr:from>
    <xdr:to>
      <xdr:col>76</xdr:col>
      <xdr:colOff>165100</xdr:colOff>
      <xdr:row>39</xdr:row>
      <xdr:rowOff>56045</xdr:rowOff>
    </xdr:to>
    <xdr:sp macro="" textlink="">
      <xdr:nvSpPr>
        <xdr:cNvPr id="548" name="楕円 547"/>
        <xdr:cNvSpPr/>
      </xdr:nvSpPr>
      <xdr:spPr>
        <a:xfrm>
          <a:off x="14541500" y="66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47172</xdr:rowOff>
    </xdr:from>
    <xdr:ext cx="469744" cy="259045"/>
    <xdr:sp macro="" textlink="">
      <xdr:nvSpPr>
        <xdr:cNvPr id="549" name="テキスト ボックス 548"/>
        <xdr:cNvSpPr txBox="1"/>
      </xdr:nvSpPr>
      <xdr:spPr>
        <a:xfrm>
          <a:off x="14357428" y="67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154242</xdr:rowOff>
    </xdr:from>
    <xdr:to>
      <xdr:col>72</xdr:col>
      <xdr:colOff>38100</xdr:colOff>
      <xdr:row>39</xdr:row>
      <xdr:rowOff>84392</xdr:rowOff>
    </xdr:to>
    <xdr:sp macro="" textlink="">
      <xdr:nvSpPr>
        <xdr:cNvPr id="550" name="楕円 549"/>
        <xdr:cNvSpPr/>
      </xdr:nvSpPr>
      <xdr:spPr>
        <a:xfrm>
          <a:off x="13652500" y="66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75519</xdr:rowOff>
    </xdr:from>
    <xdr:ext cx="378565" cy="259045"/>
    <xdr:sp macro="" textlink="">
      <xdr:nvSpPr>
        <xdr:cNvPr id="551" name="テキスト ボックス 550"/>
        <xdr:cNvSpPr txBox="1"/>
      </xdr:nvSpPr>
      <xdr:spPr>
        <a:xfrm>
          <a:off x="13514017" y="676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9" name="直線コネクタ 628"/>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30" name="公債費最小値テキスト"/>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31" name="直線コネクタ 630"/>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2" name="公債費最大値テキスト"/>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3" name="直線コネクタ 632"/>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49958</xdr:rowOff>
    </xdr:from>
    <xdr:to>
      <xdr:col>85</xdr:col>
      <xdr:colOff>127000</xdr:colOff>
      <xdr:row>76</xdr:row>
      <xdr:rowOff>67968</xdr:rowOff>
    </xdr:to>
    <xdr:cxnSp macro="">
      <xdr:nvCxnSpPr>
        <xdr:cNvPr id="634" name="直線コネクタ 633"/>
        <xdr:cNvCxnSpPr/>
      </xdr:nvCxnSpPr>
      <xdr:spPr>
        <a:xfrm flipV="1">
          <a:off x="15481300" y="13080158"/>
          <a:ext cx="8382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5" name="公債費平均値テキスト"/>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6" name="フローチャート: 判断 635"/>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67968</xdr:rowOff>
    </xdr:from>
    <xdr:to>
      <xdr:col>81</xdr:col>
      <xdr:colOff>50800</xdr:colOff>
      <xdr:row>76</xdr:row>
      <xdr:rowOff>90763</xdr:rowOff>
    </xdr:to>
    <xdr:cxnSp macro="">
      <xdr:nvCxnSpPr>
        <xdr:cNvPr id="637" name="直線コネクタ 636"/>
        <xdr:cNvCxnSpPr/>
      </xdr:nvCxnSpPr>
      <xdr:spPr>
        <a:xfrm flipV="1">
          <a:off x="14592300" y="13098168"/>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8" name="フローチャート: 判断 637"/>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9" name="テキスト ボックス 638"/>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90763</xdr:rowOff>
    </xdr:from>
    <xdr:to>
      <xdr:col>76</xdr:col>
      <xdr:colOff>114300</xdr:colOff>
      <xdr:row>76</xdr:row>
      <xdr:rowOff>140663</xdr:rowOff>
    </xdr:to>
    <xdr:cxnSp macro="">
      <xdr:nvCxnSpPr>
        <xdr:cNvPr id="640" name="直線コネクタ 639"/>
        <xdr:cNvCxnSpPr/>
      </xdr:nvCxnSpPr>
      <xdr:spPr>
        <a:xfrm flipV="1">
          <a:off x="13703300" y="13120963"/>
          <a:ext cx="889000" cy="4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41" name="フローチャート: 判断 640"/>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2" name="テキスト ボックス 641"/>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140663</xdr:rowOff>
    </xdr:from>
    <xdr:to>
      <xdr:col>71</xdr:col>
      <xdr:colOff>177800</xdr:colOff>
      <xdr:row>77</xdr:row>
      <xdr:rowOff>21448</xdr:rowOff>
    </xdr:to>
    <xdr:cxnSp macro="">
      <xdr:nvCxnSpPr>
        <xdr:cNvPr id="643" name="直線コネクタ 642"/>
        <xdr:cNvCxnSpPr/>
      </xdr:nvCxnSpPr>
      <xdr:spPr>
        <a:xfrm flipV="1">
          <a:off x="12814300" y="13170863"/>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4" name="フローチャート: 判断 643"/>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5" name="テキスト ボックス 644"/>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80507</xdr:rowOff>
    </xdr:from>
    <xdr:to>
      <xdr:col>67</xdr:col>
      <xdr:colOff>101600</xdr:colOff>
      <xdr:row>75</xdr:row>
      <xdr:rowOff>10657</xdr:rowOff>
    </xdr:to>
    <xdr:sp macro="" textlink="">
      <xdr:nvSpPr>
        <xdr:cNvPr id="646" name="フローチャート: 判断 645"/>
        <xdr:cNvSpPr/>
      </xdr:nvSpPr>
      <xdr:spPr>
        <a:xfrm>
          <a:off x="12763500" y="12767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27184</xdr:rowOff>
    </xdr:from>
    <xdr:ext cx="534377" cy="259045"/>
    <xdr:sp macro="" textlink="">
      <xdr:nvSpPr>
        <xdr:cNvPr id="647" name="テキスト ボックス 646"/>
        <xdr:cNvSpPr txBox="1"/>
      </xdr:nvSpPr>
      <xdr:spPr>
        <a:xfrm>
          <a:off x="12547111" y="1254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170608</xdr:rowOff>
    </xdr:from>
    <xdr:to>
      <xdr:col>85</xdr:col>
      <xdr:colOff>177800</xdr:colOff>
      <xdr:row>76</xdr:row>
      <xdr:rowOff>100758</xdr:rowOff>
    </xdr:to>
    <xdr:sp macro="" textlink="">
      <xdr:nvSpPr>
        <xdr:cNvPr id="653" name="楕円 652"/>
        <xdr:cNvSpPr/>
      </xdr:nvSpPr>
      <xdr:spPr>
        <a:xfrm>
          <a:off x="16268700" y="130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149035</xdr:rowOff>
    </xdr:from>
    <xdr:ext cx="534377" cy="259045"/>
    <xdr:sp macro="" textlink="">
      <xdr:nvSpPr>
        <xdr:cNvPr id="654" name="公債費該当値テキスト"/>
        <xdr:cNvSpPr txBox="1"/>
      </xdr:nvSpPr>
      <xdr:spPr>
        <a:xfrm>
          <a:off x="16370300" y="1300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17168</xdr:rowOff>
    </xdr:from>
    <xdr:to>
      <xdr:col>81</xdr:col>
      <xdr:colOff>101600</xdr:colOff>
      <xdr:row>76</xdr:row>
      <xdr:rowOff>118768</xdr:rowOff>
    </xdr:to>
    <xdr:sp macro="" textlink="">
      <xdr:nvSpPr>
        <xdr:cNvPr id="655" name="楕円 654"/>
        <xdr:cNvSpPr/>
      </xdr:nvSpPr>
      <xdr:spPr>
        <a:xfrm>
          <a:off x="15430500" y="130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109895</xdr:rowOff>
    </xdr:from>
    <xdr:ext cx="534377" cy="259045"/>
    <xdr:sp macro="" textlink="">
      <xdr:nvSpPr>
        <xdr:cNvPr id="656" name="テキスト ボックス 655"/>
        <xdr:cNvSpPr txBox="1"/>
      </xdr:nvSpPr>
      <xdr:spPr>
        <a:xfrm>
          <a:off x="15214111" y="1314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39963</xdr:rowOff>
    </xdr:from>
    <xdr:to>
      <xdr:col>76</xdr:col>
      <xdr:colOff>165100</xdr:colOff>
      <xdr:row>76</xdr:row>
      <xdr:rowOff>141563</xdr:rowOff>
    </xdr:to>
    <xdr:sp macro="" textlink="">
      <xdr:nvSpPr>
        <xdr:cNvPr id="657" name="楕円 656"/>
        <xdr:cNvSpPr/>
      </xdr:nvSpPr>
      <xdr:spPr>
        <a:xfrm>
          <a:off x="14541500" y="1307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132690</xdr:rowOff>
    </xdr:from>
    <xdr:ext cx="534377" cy="259045"/>
    <xdr:sp macro="" textlink="">
      <xdr:nvSpPr>
        <xdr:cNvPr id="658" name="テキスト ボックス 657"/>
        <xdr:cNvSpPr txBox="1"/>
      </xdr:nvSpPr>
      <xdr:spPr>
        <a:xfrm>
          <a:off x="14325111" y="1316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89863</xdr:rowOff>
    </xdr:from>
    <xdr:to>
      <xdr:col>72</xdr:col>
      <xdr:colOff>38100</xdr:colOff>
      <xdr:row>77</xdr:row>
      <xdr:rowOff>20013</xdr:rowOff>
    </xdr:to>
    <xdr:sp macro="" textlink="">
      <xdr:nvSpPr>
        <xdr:cNvPr id="659" name="楕円 658"/>
        <xdr:cNvSpPr/>
      </xdr:nvSpPr>
      <xdr:spPr>
        <a:xfrm>
          <a:off x="13652500" y="1312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11140</xdr:rowOff>
    </xdr:from>
    <xdr:ext cx="534377" cy="259045"/>
    <xdr:sp macro="" textlink="">
      <xdr:nvSpPr>
        <xdr:cNvPr id="660" name="テキスト ボックス 659"/>
        <xdr:cNvSpPr txBox="1"/>
      </xdr:nvSpPr>
      <xdr:spPr>
        <a:xfrm>
          <a:off x="13436111" y="1321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142098</xdr:rowOff>
    </xdr:from>
    <xdr:to>
      <xdr:col>67</xdr:col>
      <xdr:colOff>101600</xdr:colOff>
      <xdr:row>77</xdr:row>
      <xdr:rowOff>72248</xdr:rowOff>
    </xdr:to>
    <xdr:sp macro="" textlink="">
      <xdr:nvSpPr>
        <xdr:cNvPr id="661" name="楕円 660"/>
        <xdr:cNvSpPr/>
      </xdr:nvSpPr>
      <xdr:spPr>
        <a:xfrm>
          <a:off x="12763500" y="131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63375</xdr:rowOff>
    </xdr:from>
    <xdr:ext cx="534377" cy="259045"/>
    <xdr:sp macro="" textlink="">
      <xdr:nvSpPr>
        <xdr:cNvPr id="662" name="テキスト ボックス 661"/>
        <xdr:cNvSpPr txBox="1"/>
      </xdr:nvSpPr>
      <xdr:spPr>
        <a:xfrm>
          <a:off x="12547111" y="1326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4" name="直線コネクタ 683"/>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5" name="積立金最小値テキスト"/>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6" name="直線コネクタ 685"/>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7" name="積立金最大値テキスト"/>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8" name="直線コネクタ 687"/>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164142</xdr:rowOff>
    </xdr:from>
    <xdr:to>
      <xdr:col>85</xdr:col>
      <xdr:colOff>127000</xdr:colOff>
      <xdr:row>98</xdr:row>
      <xdr:rowOff>21148</xdr:rowOff>
    </xdr:to>
    <xdr:cxnSp macro="">
      <xdr:nvCxnSpPr>
        <xdr:cNvPr id="689" name="直線コネクタ 688"/>
        <xdr:cNvCxnSpPr/>
      </xdr:nvCxnSpPr>
      <xdr:spPr>
        <a:xfrm>
          <a:off x="15481300" y="16794792"/>
          <a:ext cx="8382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90" name="積立金平均値テキスト"/>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91" name="フローチャート: 判断 690"/>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164142</xdr:rowOff>
    </xdr:from>
    <xdr:to>
      <xdr:col>81</xdr:col>
      <xdr:colOff>50800</xdr:colOff>
      <xdr:row>98</xdr:row>
      <xdr:rowOff>21304</xdr:rowOff>
    </xdr:to>
    <xdr:cxnSp macro="">
      <xdr:nvCxnSpPr>
        <xdr:cNvPr id="692" name="直線コネクタ 691"/>
        <xdr:cNvCxnSpPr/>
      </xdr:nvCxnSpPr>
      <xdr:spPr>
        <a:xfrm flipV="1">
          <a:off x="14592300" y="16794792"/>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3" name="フローチャート: 判断 692"/>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4" name="テキスト ボックス 693"/>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60951</xdr:rowOff>
    </xdr:from>
    <xdr:to>
      <xdr:col>76</xdr:col>
      <xdr:colOff>114300</xdr:colOff>
      <xdr:row>98</xdr:row>
      <xdr:rowOff>21304</xdr:rowOff>
    </xdr:to>
    <xdr:cxnSp macro="">
      <xdr:nvCxnSpPr>
        <xdr:cNvPr id="695" name="直線コネクタ 694"/>
        <xdr:cNvCxnSpPr/>
      </xdr:nvCxnSpPr>
      <xdr:spPr>
        <a:xfrm>
          <a:off x="13703300" y="16691601"/>
          <a:ext cx="889000" cy="13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6" name="フローチャート: 判断 695"/>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7" name="テキスト ボックス 696"/>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60951</xdr:rowOff>
    </xdr:from>
    <xdr:to>
      <xdr:col>71</xdr:col>
      <xdr:colOff>177800</xdr:colOff>
      <xdr:row>98</xdr:row>
      <xdr:rowOff>95252</xdr:rowOff>
    </xdr:to>
    <xdr:cxnSp macro="">
      <xdr:nvCxnSpPr>
        <xdr:cNvPr id="698" name="直線コネクタ 697"/>
        <xdr:cNvCxnSpPr/>
      </xdr:nvCxnSpPr>
      <xdr:spPr>
        <a:xfrm flipV="1">
          <a:off x="12814300" y="16691601"/>
          <a:ext cx="889000" cy="20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9" name="フローチャート: 判断 698"/>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700" name="テキスト ボックス 699"/>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141661</xdr:rowOff>
    </xdr:from>
    <xdr:to>
      <xdr:col>67</xdr:col>
      <xdr:colOff>101600</xdr:colOff>
      <xdr:row>97</xdr:row>
      <xdr:rowOff>71811</xdr:rowOff>
    </xdr:to>
    <xdr:sp macro="" textlink="">
      <xdr:nvSpPr>
        <xdr:cNvPr id="701" name="フローチャート: 判断 700"/>
        <xdr:cNvSpPr/>
      </xdr:nvSpPr>
      <xdr:spPr>
        <a:xfrm>
          <a:off x="12763500" y="1660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88338</xdr:rowOff>
    </xdr:from>
    <xdr:ext cx="534377" cy="259045"/>
    <xdr:sp macro="" textlink="">
      <xdr:nvSpPr>
        <xdr:cNvPr id="702" name="テキスト ボックス 701"/>
        <xdr:cNvSpPr txBox="1"/>
      </xdr:nvSpPr>
      <xdr:spPr>
        <a:xfrm>
          <a:off x="12547111" y="163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141798</xdr:rowOff>
    </xdr:from>
    <xdr:to>
      <xdr:col>85</xdr:col>
      <xdr:colOff>177800</xdr:colOff>
      <xdr:row>98</xdr:row>
      <xdr:rowOff>71948</xdr:rowOff>
    </xdr:to>
    <xdr:sp macro="" textlink="">
      <xdr:nvSpPr>
        <xdr:cNvPr id="708" name="楕円 707"/>
        <xdr:cNvSpPr/>
      </xdr:nvSpPr>
      <xdr:spPr>
        <a:xfrm>
          <a:off x="16268700" y="167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56725</xdr:rowOff>
    </xdr:from>
    <xdr:ext cx="534377" cy="259045"/>
    <xdr:sp macro="" textlink="">
      <xdr:nvSpPr>
        <xdr:cNvPr id="709" name="積立金該当値テキスト"/>
        <xdr:cNvSpPr txBox="1"/>
      </xdr:nvSpPr>
      <xdr:spPr>
        <a:xfrm>
          <a:off x="16370300" y="1668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113342</xdr:rowOff>
    </xdr:from>
    <xdr:to>
      <xdr:col>81</xdr:col>
      <xdr:colOff>101600</xdr:colOff>
      <xdr:row>98</xdr:row>
      <xdr:rowOff>43492</xdr:rowOff>
    </xdr:to>
    <xdr:sp macro="" textlink="">
      <xdr:nvSpPr>
        <xdr:cNvPr id="710" name="楕円 709"/>
        <xdr:cNvSpPr/>
      </xdr:nvSpPr>
      <xdr:spPr>
        <a:xfrm>
          <a:off x="15430500" y="167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34619</xdr:rowOff>
    </xdr:from>
    <xdr:ext cx="534377" cy="259045"/>
    <xdr:sp macro="" textlink="">
      <xdr:nvSpPr>
        <xdr:cNvPr id="711" name="テキスト ボックス 710"/>
        <xdr:cNvSpPr txBox="1"/>
      </xdr:nvSpPr>
      <xdr:spPr>
        <a:xfrm>
          <a:off x="15214111" y="168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141954</xdr:rowOff>
    </xdr:from>
    <xdr:to>
      <xdr:col>76</xdr:col>
      <xdr:colOff>165100</xdr:colOff>
      <xdr:row>98</xdr:row>
      <xdr:rowOff>72104</xdr:rowOff>
    </xdr:to>
    <xdr:sp macro="" textlink="">
      <xdr:nvSpPr>
        <xdr:cNvPr id="712" name="楕円 711"/>
        <xdr:cNvSpPr/>
      </xdr:nvSpPr>
      <xdr:spPr>
        <a:xfrm>
          <a:off x="14541500" y="167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63231</xdr:rowOff>
    </xdr:from>
    <xdr:ext cx="534377" cy="259045"/>
    <xdr:sp macro="" textlink="">
      <xdr:nvSpPr>
        <xdr:cNvPr id="713" name="テキスト ボックス 712"/>
        <xdr:cNvSpPr txBox="1"/>
      </xdr:nvSpPr>
      <xdr:spPr>
        <a:xfrm>
          <a:off x="14325111" y="1686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10151</xdr:rowOff>
    </xdr:from>
    <xdr:to>
      <xdr:col>72</xdr:col>
      <xdr:colOff>38100</xdr:colOff>
      <xdr:row>97</xdr:row>
      <xdr:rowOff>111751</xdr:rowOff>
    </xdr:to>
    <xdr:sp macro="" textlink="">
      <xdr:nvSpPr>
        <xdr:cNvPr id="714" name="楕円 713"/>
        <xdr:cNvSpPr/>
      </xdr:nvSpPr>
      <xdr:spPr>
        <a:xfrm>
          <a:off x="13652500" y="166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102878</xdr:rowOff>
    </xdr:from>
    <xdr:ext cx="534377" cy="259045"/>
    <xdr:sp macro="" textlink="">
      <xdr:nvSpPr>
        <xdr:cNvPr id="715" name="テキスト ボックス 714"/>
        <xdr:cNvSpPr txBox="1"/>
      </xdr:nvSpPr>
      <xdr:spPr>
        <a:xfrm>
          <a:off x="13436111" y="1673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44452</xdr:rowOff>
    </xdr:from>
    <xdr:to>
      <xdr:col>67</xdr:col>
      <xdr:colOff>101600</xdr:colOff>
      <xdr:row>98</xdr:row>
      <xdr:rowOff>146052</xdr:rowOff>
    </xdr:to>
    <xdr:sp macro="" textlink="">
      <xdr:nvSpPr>
        <xdr:cNvPr id="716" name="楕円 715"/>
        <xdr:cNvSpPr/>
      </xdr:nvSpPr>
      <xdr:spPr>
        <a:xfrm>
          <a:off x="12763500" y="168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137179</xdr:rowOff>
    </xdr:from>
    <xdr:ext cx="469744" cy="259045"/>
    <xdr:sp macro="" textlink="">
      <xdr:nvSpPr>
        <xdr:cNvPr id="717" name="テキスト ボックス 716"/>
        <xdr:cNvSpPr txBox="1"/>
      </xdr:nvSpPr>
      <xdr:spPr>
        <a:xfrm>
          <a:off x="12579428" y="1693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9" name="直線コネクタ 738"/>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2" name="投資及び出資金最大値テキスト"/>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3" name="直線コネクタ 742"/>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5" name="投資及び出資金平均値テキスト"/>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6" name="フローチャート: 判断 745"/>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8" name="フローチャート: 判断 747"/>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9" name="テキスト ボックス 748"/>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51" name="フローチャート: 判断 750"/>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2" name="テキスト ボックス 751"/>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4" name="フローチャート: 判断 753"/>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5" name="テキスト ボックス 754"/>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81402</xdr:rowOff>
    </xdr:from>
    <xdr:to>
      <xdr:col>98</xdr:col>
      <xdr:colOff>38100</xdr:colOff>
      <xdr:row>38</xdr:row>
      <xdr:rowOff>11552</xdr:rowOff>
    </xdr:to>
    <xdr:sp macro="" textlink="">
      <xdr:nvSpPr>
        <xdr:cNvPr id="756" name="フローチャート: 判断 755"/>
        <xdr:cNvSpPr/>
      </xdr:nvSpPr>
      <xdr:spPr>
        <a:xfrm>
          <a:off x="18605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28079</xdr:rowOff>
    </xdr:from>
    <xdr:ext cx="469744" cy="259045"/>
    <xdr:sp macro="" textlink="">
      <xdr:nvSpPr>
        <xdr:cNvPr id="757" name="テキスト ボックス 756"/>
        <xdr:cNvSpPr txBox="1"/>
      </xdr:nvSpPr>
      <xdr:spPr>
        <a:xfrm>
          <a:off x="18421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6" name="直線コネクタ 795"/>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9" name="貸付金最大値テキスト"/>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0" name="直線コネクタ 799"/>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17818</xdr:rowOff>
    </xdr:from>
    <xdr:to>
      <xdr:col>116</xdr:col>
      <xdr:colOff>63500</xdr:colOff>
      <xdr:row>59</xdr:row>
      <xdr:rowOff>17970</xdr:rowOff>
    </xdr:to>
    <xdr:cxnSp macro="">
      <xdr:nvCxnSpPr>
        <xdr:cNvPr id="801" name="直線コネクタ 800"/>
        <xdr:cNvCxnSpPr/>
      </xdr:nvCxnSpPr>
      <xdr:spPr>
        <a:xfrm flipV="1">
          <a:off x="21323300" y="10133368"/>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2" name="貸付金平均値テキスト"/>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3" name="フローチャート: 判断 802"/>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17970</xdr:rowOff>
    </xdr:from>
    <xdr:to>
      <xdr:col>111</xdr:col>
      <xdr:colOff>177800</xdr:colOff>
      <xdr:row>59</xdr:row>
      <xdr:rowOff>17970</xdr:rowOff>
    </xdr:to>
    <xdr:cxnSp macro="">
      <xdr:nvCxnSpPr>
        <xdr:cNvPr id="804" name="直線コネクタ 803"/>
        <xdr:cNvCxnSpPr/>
      </xdr:nvCxnSpPr>
      <xdr:spPr>
        <a:xfrm>
          <a:off x="20434300" y="10133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5" name="フローチャート: 判断 804"/>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6" name="テキスト ボックス 805"/>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17970</xdr:rowOff>
    </xdr:from>
    <xdr:to>
      <xdr:col>107</xdr:col>
      <xdr:colOff>50800</xdr:colOff>
      <xdr:row>59</xdr:row>
      <xdr:rowOff>18123</xdr:rowOff>
    </xdr:to>
    <xdr:cxnSp macro="">
      <xdr:nvCxnSpPr>
        <xdr:cNvPr id="807" name="直線コネクタ 806"/>
        <xdr:cNvCxnSpPr/>
      </xdr:nvCxnSpPr>
      <xdr:spPr>
        <a:xfrm flipV="1">
          <a:off x="19545300" y="1013352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8" name="フローチャート: 判断 807"/>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9" name="テキスト ボックス 808"/>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18123</xdr:rowOff>
    </xdr:from>
    <xdr:to>
      <xdr:col>102</xdr:col>
      <xdr:colOff>114300</xdr:colOff>
      <xdr:row>59</xdr:row>
      <xdr:rowOff>18504</xdr:rowOff>
    </xdr:to>
    <xdr:cxnSp macro="">
      <xdr:nvCxnSpPr>
        <xdr:cNvPr id="810" name="直線コネクタ 809"/>
        <xdr:cNvCxnSpPr/>
      </xdr:nvCxnSpPr>
      <xdr:spPr>
        <a:xfrm flipV="1">
          <a:off x="18656300" y="1013367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1" name="フローチャート: 判断 810"/>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2" name="テキスト ボックス 811"/>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96977</xdr:rowOff>
    </xdr:from>
    <xdr:to>
      <xdr:col>98</xdr:col>
      <xdr:colOff>38100</xdr:colOff>
      <xdr:row>58</xdr:row>
      <xdr:rowOff>27127</xdr:rowOff>
    </xdr:to>
    <xdr:sp macro="" textlink="">
      <xdr:nvSpPr>
        <xdr:cNvPr id="813" name="フローチャート: 判断 812"/>
        <xdr:cNvSpPr/>
      </xdr:nvSpPr>
      <xdr:spPr>
        <a:xfrm>
          <a:off x="18605500" y="98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43654</xdr:rowOff>
    </xdr:from>
    <xdr:ext cx="469744" cy="259045"/>
    <xdr:sp macro="" textlink="">
      <xdr:nvSpPr>
        <xdr:cNvPr id="814" name="テキスト ボックス 813"/>
        <xdr:cNvSpPr txBox="1"/>
      </xdr:nvSpPr>
      <xdr:spPr>
        <a:xfrm>
          <a:off x="18421428" y="964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138468</xdr:rowOff>
    </xdr:from>
    <xdr:to>
      <xdr:col>116</xdr:col>
      <xdr:colOff>114300</xdr:colOff>
      <xdr:row>59</xdr:row>
      <xdr:rowOff>68618</xdr:rowOff>
    </xdr:to>
    <xdr:sp macro="" textlink="">
      <xdr:nvSpPr>
        <xdr:cNvPr id="820" name="楕円 819"/>
        <xdr:cNvSpPr/>
      </xdr:nvSpPr>
      <xdr:spPr>
        <a:xfrm>
          <a:off x="22110700" y="100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53395</xdr:rowOff>
    </xdr:from>
    <xdr:ext cx="378565" cy="259045"/>
    <xdr:sp macro="" textlink="">
      <xdr:nvSpPr>
        <xdr:cNvPr id="821" name="貸付金該当値テキスト"/>
        <xdr:cNvSpPr txBox="1"/>
      </xdr:nvSpPr>
      <xdr:spPr>
        <a:xfrm>
          <a:off x="22212300" y="999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138620</xdr:rowOff>
    </xdr:from>
    <xdr:to>
      <xdr:col>112</xdr:col>
      <xdr:colOff>38100</xdr:colOff>
      <xdr:row>59</xdr:row>
      <xdr:rowOff>68770</xdr:rowOff>
    </xdr:to>
    <xdr:sp macro="" textlink="">
      <xdr:nvSpPr>
        <xdr:cNvPr id="822" name="楕円 821"/>
        <xdr:cNvSpPr/>
      </xdr:nvSpPr>
      <xdr:spPr>
        <a:xfrm>
          <a:off x="21272500" y="100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59897</xdr:rowOff>
    </xdr:from>
    <xdr:ext cx="378565" cy="259045"/>
    <xdr:sp macro="" textlink="">
      <xdr:nvSpPr>
        <xdr:cNvPr id="823" name="テキスト ボックス 822"/>
        <xdr:cNvSpPr txBox="1"/>
      </xdr:nvSpPr>
      <xdr:spPr>
        <a:xfrm>
          <a:off x="21134017" y="1017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138620</xdr:rowOff>
    </xdr:from>
    <xdr:to>
      <xdr:col>107</xdr:col>
      <xdr:colOff>101600</xdr:colOff>
      <xdr:row>59</xdr:row>
      <xdr:rowOff>68770</xdr:rowOff>
    </xdr:to>
    <xdr:sp macro="" textlink="">
      <xdr:nvSpPr>
        <xdr:cNvPr id="824" name="楕円 823"/>
        <xdr:cNvSpPr/>
      </xdr:nvSpPr>
      <xdr:spPr>
        <a:xfrm>
          <a:off x="20383500" y="100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59897</xdr:rowOff>
    </xdr:from>
    <xdr:ext cx="378565" cy="259045"/>
    <xdr:sp macro="" textlink="">
      <xdr:nvSpPr>
        <xdr:cNvPr id="825" name="テキスト ボックス 824"/>
        <xdr:cNvSpPr txBox="1"/>
      </xdr:nvSpPr>
      <xdr:spPr>
        <a:xfrm>
          <a:off x="20245017" y="1017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138773</xdr:rowOff>
    </xdr:from>
    <xdr:to>
      <xdr:col>102</xdr:col>
      <xdr:colOff>165100</xdr:colOff>
      <xdr:row>59</xdr:row>
      <xdr:rowOff>68923</xdr:rowOff>
    </xdr:to>
    <xdr:sp macro="" textlink="">
      <xdr:nvSpPr>
        <xdr:cNvPr id="826" name="楕円 825"/>
        <xdr:cNvSpPr/>
      </xdr:nvSpPr>
      <xdr:spPr>
        <a:xfrm>
          <a:off x="19494500" y="100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60050</xdr:rowOff>
    </xdr:from>
    <xdr:ext cx="378565" cy="259045"/>
    <xdr:sp macro="" textlink="">
      <xdr:nvSpPr>
        <xdr:cNvPr id="827" name="テキスト ボックス 826"/>
        <xdr:cNvSpPr txBox="1"/>
      </xdr:nvSpPr>
      <xdr:spPr>
        <a:xfrm>
          <a:off x="19356017" y="10175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139154</xdr:rowOff>
    </xdr:from>
    <xdr:to>
      <xdr:col>98</xdr:col>
      <xdr:colOff>38100</xdr:colOff>
      <xdr:row>59</xdr:row>
      <xdr:rowOff>69304</xdr:rowOff>
    </xdr:to>
    <xdr:sp macro="" textlink="">
      <xdr:nvSpPr>
        <xdr:cNvPr id="828" name="楕円 827"/>
        <xdr:cNvSpPr/>
      </xdr:nvSpPr>
      <xdr:spPr>
        <a:xfrm>
          <a:off x="18605500" y="1008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60431</xdr:rowOff>
    </xdr:from>
    <xdr:ext cx="378565" cy="259045"/>
    <xdr:sp macro="" textlink="">
      <xdr:nvSpPr>
        <xdr:cNvPr id="829" name="テキスト ボックス 828"/>
        <xdr:cNvSpPr txBox="1"/>
      </xdr:nvSpPr>
      <xdr:spPr>
        <a:xfrm>
          <a:off x="18467017" y="1017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2" name="直線コネクタ 851"/>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3" name="繰出金最小値テキスト"/>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4" name="直線コネクタ 853"/>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5"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6" name="直線コネクタ 855"/>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85865</xdr:rowOff>
    </xdr:from>
    <xdr:to>
      <xdr:col>116</xdr:col>
      <xdr:colOff>63500</xdr:colOff>
      <xdr:row>75</xdr:row>
      <xdr:rowOff>28784</xdr:rowOff>
    </xdr:to>
    <xdr:cxnSp macro="">
      <xdr:nvCxnSpPr>
        <xdr:cNvPr id="857" name="直線コネクタ 856"/>
        <xdr:cNvCxnSpPr/>
      </xdr:nvCxnSpPr>
      <xdr:spPr>
        <a:xfrm>
          <a:off x="21323300" y="12601715"/>
          <a:ext cx="838200" cy="28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8" name="繰出金平均値テキスト"/>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9" name="フローチャート: 判断 858"/>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49426</xdr:rowOff>
    </xdr:from>
    <xdr:to>
      <xdr:col>111</xdr:col>
      <xdr:colOff>177800</xdr:colOff>
      <xdr:row>73</xdr:row>
      <xdr:rowOff>85865</xdr:rowOff>
    </xdr:to>
    <xdr:cxnSp macro="">
      <xdr:nvCxnSpPr>
        <xdr:cNvPr id="860" name="直線コネクタ 859"/>
        <xdr:cNvCxnSpPr/>
      </xdr:nvCxnSpPr>
      <xdr:spPr>
        <a:xfrm>
          <a:off x="20434300" y="12393826"/>
          <a:ext cx="889000" cy="20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1" name="フローチャート: 判断 860"/>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2" name="テキスト ボックス 861"/>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49426</xdr:rowOff>
    </xdr:from>
    <xdr:to>
      <xdr:col>107</xdr:col>
      <xdr:colOff>50800</xdr:colOff>
      <xdr:row>74</xdr:row>
      <xdr:rowOff>32624</xdr:rowOff>
    </xdr:to>
    <xdr:cxnSp macro="">
      <xdr:nvCxnSpPr>
        <xdr:cNvPr id="863" name="直線コネクタ 862"/>
        <xdr:cNvCxnSpPr/>
      </xdr:nvCxnSpPr>
      <xdr:spPr>
        <a:xfrm flipV="1">
          <a:off x="19545300" y="12393826"/>
          <a:ext cx="889000" cy="3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4" name="フローチャート: 判断 863"/>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5" name="テキスト ボックス 864"/>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71646</xdr:rowOff>
    </xdr:from>
    <xdr:to>
      <xdr:col>102</xdr:col>
      <xdr:colOff>114300</xdr:colOff>
      <xdr:row>74</xdr:row>
      <xdr:rowOff>32624</xdr:rowOff>
    </xdr:to>
    <xdr:cxnSp macro="">
      <xdr:nvCxnSpPr>
        <xdr:cNvPr id="866" name="直線コネクタ 865"/>
        <xdr:cNvCxnSpPr/>
      </xdr:nvCxnSpPr>
      <xdr:spPr>
        <a:xfrm>
          <a:off x="18656300" y="12587496"/>
          <a:ext cx="889000" cy="13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7" name="フローチャート: 判断 866"/>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8" name="テキスト ボックス 867"/>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13645</xdr:rowOff>
    </xdr:from>
    <xdr:to>
      <xdr:col>98</xdr:col>
      <xdr:colOff>38100</xdr:colOff>
      <xdr:row>74</xdr:row>
      <xdr:rowOff>115245</xdr:rowOff>
    </xdr:to>
    <xdr:sp macro="" textlink="">
      <xdr:nvSpPr>
        <xdr:cNvPr id="869" name="フローチャート: 判断 868"/>
        <xdr:cNvSpPr/>
      </xdr:nvSpPr>
      <xdr:spPr>
        <a:xfrm>
          <a:off x="18605500" y="127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106372</xdr:rowOff>
    </xdr:from>
    <xdr:ext cx="534377" cy="259045"/>
    <xdr:sp macro="" textlink="">
      <xdr:nvSpPr>
        <xdr:cNvPr id="870" name="テキスト ボックス 869"/>
        <xdr:cNvSpPr txBox="1"/>
      </xdr:nvSpPr>
      <xdr:spPr>
        <a:xfrm>
          <a:off x="18389111" y="127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149434</xdr:rowOff>
    </xdr:from>
    <xdr:to>
      <xdr:col>116</xdr:col>
      <xdr:colOff>114300</xdr:colOff>
      <xdr:row>75</xdr:row>
      <xdr:rowOff>79584</xdr:rowOff>
    </xdr:to>
    <xdr:sp macro="" textlink="">
      <xdr:nvSpPr>
        <xdr:cNvPr id="876" name="楕円 875"/>
        <xdr:cNvSpPr/>
      </xdr:nvSpPr>
      <xdr:spPr>
        <a:xfrm>
          <a:off x="22110700" y="128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861</xdr:rowOff>
    </xdr:from>
    <xdr:ext cx="534377" cy="259045"/>
    <xdr:sp macro="" textlink="">
      <xdr:nvSpPr>
        <xdr:cNvPr id="877" name="繰出金該当値テキスト"/>
        <xdr:cNvSpPr txBox="1"/>
      </xdr:nvSpPr>
      <xdr:spPr>
        <a:xfrm>
          <a:off x="22212300" y="126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35065</xdr:rowOff>
    </xdr:from>
    <xdr:to>
      <xdr:col>112</xdr:col>
      <xdr:colOff>38100</xdr:colOff>
      <xdr:row>73</xdr:row>
      <xdr:rowOff>136665</xdr:rowOff>
    </xdr:to>
    <xdr:sp macro="" textlink="">
      <xdr:nvSpPr>
        <xdr:cNvPr id="878" name="楕円 877"/>
        <xdr:cNvSpPr/>
      </xdr:nvSpPr>
      <xdr:spPr>
        <a:xfrm>
          <a:off x="21272500" y="125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153192</xdr:rowOff>
    </xdr:from>
    <xdr:ext cx="534377" cy="259045"/>
    <xdr:sp macro="" textlink="">
      <xdr:nvSpPr>
        <xdr:cNvPr id="879" name="テキスト ボックス 878"/>
        <xdr:cNvSpPr txBox="1"/>
      </xdr:nvSpPr>
      <xdr:spPr>
        <a:xfrm>
          <a:off x="21056111" y="123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170076</xdr:rowOff>
    </xdr:from>
    <xdr:to>
      <xdr:col>107</xdr:col>
      <xdr:colOff>101600</xdr:colOff>
      <xdr:row>72</xdr:row>
      <xdr:rowOff>100226</xdr:rowOff>
    </xdr:to>
    <xdr:sp macro="" textlink="">
      <xdr:nvSpPr>
        <xdr:cNvPr id="880" name="楕円 879"/>
        <xdr:cNvSpPr/>
      </xdr:nvSpPr>
      <xdr:spPr>
        <a:xfrm>
          <a:off x="20383500" y="123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116753</xdr:rowOff>
    </xdr:from>
    <xdr:ext cx="534377" cy="259045"/>
    <xdr:sp macro="" textlink="">
      <xdr:nvSpPr>
        <xdr:cNvPr id="881" name="テキスト ボックス 880"/>
        <xdr:cNvSpPr txBox="1"/>
      </xdr:nvSpPr>
      <xdr:spPr>
        <a:xfrm>
          <a:off x="20167111" y="121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153274</xdr:rowOff>
    </xdr:from>
    <xdr:to>
      <xdr:col>102</xdr:col>
      <xdr:colOff>165100</xdr:colOff>
      <xdr:row>74</xdr:row>
      <xdr:rowOff>83424</xdr:rowOff>
    </xdr:to>
    <xdr:sp macro="" textlink="">
      <xdr:nvSpPr>
        <xdr:cNvPr id="882" name="楕円 881"/>
        <xdr:cNvSpPr/>
      </xdr:nvSpPr>
      <xdr:spPr>
        <a:xfrm>
          <a:off x="19494500" y="1266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99951</xdr:rowOff>
    </xdr:from>
    <xdr:ext cx="534377" cy="259045"/>
    <xdr:sp macro="" textlink="">
      <xdr:nvSpPr>
        <xdr:cNvPr id="883" name="テキスト ボックス 882"/>
        <xdr:cNvSpPr txBox="1"/>
      </xdr:nvSpPr>
      <xdr:spPr>
        <a:xfrm>
          <a:off x="19278111" y="1244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20846</xdr:rowOff>
    </xdr:from>
    <xdr:to>
      <xdr:col>98</xdr:col>
      <xdr:colOff>38100</xdr:colOff>
      <xdr:row>73</xdr:row>
      <xdr:rowOff>122446</xdr:rowOff>
    </xdr:to>
    <xdr:sp macro="" textlink="">
      <xdr:nvSpPr>
        <xdr:cNvPr id="884" name="楕円 883"/>
        <xdr:cNvSpPr/>
      </xdr:nvSpPr>
      <xdr:spPr>
        <a:xfrm>
          <a:off x="18605500" y="125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138973</xdr:rowOff>
    </xdr:from>
    <xdr:ext cx="534377" cy="259045"/>
    <xdr:sp macro="" textlink="">
      <xdr:nvSpPr>
        <xdr:cNvPr id="885" name="テキスト ボックス 884"/>
        <xdr:cNvSpPr txBox="1"/>
      </xdr:nvSpPr>
      <xdr:spPr>
        <a:xfrm>
          <a:off x="18389111" y="123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24" name="フローチャート: 判断 923"/>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25" name="テキスト ボックス 924"/>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　１９，８３９百万円（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６決算）、住民一人当たりのコストは　６０３，２９１円（対前年：１０３，２４４円減）となっている。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事業の緊急性や必要性、地方債の発行の可否、国県支出金の有無などを総合的に判断し抑制してきた普通建設事業費は、令和５年度の新庁舎整備事業・弾正幼児園整備事業等をピークとして、令和７年度に本巣消防署整備事業が完了するものの、以降は減少することが見込まれている。また、臨時財政対策債の償還額の増加や、普通建設事業費の増額に伴う地方債発行額の増加により、公債費は令和１１年度にピークを迎える見込みである。　物件費については、前年度から９，３７４円の増額となり、歳出全体の１９．１％と高い割合を占めている。市域が南北に長い地理的要因により各種公共施設の統廃合が進まない状況に物価の高騰も加わり、施設の維持管理経費が減少せず、また、正職員数削減の一方で、行政サービス維持のため、委託件数の増へシフト（人件費から物件費へシフト）、雇用確保から会計年度任用職員や再任用職員の採用増から、類似団体平均と比較して高くなっている。今後は事務事業評価の結果を踏まえ抜本的な事業のあり方等を検証し、公共施設再配置計画に基づく既存施設の統廃合等を断行するなど、物件費の縮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岐阜県本巣市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32,885
31,972
374.65
21,066,421
19,839,226
1,000,815
11,777,124
23,204,476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56.0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68834</xdr:rowOff>
    </xdr:from>
    <xdr:to>
      <xdr:col>24</xdr:col>
      <xdr:colOff>63500</xdr:colOff>
      <xdr:row>36</xdr:row>
      <xdr:rowOff>129794</xdr:rowOff>
    </xdr:to>
    <xdr:cxnSp macro="">
      <xdr:nvCxnSpPr>
        <xdr:cNvPr id="61" name="直線コネクタ 60"/>
        <xdr:cNvCxnSpPr/>
      </xdr:nvCxnSpPr>
      <xdr:spPr>
        <a:xfrm flipV="1">
          <a:off x="3797300" y="6241034"/>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126746</xdr:rowOff>
    </xdr:from>
    <xdr:to>
      <xdr:col>19</xdr:col>
      <xdr:colOff>177800</xdr:colOff>
      <xdr:row>36</xdr:row>
      <xdr:rowOff>129794</xdr:rowOff>
    </xdr:to>
    <xdr:cxnSp macro="">
      <xdr:nvCxnSpPr>
        <xdr:cNvPr id="64" name="直線コネクタ 63"/>
        <xdr:cNvCxnSpPr/>
      </xdr:nvCxnSpPr>
      <xdr:spPr>
        <a:xfrm>
          <a:off x="2908300" y="62989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122174</xdr:rowOff>
    </xdr:from>
    <xdr:to>
      <xdr:col>15</xdr:col>
      <xdr:colOff>50800</xdr:colOff>
      <xdr:row>36</xdr:row>
      <xdr:rowOff>126746</xdr:rowOff>
    </xdr:to>
    <xdr:cxnSp macro="">
      <xdr:nvCxnSpPr>
        <xdr:cNvPr id="67" name="直線コネクタ 66"/>
        <xdr:cNvCxnSpPr/>
      </xdr:nvCxnSpPr>
      <xdr:spPr>
        <a:xfrm>
          <a:off x="2019300" y="62943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115888</xdr:rowOff>
    </xdr:from>
    <xdr:to>
      <xdr:col>10</xdr:col>
      <xdr:colOff>114300</xdr:colOff>
      <xdr:row>36</xdr:row>
      <xdr:rowOff>122174</xdr:rowOff>
    </xdr:to>
    <xdr:cxnSp macro="">
      <xdr:nvCxnSpPr>
        <xdr:cNvPr id="70" name="直線コネクタ 69"/>
        <xdr:cNvCxnSpPr/>
      </xdr:nvCxnSpPr>
      <xdr:spPr>
        <a:xfrm>
          <a:off x="1130300" y="6288088"/>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125666</xdr:rowOff>
    </xdr:from>
    <xdr:to>
      <xdr:col>6</xdr:col>
      <xdr:colOff>38100</xdr:colOff>
      <xdr:row>36</xdr:row>
      <xdr:rowOff>55816</xdr:rowOff>
    </xdr:to>
    <xdr:sp macro="" textlink="">
      <xdr:nvSpPr>
        <xdr:cNvPr id="73" name="フローチャート: 判断 72"/>
        <xdr:cNvSpPr/>
      </xdr:nvSpPr>
      <xdr:spPr>
        <a:xfrm>
          <a:off x="1079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72343</xdr:rowOff>
    </xdr:from>
    <xdr:ext cx="469744" cy="259045"/>
    <xdr:sp macro="" textlink="">
      <xdr:nvSpPr>
        <xdr:cNvPr id="74" name="テキスト ボックス 73"/>
        <xdr:cNvSpPr txBox="1"/>
      </xdr:nvSpPr>
      <xdr:spPr>
        <a:xfrm>
          <a:off x="895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18034</xdr:rowOff>
    </xdr:from>
    <xdr:to>
      <xdr:col>24</xdr:col>
      <xdr:colOff>114300</xdr:colOff>
      <xdr:row>36</xdr:row>
      <xdr:rowOff>119634</xdr:rowOff>
    </xdr:to>
    <xdr:sp macro="" textlink="">
      <xdr:nvSpPr>
        <xdr:cNvPr id="80" name="楕円 79"/>
        <xdr:cNvSpPr/>
      </xdr:nvSpPr>
      <xdr:spPr>
        <a:xfrm>
          <a:off x="4584700" y="61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167911</xdr:rowOff>
    </xdr:from>
    <xdr:ext cx="469744" cy="259045"/>
    <xdr:sp macro="" textlink="">
      <xdr:nvSpPr>
        <xdr:cNvPr id="81" name="議会費該当値テキスト"/>
        <xdr:cNvSpPr txBox="1"/>
      </xdr:nvSpPr>
      <xdr:spPr>
        <a:xfrm>
          <a:off x="4686300"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78994</xdr:rowOff>
    </xdr:from>
    <xdr:to>
      <xdr:col>20</xdr:col>
      <xdr:colOff>38100</xdr:colOff>
      <xdr:row>37</xdr:row>
      <xdr:rowOff>9144</xdr:rowOff>
    </xdr:to>
    <xdr:sp macro="" textlink="">
      <xdr:nvSpPr>
        <xdr:cNvPr id="82" name="楕円 81"/>
        <xdr:cNvSpPr/>
      </xdr:nvSpPr>
      <xdr:spPr>
        <a:xfrm>
          <a:off x="3746500" y="62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271</xdr:rowOff>
    </xdr:from>
    <xdr:ext cx="469744" cy="259045"/>
    <xdr:sp macro="" textlink="">
      <xdr:nvSpPr>
        <xdr:cNvPr id="83" name="テキスト ボックス 82"/>
        <xdr:cNvSpPr txBox="1"/>
      </xdr:nvSpPr>
      <xdr:spPr>
        <a:xfrm>
          <a:off x="3562428"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75946</xdr:rowOff>
    </xdr:from>
    <xdr:to>
      <xdr:col>15</xdr:col>
      <xdr:colOff>101600</xdr:colOff>
      <xdr:row>37</xdr:row>
      <xdr:rowOff>6096</xdr:rowOff>
    </xdr:to>
    <xdr:sp macro="" textlink="">
      <xdr:nvSpPr>
        <xdr:cNvPr id="84" name="楕円 83"/>
        <xdr:cNvSpPr/>
      </xdr:nvSpPr>
      <xdr:spPr>
        <a:xfrm>
          <a:off x="2857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168673</xdr:rowOff>
    </xdr:from>
    <xdr:ext cx="469744" cy="259045"/>
    <xdr:sp macro="" textlink="">
      <xdr:nvSpPr>
        <xdr:cNvPr id="85" name="テキスト ボックス 84"/>
        <xdr:cNvSpPr txBox="1"/>
      </xdr:nvSpPr>
      <xdr:spPr>
        <a:xfrm>
          <a:off x="2673428" y="634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71374</xdr:rowOff>
    </xdr:from>
    <xdr:to>
      <xdr:col>10</xdr:col>
      <xdr:colOff>165100</xdr:colOff>
      <xdr:row>37</xdr:row>
      <xdr:rowOff>1524</xdr:rowOff>
    </xdr:to>
    <xdr:sp macro="" textlink="">
      <xdr:nvSpPr>
        <xdr:cNvPr id="86" name="楕円 85"/>
        <xdr:cNvSpPr/>
      </xdr:nvSpPr>
      <xdr:spPr>
        <a:xfrm>
          <a:off x="19685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164101</xdr:rowOff>
    </xdr:from>
    <xdr:ext cx="469744" cy="259045"/>
    <xdr:sp macro="" textlink="">
      <xdr:nvSpPr>
        <xdr:cNvPr id="87" name="テキスト ボックス 86"/>
        <xdr:cNvSpPr txBox="1"/>
      </xdr:nvSpPr>
      <xdr:spPr>
        <a:xfrm>
          <a:off x="1784428" y="633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65088</xdr:rowOff>
    </xdr:from>
    <xdr:to>
      <xdr:col>6</xdr:col>
      <xdr:colOff>38100</xdr:colOff>
      <xdr:row>36</xdr:row>
      <xdr:rowOff>166688</xdr:rowOff>
    </xdr:to>
    <xdr:sp macro="" textlink="">
      <xdr:nvSpPr>
        <xdr:cNvPr id="88" name="楕円 87"/>
        <xdr:cNvSpPr/>
      </xdr:nvSpPr>
      <xdr:spPr>
        <a:xfrm>
          <a:off x="1079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157815</xdr:rowOff>
    </xdr:from>
    <xdr:ext cx="469744" cy="259045"/>
    <xdr:sp macro="" textlink="">
      <xdr:nvSpPr>
        <xdr:cNvPr id="89" name="テキスト ボックス 88"/>
        <xdr:cNvSpPr txBox="1"/>
      </xdr:nvSpPr>
      <xdr:spPr>
        <a:xfrm>
          <a:off x="895428" y="633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163817</xdr:rowOff>
    </xdr:from>
    <xdr:to>
      <xdr:col>24</xdr:col>
      <xdr:colOff>63500</xdr:colOff>
      <xdr:row>56</xdr:row>
      <xdr:rowOff>114447</xdr:rowOff>
    </xdr:to>
    <xdr:cxnSp macro="">
      <xdr:nvCxnSpPr>
        <xdr:cNvPr id="118" name="直線コネクタ 117"/>
        <xdr:cNvCxnSpPr/>
      </xdr:nvCxnSpPr>
      <xdr:spPr>
        <a:xfrm>
          <a:off x="3797300" y="9422117"/>
          <a:ext cx="838200" cy="29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163817</xdr:rowOff>
    </xdr:from>
    <xdr:to>
      <xdr:col>19</xdr:col>
      <xdr:colOff>177800</xdr:colOff>
      <xdr:row>55</xdr:row>
      <xdr:rowOff>163878</xdr:rowOff>
    </xdr:to>
    <xdr:cxnSp macro="">
      <xdr:nvCxnSpPr>
        <xdr:cNvPr id="121" name="直線コネクタ 120"/>
        <xdr:cNvCxnSpPr/>
      </xdr:nvCxnSpPr>
      <xdr:spPr>
        <a:xfrm flipV="1">
          <a:off x="2908300" y="9422117"/>
          <a:ext cx="889000" cy="17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163878</xdr:rowOff>
    </xdr:from>
    <xdr:to>
      <xdr:col>15</xdr:col>
      <xdr:colOff>50800</xdr:colOff>
      <xdr:row>56</xdr:row>
      <xdr:rowOff>133352</xdr:rowOff>
    </xdr:to>
    <xdr:cxnSp macro="">
      <xdr:nvCxnSpPr>
        <xdr:cNvPr id="124" name="直線コネクタ 123"/>
        <xdr:cNvCxnSpPr/>
      </xdr:nvCxnSpPr>
      <xdr:spPr>
        <a:xfrm flipV="1">
          <a:off x="2019300" y="9593628"/>
          <a:ext cx="889000" cy="14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103330</xdr:rowOff>
    </xdr:from>
    <xdr:to>
      <xdr:col>10</xdr:col>
      <xdr:colOff>114300</xdr:colOff>
      <xdr:row>56</xdr:row>
      <xdr:rowOff>133352</xdr:rowOff>
    </xdr:to>
    <xdr:cxnSp macro="">
      <xdr:nvCxnSpPr>
        <xdr:cNvPr id="127" name="直線コネクタ 126"/>
        <xdr:cNvCxnSpPr/>
      </xdr:nvCxnSpPr>
      <xdr:spPr>
        <a:xfrm>
          <a:off x="1130300" y="9533080"/>
          <a:ext cx="889000" cy="20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48076</xdr:rowOff>
    </xdr:from>
    <xdr:to>
      <xdr:col>6</xdr:col>
      <xdr:colOff>38100</xdr:colOff>
      <xdr:row>54</xdr:row>
      <xdr:rowOff>149676</xdr:rowOff>
    </xdr:to>
    <xdr:sp macro="" textlink="">
      <xdr:nvSpPr>
        <xdr:cNvPr id="130" name="フローチャート: 判断 129"/>
        <xdr:cNvSpPr/>
      </xdr:nvSpPr>
      <xdr:spPr>
        <a:xfrm>
          <a:off x="1079500" y="930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166203</xdr:rowOff>
    </xdr:from>
    <xdr:ext cx="599010" cy="259045"/>
    <xdr:sp macro="" textlink="">
      <xdr:nvSpPr>
        <xdr:cNvPr id="131" name="テキスト ボックス 130"/>
        <xdr:cNvSpPr txBox="1"/>
      </xdr:nvSpPr>
      <xdr:spPr>
        <a:xfrm>
          <a:off x="830795" y="908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63647</xdr:rowOff>
    </xdr:from>
    <xdr:to>
      <xdr:col>24</xdr:col>
      <xdr:colOff>114300</xdr:colOff>
      <xdr:row>56</xdr:row>
      <xdr:rowOff>165247</xdr:rowOff>
    </xdr:to>
    <xdr:sp macro="" textlink="">
      <xdr:nvSpPr>
        <xdr:cNvPr id="137" name="楕円 136"/>
        <xdr:cNvSpPr/>
      </xdr:nvSpPr>
      <xdr:spPr>
        <a:xfrm>
          <a:off x="4584700" y="96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86524</xdr:rowOff>
    </xdr:from>
    <xdr:ext cx="599010" cy="259045"/>
    <xdr:sp macro="" textlink="">
      <xdr:nvSpPr>
        <xdr:cNvPr id="138" name="総務費該当値テキスト"/>
        <xdr:cNvSpPr txBox="1"/>
      </xdr:nvSpPr>
      <xdr:spPr>
        <a:xfrm>
          <a:off x="4686300" y="951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113017</xdr:rowOff>
    </xdr:from>
    <xdr:to>
      <xdr:col>20</xdr:col>
      <xdr:colOff>38100</xdr:colOff>
      <xdr:row>55</xdr:row>
      <xdr:rowOff>43167</xdr:rowOff>
    </xdr:to>
    <xdr:sp macro="" textlink="">
      <xdr:nvSpPr>
        <xdr:cNvPr id="139" name="楕円 138"/>
        <xdr:cNvSpPr/>
      </xdr:nvSpPr>
      <xdr:spPr>
        <a:xfrm>
          <a:off x="3746500" y="93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59694</xdr:rowOff>
    </xdr:from>
    <xdr:ext cx="599010" cy="259045"/>
    <xdr:sp macro="" textlink="">
      <xdr:nvSpPr>
        <xdr:cNvPr id="140" name="テキスト ボックス 139"/>
        <xdr:cNvSpPr txBox="1"/>
      </xdr:nvSpPr>
      <xdr:spPr>
        <a:xfrm>
          <a:off x="3497795" y="914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113078</xdr:rowOff>
    </xdr:from>
    <xdr:to>
      <xdr:col>15</xdr:col>
      <xdr:colOff>101600</xdr:colOff>
      <xdr:row>56</xdr:row>
      <xdr:rowOff>43228</xdr:rowOff>
    </xdr:to>
    <xdr:sp macro="" textlink="">
      <xdr:nvSpPr>
        <xdr:cNvPr id="141" name="楕円 140"/>
        <xdr:cNvSpPr/>
      </xdr:nvSpPr>
      <xdr:spPr>
        <a:xfrm>
          <a:off x="2857500" y="95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59755</xdr:rowOff>
    </xdr:from>
    <xdr:ext cx="599010" cy="259045"/>
    <xdr:sp macro="" textlink="">
      <xdr:nvSpPr>
        <xdr:cNvPr id="142" name="テキスト ボックス 141"/>
        <xdr:cNvSpPr txBox="1"/>
      </xdr:nvSpPr>
      <xdr:spPr>
        <a:xfrm>
          <a:off x="2608795" y="931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82552</xdr:rowOff>
    </xdr:from>
    <xdr:to>
      <xdr:col>10</xdr:col>
      <xdr:colOff>165100</xdr:colOff>
      <xdr:row>57</xdr:row>
      <xdr:rowOff>12702</xdr:rowOff>
    </xdr:to>
    <xdr:sp macro="" textlink="">
      <xdr:nvSpPr>
        <xdr:cNvPr id="143" name="楕円 142"/>
        <xdr:cNvSpPr/>
      </xdr:nvSpPr>
      <xdr:spPr>
        <a:xfrm>
          <a:off x="1968500" y="96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29229</xdr:rowOff>
    </xdr:from>
    <xdr:ext cx="599010" cy="259045"/>
    <xdr:sp macro="" textlink="">
      <xdr:nvSpPr>
        <xdr:cNvPr id="144" name="テキスト ボックス 143"/>
        <xdr:cNvSpPr txBox="1"/>
      </xdr:nvSpPr>
      <xdr:spPr>
        <a:xfrm>
          <a:off x="1719795" y="945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52530</xdr:rowOff>
    </xdr:from>
    <xdr:to>
      <xdr:col>6</xdr:col>
      <xdr:colOff>38100</xdr:colOff>
      <xdr:row>55</xdr:row>
      <xdr:rowOff>154130</xdr:rowOff>
    </xdr:to>
    <xdr:sp macro="" textlink="">
      <xdr:nvSpPr>
        <xdr:cNvPr id="145" name="楕円 144"/>
        <xdr:cNvSpPr/>
      </xdr:nvSpPr>
      <xdr:spPr>
        <a:xfrm>
          <a:off x="1079500" y="948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145257</xdr:rowOff>
    </xdr:from>
    <xdr:ext cx="599010" cy="259045"/>
    <xdr:sp macro="" textlink="">
      <xdr:nvSpPr>
        <xdr:cNvPr id="146" name="テキスト ボックス 145"/>
        <xdr:cNvSpPr txBox="1"/>
      </xdr:nvSpPr>
      <xdr:spPr>
        <a:xfrm>
          <a:off x="830795" y="957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39306</xdr:rowOff>
    </xdr:from>
    <xdr:to>
      <xdr:col>24</xdr:col>
      <xdr:colOff>62865</xdr:colOff>
      <xdr:row>76</xdr:row>
      <xdr:rowOff>150864</xdr:rowOff>
    </xdr:to>
    <xdr:cxnSp macro="">
      <xdr:nvCxnSpPr>
        <xdr:cNvPr id="171" name="直線コネクタ 170"/>
        <xdr:cNvCxnSpPr/>
      </xdr:nvCxnSpPr>
      <xdr:spPr>
        <a:xfrm flipV="1">
          <a:off x="4633595" y="12212256"/>
          <a:ext cx="1270" cy="96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154691</xdr:rowOff>
    </xdr:from>
    <xdr:ext cx="599010" cy="259045"/>
    <xdr:sp macro="" textlink="">
      <xdr:nvSpPr>
        <xdr:cNvPr id="172" name="民生費最小値テキスト"/>
        <xdr:cNvSpPr txBox="1"/>
      </xdr:nvSpPr>
      <xdr:spPr>
        <a:xfrm>
          <a:off x="4686300" y="1318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150864</xdr:rowOff>
    </xdr:from>
    <xdr:to>
      <xdr:col>24</xdr:col>
      <xdr:colOff>152400</xdr:colOff>
      <xdr:row>76</xdr:row>
      <xdr:rowOff>150864</xdr:rowOff>
    </xdr:to>
    <xdr:cxnSp macro="">
      <xdr:nvCxnSpPr>
        <xdr:cNvPr id="173" name="直線コネクタ 172"/>
        <xdr:cNvCxnSpPr/>
      </xdr:nvCxnSpPr>
      <xdr:spPr>
        <a:xfrm>
          <a:off x="4546600" y="1318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157433</xdr:rowOff>
    </xdr:from>
    <xdr:ext cx="599010" cy="259045"/>
    <xdr:sp macro="" textlink="">
      <xdr:nvSpPr>
        <xdr:cNvPr id="174" name="民生費最大値テキスト"/>
        <xdr:cNvSpPr txBox="1"/>
      </xdr:nvSpPr>
      <xdr:spPr>
        <a:xfrm>
          <a:off x="4686300" y="11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39306</xdr:rowOff>
    </xdr:from>
    <xdr:to>
      <xdr:col>24</xdr:col>
      <xdr:colOff>152400</xdr:colOff>
      <xdr:row>71</xdr:row>
      <xdr:rowOff>39306</xdr:rowOff>
    </xdr:to>
    <xdr:cxnSp macro="">
      <xdr:nvCxnSpPr>
        <xdr:cNvPr id="175" name="直線コネクタ 174"/>
        <xdr:cNvCxnSpPr/>
      </xdr:nvCxnSpPr>
      <xdr:spPr>
        <a:xfrm>
          <a:off x="4546600" y="1221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150864</xdr:rowOff>
    </xdr:from>
    <xdr:to>
      <xdr:col>24</xdr:col>
      <xdr:colOff>63500</xdr:colOff>
      <xdr:row>77</xdr:row>
      <xdr:rowOff>102910</xdr:rowOff>
    </xdr:to>
    <xdr:cxnSp macro="">
      <xdr:nvCxnSpPr>
        <xdr:cNvPr id="176" name="直線コネクタ 175"/>
        <xdr:cNvCxnSpPr/>
      </xdr:nvCxnSpPr>
      <xdr:spPr>
        <a:xfrm flipV="1">
          <a:off x="3797300" y="13181064"/>
          <a:ext cx="838200" cy="1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159951</xdr:rowOff>
    </xdr:from>
    <xdr:ext cx="599010" cy="259045"/>
    <xdr:sp macro="" textlink="">
      <xdr:nvSpPr>
        <xdr:cNvPr id="177" name="民生費平均値テキスト"/>
        <xdr:cNvSpPr txBox="1"/>
      </xdr:nvSpPr>
      <xdr:spPr>
        <a:xfrm>
          <a:off x="4686300" y="12675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137074</xdr:rowOff>
    </xdr:from>
    <xdr:to>
      <xdr:col>24</xdr:col>
      <xdr:colOff>114300</xdr:colOff>
      <xdr:row>75</xdr:row>
      <xdr:rowOff>67224</xdr:rowOff>
    </xdr:to>
    <xdr:sp macro="" textlink="">
      <xdr:nvSpPr>
        <xdr:cNvPr id="178" name="フローチャート: 判断 177"/>
        <xdr:cNvSpPr/>
      </xdr:nvSpPr>
      <xdr:spPr>
        <a:xfrm>
          <a:off x="4584700" y="128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90384</xdr:rowOff>
    </xdr:from>
    <xdr:to>
      <xdr:col>19</xdr:col>
      <xdr:colOff>177800</xdr:colOff>
      <xdr:row>77</xdr:row>
      <xdr:rowOff>102910</xdr:rowOff>
    </xdr:to>
    <xdr:cxnSp macro="">
      <xdr:nvCxnSpPr>
        <xdr:cNvPr id="179" name="直線コネクタ 178"/>
        <xdr:cNvCxnSpPr/>
      </xdr:nvCxnSpPr>
      <xdr:spPr>
        <a:xfrm>
          <a:off x="2908300" y="13292034"/>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43576</xdr:rowOff>
    </xdr:from>
    <xdr:to>
      <xdr:col>20</xdr:col>
      <xdr:colOff>38100</xdr:colOff>
      <xdr:row>75</xdr:row>
      <xdr:rowOff>145176</xdr:rowOff>
    </xdr:to>
    <xdr:sp macro="" textlink="">
      <xdr:nvSpPr>
        <xdr:cNvPr id="180" name="フローチャート: 判断 179"/>
        <xdr:cNvSpPr/>
      </xdr:nvSpPr>
      <xdr:spPr>
        <a:xfrm>
          <a:off x="3746500" y="1290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161703</xdr:rowOff>
    </xdr:from>
    <xdr:ext cx="599010" cy="259045"/>
    <xdr:sp macro="" textlink="">
      <xdr:nvSpPr>
        <xdr:cNvPr id="181" name="テキスト ボックス 180"/>
        <xdr:cNvSpPr txBox="1"/>
      </xdr:nvSpPr>
      <xdr:spPr>
        <a:xfrm>
          <a:off x="3497795" y="1267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47704</xdr:rowOff>
    </xdr:from>
    <xdr:to>
      <xdr:col>15</xdr:col>
      <xdr:colOff>50800</xdr:colOff>
      <xdr:row>77</xdr:row>
      <xdr:rowOff>90384</xdr:rowOff>
    </xdr:to>
    <xdr:cxnSp macro="">
      <xdr:nvCxnSpPr>
        <xdr:cNvPr id="182" name="直線コネクタ 181"/>
        <xdr:cNvCxnSpPr/>
      </xdr:nvCxnSpPr>
      <xdr:spPr>
        <a:xfrm>
          <a:off x="2019300" y="13249354"/>
          <a:ext cx="8890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127511</xdr:rowOff>
    </xdr:from>
    <xdr:to>
      <xdr:col>15</xdr:col>
      <xdr:colOff>101600</xdr:colOff>
      <xdr:row>76</xdr:row>
      <xdr:rowOff>57662</xdr:rowOff>
    </xdr:to>
    <xdr:sp macro="" textlink="">
      <xdr:nvSpPr>
        <xdr:cNvPr id="183" name="フローチャート: 判断 182"/>
        <xdr:cNvSpPr/>
      </xdr:nvSpPr>
      <xdr:spPr>
        <a:xfrm>
          <a:off x="2857500" y="129862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74188</xdr:rowOff>
    </xdr:from>
    <xdr:ext cx="599010" cy="259045"/>
    <xdr:sp macro="" textlink="">
      <xdr:nvSpPr>
        <xdr:cNvPr id="184" name="テキスト ボックス 183"/>
        <xdr:cNvSpPr txBox="1"/>
      </xdr:nvSpPr>
      <xdr:spPr>
        <a:xfrm>
          <a:off x="2608795" y="1276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47704</xdr:rowOff>
    </xdr:from>
    <xdr:to>
      <xdr:col>10</xdr:col>
      <xdr:colOff>114300</xdr:colOff>
      <xdr:row>78</xdr:row>
      <xdr:rowOff>53121</xdr:rowOff>
    </xdr:to>
    <xdr:cxnSp macro="">
      <xdr:nvCxnSpPr>
        <xdr:cNvPr id="185" name="直線コネクタ 184"/>
        <xdr:cNvCxnSpPr/>
      </xdr:nvCxnSpPr>
      <xdr:spPr>
        <a:xfrm flipV="1">
          <a:off x="1130300" y="13249354"/>
          <a:ext cx="889000" cy="17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56066</xdr:rowOff>
    </xdr:from>
    <xdr:to>
      <xdr:col>10</xdr:col>
      <xdr:colOff>165100</xdr:colOff>
      <xdr:row>75</xdr:row>
      <xdr:rowOff>157665</xdr:rowOff>
    </xdr:to>
    <xdr:sp macro="" textlink="">
      <xdr:nvSpPr>
        <xdr:cNvPr id="186" name="フローチャート: 判断 185"/>
        <xdr:cNvSpPr/>
      </xdr:nvSpPr>
      <xdr:spPr>
        <a:xfrm>
          <a:off x="19685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2743</xdr:rowOff>
    </xdr:from>
    <xdr:ext cx="599010" cy="259045"/>
    <xdr:sp macro="" textlink="">
      <xdr:nvSpPr>
        <xdr:cNvPr id="187" name="テキスト ボックス 186"/>
        <xdr:cNvSpPr txBox="1"/>
      </xdr:nvSpPr>
      <xdr:spPr>
        <a:xfrm>
          <a:off x="1719795" y="1269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3328</xdr:rowOff>
    </xdr:from>
    <xdr:to>
      <xdr:col>6</xdr:col>
      <xdr:colOff>38100</xdr:colOff>
      <xdr:row>75</xdr:row>
      <xdr:rowOff>104928</xdr:rowOff>
    </xdr:to>
    <xdr:sp macro="" textlink="">
      <xdr:nvSpPr>
        <xdr:cNvPr id="188" name="フローチャート: 判断 187"/>
        <xdr:cNvSpPr/>
      </xdr:nvSpPr>
      <xdr:spPr>
        <a:xfrm>
          <a:off x="1079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121455</xdr:rowOff>
    </xdr:from>
    <xdr:ext cx="599010" cy="259045"/>
    <xdr:sp macro="" textlink="">
      <xdr:nvSpPr>
        <xdr:cNvPr id="189" name="テキスト ボックス 188"/>
        <xdr:cNvSpPr txBox="1"/>
      </xdr:nvSpPr>
      <xdr:spPr>
        <a:xfrm>
          <a:off x="830795" y="1263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100064</xdr:rowOff>
    </xdr:from>
    <xdr:to>
      <xdr:col>24</xdr:col>
      <xdr:colOff>114300</xdr:colOff>
      <xdr:row>77</xdr:row>
      <xdr:rowOff>30214</xdr:rowOff>
    </xdr:to>
    <xdr:sp macro="" textlink="">
      <xdr:nvSpPr>
        <xdr:cNvPr id="195" name="楕円 194"/>
        <xdr:cNvSpPr/>
      </xdr:nvSpPr>
      <xdr:spPr>
        <a:xfrm>
          <a:off x="4584700" y="131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14991</xdr:rowOff>
    </xdr:from>
    <xdr:ext cx="599010" cy="259045"/>
    <xdr:sp macro="" textlink="">
      <xdr:nvSpPr>
        <xdr:cNvPr id="196" name="民生費該当値テキスト"/>
        <xdr:cNvSpPr txBox="1"/>
      </xdr:nvSpPr>
      <xdr:spPr>
        <a:xfrm>
          <a:off x="4686300" y="1304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52110</xdr:rowOff>
    </xdr:from>
    <xdr:to>
      <xdr:col>20</xdr:col>
      <xdr:colOff>38100</xdr:colOff>
      <xdr:row>77</xdr:row>
      <xdr:rowOff>153710</xdr:rowOff>
    </xdr:to>
    <xdr:sp macro="" textlink="">
      <xdr:nvSpPr>
        <xdr:cNvPr id="197" name="楕円 196"/>
        <xdr:cNvSpPr/>
      </xdr:nvSpPr>
      <xdr:spPr>
        <a:xfrm>
          <a:off x="3746500" y="132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144837</xdr:rowOff>
    </xdr:from>
    <xdr:ext cx="599010" cy="259045"/>
    <xdr:sp macro="" textlink="">
      <xdr:nvSpPr>
        <xdr:cNvPr id="198" name="テキスト ボックス 197"/>
        <xdr:cNvSpPr txBox="1"/>
      </xdr:nvSpPr>
      <xdr:spPr>
        <a:xfrm>
          <a:off x="3497795" y="1334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39584</xdr:rowOff>
    </xdr:from>
    <xdr:to>
      <xdr:col>15</xdr:col>
      <xdr:colOff>101600</xdr:colOff>
      <xdr:row>77</xdr:row>
      <xdr:rowOff>141184</xdr:rowOff>
    </xdr:to>
    <xdr:sp macro="" textlink="">
      <xdr:nvSpPr>
        <xdr:cNvPr id="199" name="楕円 198"/>
        <xdr:cNvSpPr/>
      </xdr:nvSpPr>
      <xdr:spPr>
        <a:xfrm>
          <a:off x="2857500" y="1324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132311</xdr:rowOff>
    </xdr:from>
    <xdr:ext cx="599010" cy="259045"/>
    <xdr:sp macro="" textlink="">
      <xdr:nvSpPr>
        <xdr:cNvPr id="200" name="テキスト ボックス 199"/>
        <xdr:cNvSpPr txBox="1"/>
      </xdr:nvSpPr>
      <xdr:spPr>
        <a:xfrm>
          <a:off x="2608795" y="1333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168354</xdr:rowOff>
    </xdr:from>
    <xdr:to>
      <xdr:col>10</xdr:col>
      <xdr:colOff>165100</xdr:colOff>
      <xdr:row>77</xdr:row>
      <xdr:rowOff>98504</xdr:rowOff>
    </xdr:to>
    <xdr:sp macro="" textlink="">
      <xdr:nvSpPr>
        <xdr:cNvPr id="201" name="楕円 200"/>
        <xdr:cNvSpPr/>
      </xdr:nvSpPr>
      <xdr:spPr>
        <a:xfrm>
          <a:off x="1968500" y="131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89631</xdr:rowOff>
    </xdr:from>
    <xdr:ext cx="599010" cy="259045"/>
    <xdr:sp macro="" textlink="">
      <xdr:nvSpPr>
        <xdr:cNvPr id="202" name="テキスト ボックス 201"/>
        <xdr:cNvSpPr txBox="1"/>
      </xdr:nvSpPr>
      <xdr:spPr>
        <a:xfrm>
          <a:off x="1719795" y="1329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2321</xdr:rowOff>
    </xdr:from>
    <xdr:to>
      <xdr:col>6</xdr:col>
      <xdr:colOff>38100</xdr:colOff>
      <xdr:row>78</xdr:row>
      <xdr:rowOff>103921</xdr:rowOff>
    </xdr:to>
    <xdr:sp macro="" textlink="">
      <xdr:nvSpPr>
        <xdr:cNvPr id="203" name="楕円 202"/>
        <xdr:cNvSpPr/>
      </xdr:nvSpPr>
      <xdr:spPr>
        <a:xfrm>
          <a:off x="1079500" y="133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95048</xdr:rowOff>
    </xdr:from>
    <xdr:ext cx="599010" cy="259045"/>
    <xdr:sp macro="" textlink="">
      <xdr:nvSpPr>
        <xdr:cNvPr id="204" name="テキスト ボックス 203"/>
        <xdr:cNvSpPr txBox="1"/>
      </xdr:nvSpPr>
      <xdr:spPr>
        <a:xfrm>
          <a:off x="830795" y="134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29" name="直線コネクタ 228"/>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0" name="衛生費最小値テキスト"/>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1" name="直線コネクタ 230"/>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2" name="衛生費最大値テキスト"/>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3" name="直線コネクタ 232"/>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99974</xdr:rowOff>
    </xdr:from>
    <xdr:to>
      <xdr:col>24</xdr:col>
      <xdr:colOff>63500</xdr:colOff>
      <xdr:row>98</xdr:row>
      <xdr:rowOff>25654</xdr:rowOff>
    </xdr:to>
    <xdr:cxnSp macro="">
      <xdr:nvCxnSpPr>
        <xdr:cNvPr id="234" name="直線コネクタ 233"/>
        <xdr:cNvCxnSpPr/>
      </xdr:nvCxnSpPr>
      <xdr:spPr>
        <a:xfrm>
          <a:off x="3797300" y="16730624"/>
          <a:ext cx="838200" cy="9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5" name="衛生費平均値テキスト"/>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6" name="フローチャート: 判断 235"/>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78118</xdr:rowOff>
    </xdr:from>
    <xdr:to>
      <xdr:col>19</xdr:col>
      <xdr:colOff>177800</xdr:colOff>
      <xdr:row>97</xdr:row>
      <xdr:rowOff>99974</xdr:rowOff>
    </xdr:to>
    <xdr:cxnSp macro="">
      <xdr:nvCxnSpPr>
        <xdr:cNvPr id="237" name="直線コネクタ 236"/>
        <xdr:cNvCxnSpPr/>
      </xdr:nvCxnSpPr>
      <xdr:spPr>
        <a:xfrm>
          <a:off x="2908300" y="16708768"/>
          <a:ext cx="889000" cy="2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38" name="フローチャート: 判断 237"/>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39" name="テキスト ボックス 238"/>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52743</xdr:rowOff>
    </xdr:from>
    <xdr:to>
      <xdr:col>15</xdr:col>
      <xdr:colOff>50800</xdr:colOff>
      <xdr:row>97</xdr:row>
      <xdr:rowOff>78118</xdr:rowOff>
    </xdr:to>
    <xdr:cxnSp macro="">
      <xdr:nvCxnSpPr>
        <xdr:cNvPr id="240" name="直線コネクタ 239"/>
        <xdr:cNvCxnSpPr/>
      </xdr:nvCxnSpPr>
      <xdr:spPr>
        <a:xfrm>
          <a:off x="2019300" y="16683393"/>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1" name="フローチャート: 判断 240"/>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2" name="テキスト ボックス 241"/>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52743</xdr:rowOff>
    </xdr:from>
    <xdr:to>
      <xdr:col>10</xdr:col>
      <xdr:colOff>114300</xdr:colOff>
      <xdr:row>98</xdr:row>
      <xdr:rowOff>64515</xdr:rowOff>
    </xdr:to>
    <xdr:cxnSp macro="">
      <xdr:nvCxnSpPr>
        <xdr:cNvPr id="243" name="直線コネクタ 242"/>
        <xdr:cNvCxnSpPr/>
      </xdr:nvCxnSpPr>
      <xdr:spPr>
        <a:xfrm flipV="1">
          <a:off x="1130300" y="16683393"/>
          <a:ext cx="889000" cy="18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4" name="フローチャート: 判断 243"/>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5" name="テキスト ボックス 244"/>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165012</xdr:rowOff>
    </xdr:from>
    <xdr:to>
      <xdr:col>6</xdr:col>
      <xdr:colOff>38100</xdr:colOff>
      <xdr:row>97</xdr:row>
      <xdr:rowOff>95162</xdr:rowOff>
    </xdr:to>
    <xdr:sp macro="" textlink="">
      <xdr:nvSpPr>
        <xdr:cNvPr id="246" name="フローチャート: 判断 245"/>
        <xdr:cNvSpPr/>
      </xdr:nvSpPr>
      <xdr:spPr>
        <a:xfrm>
          <a:off x="1079500" y="1662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111689</xdr:rowOff>
    </xdr:from>
    <xdr:ext cx="534377" cy="259045"/>
    <xdr:sp macro="" textlink="">
      <xdr:nvSpPr>
        <xdr:cNvPr id="247" name="テキスト ボックス 246"/>
        <xdr:cNvSpPr txBox="1"/>
      </xdr:nvSpPr>
      <xdr:spPr>
        <a:xfrm>
          <a:off x="863111" y="163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146304</xdr:rowOff>
    </xdr:from>
    <xdr:to>
      <xdr:col>24</xdr:col>
      <xdr:colOff>114300</xdr:colOff>
      <xdr:row>98</xdr:row>
      <xdr:rowOff>76454</xdr:rowOff>
    </xdr:to>
    <xdr:sp macro="" textlink="">
      <xdr:nvSpPr>
        <xdr:cNvPr id="253" name="楕円 252"/>
        <xdr:cNvSpPr/>
      </xdr:nvSpPr>
      <xdr:spPr>
        <a:xfrm>
          <a:off x="4584700" y="167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124731</xdr:rowOff>
    </xdr:from>
    <xdr:ext cx="534377" cy="259045"/>
    <xdr:sp macro="" textlink="">
      <xdr:nvSpPr>
        <xdr:cNvPr id="254" name="衛生費該当値テキスト"/>
        <xdr:cNvSpPr txBox="1"/>
      </xdr:nvSpPr>
      <xdr:spPr>
        <a:xfrm>
          <a:off x="4686300" y="167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49174</xdr:rowOff>
    </xdr:from>
    <xdr:to>
      <xdr:col>20</xdr:col>
      <xdr:colOff>38100</xdr:colOff>
      <xdr:row>97</xdr:row>
      <xdr:rowOff>150774</xdr:rowOff>
    </xdr:to>
    <xdr:sp macro="" textlink="">
      <xdr:nvSpPr>
        <xdr:cNvPr id="255" name="楕円 254"/>
        <xdr:cNvSpPr/>
      </xdr:nvSpPr>
      <xdr:spPr>
        <a:xfrm>
          <a:off x="3746500" y="1667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141901</xdr:rowOff>
    </xdr:from>
    <xdr:ext cx="534377" cy="259045"/>
    <xdr:sp macro="" textlink="">
      <xdr:nvSpPr>
        <xdr:cNvPr id="256" name="テキスト ボックス 255"/>
        <xdr:cNvSpPr txBox="1"/>
      </xdr:nvSpPr>
      <xdr:spPr>
        <a:xfrm>
          <a:off x="3530111" y="167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27318</xdr:rowOff>
    </xdr:from>
    <xdr:to>
      <xdr:col>15</xdr:col>
      <xdr:colOff>101600</xdr:colOff>
      <xdr:row>97</xdr:row>
      <xdr:rowOff>128918</xdr:rowOff>
    </xdr:to>
    <xdr:sp macro="" textlink="">
      <xdr:nvSpPr>
        <xdr:cNvPr id="257" name="楕円 256"/>
        <xdr:cNvSpPr/>
      </xdr:nvSpPr>
      <xdr:spPr>
        <a:xfrm>
          <a:off x="2857500" y="166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120045</xdr:rowOff>
    </xdr:from>
    <xdr:ext cx="534377" cy="259045"/>
    <xdr:sp macro="" textlink="">
      <xdr:nvSpPr>
        <xdr:cNvPr id="258" name="テキスト ボックス 257"/>
        <xdr:cNvSpPr txBox="1"/>
      </xdr:nvSpPr>
      <xdr:spPr>
        <a:xfrm>
          <a:off x="2641111" y="167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1943</xdr:rowOff>
    </xdr:from>
    <xdr:to>
      <xdr:col>10</xdr:col>
      <xdr:colOff>165100</xdr:colOff>
      <xdr:row>97</xdr:row>
      <xdr:rowOff>103543</xdr:rowOff>
    </xdr:to>
    <xdr:sp macro="" textlink="">
      <xdr:nvSpPr>
        <xdr:cNvPr id="259" name="楕円 258"/>
        <xdr:cNvSpPr/>
      </xdr:nvSpPr>
      <xdr:spPr>
        <a:xfrm>
          <a:off x="1968500" y="166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120070</xdr:rowOff>
    </xdr:from>
    <xdr:ext cx="534377" cy="259045"/>
    <xdr:sp macro="" textlink="">
      <xdr:nvSpPr>
        <xdr:cNvPr id="260" name="テキスト ボックス 259"/>
        <xdr:cNvSpPr txBox="1"/>
      </xdr:nvSpPr>
      <xdr:spPr>
        <a:xfrm>
          <a:off x="1752111" y="1640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13715</xdr:rowOff>
    </xdr:from>
    <xdr:to>
      <xdr:col>6</xdr:col>
      <xdr:colOff>38100</xdr:colOff>
      <xdr:row>98</xdr:row>
      <xdr:rowOff>115315</xdr:rowOff>
    </xdr:to>
    <xdr:sp macro="" textlink="">
      <xdr:nvSpPr>
        <xdr:cNvPr id="261" name="楕円 260"/>
        <xdr:cNvSpPr/>
      </xdr:nvSpPr>
      <xdr:spPr>
        <a:xfrm>
          <a:off x="1079500" y="168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106442</xdr:rowOff>
    </xdr:from>
    <xdr:ext cx="534377" cy="259045"/>
    <xdr:sp macro="" textlink="">
      <xdr:nvSpPr>
        <xdr:cNvPr id="262" name="テキスト ボックス 261"/>
        <xdr:cNvSpPr txBox="1"/>
      </xdr:nvSpPr>
      <xdr:spPr>
        <a:xfrm>
          <a:off x="863111" y="169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88" name="直線コネクタ 287"/>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1" name="労働費最大値テキスト"/>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2" name="直線コネクタ 291"/>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68507</xdr:rowOff>
    </xdr:from>
    <xdr:to>
      <xdr:col>55</xdr:col>
      <xdr:colOff>0</xdr:colOff>
      <xdr:row>39</xdr:row>
      <xdr:rowOff>68834</xdr:rowOff>
    </xdr:to>
    <xdr:cxnSp macro="">
      <xdr:nvCxnSpPr>
        <xdr:cNvPr id="293" name="直線コネクタ 292"/>
        <xdr:cNvCxnSpPr/>
      </xdr:nvCxnSpPr>
      <xdr:spPr>
        <a:xfrm flipV="1">
          <a:off x="9639300" y="6755057"/>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4" name="労働費平均値テキスト"/>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5" name="フローチャート: 判断 294"/>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68834</xdr:rowOff>
    </xdr:from>
    <xdr:to>
      <xdr:col>50</xdr:col>
      <xdr:colOff>114300</xdr:colOff>
      <xdr:row>39</xdr:row>
      <xdr:rowOff>68834</xdr:rowOff>
    </xdr:to>
    <xdr:cxnSp macro="">
      <xdr:nvCxnSpPr>
        <xdr:cNvPr id="296" name="直線コネクタ 295"/>
        <xdr:cNvCxnSpPr/>
      </xdr:nvCxnSpPr>
      <xdr:spPr>
        <a:xfrm>
          <a:off x="8750300" y="6755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7" name="フローチャート: 判断 296"/>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298" name="テキスト ボックス 297"/>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68834</xdr:rowOff>
    </xdr:from>
    <xdr:to>
      <xdr:col>45</xdr:col>
      <xdr:colOff>177800</xdr:colOff>
      <xdr:row>39</xdr:row>
      <xdr:rowOff>68834</xdr:rowOff>
    </xdr:to>
    <xdr:cxnSp macro="">
      <xdr:nvCxnSpPr>
        <xdr:cNvPr id="299" name="直線コネクタ 298"/>
        <xdr:cNvCxnSpPr/>
      </xdr:nvCxnSpPr>
      <xdr:spPr>
        <a:xfrm>
          <a:off x="7861300" y="6755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0" name="フローチャート: 判断 299"/>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1" name="テキスト ボックス 300"/>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68834</xdr:rowOff>
    </xdr:from>
    <xdr:to>
      <xdr:col>41</xdr:col>
      <xdr:colOff>50800</xdr:colOff>
      <xdr:row>39</xdr:row>
      <xdr:rowOff>69487</xdr:rowOff>
    </xdr:to>
    <xdr:cxnSp macro="">
      <xdr:nvCxnSpPr>
        <xdr:cNvPr id="302" name="直線コネクタ 301"/>
        <xdr:cNvCxnSpPr/>
      </xdr:nvCxnSpPr>
      <xdr:spPr>
        <a:xfrm flipV="1">
          <a:off x="6972300" y="675538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3" name="フローチャート: 判断 302"/>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4" name="テキスト ボックス 303"/>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5" name="フローチャート: 判断 304"/>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6" name="テキスト ボックス 305"/>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17707</xdr:rowOff>
    </xdr:from>
    <xdr:to>
      <xdr:col>55</xdr:col>
      <xdr:colOff>50800</xdr:colOff>
      <xdr:row>39</xdr:row>
      <xdr:rowOff>119307</xdr:rowOff>
    </xdr:to>
    <xdr:sp macro="" textlink="">
      <xdr:nvSpPr>
        <xdr:cNvPr id="312" name="楕円 311"/>
        <xdr:cNvSpPr/>
      </xdr:nvSpPr>
      <xdr:spPr>
        <a:xfrm>
          <a:off x="10426700" y="670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104084</xdr:rowOff>
    </xdr:from>
    <xdr:ext cx="313932" cy="259045"/>
    <xdr:sp macro="" textlink="">
      <xdr:nvSpPr>
        <xdr:cNvPr id="313" name="労働費該当値テキスト"/>
        <xdr:cNvSpPr txBox="1"/>
      </xdr:nvSpPr>
      <xdr:spPr>
        <a:xfrm>
          <a:off x="10528300" y="6619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18034</xdr:rowOff>
    </xdr:from>
    <xdr:to>
      <xdr:col>50</xdr:col>
      <xdr:colOff>165100</xdr:colOff>
      <xdr:row>39</xdr:row>
      <xdr:rowOff>119634</xdr:rowOff>
    </xdr:to>
    <xdr:sp macro="" textlink="">
      <xdr:nvSpPr>
        <xdr:cNvPr id="314" name="楕円 313"/>
        <xdr:cNvSpPr/>
      </xdr:nvSpPr>
      <xdr:spPr>
        <a:xfrm>
          <a:off x="9588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110761</xdr:rowOff>
    </xdr:from>
    <xdr:ext cx="313932" cy="259045"/>
    <xdr:sp macro="" textlink="">
      <xdr:nvSpPr>
        <xdr:cNvPr id="315" name="テキスト ボックス 314"/>
        <xdr:cNvSpPr txBox="1"/>
      </xdr:nvSpPr>
      <xdr:spPr>
        <a:xfrm>
          <a:off x="9482333" y="6797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18034</xdr:rowOff>
    </xdr:from>
    <xdr:to>
      <xdr:col>46</xdr:col>
      <xdr:colOff>38100</xdr:colOff>
      <xdr:row>39</xdr:row>
      <xdr:rowOff>119634</xdr:rowOff>
    </xdr:to>
    <xdr:sp macro="" textlink="">
      <xdr:nvSpPr>
        <xdr:cNvPr id="316" name="楕円 315"/>
        <xdr:cNvSpPr/>
      </xdr:nvSpPr>
      <xdr:spPr>
        <a:xfrm>
          <a:off x="8699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110761</xdr:rowOff>
    </xdr:from>
    <xdr:ext cx="313932" cy="259045"/>
    <xdr:sp macro="" textlink="">
      <xdr:nvSpPr>
        <xdr:cNvPr id="317" name="テキスト ボックス 316"/>
        <xdr:cNvSpPr txBox="1"/>
      </xdr:nvSpPr>
      <xdr:spPr>
        <a:xfrm>
          <a:off x="8593333" y="6797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18034</xdr:rowOff>
    </xdr:from>
    <xdr:to>
      <xdr:col>41</xdr:col>
      <xdr:colOff>101600</xdr:colOff>
      <xdr:row>39</xdr:row>
      <xdr:rowOff>119634</xdr:rowOff>
    </xdr:to>
    <xdr:sp macro="" textlink="">
      <xdr:nvSpPr>
        <xdr:cNvPr id="318" name="楕円 317"/>
        <xdr:cNvSpPr/>
      </xdr:nvSpPr>
      <xdr:spPr>
        <a:xfrm>
          <a:off x="7810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110761</xdr:rowOff>
    </xdr:from>
    <xdr:ext cx="313932" cy="259045"/>
    <xdr:sp macro="" textlink="">
      <xdr:nvSpPr>
        <xdr:cNvPr id="319" name="テキスト ボックス 318"/>
        <xdr:cNvSpPr txBox="1"/>
      </xdr:nvSpPr>
      <xdr:spPr>
        <a:xfrm>
          <a:off x="7704333" y="6797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18687</xdr:rowOff>
    </xdr:from>
    <xdr:to>
      <xdr:col>36</xdr:col>
      <xdr:colOff>165100</xdr:colOff>
      <xdr:row>39</xdr:row>
      <xdr:rowOff>120287</xdr:rowOff>
    </xdr:to>
    <xdr:sp macro="" textlink="">
      <xdr:nvSpPr>
        <xdr:cNvPr id="320" name="楕円 319"/>
        <xdr:cNvSpPr/>
      </xdr:nvSpPr>
      <xdr:spPr>
        <a:xfrm>
          <a:off x="6921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111414</xdr:rowOff>
    </xdr:from>
    <xdr:ext cx="313932" cy="259045"/>
    <xdr:sp macro="" textlink="">
      <xdr:nvSpPr>
        <xdr:cNvPr id="321" name="テキスト ボックス 320"/>
        <xdr:cNvSpPr txBox="1"/>
      </xdr:nvSpPr>
      <xdr:spPr>
        <a:xfrm>
          <a:off x="6815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5" name="直線コネクタ 344"/>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6" name="農林水産業費最小値テキスト"/>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7" name="直線コネクタ 346"/>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48" name="農林水産業費最大値テキスト"/>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49" name="直線コネクタ 348"/>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21380</xdr:rowOff>
    </xdr:from>
    <xdr:to>
      <xdr:col>55</xdr:col>
      <xdr:colOff>0</xdr:colOff>
      <xdr:row>57</xdr:row>
      <xdr:rowOff>75864</xdr:rowOff>
    </xdr:to>
    <xdr:cxnSp macro="">
      <xdr:nvCxnSpPr>
        <xdr:cNvPr id="350" name="直線コネクタ 349"/>
        <xdr:cNvCxnSpPr/>
      </xdr:nvCxnSpPr>
      <xdr:spPr>
        <a:xfrm>
          <a:off x="9639300" y="9622580"/>
          <a:ext cx="838200" cy="22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1" name="農林水産業費平均値テキスト"/>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2" name="フローチャート: 判断 351"/>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18428</xdr:rowOff>
    </xdr:from>
    <xdr:to>
      <xdr:col>50</xdr:col>
      <xdr:colOff>114300</xdr:colOff>
      <xdr:row>56</xdr:row>
      <xdr:rowOff>21380</xdr:rowOff>
    </xdr:to>
    <xdr:cxnSp macro="">
      <xdr:nvCxnSpPr>
        <xdr:cNvPr id="353" name="直線コネクタ 352"/>
        <xdr:cNvCxnSpPr/>
      </xdr:nvCxnSpPr>
      <xdr:spPr>
        <a:xfrm>
          <a:off x="8750300" y="9619628"/>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4" name="フローチャート: 判断 353"/>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5" name="テキスト ボックス 354"/>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1949</xdr:rowOff>
    </xdr:from>
    <xdr:to>
      <xdr:col>45</xdr:col>
      <xdr:colOff>177800</xdr:colOff>
      <xdr:row>56</xdr:row>
      <xdr:rowOff>18428</xdr:rowOff>
    </xdr:to>
    <xdr:cxnSp macro="">
      <xdr:nvCxnSpPr>
        <xdr:cNvPr id="356" name="直線コネクタ 355"/>
        <xdr:cNvCxnSpPr/>
      </xdr:nvCxnSpPr>
      <xdr:spPr>
        <a:xfrm>
          <a:off x="7861300" y="9603149"/>
          <a:ext cx="8890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7" name="フローチャート: 判断 356"/>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58" name="テキスト ボックス 357"/>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163912</xdr:rowOff>
    </xdr:from>
    <xdr:to>
      <xdr:col>41</xdr:col>
      <xdr:colOff>50800</xdr:colOff>
      <xdr:row>56</xdr:row>
      <xdr:rowOff>1949</xdr:rowOff>
    </xdr:to>
    <xdr:cxnSp macro="">
      <xdr:nvCxnSpPr>
        <xdr:cNvPr id="359" name="直線コネクタ 358"/>
        <xdr:cNvCxnSpPr/>
      </xdr:nvCxnSpPr>
      <xdr:spPr>
        <a:xfrm>
          <a:off x="6972300" y="9593662"/>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0" name="フローチャート: 判断 359"/>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1" name="テキスト ボックス 360"/>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62" name="フローチャート: 判断 361"/>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63" name="テキスト ボックス 362"/>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25064</xdr:rowOff>
    </xdr:from>
    <xdr:to>
      <xdr:col>55</xdr:col>
      <xdr:colOff>50800</xdr:colOff>
      <xdr:row>57</xdr:row>
      <xdr:rowOff>126664</xdr:rowOff>
    </xdr:to>
    <xdr:sp macro="" textlink="">
      <xdr:nvSpPr>
        <xdr:cNvPr id="369" name="楕円 368"/>
        <xdr:cNvSpPr/>
      </xdr:nvSpPr>
      <xdr:spPr>
        <a:xfrm>
          <a:off x="10426700" y="97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3491</xdr:rowOff>
    </xdr:from>
    <xdr:ext cx="534377" cy="259045"/>
    <xdr:sp macro="" textlink="">
      <xdr:nvSpPr>
        <xdr:cNvPr id="370" name="農林水産業費該当値テキスト"/>
        <xdr:cNvSpPr txBox="1"/>
      </xdr:nvSpPr>
      <xdr:spPr>
        <a:xfrm>
          <a:off x="10528300" y="977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142030</xdr:rowOff>
    </xdr:from>
    <xdr:to>
      <xdr:col>50</xdr:col>
      <xdr:colOff>165100</xdr:colOff>
      <xdr:row>56</xdr:row>
      <xdr:rowOff>72180</xdr:rowOff>
    </xdr:to>
    <xdr:sp macro="" textlink="">
      <xdr:nvSpPr>
        <xdr:cNvPr id="371" name="楕円 370"/>
        <xdr:cNvSpPr/>
      </xdr:nvSpPr>
      <xdr:spPr>
        <a:xfrm>
          <a:off x="9588500" y="95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88707</xdr:rowOff>
    </xdr:from>
    <xdr:ext cx="534377" cy="259045"/>
    <xdr:sp macro="" textlink="">
      <xdr:nvSpPr>
        <xdr:cNvPr id="372" name="テキスト ボックス 371"/>
        <xdr:cNvSpPr txBox="1"/>
      </xdr:nvSpPr>
      <xdr:spPr>
        <a:xfrm>
          <a:off x="9372111" y="93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139078</xdr:rowOff>
    </xdr:from>
    <xdr:to>
      <xdr:col>46</xdr:col>
      <xdr:colOff>38100</xdr:colOff>
      <xdr:row>56</xdr:row>
      <xdr:rowOff>69228</xdr:rowOff>
    </xdr:to>
    <xdr:sp macro="" textlink="">
      <xdr:nvSpPr>
        <xdr:cNvPr id="373" name="楕円 372"/>
        <xdr:cNvSpPr/>
      </xdr:nvSpPr>
      <xdr:spPr>
        <a:xfrm>
          <a:off x="8699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85755</xdr:rowOff>
    </xdr:from>
    <xdr:ext cx="534377" cy="259045"/>
    <xdr:sp macro="" textlink="">
      <xdr:nvSpPr>
        <xdr:cNvPr id="374" name="テキスト ボックス 373"/>
        <xdr:cNvSpPr txBox="1"/>
      </xdr:nvSpPr>
      <xdr:spPr>
        <a:xfrm>
          <a:off x="8483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122599</xdr:rowOff>
    </xdr:from>
    <xdr:to>
      <xdr:col>41</xdr:col>
      <xdr:colOff>101600</xdr:colOff>
      <xdr:row>56</xdr:row>
      <xdr:rowOff>52749</xdr:rowOff>
    </xdr:to>
    <xdr:sp macro="" textlink="">
      <xdr:nvSpPr>
        <xdr:cNvPr id="375" name="楕円 374"/>
        <xdr:cNvSpPr/>
      </xdr:nvSpPr>
      <xdr:spPr>
        <a:xfrm>
          <a:off x="7810500" y="95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69276</xdr:rowOff>
    </xdr:from>
    <xdr:ext cx="534377" cy="259045"/>
    <xdr:sp macro="" textlink="">
      <xdr:nvSpPr>
        <xdr:cNvPr id="376" name="テキスト ボックス 375"/>
        <xdr:cNvSpPr txBox="1"/>
      </xdr:nvSpPr>
      <xdr:spPr>
        <a:xfrm>
          <a:off x="7594111" y="93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113112</xdr:rowOff>
    </xdr:from>
    <xdr:to>
      <xdr:col>36</xdr:col>
      <xdr:colOff>165100</xdr:colOff>
      <xdr:row>56</xdr:row>
      <xdr:rowOff>43262</xdr:rowOff>
    </xdr:to>
    <xdr:sp macro="" textlink="">
      <xdr:nvSpPr>
        <xdr:cNvPr id="377" name="楕円 376"/>
        <xdr:cNvSpPr/>
      </xdr:nvSpPr>
      <xdr:spPr>
        <a:xfrm>
          <a:off x="6921500" y="95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34389</xdr:rowOff>
    </xdr:from>
    <xdr:ext cx="534377" cy="259045"/>
    <xdr:sp macro="" textlink="">
      <xdr:nvSpPr>
        <xdr:cNvPr id="378" name="テキスト ボックス 377"/>
        <xdr:cNvSpPr txBox="1"/>
      </xdr:nvSpPr>
      <xdr:spPr>
        <a:xfrm>
          <a:off x="6705111" y="96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2" name="直線コネクタ 401"/>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3" name="商工費最小値テキスト"/>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4" name="直線コネクタ 403"/>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5" name="商工費最大値テキスト"/>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6" name="直線コネクタ 405"/>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3930</xdr:rowOff>
    </xdr:from>
    <xdr:to>
      <xdr:col>55</xdr:col>
      <xdr:colOff>0</xdr:colOff>
      <xdr:row>77</xdr:row>
      <xdr:rowOff>78893</xdr:rowOff>
    </xdr:to>
    <xdr:cxnSp macro="">
      <xdr:nvCxnSpPr>
        <xdr:cNvPr id="407" name="直線コネクタ 406"/>
        <xdr:cNvCxnSpPr/>
      </xdr:nvCxnSpPr>
      <xdr:spPr>
        <a:xfrm>
          <a:off x="9639300" y="13205580"/>
          <a:ext cx="838200" cy="7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08" name="商工費平均値テキスト"/>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09" name="フローチャート: 判断 408"/>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93199</xdr:rowOff>
    </xdr:from>
    <xdr:to>
      <xdr:col>50</xdr:col>
      <xdr:colOff>114300</xdr:colOff>
      <xdr:row>77</xdr:row>
      <xdr:rowOff>3930</xdr:rowOff>
    </xdr:to>
    <xdr:cxnSp macro="">
      <xdr:nvCxnSpPr>
        <xdr:cNvPr id="410" name="直線コネクタ 409"/>
        <xdr:cNvCxnSpPr/>
      </xdr:nvCxnSpPr>
      <xdr:spPr>
        <a:xfrm>
          <a:off x="8750300" y="13123399"/>
          <a:ext cx="889000" cy="8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1" name="フローチャート: 判断 410"/>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2" name="テキスト ボックス 411"/>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93199</xdr:rowOff>
    </xdr:from>
    <xdr:to>
      <xdr:col>45</xdr:col>
      <xdr:colOff>177800</xdr:colOff>
      <xdr:row>77</xdr:row>
      <xdr:rowOff>88912</xdr:rowOff>
    </xdr:to>
    <xdr:cxnSp macro="">
      <xdr:nvCxnSpPr>
        <xdr:cNvPr id="413" name="直線コネクタ 412"/>
        <xdr:cNvCxnSpPr/>
      </xdr:nvCxnSpPr>
      <xdr:spPr>
        <a:xfrm flipV="1">
          <a:off x="7861300" y="13123399"/>
          <a:ext cx="889000" cy="16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4" name="フローチャート: 判断 413"/>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5" name="テキスト ボックス 414"/>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67748</xdr:rowOff>
    </xdr:from>
    <xdr:to>
      <xdr:col>41</xdr:col>
      <xdr:colOff>50800</xdr:colOff>
      <xdr:row>77</xdr:row>
      <xdr:rowOff>88912</xdr:rowOff>
    </xdr:to>
    <xdr:cxnSp macro="">
      <xdr:nvCxnSpPr>
        <xdr:cNvPr id="416" name="直線コネクタ 415"/>
        <xdr:cNvCxnSpPr/>
      </xdr:nvCxnSpPr>
      <xdr:spPr>
        <a:xfrm>
          <a:off x="6972300" y="13097948"/>
          <a:ext cx="889000" cy="19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7" name="フローチャート: 判断 416"/>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18" name="テキスト ボックス 417"/>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61392</xdr:rowOff>
    </xdr:from>
    <xdr:to>
      <xdr:col>36</xdr:col>
      <xdr:colOff>165100</xdr:colOff>
      <xdr:row>75</xdr:row>
      <xdr:rowOff>162992</xdr:rowOff>
    </xdr:to>
    <xdr:sp macro="" textlink="">
      <xdr:nvSpPr>
        <xdr:cNvPr id="419" name="フローチャート: 判断 418"/>
        <xdr:cNvSpPr/>
      </xdr:nvSpPr>
      <xdr:spPr>
        <a:xfrm>
          <a:off x="6921500" y="129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8069</xdr:rowOff>
    </xdr:from>
    <xdr:ext cx="534377" cy="259045"/>
    <xdr:sp macro="" textlink="">
      <xdr:nvSpPr>
        <xdr:cNvPr id="420" name="テキスト ボックス 419"/>
        <xdr:cNvSpPr txBox="1"/>
      </xdr:nvSpPr>
      <xdr:spPr>
        <a:xfrm>
          <a:off x="6705111" y="12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28093</xdr:rowOff>
    </xdr:from>
    <xdr:to>
      <xdr:col>55</xdr:col>
      <xdr:colOff>50800</xdr:colOff>
      <xdr:row>77</xdr:row>
      <xdr:rowOff>129693</xdr:rowOff>
    </xdr:to>
    <xdr:sp macro="" textlink="">
      <xdr:nvSpPr>
        <xdr:cNvPr id="426" name="楕円 425"/>
        <xdr:cNvSpPr/>
      </xdr:nvSpPr>
      <xdr:spPr>
        <a:xfrm>
          <a:off x="104267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6520</xdr:rowOff>
    </xdr:from>
    <xdr:ext cx="534377" cy="259045"/>
    <xdr:sp macro="" textlink="">
      <xdr:nvSpPr>
        <xdr:cNvPr id="427" name="商工費該当値テキスト"/>
        <xdr:cNvSpPr txBox="1"/>
      </xdr:nvSpPr>
      <xdr:spPr>
        <a:xfrm>
          <a:off x="10528300" y="1320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124580</xdr:rowOff>
    </xdr:from>
    <xdr:to>
      <xdr:col>50</xdr:col>
      <xdr:colOff>165100</xdr:colOff>
      <xdr:row>77</xdr:row>
      <xdr:rowOff>54730</xdr:rowOff>
    </xdr:to>
    <xdr:sp macro="" textlink="">
      <xdr:nvSpPr>
        <xdr:cNvPr id="428" name="楕円 427"/>
        <xdr:cNvSpPr/>
      </xdr:nvSpPr>
      <xdr:spPr>
        <a:xfrm>
          <a:off x="9588500" y="131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71258</xdr:rowOff>
    </xdr:from>
    <xdr:ext cx="534377" cy="259045"/>
    <xdr:sp macro="" textlink="">
      <xdr:nvSpPr>
        <xdr:cNvPr id="429" name="テキスト ボックス 428"/>
        <xdr:cNvSpPr txBox="1"/>
      </xdr:nvSpPr>
      <xdr:spPr>
        <a:xfrm>
          <a:off x="9372111" y="1293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42399</xdr:rowOff>
    </xdr:from>
    <xdr:to>
      <xdr:col>46</xdr:col>
      <xdr:colOff>38100</xdr:colOff>
      <xdr:row>76</xdr:row>
      <xdr:rowOff>143999</xdr:rowOff>
    </xdr:to>
    <xdr:sp macro="" textlink="">
      <xdr:nvSpPr>
        <xdr:cNvPr id="430" name="楕円 429"/>
        <xdr:cNvSpPr/>
      </xdr:nvSpPr>
      <xdr:spPr>
        <a:xfrm>
          <a:off x="8699500" y="130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160526</xdr:rowOff>
    </xdr:from>
    <xdr:ext cx="534377" cy="259045"/>
    <xdr:sp macro="" textlink="">
      <xdr:nvSpPr>
        <xdr:cNvPr id="431" name="テキスト ボックス 430"/>
        <xdr:cNvSpPr txBox="1"/>
      </xdr:nvSpPr>
      <xdr:spPr>
        <a:xfrm>
          <a:off x="8483111" y="128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38112</xdr:rowOff>
    </xdr:from>
    <xdr:to>
      <xdr:col>41</xdr:col>
      <xdr:colOff>101600</xdr:colOff>
      <xdr:row>77</xdr:row>
      <xdr:rowOff>139712</xdr:rowOff>
    </xdr:to>
    <xdr:sp macro="" textlink="">
      <xdr:nvSpPr>
        <xdr:cNvPr id="432" name="楕円 431"/>
        <xdr:cNvSpPr/>
      </xdr:nvSpPr>
      <xdr:spPr>
        <a:xfrm>
          <a:off x="7810500" y="132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130839</xdr:rowOff>
    </xdr:from>
    <xdr:ext cx="534377" cy="259045"/>
    <xdr:sp macro="" textlink="">
      <xdr:nvSpPr>
        <xdr:cNvPr id="433" name="テキスト ボックス 432"/>
        <xdr:cNvSpPr txBox="1"/>
      </xdr:nvSpPr>
      <xdr:spPr>
        <a:xfrm>
          <a:off x="7594111" y="133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16948</xdr:rowOff>
    </xdr:from>
    <xdr:to>
      <xdr:col>36</xdr:col>
      <xdr:colOff>165100</xdr:colOff>
      <xdr:row>76</xdr:row>
      <xdr:rowOff>118548</xdr:rowOff>
    </xdr:to>
    <xdr:sp macro="" textlink="">
      <xdr:nvSpPr>
        <xdr:cNvPr id="434" name="楕円 433"/>
        <xdr:cNvSpPr/>
      </xdr:nvSpPr>
      <xdr:spPr>
        <a:xfrm>
          <a:off x="6921500" y="13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109675</xdr:rowOff>
    </xdr:from>
    <xdr:ext cx="534377" cy="259045"/>
    <xdr:sp macro="" textlink="">
      <xdr:nvSpPr>
        <xdr:cNvPr id="435" name="テキスト ボックス 434"/>
        <xdr:cNvSpPr txBox="1"/>
      </xdr:nvSpPr>
      <xdr:spPr>
        <a:xfrm>
          <a:off x="6705111" y="1313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0" name="直線コネクタ 459"/>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1" name="土木費最小値テキスト"/>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2" name="直線コネクタ 461"/>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3" name="土木費最大値テキスト"/>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4" name="直線コネクタ 463"/>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167551</xdr:rowOff>
    </xdr:from>
    <xdr:to>
      <xdr:col>55</xdr:col>
      <xdr:colOff>0</xdr:colOff>
      <xdr:row>95</xdr:row>
      <xdr:rowOff>170484</xdr:rowOff>
    </xdr:to>
    <xdr:cxnSp macro="">
      <xdr:nvCxnSpPr>
        <xdr:cNvPr id="465" name="直線コネクタ 464"/>
        <xdr:cNvCxnSpPr/>
      </xdr:nvCxnSpPr>
      <xdr:spPr>
        <a:xfrm>
          <a:off x="9639300" y="16283851"/>
          <a:ext cx="838200" cy="17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6" name="土木費平均値テキスト"/>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7" name="フローチャート: 判断 466"/>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167551</xdr:rowOff>
    </xdr:from>
    <xdr:to>
      <xdr:col>50</xdr:col>
      <xdr:colOff>114300</xdr:colOff>
      <xdr:row>95</xdr:row>
      <xdr:rowOff>56083</xdr:rowOff>
    </xdr:to>
    <xdr:cxnSp macro="">
      <xdr:nvCxnSpPr>
        <xdr:cNvPr id="468" name="直線コネクタ 467"/>
        <xdr:cNvCxnSpPr/>
      </xdr:nvCxnSpPr>
      <xdr:spPr>
        <a:xfrm flipV="1">
          <a:off x="8750300" y="16283851"/>
          <a:ext cx="889000" cy="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69" name="フローチャート: 判断 468"/>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0" name="テキスト ボックス 469"/>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56083</xdr:rowOff>
    </xdr:from>
    <xdr:to>
      <xdr:col>45</xdr:col>
      <xdr:colOff>177800</xdr:colOff>
      <xdr:row>96</xdr:row>
      <xdr:rowOff>47003</xdr:rowOff>
    </xdr:to>
    <xdr:cxnSp macro="">
      <xdr:nvCxnSpPr>
        <xdr:cNvPr id="471" name="直線コネクタ 470"/>
        <xdr:cNvCxnSpPr/>
      </xdr:nvCxnSpPr>
      <xdr:spPr>
        <a:xfrm flipV="1">
          <a:off x="7861300" y="16343833"/>
          <a:ext cx="889000" cy="1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2" name="フローチャート: 判断 471"/>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3" name="テキスト ボックス 472"/>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47003</xdr:rowOff>
    </xdr:from>
    <xdr:to>
      <xdr:col>41</xdr:col>
      <xdr:colOff>50800</xdr:colOff>
      <xdr:row>96</xdr:row>
      <xdr:rowOff>89027</xdr:rowOff>
    </xdr:to>
    <xdr:cxnSp macro="">
      <xdr:nvCxnSpPr>
        <xdr:cNvPr id="474" name="直線コネクタ 473"/>
        <xdr:cNvCxnSpPr/>
      </xdr:nvCxnSpPr>
      <xdr:spPr>
        <a:xfrm flipV="1">
          <a:off x="6972300" y="16506203"/>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5" name="フローチャート: 判断 474"/>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6" name="テキスト ボックス 475"/>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131445</xdr:rowOff>
    </xdr:from>
    <xdr:to>
      <xdr:col>36</xdr:col>
      <xdr:colOff>165100</xdr:colOff>
      <xdr:row>97</xdr:row>
      <xdr:rowOff>61595</xdr:rowOff>
    </xdr:to>
    <xdr:sp macro="" textlink="">
      <xdr:nvSpPr>
        <xdr:cNvPr id="477" name="フローチャート: 判断 476"/>
        <xdr:cNvSpPr/>
      </xdr:nvSpPr>
      <xdr:spPr>
        <a:xfrm>
          <a:off x="6921500" y="165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52722</xdr:rowOff>
    </xdr:from>
    <xdr:ext cx="534377" cy="259045"/>
    <xdr:sp macro="" textlink="">
      <xdr:nvSpPr>
        <xdr:cNvPr id="478" name="テキスト ボックス 477"/>
        <xdr:cNvSpPr txBox="1"/>
      </xdr:nvSpPr>
      <xdr:spPr>
        <a:xfrm>
          <a:off x="6705111" y="166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119684</xdr:rowOff>
    </xdr:from>
    <xdr:to>
      <xdr:col>55</xdr:col>
      <xdr:colOff>50800</xdr:colOff>
      <xdr:row>96</xdr:row>
      <xdr:rowOff>49834</xdr:rowOff>
    </xdr:to>
    <xdr:sp macro="" textlink="">
      <xdr:nvSpPr>
        <xdr:cNvPr id="484" name="楕円 483"/>
        <xdr:cNvSpPr/>
      </xdr:nvSpPr>
      <xdr:spPr>
        <a:xfrm>
          <a:off x="10426700" y="164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142561</xdr:rowOff>
    </xdr:from>
    <xdr:ext cx="534377" cy="259045"/>
    <xdr:sp macro="" textlink="">
      <xdr:nvSpPr>
        <xdr:cNvPr id="485" name="土木費該当値テキスト"/>
        <xdr:cNvSpPr txBox="1"/>
      </xdr:nvSpPr>
      <xdr:spPr>
        <a:xfrm>
          <a:off x="10528300" y="1625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116751</xdr:rowOff>
    </xdr:from>
    <xdr:to>
      <xdr:col>50</xdr:col>
      <xdr:colOff>165100</xdr:colOff>
      <xdr:row>95</xdr:row>
      <xdr:rowOff>46901</xdr:rowOff>
    </xdr:to>
    <xdr:sp macro="" textlink="">
      <xdr:nvSpPr>
        <xdr:cNvPr id="486" name="楕円 485"/>
        <xdr:cNvSpPr/>
      </xdr:nvSpPr>
      <xdr:spPr>
        <a:xfrm>
          <a:off x="9588500" y="162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63428</xdr:rowOff>
    </xdr:from>
    <xdr:ext cx="534377" cy="259045"/>
    <xdr:sp macro="" textlink="">
      <xdr:nvSpPr>
        <xdr:cNvPr id="487" name="テキスト ボックス 486"/>
        <xdr:cNvSpPr txBox="1"/>
      </xdr:nvSpPr>
      <xdr:spPr>
        <a:xfrm>
          <a:off x="9372111" y="1600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5283</xdr:rowOff>
    </xdr:from>
    <xdr:to>
      <xdr:col>46</xdr:col>
      <xdr:colOff>38100</xdr:colOff>
      <xdr:row>95</xdr:row>
      <xdr:rowOff>106883</xdr:rowOff>
    </xdr:to>
    <xdr:sp macro="" textlink="">
      <xdr:nvSpPr>
        <xdr:cNvPr id="488" name="楕円 487"/>
        <xdr:cNvSpPr/>
      </xdr:nvSpPr>
      <xdr:spPr>
        <a:xfrm>
          <a:off x="8699500" y="1629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123410</xdr:rowOff>
    </xdr:from>
    <xdr:ext cx="534377" cy="259045"/>
    <xdr:sp macro="" textlink="">
      <xdr:nvSpPr>
        <xdr:cNvPr id="489" name="テキスト ボックス 488"/>
        <xdr:cNvSpPr txBox="1"/>
      </xdr:nvSpPr>
      <xdr:spPr>
        <a:xfrm>
          <a:off x="8483111" y="1606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167653</xdr:rowOff>
    </xdr:from>
    <xdr:to>
      <xdr:col>41</xdr:col>
      <xdr:colOff>101600</xdr:colOff>
      <xdr:row>96</xdr:row>
      <xdr:rowOff>97803</xdr:rowOff>
    </xdr:to>
    <xdr:sp macro="" textlink="">
      <xdr:nvSpPr>
        <xdr:cNvPr id="490" name="楕円 489"/>
        <xdr:cNvSpPr/>
      </xdr:nvSpPr>
      <xdr:spPr>
        <a:xfrm>
          <a:off x="7810500" y="164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114330</xdr:rowOff>
    </xdr:from>
    <xdr:ext cx="534377" cy="259045"/>
    <xdr:sp macro="" textlink="">
      <xdr:nvSpPr>
        <xdr:cNvPr id="491" name="テキスト ボックス 490"/>
        <xdr:cNvSpPr txBox="1"/>
      </xdr:nvSpPr>
      <xdr:spPr>
        <a:xfrm>
          <a:off x="7594111" y="1623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38227</xdr:rowOff>
    </xdr:from>
    <xdr:to>
      <xdr:col>36</xdr:col>
      <xdr:colOff>165100</xdr:colOff>
      <xdr:row>96</xdr:row>
      <xdr:rowOff>139827</xdr:rowOff>
    </xdr:to>
    <xdr:sp macro="" textlink="">
      <xdr:nvSpPr>
        <xdr:cNvPr id="492" name="楕円 491"/>
        <xdr:cNvSpPr/>
      </xdr:nvSpPr>
      <xdr:spPr>
        <a:xfrm>
          <a:off x="6921500" y="164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156354</xdr:rowOff>
    </xdr:from>
    <xdr:ext cx="534377" cy="259045"/>
    <xdr:sp macro="" textlink="">
      <xdr:nvSpPr>
        <xdr:cNvPr id="493" name="テキスト ボックス 492"/>
        <xdr:cNvSpPr txBox="1"/>
      </xdr:nvSpPr>
      <xdr:spPr>
        <a:xfrm>
          <a:off x="6705111" y="162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18" name="直線コネクタ 517"/>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19" name="消防費最小値テキスト"/>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0" name="直線コネクタ 519"/>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1" name="消防費最大値テキスト"/>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2" name="直線コネクタ 521"/>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45022</xdr:rowOff>
    </xdr:from>
    <xdr:to>
      <xdr:col>85</xdr:col>
      <xdr:colOff>127000</xdr:colOff>
      <xdr:row>35</xdr:row>
      <xdr:rowOff>18199</xdr:rowOff>
    </xdr:to>
    <xdr:cxnSp macro="">
      <xdr:nvCxnSpPr>
        <xdr:cNvPr id="523" name="直線コネクタ 522"/>
        <xdr:cNvCxnSpPr/>
      </xdr:nvCxnSpPr>
      <xdr:spPr>
        <a:xfrm flipV="1">
          <a:off x="15481300" y="5359972"/>
          <a:ext cx="838200" cy="65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4" name="消防費平均値テキスト"/>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5" name="フローチャート: 判断 524"/>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18199</xdr:rowOff>
    </xdr:from>
    <xdr:to>
      <xdr:col>81</xdr:col>
      <xdr:colOff>50800</xdr:colOff>
      <xdr:row>35</xdr:row>
      <xdr:rowOff>151511</xdr:rowOff>
    </xdr:to>
    <xdr:cxnSp macro="">
      <xdr:nvCxnSpPr>
        <xdr:cNvPr id="526" name="直線コネクタ 525"/>
        <xdr:cNvCxnSpPr/>
      </xdr:nvCxnSpPr>
      <xdr:spPr>
        <a:xfrm flipV="1">
          <a:off x="14592300" y="6018949"/>
          <a:ext cx="889000" cy="1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7" name="フローチャート: 判断 526"/>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28" name="テキスト ボックス 527"/>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151511</xdr:rowOff>
    </xdr:from>
    <xdr:to>
      <xdr:col>76</xdr:col>
      <xdr:colOff>114300</xdr:colOff>
      <xdr:row>36</xdr:row>
      <xdr:rowOff>11341</xdr:rowOff>
    </xdr:to>
    <xdr:cxnSp macro="">
      <xdr:nvCxnSpPr>
        <xdr:cNvPr id="529" name="直線コネクタ 528"/>
        <xdr:cNvCxnSpPr/>
      </xdr:nvCxnSpPr>
      <xdr:spPr>
        <a:xfrm flipV="1">
          <a:off x="13703300" y="6152261"/>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0" name="フローチャート: 判断 529"/>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1" name="テキスト ボックス 530"/>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157950</xdr:rowOff>
    </xdr:from>
    <xdr:to>
      <xdr:col>71</xdr:col>
      <xdr:colOff>177800</xdr:colOff>
      <xdr:row>36</xdr:row>
      <xdr:rowOff>11341</xdr:rowOff>
    </xdr:to>
    <xdr:cxnSp macro="">
      <xdr:nvCxnSpPr>
        <xdr:cNvPr id="532" name="直線コネクタ 531"/>
        <xdr:cNvCxnSpPr/>
      </xdr:nvCxnSpPr>
      <xdr:spPr>
        <a:xfrm>
          <a:off x="12814300" y="6158700"/>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3" name="フローチャート: 判断 532"/>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4" name="テキスト ボックス 533"/>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15024</xdr:rowOff>
    </xdr:from>
    <xdr:to>
      <xdr:col>67</xdr:col>
      <xdr:colOff>101600</xdr:colOff>
      <xdr:row>35</xdr:row>
      <xdr:rowOff>116624</xdr:rowOff>
    </xdr:to>
    <xdr:sp macro="" textlink="">
      <xdr:nvSpPr>
        <xdr:cNvPr id="535" name="フローチャート: 判断 534"/>
        <xdr:cNvSpPr/>
      </xdr:nvSpPr>
      <xdr:spPr>
        <a:xfrm>
          <a:off x="12763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133151</xdr:rowOff>
    </xdr:from>
    <xdr:ext cx="534377" cy="259045"/>
    <xdr:sp macro="" textlink="">
      <xdr:nvSpPr>
        <xdr:cNvPr id="536" name="テキスト ボックス 535"/>
        <xdr:cNvSpPr txBox="1"/>
      </xdr:nvSpPr>
      <xdr:spPr>
        <a:xfrm>
          <a:off x="12547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165672</xdr:rowOff>
    </xdr:from>
    <xdr:to>
      <xdr:col>85</xdr:col>
      <xdr:colOff>177800</xdr:colOff>
      <xdr:row>31</xdr:row>
      <xdr:rowOff>95822</xdr:rowOff>
    </xdr:to>
    <xdr:sp macro="" textlink="">
      <xdr:nvSpPr>
        <xdr:cNvPr id="542" name="楕円 541"/>
        <xdr:cNvSpPr/>
      </xdr:nvSpPr>
      <xdr:spPr>
        <a:xfrm>
          <a:off x="16268700" y="53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118699</xdr:rowOff>
    </xdr:from>
    <xdr:ext cx="534377" cy="259045"/>
    <xdr:sp macro="" textlink="">
      <xdr:nvSpPr>
        <xdr:cNvPr id="543" name="消防費該当値テキスト"/>
        <xdr:cNvSpPr txBox="1"/>
      </xdr:nvSpPr>
      <xdr:spPr>
        <a:xfrm>
          <a:off x="16370300" y="52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138849</xdr:rowOff>
    </xdr:from>
    <xdr:to>
      <xdr:col>81</xdr:col>
      <xdr:colOff>101600</xdr:colOff>
      <xdr:row>35</xdr:row>
      <xdr:rowOff>68999</xdr:rowOff>
    </xdr:to>
    <xdr:sp macro="" textlink="">
      <xdr:nvSpPr>
        <xdr:cNvPr id="544" name="楕円 543"/>
        <xdr:cNvSpPr/>
      </xdr:nvSpPr>
      <xdr:spPr>
        <a:xfrm>
          <a:off x="15430500" y="59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85526</xdr:rowOff>
    </xdr:from>
    <xdr:ext cx="534377" cy="259045"/>
    <xdr:sp macro="" textlink="">
      <xdr:nvSpPr>
        <xdr:cNvPr id="545" name="テキスト ボックス 544"/>
        <xdr:cNvSpPr txBox="1"/>
      </xdr:nvSpPr>
      <xdr:spPr>
        <a:xfrm>
          <a:off x="15214111" y="57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100711</xdr:rowOff>
    </xdr:from>
    <xdr:to>
      <xdr:col>76</xdr:col>
      <xdr:colOff>165100</xdr:colOff>
      <xdr:row>36</xdr:row>
      <xdr:rowOff>30861</xdr:rowOff>
    </xdr:to>
    <xdr:sp macro="" textlink="">
      <xdr:nvSpPr>
        <xdr:cNvPr id="546" name="楕円 545"/>
        <xdr:cNvSpPr/>
      </xdr:nvSpPr>
      <xdr:spPr>
        <a:xfrm>
          <a:off x="14541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47388</xdr:rowOff>
    </xdr:from>
    <xdr:ext cx="534377" cy="259045"/>
    <xdr:sp macro="" textlink="">
      <xdr:nvSpPr>
        <xdr:cNvPr id="547" name="テキスト ボックス 546"/>
        <xdr:cNvSpPr txBox="1"/>
      </xdr:nvSpPr>
      <xdr:spPr>
        <a:xfrm>
          <a:off x="14325111" y="58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131991</xdr:rowOff>
    </xdr:from>
    <xdr:to>
      <xdr:col>72</xdr:col>
      <xdr:colOff>38100</xdr:colOff>
      <xdr:row>36</xdr:row>
      <xdr:rowOff>62141</xdr:rowOff>
    </xdr:to>
    <xdr:sp macro="" textlink="">
      <xdr:nvSpPr>
        <xdr:cNvPr id="548" name="楕円 547"/>
        <xdr:cNvSpPr/>
      </xdr:nvSpPr>
      <xdr:spPr>
        <a:xfrm>
          <a:off x="13652500" y="61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78668</xdr:rowOff>
    </xdr:from>
    <xdr:ext cx="534377" cy="259045"/>
    <xdr:sp macro="" textlink="">
      <xdr:nvSpPr>
        <xdr:cNvPr id="549" name="テキスト ボックス 548"/>
        <xdr:cNvSpPr txBox="1"/>
      </xdr:nvSpPr>
      <xdr:spPr>
        <a:xfrm>
          <a:off x="13436111" y="59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107150</xdr:rowOff>
    </xdr:from>
    <xdr:to>
      <xdr:col>67</xdr:col>
      <xdr:colOff>101600</xdr:colOff>
      <xdr:row>36</xdr:row>
      <xdr:rowOff>37300</xdr:rowOff>
    </xdr:to>
    <xdr:sp macro="" textlink="">
      <xdr:nvSpPr>
        <xdr:cNvPr id="550" name="楕円 549"/>
        <xdr:cNvSpPr/>
      </xdr:nvSpPr>
      <xdr:spPr>
        <a:xfrm>
          <a:off x="12763500" y="610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28427</xdr:rowOff>
    </xdr:from>
    <xdr:ext cx="534377" cy="259045"/>
    <xdr:sp macro="" textlink="">
      <xdr:nvSpPr>
        <xdr:cNvPr id="551" name="テキスト ボックス 550"/>
        <xdr:cNvSpPr txBox="1"/>
      </xdr:nvSpPr>
      <xdr:spPr>
        <a:xfrm>
          <a:off x="12547111" y="620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78" name="直線コネクタ 577"/>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79" name="教育費最小値テキスト"/>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0" name="直線コネクタ 579"/>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1" name="教育費最大値テキスト"/>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2" name="直線コネクタ 581"/>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26717</xdr:rowOff>
    </xdr:from>
    <xdr:to>
      <xdr:col>85</xdr:col>
      <xdr:colOff>127000</xdr:colOff>
      <xdr:row>56</xdr:row>
      <xdr:rowOff>108317</xdr:rowOff>
    </xdr:to>
    <xdr:cxnSp macro="">
      <xdr:nvCxnSpPr>
        <xdr:cNvPr id="583" name="直線コネクタ 582"/>
        <xdr:cNvCxnSpPr/>
      </xdr:nvCxnSpPr>
      <xdr:spPr>
        <a:xfrm>
          <a:off x="15481300" y="9456467"/>
          <a:ext cx="838200" cy="2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4" name="教育費平均値テキスト"/>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5" name="フローチャート: 判断 584"/>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26717</xdr:rowOff>
    </xdr:from>
    <xdr:to>
      <xdr:col>81</xdr:col>
      <xdr:colOff>50800</xdr:colOff>
      <xdr:row>55</xdr:row>
      <xdr:rowOff>162527</xdr:rowOff>
    </xdr:to>
    <xdr:cxnSp macro="">
      <xdr:nvCxnSpPr>
        <xdr:cNvPr id="586" name="直線コネクタ 585"/>
        <xdr:cNvCxnSpPr/>
      </xdr:nvCxnSpPr>
      <xdr:spPr>
        <a:xfrm flipV="1">
          <a:off x="14592300" y="9456467"/>
          <a:ext cx="8890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7" name="フローチャート: 判断 586"/>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88" name="テキスト ボックス 587"/>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162527</xdr:rowOff>
    </xdr:from>
    <xdr:to>
      <xdr:col>76</xdr:col>
      <xdr:colOff>114300</xdr:colOff>
      <xdr:row>56</xdr:row>
      <xdr:rowOff>78294</xdr:rowOff>
    </xdr:to>
    <xdr:cxnSp macro="">
      <xdr:nvCxnSpPr>
        <xdr:cNvPr id="589" name="直線コネクタ 588"/>
        <xdr:cNvCxnSpPr/>
      </xdr:nvCxnSpPr>
      <xdr:spPr>
        <a:xfrm flipV="1">
          <a:off x="13703300" y="9592277"/>
          <a:ext cx="889000" cy="8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0" name="フローチャート: 判断 589"/>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1" name="テキスト ボックス 590"/>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32029</xdr:rowOff>
    </xdr:from>
    <xdr:to>
      <xdr:col>71</xdr:col>
      <xdr:colOff>177800</xdr:colOff>
      <xdr:row>56</xdr:row>
      <xdr:rowOff>78294</xdr:rowOff>
    </xdr:to>
    <xdr:cxnSp macro="">
      <xdr:nvCxnSpPr>
        <xdr:cNvPr id="592" name="直線コネクタ 591"/>
        <xdr:cNvCxnSpPr/>
      </xdr:nvCxnSpPr>
      <xdr:spPr>
        <a:xfrm>
          <a:off x="12814300" y="9461779"/>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3" name="フローチャート: 判断 592"/>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4" name="テキスト ボックス 593"/>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118107</xdr:rowOff>
    </xdr:from>
    <xdr:to>
      <xdr:col>67</xdr:col>
      <xdr:colOff>101600</xdr:colOff>
      <xdr:row>57</xdr:row>
      <xdr:rowOff>48257</xdr:rowOff>
    </xdr:to>
    <xdr:sp macro="" textlink="">
      <xdr:nvSpPr>
        <xdr:cNvPr id="595" name="フローチャート: 判断 594"/>
        <xdr:cNvSpPr/>
      </xdr:nvSpPr>
      <xdr:spPr>
        <a:xfrm>
          <a:off x="12763500" y="971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39384</xdr:rowOff>
    </xdr:from>
    <xdr:ext cx="534377" cy="259045"/>
    <xdr:sp macro="" textlink="">
      <xdr:nvSpPr>
        <xdr:cNvPr id="596" name="テキスト ボックス 595"/>
        <xdr:cNvSpPr txBox="1"/>
      </xdr:nvSpPr>
      <xdr:spPr>
        <a:xfrm>
          <a:off x="12547111" y="98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57517</xdr:rowOff>
    </xdr:from>
    <xdr:to>
      <xdr:col>85</xdr:col>
      <xdr:colOff>177800</xdr:colOff>
      <xdr:row>56</xdr:row>
      <xdr:rowOff>159117</xdr:rowOff>
    </xdr:to>
    <xdr:sp macro="" textlink="">
      <xdr:nvSpPr>
        <xdr:cNvPr id="602" name="楕円 601"/>
        <xdr:cNvSpPr/>
      </xdr:nvSpPr>
      <xdr:spPr>
        <a:xfrm>
          <a:off x="16268700" y="96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80394</xdr:rowOff>
    </xdr:from>
    <xdr:ext cx="534377" cy="259045"/>
    <xdr:sp macro="" textlink="">
      <xdr:nvSpPr>
        <xdr:cNvPr id="603" name="教育費該当値テキスト"/>
        <xdr:cNvSpPr txBox="1"/>
      </xdr:nvSpPr>
      <xdr:spPr>
        <a:xfrm>
          <a:off x="16370300" y="951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147367</xdr:rowOff>
    </xdr:from>
    <xdr:to>
      <xdr:col>81</xdr:col>
      <xdr:colOff>101600</xdr:colOff>
      <xdr:row>55</xdr:row>
      <xdr:rowOff>77517</xdr:rowOff>
    </xdr:to>
    <xdr:sp macro="" textlink="">
      <xdr:nvSpPr>
        <xdr:cNvPr id="604" name="楕円 603"/>
        <xdr:cNvSpPr/>
      </xdr:nvSpPr>
      <xdr:spPr>
        <a:xfrm>
          <a:off x="15430500" y="94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94044</xdr:rowOff>
    </xdr:from>
    <xdr:ext cx="534377" cy="259045"/>
    <xdr:sp macro="" textlink="">
      <xdr:nvSpPr>
        <xdr:cNvPr id="605" name="テキスト ボックス 604"/>
        <xdr:cNvSpPr txBox="1"/>
      </xdr:nvSpPr>
      <xdr:spPr>
        <a:xfrm>
          <a:off x="15214111" y="918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111727</xdr:rowOff>
    </xdr:from>
    <xdr:to>
      <xdr:col>76</xdr:col>
      <xdr:colOff>165100</xdr:colOff>
      <xdr:row>56</xdr:row>
      <xdr:rowOff>41877</xdr:rowOff>
    </xdr:to>
    <xdr:sp macro="" textlink="">
      <xdr:nvSpPr>
        <xdr:cNvPr id="606" name="楕円 605"/>
        <xdr:cNvSpPr/>
      </xdr:nvSpPr>
      <xdr:spPr>
        <a:xfrm>
          <a:off x="14541500" y="95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58404</xdr:rowOff>
    </xdr:from>
    <xdr:ext cx="534377" cy="259045"/>
    <xdr:sp macro="" textlink="">
      <xdr:nvSpPr>
        <xdr:cNvPr id="607" name="テキスト ボックス 606"/>
        <xdr:cNvSpPr txBox="1"/>
      </xdr:nvSpPr>
      <xdr:spPr>
        <a:xfrm>
          <a:off x="14325111" y="93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27494</xdr:rowOff>
    </xdr:from>
    <xdr:to>
      <xdr:col>72</xdr:col>
      <xdr:colOff>38100</xdr:colOff>
      <xdr:row>56</xdr:row>
      <xdr:rowOff>129094</xdr:rowOff>
    </xdr:to>
    <xdr:sp macro="" textlink="">
      <xdr:nvSpPr>
        <xdr:cNvPr id="608" name="楕円 607"/>
        <xdr:cNvSpPr/>
      </xdr:nvSpPr>
      <xdr:spPr>
        <a:xfrm>
          <a:off x="13652500" y="96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145621</xdr:rowOff>
    </xdr:from>
    <xdr:ext cx="534377" cy="259045"/>
    <xdr:sp macro="" textlink="">
      <xdr:nvSpPr>
        <xdr:cNvPr id="609" name="テキスト ボックス 608"/>
        <xdr:cNvSpPr txBox="1"/>
      </xdr:nvSpPr>
      <xdr:spPr>
        <a:xfrm>
          <a:off x="13436111" y="94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152679</xdr:rowOff>
    </xdr:from>
    <xdr:to>
      <xdr:col>67</xdr:col>
      <xdr:colOff>101600</xdr:colOff>
      <xdr:row>55</xdr:row>
      <xdr:rowOff>82829</xdr:rowOff>
    </xdr:to>
    <xdr:sp macro="" textlink="">
      <xdr:nvSpPr>
        <xdr:cNvPr id="610" name="楕円 609"/>
        <xdr:cNvSpPr/>
      </xdr:nvSpPr>
      <xdr:spPr>
        <a:xfrm>
          <a:off x="12763500" y="941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99356</xdr:rowOff>
    </xdr:from>
    <xdr:ext cx="534377" cy="259045"/>
    <xdr:sp macro="" textlink="">
      <xdr:nvSpPr>
        <xdr:cNvPr id="611" name="テキスト ボックス 610"/>
        <xdr:cNvSpPr txBox="1"/>
      </xdr:nvSpPr>
      <xdr:spPr>
        <a:xfrm>
          <a:off x="12547111" y="91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5" name="直線コネクタ 634"/>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38" name="災害復旧費最大値テキスト"/>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39" name="直線コネクタ 638"/>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17399</xdr:rowOff>
    </xdr:from>
    <xdr:to>
      <xdr:col>85</xdr:col>
      <xdr:colOff>127000</xdr:colOff>
      <xdr:row>79</xdr:row>
      <xdr:rowOff>44450</xdr:rowOff>
    </xdr:to>
    <xdr:cxnSp macro="">
      <xdr:nvCxnSpPr>
        <xdr:cNvPr id="640" name="直線コネクタ 639"/>
        <xdr:cNvCxnSpPr/>
      </xdr:nvCxnSpPr>
      <xdr:spPr>
        <a:xfrm>
          <a:off x="15481300" y="13561949"/>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1" name="災害復旧費平均値テキスト"/>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2" name="フローチャート: 判断 641"/>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5245</xdr:rowOff>
    </xdr:from>
    <xdr:to>
      <xdr:col>81</xdr:col>
      <xdr:colOff>50800</xdr:colOff>
      <xdr:row>79</xdr:row>
      <xdr:rowOff>17399</xdr:rowOff>
    </xdr:to>
    <xdr:cxnSp macro="">
      <xdr:nvCxnSpPr>
        <xdr:cNvPr id="643" name="直線コネクタ 642"/>
        <xdr:cNvCxnSpPr/>
      </xdr:nvCxnSpPr>
      <xdr:spPr>
        <a:xfrm>
          <a:off x="14592300" y="13549795"/>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4" name="フローチャート: 判断 643"/>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5" name="テキスト ボックス 644"/>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5245</xdr:rowOff>
    </xdr:from>
    <xdr:to>
      <xdr:col>76</xdr:col>
      <xdr:colOff>114300</xdr:colOff>
      <xdr:row>79</xdr:row>
      <xdr:rowOff>33592</xdr:rowOff>
    </xdr:to>
    <xdr:cxnSp macro="">
      <xdr:nvCxnSpPr>
        <xdr:cNvPr id="646" name="直線コネクタ 645"/>
        <xdr:cNvCxnSpPr/>
      </xdr:nvCxnSpPr>
      <xdr:spPr>
        <a:xfrm flipV="1">
          <a:off x="13703300" y="13549795"/>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7" name="フローチャート: 判断 646"/>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48" name="テキスト ボックス 647"/>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33592</xdr:rowOff>
    </xdr:from>
    <xdr:to>
      <xdr:col>71</xdr:col>
      <xdr:colOff>177800</xdr:colOff>
      <xdr:row>79</xdr:row>
      <xdr:rowOff>44450</xdr:rowOff>
    </xdr:to>
    <xdr:cxnSp macro="">
      <xdr:nvCxnSpPr>
        <xdr:cNvPr id="649" name="直線コネクタ 648"/>
        <xdr:cNvCxnSpPr/>
      </xdr:nvCxnSpPr>
      <xdr:spPr>
        <a:xfrm flipV="1">
          <a:off x="12814300" y="135781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0" name="フローチャート: 判断 649"/>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1" name="テキスト ボックス 650"/>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157099</xdr:rowOff>
    </xdr:from>
    <xdr:to>
      <xdr:col>67</xdr:col>
      <xdr:colOff>101600</xdr:colOff>
      <xdr:row>77</xdr:row>
      <xdr:rowOff>87249</xdr:rowOff>
    </xdr:to>
    <xdr:sp macro="" textlink="">
      <xdr:nvSpPr>
        <xdr:cNvPr id="652" name="フローチャート: 判断 651"/>
        <xdr:cNvSpPr/>
      </xdr:nvSpPr>
      <xdr:spPr>
        <a:xfrm>
          <a:off x="12763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103776</xdr:rowOff>
    </xdr:from>
    <xdr:ext cx="469744" cy="259045"/>
    <xdr:sp macro="" textlink="">
      <xdr:nvSpPr>
        <xdr:cNvPr id="653" name="テキスト ボックス 652"/>
        <xdr:cNvSpPr txBox="1"/>
      </xdr:nvSpPr>
      <xdr:spPr>
        <a:xfrm>
          <a:off x="12579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0"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138049</xdr:rowOff>
    </xdr:from>
    <xdr:to>
      <xdr:col>81</xdr:col>
      <xdr:colOff>101600</xdr:colOff>
      <xdr:row>79</xdr:row>
      <xdr:rowOff>68199</xdr:rowOff>
    </xdr:to>
    <xdr:sp macro="" textlink="">
      <xdr:nvSpPr>
        <xdr:cNvPr id="661" name="楕円 660"/>
        <xdr:cNvSpPr/>
      </xdr:nvSpPr>
      <xdr:spPr>
        <a:xfrm>
          <a:off x="15430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59326</xdr:rowOff>
    </xdr:from>
    <xdr:ext cx="378565" cy="259045"/>
    <xdr:sp macro="" textlink="">
      <xdr:nvSpPr>
        <xdr:cNvPr id="662" name="テキスト ボックス 661"/>
        <xdr:cNvSpPr txBox="1"/>
      </xdr:nvSpPr>
      <xdr:spPr>
        <a:xfrm>
          <a:off x="15292017" y="13603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125895</xdr:rowOff>
    </xdr:from>
    <xdr:to>
      <xdr:col>76</xdr:col>
      <xdr:colOff>165100</xdr:colOff>
      <xdr:row>79</xdr:row>
      <xdr:rowOff>56045</xdr:rowOff>
    </xdr:to>
    <xdr:sp macro="" textlink="">
      <xdr:nvSpPr>
        <xdr:cNvPr id="663" name="楕円 662"/>
        <xdr:cNvSpPr/>
      </xdr:nvSpPr>
      <xdr:spPr>
        <a:xfrm>
          <a:off x="14541500" y="134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47172</xdr:rowOff>
    </xdr:from>
    <xdr:ext cx="469744" cy="259045"/>
    <xdr:sp macro="" textlink="">
      <xdr:nvSpPr>
        <xdr:cNvPr id="664" name="テキスト ボックス 663"/>
        <xdr:cNvSpPr txBox="1"/>
      </xdr:nvSpPr>
      <xdr:spPr>
        <a:xfrm>
          <a:off x="14357428" y="1359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154242</xdr:rowOff>
    </xdr:from>
    <xdr:to>
      <xdr:col>72</xdr:col>
      <xdr:colOff>38100</xdr:colOff>
      <xdr:row>79</xdr:row>
      <xdr:rowOff>84392</xdr:rowOff>
    </xdr:to>
    <xdr:sp macro="" textlink="">
      <xdr:nvSpPr>
        <xdr:cNvPr id="665" name="楕円 664"/>
        <xdr:cNvSpPr/>
      </xdr:nvSpPr>
      <xdr:spPr>
        <a:xfrm>
          <a:off x="13652500" y="135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75519</xdr:rowOff>
    </xdr:from>
    <xdr:ext cx="378565" cy="259045"/>
    <xdr:sp macro="" textlink="">
      <xdr:nvSpPr>
        <xdr:cNvPr id="666" name="テキスト ボックス 665"/>
        <xdr:cNvSpPr txBox="1"/>
      </xdr:nvSpPr>
      <xdr:spPr>
        <a:xfrm>
          <a:off x="13514017" y="13620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1" name="テキスト ボックス 680"/>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9" name="テキスト ボックス 68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5" name="直線コネクタ 694"/>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6" name="公債費最小値テキスト"/>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7" name="直線コネクタ 696"/>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698" name="公債費最大値テキスト"/>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699" name="直線コネクタ 698"/>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49958</xdr:rowOff>
    </xdr:from>
    <xdr:to>
      <xdr:col>85</xdr:col>
      <xdr:colOff>127000</xdr:colOff>
      <xdr:row>96</xdr:row>
      <xdr:rowOff>67968</xdr:rowOff>
    </xdr:to>
    <xdr:cxnSp macro="">
      <xdr:nvCxnSpPr>
        <xdr:cNvPr id="700" name="直線コネクタ 699"/>
        <xdr:cNvCxnSpPr/>
      </xdr:nvCxnSpPr>
      <xdr:spPr>
        <a:xfrm flipV="1">
          <a:off x="15481300" y="16509158"/>
          <a:ext cx="8382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1" name="公債費平均値テキスト"/>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2" name="フローチャート: 判断 701"/>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67968</xdr:rowOff>
    </xdr:from>
    <xdr:to>
      <xdr:col>81</xdr:col>
      <xdr:colOff>50800</xdr:colOff>
      <xdr:row>96</xdr:row>
      <xdr:rowOff>90763</xdr:rowOff>
    </xdr:to>
    <xdr:cxnSp macro="">
      <xdr:nvCxnSpPr>
        <xdr:cNvPr id="703" name="直線コネクタ 702"/>
        <xdr:cNvCxnSpPr/>
      </xdr:nvCxnSpPr>
      <xdr:spPr>
        <a:xfrm flipV="1">
          <a:off x="14592300" y="16527168"/>
          <a:ext cx="8890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4" name="フローチャート: 判断 703"/>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5" name="テキスト ボックス 704"/>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90763</xdr:rowOff>
    </xdr:from>
    <xdr:to>
      <xdr:col>76</xdr:col>
      <xdr:colOff>114300</xdr:colOff>
      <xdr:row>96</xdr:row>
      <xdr:rowOff>140663</xdr:rowOff>
    </xdr:to>
    <xdr:cxnSp macro="">
      <xdr:nvCxnSpPr>
        <xdr:cNvPr id="706" name="直線コネクタ 705"/>
        <xdr:cNvCxnSpPr/>
      </xdr:nvCxnSpPr>
      <xdr:spPr>
        <a:xfrm flipV="1">
          <a:off x="13703300" y="16549963"/>
          <a:ext cx="889000" cy="4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7" name="フローチャート: 判断 706"/>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08" name="テキスト ボックス 707"/>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140663</xdr:rowOff>
    </xdr:from>
    <xdr:to>
      <xdr:col>71</xdr:col>
      <xdr:colOff>177800</xdr:colOff>
      <xdr:row>97</xdr:row>
      <xdr:rowOff>21448</xdr:rowOff>
    </xdr:to>
    <xdr:cxnSp macro="">
      <xdr:nvCxnSpPr>
        <xdr:cNvPr id="709" name="直線コネクタ 708"/>
        <xdr:cNvCxnSpPr/>
      </xdr:nvCxnSpPr>
      <xdr:spPr>
        <a:xfrm flipV="1">
          <a:off x="12814300" y="16599863"/>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0" name="フローチャート: 判断 709"/>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1" name="テキスト ボックス 710"/>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80442</xdr:rowOff>
    </xdr:from>
    <xdr:to>
      <xdr:col>67</xdr:col>
      <xdr:colOff>101600</xdr:colOff>
      <xdr:row>95</xdr:row>
      <xdr:rowOff>10592</xdr:rowOff>
    </xdr:to>
    <xdr:sp macro="" textlink="">
      <xdr:nvSpPr>
        <xdr:cNvPr id="712" name="フローチャート: 判断 711"/>
        <xdr:cNvSpPr/>
      </xdr:nvSpPr>
      <xdr:spPr>
        <a:xfrm>
          <a:off x="12763500" y="16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27119</xdr:rowOff>
    </xdr:from>
    <xdr:ext cx="534377" cy="259045"/>
    <xdr:sp macro="" textlink="">
      <xdr:nvSpPr>
        <xdr:cNvPr id="713" name="テキスト ボックス 712"/>
        <xdr:cNvSpPr txBox="1"/>
      </xdr:nvSpPr>
      <xdr:spPr>
        <a:xfrm>
          <a:off x="12547111" y="15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170608</xdr:rowOff>
    </xdr:from>
    <xdr:to>
      <xdr:col>85</xdr:col>
      <xdr:colOff>177800</xdr:colOff>
      <xdr:row>96</xdr:row>
      <xdr:rowOff>100758</xdr:rowOff>
    </xdr:to>
    <xdr:sp macro="" textlink="">
      <xdr:nvSpPr>
        <xdr:cNvPr id="719" name="楕円 718"/>
        <xdr:cNvSpPr/>
      </xdr:nvSpPr>
      <xdr:spPr>
        <a:xfrm>
          <a:off x="16268700" y="1645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149035</xdr:rowOff>
    </xdr:from>
    <xdr:ext cx="534377" cy="259045"/>
    <xdr:sp macro="" textlink="">
      <xdr:nvSpPr>
        <xdr:cNvPr id="720" name="公債費該当値テキスト"/>
        <xdr:cNvSpPr txBox="1"/>
      </xdr:nvSpPr>
      <xdr:spPr>
        <a:xfrm>
          <a:off x="16370300" y="1643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17168</xdr:rowOff>
    </xdr:from>
    <xdr:to>
      <xdr:col>81</xdr:col>
      <xdr:colOff>101600</xdr:colOff>
      <xdr:row>96</xdr:row>
      <xdr:rowOff>118768</xdr:rowOff>
    </xdr:to>
    <xdr:sp macro="" textlink="">
      <xdr:nvSpPr>
        <xdr:cNvPr id="721" name="楕円 720"/>
        <xdr:cNvSpPr/>
      </xdr:nvSpPr>
      <xdr:spPr>
        <a:xfrm>
          <a:off x="15430500" y="1647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109895</xdr:rowOff>
    </xdr:from>
    <xdr:ext cx="534377" cy="259045"/>
    <xdr:sp macro="" textlink="">
      <xdr:nvSpPr>
        <xdr:cNvPr id="722" name="テキスト ボックス 721"/>
        <xdr:cNvSpPr txBox="1"/>
      </xdr:nvSpPr>
      <xdr:spPr>
        <a:xfrm>
          <a:off x="15214111" y="1656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39963</xdr:rowOff>
    </xdr:from>
    <xdr:to>
      <xdr:col>76</xdr:col>
      <xdr:colOff>165100</xdr:colOff>
      <xdr:row>96</xdr:row>
      <xdr:rowOff>141563</xdr:rowOff>
    </xdr:to>
    <xdr:sp macro="" textlink="">
      <xdr:nvSpPr>
        <xdr:cNvPr id="723" name="楕円 722"/>
        <xdr:cNvSpPr/>
      </xdr:nvSpPr>
      <xdr:spPr>
        <a:xfrm>
          <a:off x="14541500" y="164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132690</xdr:rowOff>
    </xdr:from>
    <xdr:ext cx="534377" cy="259045"/>
    <xdr:sp macro="" textlink="">
      <xdr:nvSpPr>
        <xdr:cNvPr id="724" name="テキスト ボックス 723"/>
        <xdr:cNvSpPr txBox="1"/>
      </xdr:nvSpPr>
      <xdr:spPr>
        <a:xfrm>
          <a:off x="14325111" y="165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89863</xdr:rowOff>
    </xdr:from>
    <xdr:to>
      <xdr:col>72</xdr:col>
      <xdr:colOff>38100</xdr:colOff>
      <xdr:row>97</xdr:row>
      <xdr:rowOff>20013</xdr:rowOff>
    </xdr:to>
    <xdr:sp macro="" textlink="">
      <xdr:nvSpPr>
        <xdr:cNvPr id="725" name="楕円 724"/>
        <xdr:cNvSpPr/>
      </xdr:nvSpPr>
      <xdr:spPr>
        <a:xfrm>
          <a:off x="13652500" y="1654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11140</xdr:rowOff>
    </xdr:from>
    <xdr:ext cx="534377" cy="259045"/>
    <xdr:sp macro="" textlink="">
      <xdr:nvSpPr>
        <xdr:cNvPr id="726" name="テキスト ボックス 725"/>
        <xdr:cNvSpPr txBox="1"/>
      </xdr:nvSpPr>
      <xdr:spPr>
        <a:xfrm>
          <a:off x="13436111" y="1664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142098</xdr:rowOff>
    </xdr:from>
    <xdr:to>
      <xdr:col>67</xdr:col>
      <xdr:colOff>101600</xdr:colOff>
      <xdr:row>97</xdr:row>
      <xdr:rowOff>72248</xdr:rowOff>
    </xdr:to>
    <xdr:sp macro="" textlink="">
      <xdr:nvSpPr>
        <xdr:cNvPr id="727" name="楕円 726"/>
        <xdr:cNvSpPr/>
      </xdr:nvSpPr>
      <xdr:spPr>
        <a:xfrm>
          <a:off x="12763500" y="1660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63375</xdr:rowOff>
    </xdr:from>
    <xdr:ext cx="534377" cy="259045"/>
    <xdr:sp macro="" textlink="">
      <xdr:nvSpPr>
        <xdr:cNvPr id="728" name="テキスト ボックス 727"/>
        <xdr:cNvSpPr txBox="1"/>
      </xdr:nvSpPr>
      <xdr:spPr>
        <a:xfrm>
          <a:off x="12547111" y="1669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2" name="テキスト ボックス 74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4" name="テキスト ボックス 74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6" name="テキスト ボックス 74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4" name="直線コネクタ 753"/>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5" name="諸支出金最小値テキスト"/>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7" name="諸支出金最大値テキスト"/>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8" name="直線コネクタ 757"/>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0" name="諸支出金平均値テキスト"/>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1" name="フローチャート: 判断 760"/>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3" name="フローチャート: 判断 762"/>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4" name="テキスト ボックス 763"/>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6" name="フローチャート: 判断 765"/>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7" name="テキスト ボックス 766"/>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69" name="フローチャート: 判断 768"/>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0" name="テキスト ボックス 769"/>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3991</xdr:rowOff>
    </xdr:from>
    <xdr:to>
      <xdr:col>98</xdr:col>
      <xdr:colOff>38100</xdr:colOff>
      <xdr:row>39</xdr:row>
      <xdr:rowOff>105591</xdr:rowOff>
    </xdr:to>
    <xdr:sp macro="" textlink="">
      <xdr:nvSpPr>
        <xdr:cNvPr id="771" name="フローチャート: 判断 770"/>
        <xdr:cNvSpPr/>
      </xdr:nvSpPr>
      <xdr:spPr>
        <a:xfrm>
          <a:off x="18605500" y="669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122119</xdr:rowOff>
    </xdr:from>
    <xdr:ext cx="378565" cy="259045"/>
    <xdr:sp macro="" textlink="">
      <xdr:nvSpPr>
        <xdr:cNvPr id="772" name="テキスト ボックス 771"/>
        <xdr:cNvSpPr txBox="1"/>
      </xdr:nvSpPr>
      <xdr:spPr>
        <a:xfrm>
          <a:off x="18467017" y="646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79" name="諸支出金該当値テキスト"/>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801" name="テキスト ボックス 800"/>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803" name="テキスト ボックス 802"/>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5" name="テキスト ボックス 804"/>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7" name="テキスト ボックス 80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9" name="直線コネクタ 80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1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1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13" name="直線コネクタ 81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フローチャート: 判断 81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8" name="フローチャート: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9" name="テキスト ボックス 81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21" name="フローチャート: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24" name="フローチャート: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5" name="テキスト ボックス 82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26" name="フローチャート: 判断 825"/>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27" name="テキスト ボックス 826"/>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3" name="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5" name="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6" name="テキスト ボックス 835"/>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7" name="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8" name="テキスト ボックス 837"/>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9" name="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40" name="テキスト ボックス 839"/>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41" name="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42" name="テキスト ボックス 84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１４の目的のうち９つの目的が類似団体平均を下回り、４つの目的で類似団体平均を上回っている状況である。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は、決算額ベースで庁舎整備事業２，８７２百万円の減、デジタル田園都市国家構想交付金事業１２０百万円の皆減などに伴い２，５７７百万円の減となり、前年度まで大きく類似団体平均を上回っていた住民一人あたりのコストは、わずかに上回る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弾正幼児園整備事業７５１百万円の皆減、学校屋内運動場空調設置事業１１２百万円の減などに伴い７８７百万円の減となり、前年度まで大きく類似団体平均を上回っていた住民一人あたりのコストは、４，９２６円上回る状況となっている。消防費は本巣消防署整備事業４８６百万円の増などに伴い５６２百万円の増となり、類似団体平均を大きく上回る状況となっている。民生費は定額減税補足給付金事業２６６百万円の皆増、児童手当費７３百万円の増などに伴い５０２百万円の増となったが、類似団体平均を下回る状況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これ以降、総務費および土木費は、新庁舎整備・本巣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IC</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周辺整備事業の完了により減額を見込み、消防費は令和７年度の事業完了以降減額を見込んでいる。一方、教育費については合併以前から保有する教育施設の恒常的な修繕や長寿命化対策としての長期的かつ大規模な改修を予定しており、さらに単独事業として教員・児童生徒の教育環境改善に係る費用が発生していることなどから、施設の統廃合や事業の取捨選択をすすめ、歳出額を抑制することが重要となってくる。また民生費については、少子高齢化の進行に伴う社会保障関係経費の増加に備え、民間事業者の効率的な利活用や地域内での支援体制や人材の整備・育成を検討し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財政調整基金は、７２４百万円を取り崩し、２２６百万円を積み立てた結果、令和６年度末残高は３，４０８．８百万円となり、標準財政規模比で５．４６ポイント減となった。</a:t>
          </a:r>
        </a:p>
        <a:p>
          <a:r>
            <a:rPr kumimoji="1" lang="ja-JP" altLang="en-US" sz="1300">
              <a:solidFill>
                <a:sysClr val="windowText" lastClr="000000"/>
              </a:solidFill>
              <a:latin typeface="ＭＳ ゴシック" pitchFamily="49" charset="-128"/>
              <a:ea typeface="ＭＳ ゴシック" pitchFamily="49" charset="-128"/>
            </a:rPr>
            <a:t>　実質収支額は、対前年度比５６９百万円増の１，００１百万円となり、標準財政規模に占める割合では４．７０ポイント増となった。普通交付税は令和２年度から増加傾向に転じているものの、生産年齢人口の減少による税収の減が今後見込まれており、経費の削減を図り、財政調整基金に頼ることのない財政状況に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岐阜県本巣市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連結実質収支については、全会計で実質収支</a:t>
          </a:r>
          <a:r>
            <a:rPr kumimoji="1" lang="en-US" altLang="ja-JP" sz="1400">
              <a:solidFill>
                <a:sysClr val="windowText" lastClr="000000"/>
              </a:solidFill>
              <a:latin typeface="ＭＳ ゴシック" pitchFamily="49" charset="-128"/>
              <a:ea typeface="ＭＳ ゴシック" pitchFamily="49" charset="-128"/>
            </a:rPr>
            <a:t>0</a:t>
          </a:r>
          <a:r>
            <a:rPr kumimoji="1" lang="ja-JP" altLang="en-US" sz="1400">
              <a:solidFill>
                <a:sysClr val="windowText" lastClr="000000"/>
              </a:solidFill>
              <a:latin typeface="ＭＳ ゴシック" pitchFamily="49" charset="-128"/>
              <a:ea typeface="ＭＳ ゴシック" pitchFamily="49" charset="-128"/>
            </a:rPr>
            <a:t>もしくは黒字を維持している。全会計が赤字額なしで推移していることから、今後も継続するよう努める。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election activeCell="AM12" sqref="AM12:AT12"/>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21066421</v>
      </c>
      <c r="BO4" s="449"/>
      <c r="BP4" s="449"/>
      <c r="BQ4" s="449"/>
      <c r="BR4" s="449"/>
      <c r="BS4" s="449"/>
      <c r="BT4" s="449"/>
      <c r="BU4" s="450"/>
      <c r="BV4" s="448">
        <v>24142809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8.5</v>
      </c>
      <c r="CU4" s="589"/>
      <c r="CV4" s="589"/>
      <c r="CW4" s="589"/>
      <c r="CX4" s="589"/>
      <c r="CY4" s="589"/>
      <c r="CZ4" s="589"/>
      <c r="DA4" s="590"/>
      <c r="DB4" s="588">
        <v>3.8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19839226</v>
      </c>
      <c r="BO5" s="420"/>
      <c r="BP5" s="420"/>
      <c r="BQ5" s="420"/>
      <c r="BR5" s="420"/>
      <c r="BS5" s="420"/>
      <c r="BT5" s="420"/>
      <c r="BU5" s="421"/>
      <c r="BV5" s="419">
        <v>23392683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88.7</v>
      </c>
      <c r="CU5" s="417"/>
      <c r="CV5" s="417"/>
      <c r="CW5" s="417"/>
      <c r="CX5" s="417"/>
      <c r="CY5" s="417"/>
      <c r="CZ5" s="417"/>
      <c r="DA5" s="418"/>
      <c r="DB5" s="416">
        <v>89.2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1227195</v>
      </c>
      <c r="BO6" s="420"/>
      <c r="BP6" s="420"/>
      <c r="BQ6" s="420"/>
      <c r="BR6" s="420"/>
      <c r="BS6" s="420"/>
      <c r="BT6" s="420"/>
      <c r="BU6" s="421"/>
      <c r="BV6" s="419">
        <v>750126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v>
      </c>
      <c r="CU6" s="563"/>
      <c r="CV6" s="563"/>
      <c r="CW6" s="563"/>
      <c r="CX6" s="563"/>
      <c r="CY6" s="563"/>
      <c r="CZ6" s="563"/>
      <c r="DA6" s="564"/>
      <c r="DB6" s="562">
        <v>89.9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226380</v>
      </c>
      <c r="BO7" s="420"/>
      <c r="BP7" s="420"/>
      <c r="BQ7" s="420"/>
      <c r="BR7" s="420"/>
      <c r="BS7" s="420"/>
      <c r="BT7" s="420"/>
      <c r="BU7" s="421"/>
      <c r="BV7" s="419">
        <v>318399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11777124</v>
      </c>
      <c r="CU7" s="420"/>
      <c r="CV7" s="420"/>
      <c r="CW7" s="420"/>
      <c r="CX7" s="420"/>
      <c r="CY7" s="420"/>
      <c r="CZ7" s="420"/>
      <c r="DA7" s="421"/>
      <c r="DB7" s="419">
        <v>11355704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1000815</v>
      </c>
      <c r="BO8" s="420"/>
      <c r="BP8" s="420"/>
      <c r="BQ8" s="420"/>
      <c r="BR8" s="420"/>
      <c r="BS8" s="420"/>
      <c r="BT8" s="420"/>
      <c r="BU8" s="421"/>
      <c r="BV8" s="419">
        <v>431727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0.53</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32928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569088</v>
      </c>
      <c r="BO9" s="420"/>
      <c r="BP9" s="420"/>
      <c r="BQ9" s="420"/>
      <c r="BR9" s="420"/>
      <c r="BS9" s="420"/>
      <c r="BT9" s="420"/>
      <c r="BU9" s="421"/>
      <c r="BV9" s="419">
        <v>-453713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12</v>
      </c>
      <c r="CU9" s="417"/>
      <c r="CV9" s="417"/>
      <c r="CW9" s="417"/>
      <c r="CX9" s="417"/>
      <c r="CY9" s="417"/>
      <c r="CZ9" s="417"/>
      <c r="DA9" s="418"/>
      <c r="DB9" s="416">
        <v>12.7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33995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226000</v>
      </c>
      <c r="BO10" s="420"/>
      <c r="BP10" s="420"/>
      <c r="BQ10" s="420"/>
      <c r="BR10" s="420"/>
      <c r="BS10" s="420"/>
      <c r="BT10" s="420"/>
      <c r="BU10" s="421"/>
      <c r="BV10" s="419">
        <v>357000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32885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724000</v>
      </c>
      <c r="BO12" s="420"/>
      <c r="BP12" s="420"/>
      <c r="BQ12" s="420"/>
      <c r="BR12" s="420"/>
      <c r="BS12" s="420"/>
      <c r="BT12" s="420"/>
      <c r="BU12" s="421"/>
      <c r="BV12" s="419">
        <v>502000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31972</v>
      </c>
      <c r="S13" s="507"/>
      <c r="T13" s="507"/>
      <c r="U13" s="507"/>
      <c r="V13" s="508"/>
      <c r="W13" s="509" t="s">
        <v>131</v>
      </c>
      <c r="X13" s="405"/>
      <c r="Y13" s="405"/>
      <c r="Z13" s="405"/>
      <c r="AA13" s="405"/>
      <c r="AB13" s="406"/>
      <c r="AC13" s="372">
        <v>1065</v>
      </c>
      <c r="AD13" s="373"/>
      <c r="AE13" s="373"/>
      <c r="AF13" s="373"/>
      <c r="AG13" s="374"/>
      <c r="AH13" s="372">
        <v>1316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71088</v>
      </c>
      <c r="BO13" s="420"/>
      <c r="BP13" s="420"/>
      <c r="BQ13" s="420"/>
      <c r="BR13" s="420"/>
      <c r="BS13" s="420"/>
      <c r="BT13" s="420"/>
      <c r="BU13" s="421"/>
      <c r="BV13" s="419">
        <v>-598713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7.9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33109</v>
      </c>
      <c r="S14" s="507"/>
      <c r="T14" s="507"/>
      <c r="U14" s="507"/>
      <c r="V14" s="508"/>
      <c r="W14" s="510"/>
      <c r="X14" s="408"/>
      <c r="Y14" s="408"/>
      <c r="Z14" s="408"/>
      <c r="AA14" s="408"/>
      <c r="AB14" s="409"/>
      <c r="AC14" s="499">
        <v>6.8</v>
      </c>
      <c r="AD14" s="500"/>
      <c r="AE14" s="500"/>
      <c r="AF14" s="500"/>
      <c r="AG14" s="501"/>
      <c r="AH14" s="499">
        <v>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56</v>
      </c>
      <c r="CU14" s="517"/>
      <c r="CV14" s="517"/>
      <c r="CW14" s="517"/>
      <c r="CX14" s="517"/>
      <c r="CY14" s="517"/>
      <c r="CZ14" s="517"/>
      <c r="DA14" s="518"/>
      <c r="DB14" s="516">
        <v>50</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32288</v>
      </c>
      <c r="S15" s="507"/>
      <c r="T15" s="507"/>
      <c r="U15" s="507"/>
      <c r="V15" s="508"/>
      <c r="W15" s="509" t="s">
        <v>137</v>
      </c>
      <c r="X15" s="405"/>
      <c r="Y15" s="405"/>
      <c r="Z15" s="405"/>
      <c r="AA15" s="405"/>
      <c r="AB15" s="406"/>
      <c r="AC15" s="372">
        <v>4818</v>
      </c>
      <c r="AD15" s="373"/>
      <c r="AE15" s="373"/>
      <c r="AF15" s="373"/>
      <c r="AG15" s="374"/>
      <c r="AH15" s="372">
        <v>5013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5321451</v>
      </c>
      <c r="BO15" s="449"/>
      <c r="BP15" s="449"/>
      <c r="BQ15" s="449"/>
      <c r="BR15" s="449"/>
      <c r="BS15" s="449"/>
      <c r="BT15" s="449"/>
      <c r="BU15" s="450"/>
      <c r="BV15" s="448">
        <v>5256855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30.9</v>
      </c>
      <c r="AD16" s="500"/>
      <c r="AE16" s="500"/>
      <c r="AF16" s="500"/>
      <c r="AG16" s="501"/>
      <c r="AH16" s="499">
        <v>30.4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10315961</v>
      </c>
      <c r="BO16" s="420"/>
      <c r="BP16" s="420"/>
      <c r="BQ16" s="420"/>
      <c r="BR16" s="420"/>
      <c r="BS16" s="420"/>
      <c r="BT16" s="420"/>
      <c r="BU16" s="421"/>
      <c r="BV16" s="419">
        <v>9864687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9691</v>
      </c>
      <c r="AD17" s="373"/>
      <c r="AE17" s="373"/>
      <c r="AF17" s="373"/>
      <c r="AG17" s="374"/>
      <c r="AH17" s="372">
        <v>10153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6738562</v>
      </c>
      <c r="BO17" s="420"/>
      <c r="BP17" s="420"/>
      <c r="BQ17" s="420"/>
      <c r="BR17" s="420"/>
      <c r="BS17" s="420"/>
      <c r="BT17" s="420"/>
      <c r="BU17" s="421"/>
      <c r="BV17" s="419">
        <v>6655984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374.65</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61.6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10732964</v>
      </c>
      <c r="BO18" s="420"/>
      <c r="BP18" s="420"/>
      <c r="BQ18" s="420"/>
      <c r="BR18" s="420"/>
      <c r="BS18" s="420"/>
      <c r="BT18" s="420"/>
      <c r="BU18" s="421"/>
      <c r="BV18" s="419">
        <v>10300696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88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14853703</v>
      </c>
      <c r="BO19" s="420"/>
      <c r="BP19" s="420"/>
      <c r="BQ19" s="420"/>
      <c r="BR19" s="420"/>
      <c r="BS19" s="420"/>
      <c r="BT19" s="420"/>
      <c r="BU19" s="421"/>
      <c r="BV19" s="419">
        <v>13918982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11720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23204476</v>
      </c>
      <c r="BO22" s="449"/>
      <c r="BP22" s="449"/>
      <c r="BQ22" s="449"/>
      <c r="BR22" s="449"/>
      <c r="BS22" s="449"/>
      <c r="BT22" s="449"/>
      <c r="BU22" s="450"/>
      <c r="BV22" s="448">
        <v>23468791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19831357</v>
      </c>
      <c r="BO23" s="420"/>
      <c r="BP23" s="420"/>
      <c r="BQ23" s="420"/>
      <c r="BR23" s="420"/>
      <c r="BS23" s="420"/>
      <c r="BT23" s="420"/>
      <c r="BU23" s="421"/>
      <c r="BV23" s="419">
        <v>19992878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8300</v>
      </c>
      <c r="R24" s="373"/>
      <c r="S24" s="373"/>
      <c r="T24" s="373"/>
      <c r="U24" s="373"/>
      <c r="V24" s="374"/>
      <c r="W24" s="462"/>
      <c r="X24" s="399"/>
      <c r="Y24" s="400"/>
      <c r="Z24" s="375" t="s">
        <v>162</v>
      </c>
      <c r="AA24" s="376"/>
      <c r="AB24" s="376"/>
      <c r="AC24" s="376"/>
      <c r="AD24" s="376"/>
      <c r="AE24" s="376"/>
      <c r="AF24" s="376"/>
      <c r="AG24" s="377"/>
      <c r="AH24" s="372">
        <v>225</v>
      </c>
      <c r="AI24" s="373"/>
      <c r="AJ24" s="373"/>
      <c r="AK24" s="373"/>
      <c r="AL24" s="374"/>
      <c r="AM24" s="372">
        <v>699075</v>
      </c>
      <c r="AN24" s="373"/>
      <c r="AO24" s="373"/>
      <c r="AP24" s="373"/>
      <c r="AQ24" s="373"/>
      <c r="AR24" s="374"/>
      <c r="AS24" s="372">
        <v>3107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16301063</v>
      </c>
      <c r="BO24" s="420"/>
      <c r="BP24" s="420"/>
      <c r="BQ24" s="420"/>
      <c r="BR24" s="420"/>
      <c r="BS24" s="420"/>
      <c r="BT24" s="420"/>
      <c r="BU24" s="421"/>
      <c r="BV24" s="419">
        <v>15821334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274788</v>
      </c>
      <c r="BO25" s="449"/>
      <c r="BP25" s="449"/>
      <c r="BQ25" s="449"/>
      <c r="BR25" s="449"/>
      <c r="BS25" s="449"/>
      <c r="BT25" s="449"/>
      <c r="BU25" s="450"/>
      <c r="BV25" s="448">
        <v>1102120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5800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9656</v>
      </c>
      <c r="AN26" s="373"/>
      <c r="AO26" s="373"/>
      <c r="AP26" s="373"/>
      <c r="AQ26" s="373"/>
      <c r="AR26" s="374"/>
      <c r="AS26" s="372">
        <v>2414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3700</v>
      </c>
      <c r="R27" s="373"/>
      <c r="S27" s="373"/>
      <c r="T27" s="373"/>
      <c r="U27" s="373"/>
      <c r="V27" s="374"/>
      <c r="W27" s="462"/>
      <c r="X27" s="399"/>
      <c r="Y27" s="400"/>
      <c r="Z27" s="375" t="s">
        <v>171</v>
      </c>
      <c r="AA27" s="376"/>
      <c r="AB27" s="376"/>
      <c r="AC27" s="376"/>
      <c r="AD27" s="376"/>
      <c r="AE27" s="376"/>
      <c r="AF27" s="376"/>
      <c r="AG27" s="377"/>
      <c r="AH27" s="372">
        <v>51</v>
      </c>
      <c r="AI27" s="373"/>
      <c r="AJ27" s="373"/>
      <c r="AK27" s="373"/>
      <c r="AL27" s="374"/>
      <c r="AM27" s="372">
        <v>135507</v>
      </c>
      <c r="AN27" s="373"/>
      <c r="AO27" s="373"/>
      <c r="AP27" s="373"/>
      <c r="AQ27" s="373"/>
      <c r="AR27" s="374"/>
      <c r="AS27" s="372">
        <v>2657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3408830</v>
      </c>
      <c r="BO28" s="449"/>
      <c r="BP28" s="449"/>
      <c r="BQ28" s="449"/>
      <c r="BR28" s="449"/>
      <c r="BS28" s="449"/>
      <c r="BT28" s="449"/>
      <c r="BU28" s="450"/>
      <c r="BV28" s="448">
        <v>3906830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3000</v>
      </c>
      <c r="R29" s="373"/>
      <c r="S29" s="373"/>
      <c r="T29" s="373"/>
      <c r="U29" s="373"/>
      <c r="V29" s="374"/>
      <c r="W29" s="463"/>
      <c r="X29" s="464"/>
      <c r="Y29" s="465"/>
      <c r="Z29" s="375" t="s">
        <v>177</v>
      </c>
      <c r="AA29" s="376"/>
      <c r="AB29" s="376"/>
      <c r="AC29" s="376"/>
      <c r="AD29" s="376"/>
      <c r="AE29" s="376"/>
      <c r="AF29" s="376"/>
      <c r="AG29" s="377"/>
      <c r="AH29" s="372">
        <v>276</v>
      </c>
      <c r="AI29" s="373"/>
      <c r="AJ29" s="373"/>
      <c r="AK29" s="373"/>
      <c r="AL29" s="374"/>
      <c r="AM29" s="372">
        <v>834582</v>
      </c>
      <c r="AN29" s="373"/>
      <c r="AO29" s="373"/>
      <c r="AP29" s="373"/>
      <c r="AQ29" s="373"/>
      <c r="AR29" s="374"/>
      <c r="AS29" s="372">
        <v>3024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952722</v>
      </c>
      <c r="BO29" s="420"/>
      <c r="BP29" s="420"/>
      <c r="BQ29" s="420"/>
      <c r="BR29" s="420"/>
      <c r="BS29" s="420"/>
      <c r="BT29" s="420"/>
      <c r="BU29" s="421"/>
      <c r="BV29" s="419">
        <v>877302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907056</v>
      </c>
      <c r="BO30" s="454"/>
      <c r="BP30" s="454"/>
      <c r="BQ30" s="454"/>
      <c r="BR30" s="454"/>
      <c r="BS30" s="454"/>
      <c r="BT30" s="454"/>
      <c r="BU30" s="455"/>
      <c r="BV30" s="453">
        <v>1462410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企業用地造成事業特別会計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西濃環境整備組合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樽見鉄道株式会社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国民健康保険特別会計（施設勘定）</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もとす広域連合（一般会計）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もとす広域連合（老人福祉施設特別会計）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もとす広域連合（介護保険特別会計）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岐阜県市町村会館組合</v>
      </c>
      <c r="BZ38" s="368"/>
      <c r="CA38" s="368"/>
      <c r="CB38" s="368"/>
      <c r="CC38" s="368"/>
      <c r="CD38" s="368"/>
      <c r="CE38" s="368"/>
      <c r="CF38" s="368"/>
      <c r="CG38" s="368"/>
      <c r="CH38" s="368"/>
      <c r="CI38" s="368"/>
      <c r="CJ38" s="368"/>
      <c r="CK38" s="368"/>
      <c r="CL38" s="368"/>
      <c r="CM38" s="368"/>
      <c r="CN38" s="169"/>
      <c r="CO38" s="367" t="e">
        <f t="shared" si="3"/>
        <v>#VALUE!</v>
      </c>
      <c r="CP38" s="367"/>
      <c r="CQ38" s="368" t="str">
        <f>IF('各会計、関係団体の財政状況及び健全化判断比率'!BS11="","",'各会計、関係団体の財政状況及び健全化判断比率'!BS11)</f>
        <v>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岐阜地域児童発達支援センター組合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岐阜県市町村職員退職手当組合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岐阜県後期高齢者医療広域連合（一般会計）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岐阜県後期高齢者医療広域連合（特別会計）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mtXqeRbqgde4Tkn0+4T6dGAiToozW8XUID6PrdTpVekDDJLYxtRj+WJH5Qj7TAw24k6AAHWf07k4CqD4ug+bqw==" saltValue="Bm48ZIHmKLdlmyCQ0F4hH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534</v>
      </c>
      <c r="D34" s="1151"/>
      <c r="E34" s="1152"/>
      <c r="F34" s="32">
        <v>6.9</v>
      </c>
      <c r="G34" s="33">
        <v>9.98</v>
      </c>
      <c r="H34" s="33">
        <v>7.9</v>
      </c>
      <c r="I34" s="33">
        <v>3.8</v>
      </c>
      <c r="J34" s="34">
        <v>8.49</v>
      </c>
      <c r="K34" s="22"/>
      <c r="L34" s="22"/>
      <c r="M34" s="22"/>
      <c r="N34" s="22"/>
      <c r="O34" s="22"/>
      <c r="P34" s="22"/>
    </row>
    <row r="35" spans="1:16" ht="39" customHeight="1" x14ac:dyDescent="0.2">
      <c r="A35" s="22"/>
      <c r="B35" s="35"/>
      <c r="C35" s="1145" t="s">
        <v>535</v>
      </c>
      <c r="D35" s="1146"/>
      <c r="E35" s="1147"/>
      <c r="F35" s="36">
        <v>6.74</v>
      </c>
      <c r="G35" s="37">
        <v>6.01</v>
      </c>
      <c r="H35" s="37">
        <v>3.81</v>
      </c>
      <c r="I35" s="37">
        <v>3.43</v>
      </c>
      <c r="J35" s="38">
        <v>3.2</v>
      </c>
      <c r="K35" s="22"/>
      <c r="L35" s="22"/>
      <c r="M35" s="22"/>
      <c r="N35" s="22"/>
      <c r="O35" s="22"/>
      <c r="P35" s="22"/>
    </row>
    <row r="36" spans="1:16" ht="39" customHeight="1" x14ac:dyDescent="0.2">
      <c r="A36" s="22"/>
      <c r="B36" s="35"/>
      <c r="C36" s="1145" t="s">
        <v>536</v>
      </c>
      <c r="D36" s="1146"/>
      <c r="E36" s="1147"/>
      <c r="F36" s="36">
        <v>0.61</v>
      </c>
      <c r="G36" s="37">
        <v>0.92</v>
      </c>
      <c r="H36" s="37">
        <v>1.1499999999999999</v>
      </c>
      <c r="I36" s="37">
        <v>1.39</v>
      </c>
      <c r="J36" s="38">
        <v>2.73</v>
      </c>
      <c r="K36" s="22"/>
      <c r="L36" s="22"/>
      <c r="M36" s="22"/>
      <c r="N36" s="22"/>
      <c r="O36" s="22"/>
      <c r="P36" s="22"/>
    </row>
    <row r="37" spans="1:16" ht="39" customHeight="1" x14ac:dyDescent="0.2">
      <c r="A37" s="22"/>
      <c r="B37" s="35"/>
      <c r="C37" s="1145" t="s">
        <v>537</v>
      </c>
      <c r="D37" s="1146"/>
      <c r="E37" s="1147"/>
      <c r="F37" s="36">
        <v>1.07</v>
      </c>
      <c r="G37" s="37">
        <v>1.4</v>
      </c>
      <c r="H37" s="37">
        <v>0.92</v>
      </c>
      <c r="I37" s="37">
        <v>0.48</v>
      </c>
      <c r="J37" s="38">
        <v>0.49</v>
      </c>
      <c r="K37" s="22"/>
      <c r="L37" s="22"/>
      <c r="M37" s="22"/>
      <c r="N37" s="22"/>
      <c r="O37" s="22"/>
      <c r="P37" s="22"/>
    </row>
    <row r="38" spans="1:16" ht="39" customHeight="1" x14ac:dyDescent="0.2">
      <c r="A38" s="22"/>
      <c r="B38" s="35"/>
      <c r="C38" s="1145" t="s">
        <v>538</v>
      </c>
      <c r="D38" s="1146"/>
      <c r="E38" s="1147"/>
      <c r="F38" s="36">
        <v>0.1</v>
      </c>
      <c r="G38" s="37">
        <v>0.12</v>
      </c>
      <c r="H38" s="37">
        <v>0.03</v>
      </c>
      <c r="I38" s="37">
        <v>0.11</v>
      </c>
      <c r="J38" s="38">
        <v>0.08</v>
      </c>
      <c r="K38" s="22"/>
      <c r="L38" s="22"/>
      <c r="M38" s="22"/>
      <c r="N38" s="22"/>
      <c r="O38" s="22"/>
      <c r="P38" s="22"/>
    </row>
    <row r="39" spans="1:16" ht="39" customHeight="1" x14ac:dyDescent="0.2">
      <c r="A39" s="22"/>
      <c r="B39" s="35"/>
      <c r="C39" s="1145" t="s">
        <v>539</v>
      </c>
      <c r="D39" s="1146"/>
      <c r="E39" s="1147"/>
      <c r="F39" s="36">
        <v>0.03</v>
      </c>
      <c r="G39" s="37">
        <v>0.01</v>
      </c>
      <c r="H39" s="37">
        <v>0.04</v>
      </c>
      <c r="I39" s="37">
        <v>0.05</v>
      </c>
      <c r="J39" s="38">
        <v>0.04</v>
      </c>
      <c r="K39" s="22"/>
      <c r="L39" s="22"/>
      <c r="M39" s="22"/>
      <c r="N39" s="22"/>
      <c r="O39" s="22"/>
      <c r="P39" s="22"/>
    </row>
    <row r="40" spans="1:16" ht="39" customHeight="1" x14ac:dyDescent="0.2">
      <c r="A40" s="22"/>
      <c r="B40" s="35"/>
      <c r="C40" s="1145" t="s">
        <v>540</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0.27</v>
      </c>
      <c r="G43" s="42">
        <v>0.15</v>
      </c>
      <c r="H43" s="42">
        <v>0.2</v>
      </c>
      <c r="I43" s="42">
        <v>0.83</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Jv8mySDkTv+ik2brsWWSgJ5CTijGnMcIgmJIl9ib1LaQoSTbCuh+fvIQegQqx7QlZzSMzcpyR1tFdVpFbSWwQ==" saltValue="JCzdLJW4LxJS3VqvAQIg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1544</v>
      </c>
      <c r="L45" s="60">
        <v>1630</v>
      </c>
      <c r="M45" s="60">
        <v>1720</v>
      </c>
      <c r="N45" s="60">
        <v>1767</v>
      </c>
      <c r="O45" s="61">
        <v>1792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669</v>
      </c>
      <c r="L48" s="64">
        <v>686</v>
      </c>
      <c r="M48" s="64">
        <v>671</v>
      </c>
      <c r="N48" s="64">
        <v>628</v>
      </c>
      <c r="O48" s="65">
        <v>596</v>
      </c>
      <c r="P48" s="48"/>
      <c r="Q48" s="48"/>
      <c r="R48" s="48"/>
      <c r="S48" s="48"/>
      <c r="T48" s="48"/>
      <c r="U48" s="48"/>
    </row>
    <row r="49" spans="1:21" ht="30.75" customHeight="1" x14ac:dyDescent="0.2">
      <c r="A49" s="48"/>
      <c r="B49" s="1178"/>
      <c r="C49" s="1179"/>
      <c r="D49" s="62"/>
      <c r="E49" s="1155" t="s">
        <v>14</v>
      </c>
      <c r="F49" s="1155"/>
      <c r="G49" s="1155"/>
      <c r="H49" s="1155"/>
      <c r="I49" s="1155"/>
      <c r="J49" s="1156"/>
      <c r="K49" s="63">
        <v>32</v>
      </c>
      <c r="L49" s="64">
        <v>33</v>
      </c>
      <c r="M49" s="64">
        <v>33</v>
      </c>
      <c r="N49" s="64">
        <v>33</v>
      </c>
      <c r="O49" s="65">
        <v>38</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v>0</v>
      </c>
      <c r="N51" s="64">
        <v>1</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1607</v>
      </c>
      <c r="L52" s="64">
        <v>1621</v>
      </c>
      <c r="M52" s="64">
        <v>1628</v>
      </c>
      <c r="N52" s="64">
        <v>1623</v>
      </c>
      <c r="O52" s="65">
        <v>1653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638</v>
      </c>
      <c r="L53" s="69">
        <v>728</v>
      </c>
      <c r="M53" s="69">
        <v>796</v>
      </c>
      <c r="N53" s="69">
        <v>806</v>
      </c>
      <c r="O53" s="70">
        <v>773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0JTGFSLqJri+DBcaMg8mA2lVYDN9h3bQfO9jXJc/VwTNCpEhBXotlKvH2WK0xZhVaemK8MHu7CW3qDeK7AjONQ==" saltValue="LVOCvvi0OtG0uPufu+2r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17197</v>
      </c>
      <c r="J41" s="344">
        <v>18069</v>
      </c>
      <c r="K41" s="344">
        <v>20020</v>
      </c>
      <c r="L41" s="344">
        <v>23469</v>
      </c>
      <c r="M41" s="345">
        <v>23204</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8137</v>
      </c>
      <c r="J43" s="347">
        <v>7401</v>
      </c>
      <c r="K43" s="347">
        <v>6771</v>
      </c>
      <c r="L43" s="347">
        <v>6149</v>
      </c>
      <c r="M43" s="348">
        <v>5487</v>
      </c>
    </row>
    <row r="44" spans="2:13" ht="27.75" customHeight="1" x14ac:dyDescent="0.2">
      <c r="B44" s="1186"/>
      <c r="C44" s="1187"/>
      <c r="D44" s="106"/>
      <c r="E44" s="1190" t="s">
        <v>34</v>
      </c>
      <c r="F44" s="1190"/>
      <c r="G44" s="1190"/>
      <c r="H44" s="1191"/>
      <c r="I44" s="346">
        <v>407</v>
      </c>
      <c r="J44" s="347">
        <v>483</v>
      </c>
      <c r="K44" s="347">
        <v>446</v>
      </c>
      <c r="L44" s="347">
        <v>412</v>
      </c>
      <c r="M44" s="348">
        <v>369</v>
      </c>
    </row>
    <row r="45" spans="2:13" ht="27.75" customHeight="1" x14ac:dyDescent="0.2">
      <c r="B45" s="1186"/>
      <c r="C45" s="1187"/>
      <c r="D45" s="106"/>
      <c r="E45" s="1190" t="s">
        <v>35</v>
      </c>
      <c r="F45" s="1190"/>
      <c r="G45" s="1190"/>
      <c r="H45" s="1191"/>
      <c r="I45" s="346">
        <v>1870</v>
      </c>
      <c r="J45" s="347">
        <v>1858</v>
      </c>
      <c r="K45" s="347">
        <v>1957</v>
      </c>
      <c r="L45" s="347">
        <v>1873</v>
      </c>
      <c r="M45" s="348">
        <v>1890</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7196</v>
      </c>
      <c r="J50" s="347">
        <v>7930</v>
      </c>
      <c r="K50" s="347">
        <v>7407</v>
      </c>
      <c r="L50" s="347">
        <v>7018</v>
      </c>
      <c r="M50" s="348">
        <v>5951</v>
      </c>
    </row>
    <row r="51" spans="2:13" ht="27.75" customHeight="1" x14ac:dyDescent="0.2">
      <c r="B51" s="1186"/>
      <c r="C51" s="1187"/>
      <c r="D51" s="106"/>
      <c r="E51" s="1190" t="s">
        <v>42</v>
      </c>
      <c r="F51" s="1190"/>
      <c r="G51" s="1190"/>
      <c r="H51" s="1191"/>
      <c r="I51" s="346">
        <v>32</v>
      </c>
      <c r="J51" s="347">
        <v>27</v>
      </c>
      <c r="K51" s="347">
        <v>22</v>
      </c>
      <c r="L51" s="347">
        <v>17</v>
      </c>
      <c r="M51" s="348">
        <v>12</v>
      </c>
    </row>
    <row r="52" spans="2:13" ht="27.75" customHeight="1" x14ac:dyDescent="0.2">
      <c r="B52" s="1188"/>
      <c r="C52" s="1189"/>
      <c r="D52" s="106"/>
      <c r="E52" s="1190" t="s">
        <v>43</v>
      </c>
      <c r="F52" s="1190"/>
      <c r="G52" s="1190"/>
      <c r="H52" s="1191"/>
      <c r="I52" s="346">
        <v>17165</v>
      </c>
      <c r="J52" s="347">
        <v>17483</v>
      </c>
      <c r="K52" s="347">
        <v>18375</v>
      </c>
      <c r="L52" s="347">
        <v>19991</v>
      </c>
      <c r="M52" s="348">
        <v>19298</v>
      </c>
    </row>
    <row r="53" spans="2:13" ht="27.75" customHeight="1" thickBot="1" x14ac:dyDescent="0.25">
      <c r="B53" s="1192" t="s">
        <v>19</v>
      </c>
      <c r="C53" s="1193"/>
      <c r="D53" s="110"/>
      <c r="E53" s="1194" t="s">
        <v>44</v>
      </c>
      <c r="F53" s="1194"/>
      <c r="G53" s="1194"/>
      <c r="H53" s="1195"/>
      <c r="I53" s="349">
        <v>3219</v>
      </c>
      <c r="J53" s="350">
        <v>2371</v>
      </c>
      <c r="K53" s="350">
        <v>3390</v>
      </c>
      <c r="L53" s="350">
        <v>4876</v>
      </c>
      <c r="M53" s="351">
        <v>5691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bgwpGgfLcGNYnDCZbfcd4vdGdDH6CqIGmyMaIjR6fn+UMYsDoXb1qLS9FFB3JAoM77/JkP7v+IIPT67Mq1T9Ww==" saltValue="fx4Ioz3kxL7MKmGPM9viM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4052</v>
      </c>
      <c r="G55" s="352">
        <v>3907</v>
      </c>
      <c r="H55" s="353">
        <v>3409</v>
      </c>
    </row>
    <row r="56" spans="2:8" ht="52.5" customHeight="1" x14ac:dyDescent="0.2">
      <c r="B56" s="122"/>
      <c r="C56" s="1213" t="s">
        <v>47</v>
      </c>
      <c r="D56" s="1213"/>
      <c r="E56" s="1214"/>
      <c r="F56" s="354">
        <v>768</v>
      </c>
      <c r="G56" s="354">
        <v>877</v>
      </c>
      <c r="H56" s="355">
        <v>953</v>
      </c>
    </row>
    <row r="57" spans="2:8" ht="53.25" customHeight="1" x14ac:dyDescent="0.2">
      <c r="B57" s="122"/>
      <c r="C57" s="1215" t="s">
        <v>48</v>
      </c>
      <c r="D57" s="1215"/>
      <c r="E57" s="1216"/>
      <c r="F57" s="356">
        <v>1785</v>
      </c>
      <c r="G57" s="356">
        <v>1462</v>
      </c>
      <c r="H57" s="357">
        <v>907</v>
      </c>
    </row>
    <row r="58" spans="2:8" ht="45.75" customHeight="1" x14ac:dyDescent="0.2">
      <c r="B58" s="123"/>
      <c r="C58" s="1203" t="s">
        <v>562</v>
      </c>
      <c r="D58" s="1204"/>
      <c r="E58" s="1205"/>
      <c r="F58" s="358">
        <v>1233</v>
      </c>
      <c r="G58" s="358">
        <v>929</v>
      </c>
      <c r="H58" s="359">
        <v>395</v>
      </c>
    </row>
    <row r="59" spans="2:8" ht="45.75" customHeight="1" x14ac:dyDescent="0.2">
      <c r="B59" s="123"/>
      <c r="C59" s="1203" t="s">
        <v>563</v>
      </c>
      <c r="D59" s="1204"/>
      <c r="E59" s="1205"/>
      <c r="F59" s="358">
        <v>213</v>
      </c>
      <c r="G59" s="358">
        <v>212</v>
      </c>
      <c r="H59" s="359">
        <v>208</v>
      </c>
    </row>
    <row r="60" spans="2:8" ht="45.75" customHeight="1" x14ac:dyDescent="0.2">
      <c r="B60" s="123"/>
      <c r="C60" s="1203" t="s">
        <v>564</v>
      </c>
      <c r="D60" s="1204"/>
      <c r="E60" s="1205"/>
      <c r="F60" s="358">
        <v>90</v>
      </c>
      <c r="G60" s="358">
        <v>91</v>
      </c>
      <c r="H60" s="359">
        <v>92</v>
      </c>
    </row>
    <row r="61" spans="2:8" ht="45.75" customHeight="1" x14ac:dyDescent="0.2">
      <c r="B61" s="123"/>
      <c r="C61" s="1203" t="s">
        <v>565</v>
      </c>
      <c r="D61" s="1204"/>
      <c r="E61" s="1205"/>
      <c r="F61" s="358">
        <v>76</v>
      </c>
      <c r="G61" s="358">
        <v>77</v>
      </c>
      <c r="H61" s="359">
        <v>77</v>
      </c>
    </row>
    <row r="62" spans="2:8" ht="45.75" customHeight="1" thickBot="1" x14ac:dyDescent="0.25">
      <c r="B62" s="124"/>
      <c r="C62" s="1206" t="s">
        <v>566</v>
      </c>
      <c r="D62" s="1207"/>
      <c r="E62" s="1208"/>
      <c r="F62" s="360">
        <v>78</v>
      </c>
      <c r="G62" s="360">
        <v>74</v>
      </c>
      <c r="H62" s="361">
        <v>70</v>
      </c>
    </row>
    <row r="63" spans="2:8" ht="52.5" customHeight="1" thickBot="1" x14ac:dyDescent="0.25">
      <c r="B63" s="125"/>
      <c r="C63" s="1209" t="s">
        <v>49</v>
      </c>
      <c r="D63" s="1209"/>
      <c r="E63" s="1210"/>
      <c r="F63" s="362">
        <v>6604</v>
      </c>
      <c r="G63" s="362">
        <v>6247</v>
      </c>
      <c r="H63" s="363">
        <v>5269</v>
      </c>
    </row>
    <row r="64" spans="2:8" ht="13.2" x14ac:dyDescent="0.2"/>
  </sheetData>
  <sheetProtection algorithmName="SHA-512" hashValue="RhXajrA2vLa0qWZ+/jkNTeqS7+KwTDZPXeQvFl4hf91dw59SJzbEOfJD9XrdLhqBy4pr4nyTKiei2NRCsSmIXw==" saltValue="K259rncoEy69g36tcykX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88748</v>
      </c>
      <c r="E3" s="144"/>
      <c r="F3" s="145">
        <v>92632</v>
      </c>
      <c r="G3" s="146"/>
      <c r="H3" s="147"/>
    </row>
    <row r="4" spans="1:8" x14ac:dyDescent="0.2">
      <c r="A4" s="148"/>
      <c r="B4" s="149"/>
      <c r="C4" s="150"/>
      <c r="D4" s="151">
        <v>59009</v>
      </c>
      <c r="E4" s="152"/>
      <c r="F4" s="153">
        <v>47978</v>
      </c>
      <c r="G4" s="154"/>
      <c r="H4" s="155"/>
    </row>
    <row r="5" spans="1:8" x14ac:dyDescent="0.2">
      <c r="A5" s="136" t="s">
        <v>520</v>
      </c>
      <c r="B5" s="141"/>
      <c r="C5" s="142"/>
      <c r="D5" s="143">
        <v>97816</v>
      </c>
      <c r="E5" s="144"/>
      <c r="F5" s="145">
        <v>69604</v>
      </c>
      <c r="G5" s="146"/>
      <c r="H5" s="147"/>
    </row>
    <row r="6" spans="1:8" x14ac:dyDescent="0.2">
      <c r="A6" s="148"/>
      <c r="B6" s="149"/>
      <c r="C6" s="150"/>
      <c r="D6" s="151">
        <v>63312</v>
      </c>
      <c r="E6" s="152"/>
      <c r="F6" s="153">
        <v>36247</v>
      </c>
      <c r="G6" s="154"/>
      <c r="H6" s="155"/>
    </row>
    <row r="7" spans="1:8" x14ac:dyDescent="0.2">
      <c r="A7" s="136" t="s">
        <v>521</v>
      </c>
      <c r="B7" s="141"/>
      <c r="C7" s="142"/>
      <c r="D7" s="143">
        <v>163688</v>
      </c>
      <c r="E7" s="144"/>
      <c r="F7" s="145">
        <v>68410</v>
      </c>
      <c r="G7" s="146"/>
      <c r="H7" s="147"/>
    </row>
    <row r="8" spans="1:8" x14ac:dyDescent="0.2">
      <c r="A8" s="148"/>
      <c r="B8" s="149"/>
      <c r="C8" s="150"/>
      <c r="D8" s="151">
        <v>122132</v>
      </c>
      <c r="E8" s="152"/>
      <c r="F8" s="153">
        <v>35086</v>
      </c>
      <c r="G8" s="154"/>
      <c r="H8" s="155"/>
    </row>
    <row r="9" spans="1:8" x14ac:dyDescent="0.2">
      <c r="A9" s="136" t="s">
        <v>522</v>
      </c>
      <c r="B9" s="141"/>
      <c r="C9" s="142"/>
      <c r="D9" s="143">
        <v>216759</v>
      </c>
      <c r="E9" s="144"/>
      <c r="F9" s="145">
        <v>73019</v>
      </c>
      <c r="G9" s="146"/>
      <c r="H9" s="147"/>
    </row>
    <row r="10" spans="1:8" x14ac:dyDescent="0.2">
      <c r="A10" s="148"/>
      <c r="B10" s="149"/>
      <c r="C10" s="150"/>
      <c r="D10" s="151">
        <v>177121</v>
      </c>
      <c r="E10" s="152"/>
      <c r="F10" s="153">
        <v>39427</v>
      </c>
      <c r="G10" s="154"/>
      <c r="H10" s="155"/>
    </row>
    <row r="11" spans="1:8" x14ac:dyDescent="0.2">
      <c r="A11" s="136" t="s">
        <v>523</v>
      </c>
      <c r="B11" s="141"/>
      <c r="C11" s="142"/>
      <c r="D11" s="143">
        <v>88048</v>
      </c>
      <c r="E11" s="144"/>
      <c r="F11" s="145">
        <v>76590</v>
      </c>
      <c r="G11" s="146"/>
      <c r="H11" s="147"/>
    </row>
    <row r="12" spans="1:8" x14ac:dyDescent="0.2">
      <c r="A12" s="148"/>
      <c r="B12" s="149"/>
      <c r="C12" s="156"/>
      <c r="D12" s="151">
        <v>71362</v>
      </c>
      <c r="E12" s="152"/>
      <c r="F12" s="153">
        <v>42387</v>
      </c>
      <c r="G12" s="154"/>
      <c r="H12" s="155"/>
    </row>
    <row r="13" spans="1:8" x14ac:dyDescent="0.2">
      <c r="A13" s="136"/>
      <c r="B13" s="141"/>
      <c r="C13" s="157"/>
      <c r="D13" s="158">
        <v>131012</v>
      </c>
      <c r="E13" s="159"/>
      <c r="F13" s="160">
        <v>76051</v>
      </c>
      <c r="G13" s="161"/>
      <c r="H13" s="147"/>
    </row>
    <row r="14" spans="1:8" x14ac:dyDescent="0.2">
      <c r="A14" s="148"/>
      <c r="B14" s="149"/>
      <c r="C14" s="150"/>
      <c r="D14" s="151">
        <v>98587</v>
      </c>
      <c r="E14" s="152"/>
      <c r="F14" s="153">
        <v>40225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6.91</v>
      </c>
      <c r="C19" s="162">
        <f>ROUND(VALUE(SUBSTITUTE(実質収支比率等に係る経年分析!G$48,"▲","-")),2)</f>
        <v>9.99</v>
      </c>
      <c r="D19" s="162">
        <f>ROUND(VALUE(SUBSTITUTE(実質収支比率等に係る経年分析!H$48,"▲","-")),2)</f>
        <v>7.9</v>
      </c>
      <c r="E19" s="162">
        <f>ROUND(VALUE(SUBSTITUTE(実質収支比率等に係る経年分析!I$48,"▲","-")),2)</f>
        <v>3.8</v>
      </c>
      <c r="F19" s="162">
        <f>ROUND(VALUE(SUBSTITUTE(実質収支比率等に係る経年分析!J$48,"▲","-")),2)</f>
        <v>8.5</v>
      </c>
    </row>
    <row r="20" spans="1:11" x14ac:dyDescent="0.2">
      <c r="A20" s="162" t="s">
        <v>53</v>
      </c>
      <c r="B20" s="162">
        <f>ROUND(VALUE(SUBSTITUTE(実質収支比率等に係る経年分析!F$47,"▲","-")),2)</f>
        <v>32.17</v>
      </c>
      <c r="C20" s="162">
        <f>ROUND(VALUE(SUBSTITUTE(実質収支比率等に係る経年分析!G$47,"▲","-")),2)</f>
        <v>35.909999999999997</v>
      </c>
      <c r="D20" s="162">
        <f>ROUND(VALUE(SUBSTITUTE(実質収支比率等に係る経年分析!H$47,"▲","-")),2)</f>
        <v>36.159999999999997</v>
      </c>
      <c r="E20" s="162">
        <f>ROUND(VALUE(SUBSTITUTE(実質収支比率等に係る経年分析!I$47,"▲","-")),2)</f>
        <v>34.4</v>
      </c>
      <c r="F20" s="162">
        <f>ROUND(VALUE(SUBSTITUTE(実質収支比率等に係る経年分析!J$47,"▲","-")),2)</f>
        <v>28.94</v>
      </c>
    </row>
    <row r="21" spans="1:11" x14ac:dyDescent="0.2">
      <c r="A21" s="162" t="s">
        <v>54</v>
      </c>
      <c r="B21" s="162">
        <f>IF(ISNUMBER(VALUE(SUBSTITUTE(実質収支比率等に係る経年分析!F$49,"▲","-"))),ROUND(VALUE(SUBSTITUTE(実質収支比率等に係る経年分析!F$49,"▲","-")),2),NA())</f>
        <v>-1.82</v>
      </c>
      <c r="C21" s="162">
        <f>IF(ISNUMBER(VALUE(SUBSTITUTE(実質収支比率等に係る経年分析!G$49,"▲","-"))),ROUND(VALUE(SUBSTITUTE(実質収支比率等に係る経年分析!G$49,"▲","-")),2),NA())</f>
        <v>8.56</v>
      </c>
      <c r="D21" s="162">
        <f>IF(ISNUMBER(VALUE(SUBSTITUTE(実質収支比率等に係る経年分析!H$49,"▲","-"))),ROUND(VALUE(SUBSTITUTE(実質収支比率等に係る経年分析!H$49,"▲","-")),2),NA())</f>
        <v>-3.14</v>
      </c>
      <c r="E21" s="162">
        <f>IF(ISNUMBER(VALUE(SUBSTITUTE(実質収支比率等に係る経年分析!I$49,"▲","-"))),ROUND(VALUE(SUBSTITUTE(実質収支比率等に係る経年分析!I$49,"▲","-")),2),NA())</f>
        <v>-5.27</v>
      </c>
      <c r="F21" s="162">
        <f>IF(ISNUMBER(VALUE(SUBSTITUTE(実質収支比率等に係る経年分析!J$49,"▲","-"))),ROUND(VALUE(SUBSTITUTE(実質収支比率等に係る経年分析!J$49,"▲","-")),2),NA())</f>
        <v>0.6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企業用地造成事業特別会計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国民健康保険特別会計（施設勘定）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0.08</v>
      </c>
    </row>
    <row r="33" spans="1:16" x14ac:dyDescent="0.2">
      <c r="A33" s="163" t="str">
        <f>IF(連結実質赤字比率に係る赤字・黒字の構成分析!C$37="",NA(),連結実質赤字比率に係る赤字・黒字の構成分析!C$37)</f>
        <v>国民健康保険特別会計（事業勘定）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0.49</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1.1499999999999999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6.74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8.49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1607</v>
      </c>
      <c r="E42" s="164"/>
      <c r="F42" s="164"/>
      <c r="G42" s="164">
        <f>'実質公債費比率（分子）の構造'!L$52</f>
        <v>1621</v>
      </c>
      <c r="H42" s="164"/>
      <c r="I42" s="164"/>
      <c r="J42" s="164">
        <f>'実質公債費比率（分子）の構造'!M$52</f>
        <v>1628</v>
      </c>
      <c r="K42" s="164"/>
      <c r="L42" s="164"/>
      <c r="M42" s="164">
        <f>'実質公債費比率（分子）の構造'!N$52</f>
        <v>1623</v>
      </c>
      <c r="N42" s="164"/>
      <c r="O42" s="164"/>
      <c r="P42" s="164">
        <f>'実質公債費比率（分子）の構造'!O$52</f>
        <v>1653</v>
      </c>
    </row>
    <row r="43" spans="1:16" x14ac:dyDescent="0.2">
      <c r="A43" s="164" t="s">
        <v>16</v>
      </c>
      <c r="B43" s="164" t="str">
        <f>'実質公債費比率（分子）の構造'!K$51</f>
        <v>-</v>
      </c>
      <c r="C43" s="164"/>
      <c r="D43" s="164"/>
      <c r="E43" s="164" t="str">
        <f>'実質公債費比率（分子）の構造'!L$51</f>
        <v>-</v>
      </c>
      <c r="F43" s="164"/>
      <c r="G43" s="164"/>
      <c r="H43" s="164">
        <f>'実質公債費比率（分子）の構造'!M$51</f>
        <v>0</v>
      </c>
      <c r="I43" s="164"/>
      <c r="J43" s="164"/>
      <c r="K43" s="164">
        <f>'実質公債費比率（分子）の構造'!N$51</f>
        <v>1</v>
      </c>
      <c r="L43" s="164"/>
      <c r="M43" s="164"/>
      <c r="N43" s="164">
        <f>'実質公債費比率（分子）の構造'!O$51</f>
        <v>0</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32</v>
      </c>
      <c r="C45" s="164"/>
      <c r="D45" s="164"/>
      <c r="E45" s="164">
        <f>'実質公債費比率（分子）の構造'!L$49</f>
        <v>33</v>
      </c>
      <c r="F45" s="164"/>
      <c r="G45" s="164"/>
      <c r="H45" s="164">
        <f>'実質公債費比率（分子）の構造'!M$49</f>
        <v>33</v>
      </c>
      <c r="I45" s="164"/>
      <c r="J45" s="164"/>
      <c r="K45" s="164">
        <f>'実質公債費比率（分子）の構造'!N$49</f>
        <v>33</v>
      </c>
      <c r="L45" s="164"/>
      <c r="M45" s="164"/>
      <c r="N45" s="164">
        <f>'実質公債費比率（分子）の構造'!O$49</f>
        <v>38</v>
      </c>
      <c r="O45" s="164"/>
      <c r="P45" s="164"/>
    </row>
    <row r="46" spans="1:16" x14ac:dyDescent="0.2">
      <c r="A46" s="164" t="s">
        <v>64</v>
      </c>
      <c r="B46" s="164">
        <f>'実質公債費比率（分子）の構造'!K$48</f>
        <v>669</v>
      </c>
      <c r="C46" s="164"/>
      <c r="D46" s="164"/>
      <c r="E46" s="164">
        <f>'実質公債費比率（分子）の構造'!L$48</f>
        <v>686</v>
      </c>
      <c r="F46" s="164"/>
      <c r="G46" s="164"/>
      <c r="H46" s="164">
        <f>'実質公債費比率（分子）の構造'!M$48</f>
        <v>671</v>
      </c>
      <c r="I46" s="164"/>
      <c r="J46" s="164"/>
      <c r="K46" s="164">
        <f>'実質公債費比率（分子）の構造'!N$48</f>
        <v>628</v>
      </c>
      <c r="L46" s="164"/>
      <c r="M46" s="164"/>
      <c r="N46" s="164">
        <f>'実質公債費比率（分子）の構造'!O$48</f>
        <v>596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1544</v>
      </c>
      <c r="C49" s="164"/>
      <c r="D49" s="164"/>
      <c r="E49" s="164">
        <f>'実質公債費比率（分子）の構造'!L$45</f>
        <v>1630</v>
      </c>
      <c r="F49" s="164"/>
      <c r="G49" s="164"/>
      <c r="H49" s="164">
        <f>'実質公債費比率（分子）の構造'!M$45</f>
        <v>1720</v>
      </c>
      <c r="I49" s="164"/>
      <c r="J49" s="164"/>
      <c r="K49" s="164">
        <f>'実質公債費比率（分子）の構造'!N$45</f>
        <v>1767</v>
      </c>
      <c r="L49" s="164"/>
      <c r="M49" s="164"/>
      <c r="N49" s="164">
        <f>'実質公債費比率（分子）の構造'!O$45</f>
        <v>1792</v>
      </c>
      <c r="O49" s="164"/>
      <c r="P49" s="164"/>
    </row>
    <row r="50" spans="1:16" x14ac:dyDescent="0.2">
      <c r="A50" s="164" t="s">
        <v>67</v>
      </c>
      <c r="B50" s="164" t="e">
        <f>NA()</f>
        <v>#N/A</v>
      </c>
      <c r="C50" s="164">
        <f>IF(ISNUMBER('実質公債費比率（分子）の構造'!K$53),'実質公債費比率（分子）の構造'!K$53,NA())</f>
        <v>638</v>
      </c>
      <c r="D50" s="164" t="e">
        <f>NA()</f>
        <v>#N/A</v>
      </c>
      <c r="E50" s="164" t="e">
        <f>NA()</f>
        <v>#N/A</v>
      </c>
      <c r="F50" s="164">
        <f>IF(ISNUMBER('実質公債費比率（分子）の構造'!L$53),'実質公債費比率（分子）の構造'!L$53,NA())</f>
        <v>728</v>
      </c>
      <c r="G50" s="164" t="e">
        <f>NA()</f>
        <v>#N/A</v>
      </c>
      <c r="H50" s="164" t="e">
        <f>NA()</f>
        <v>#N/A</v>
      </c>
      <c r="I50" s="164">
        <f>IF(ISNUMBER('実質公債費比率（分子）の構造'!M$53),'実質公債費比率（分子）の構造'!M$53,NA())</f>
        <v>796</v>
      </c>
      <c r="J50" s="164" t="e">
        <f>NA()</f>
        <v>#N/A</v>
      </c>
      <c r="K50" s="164" t="e">
        <f>NA()</f>
        <v>#N/A</v>
      </c>
      <c r="L50" s="164">
        <f>IF(ISNUMBER('実質公債費比率（分子）の構造'!N$53),'実質公債費比率（分子）の構造'!N$53,NA())</f>
        <v>806</v>
      </c>
      <c r="M50" s="164" t="e">
        <f>NA()</f>
        <v>#N/A</v>
      </c>
      <c r="N50" s="164" t="e">
        <f>NA()</f>
        <v>#N/A</v>
      </c>
      <c r="O50" s="164">
        <f>IF(ISNUMBER('実質公債費比率（分子）の構造'!O$53),'実質公債費比率（分子）の構造'!O$53,NA())</f>
        <v>773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17165</v>
      </c>
      <c r="E56" s="163"/>
      <c r="F56" s="163"/>
      <c r="G56" s="163">
        <f>'将来負担比率（分子）の構造'!J$52</f>
        <v>17483</v>
      </c>
      <c r="H56" s="163"/>
      <c r="I56" s="163"/>
      <c r="J56" s="163">
        <f>'将来負担比率（分子）の構造'!K$52</f>
        <v>18375</v>
      </c>
      <c r="K56" s="163"/>
      <c r="L56" s="163"/>
      <c r="M56" s="163">
        <f>'将来負担比率（分子）の構造'!L$52</f>
        <v>19991</v>
      </c>
      <c r="N56" s="163"/>
      <c r="O56" s="163"/>
      <c r="P56" s="163">
        <f>'将来負担比率（分子）の構造'!M$52</f>
        <v>19298</v>
      </c>
    </row>
    <row r="57" spans="1:16" x14ac:dyDescent="0.2">
      <c r="A57" s="163" t="s">
        <v>42</v>
      </c>
      <c r="B57" s="163"/>
      <c r="C57" s="163"/>
      <c r="D57" s="163">
        <f>'将来負担比率（分子）の構造'!I$51</f>
        <v>32</v>
      </c>
      <c r="E57" s="163"/>
      <c r="F57" s="163"/>
      <c r="G57" s="163">
        <f>'将来負担比率（分子）の構造'!J$51</f>
        <v>27</v>
      </c>
      <c r="H57" s="163"/>
      <c r="I57" s="163"/>
      <c r="J57" s="163">
        <f>'将来負担比率（分子）の構造'!K$51</f>
        <v>22</v>
      </c>
      <c r="K57" s="163"/>
      <c r="L57" s="163"/>
      <c r="M57" s="163">
        <f>'将来負担比率（分子）の構造'!L$51</f>
        <v>17</v>
      </c>
      <c r="N57" s="163"/>
      <c r="O57" s="163"/>
      <c r="P57" s="163">
        <f>'将来負担比率（分子）の構造'!M$51</f>
        <v>12</v>
      </c>
    </row>
    <row r="58" spans="1:16" x14ac:dyDescent="0.2">
      <c r="A58" s="163" t="s">
        <v>41</v>
      </c>
      <c r="B58" s="163"/>
      <c r="C58" s="163"/>
      <c r="D58" s="163">
        <f>'将来負担比率（分子）の構造'!I$50</f>
        <v>7196</v>
      </c>
      <c r="E58" s="163"/>
      <c r="F58" s="163"/>
      <c r="G58" s="163">
        <f>'将来負担比率（分子）の構造'!J$50</f>
        <v>7930</v>
      </c>
      <c r="H58" s="163"/>
      <c r="I58" s="163"/>
      <c r="J58" s="163">
        <f>'将来負担比率（分子）の構造'!K$50</f>
        <v>7407</v>
      </c>
      <c r="K58" s="163"/>
      <c r="L58" s="163"/>
      <c r="M58" s="163">
        <f>'将来負担比率（分子）の構造'!L$50</f>
        <v>7018</v>
      </c>
      <c r="N58" s="163"/>
      <c r="O58" s="163"/>
      <c r="P58" s="163">
        <f>'将来負担比率（分子）の構造'!M$50</f>
        <v>5951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1870</v>
      </c>
      <c r="C62" s="163"/>
      <c r="D62" s="163"/>
      <c r="E62" s="163">
        <f>'将来負担比率（分子）の構造'!J$45</f>
        <v>1858</v>
      </c>
      <c r="F62" s="163"/>
      <c r="G62" s="163"/>
      <c r="H62" s="163">
        <f>'将来負担比率（分子）の構造'!K$45</f>
        <v>1957</v>
      </c>
      <c r="I62" s="163"/>
      <c r="J62" s="163"/>
      <c r="K62" s="163">
        <f>'将来負担比率（分子）の構造'!L$45</f>
        <v>1873</v>
      </c>
      <c r="L62" s="163"/>
      <c r="M62" s="163"/>
      <c r="N62" s="163">
        <f>'将来負担比率（分子）の構造'!M$45</f>
        <v>1890</v>
      </c>
      <c r="O62" s="163"/>
      <c r="P62" s="163"/>
    </row>
    <row r="63" spans="1:16" x14ac:dyDescent="0.2">
      <c r="A63" s="163" t="s">
        <v>34</v>
      </c>
      <c r="B63" s="163">
        <f>'将来負担比率（分子）の構造'!I$44</f>
        <v>407</v>
      </c>
      <c r="C63" s="163"/>
      <c r="D63" s="163"/>
      <c r="E63" s="163">
        <f>'将来負担比率（分子）の構造'!J$44</f>
        <v>483</v>
      </c>
      <c r="F63" s="163"/>
      <c r="G63" s="163"/>
      <c r="H63" s="163">
        <f>'将来負担比率（分子）の構造'!K$44</f>
        <v>446</v>
      </c>
      <c r="I63" s="163"/>
      <c r="J63" s="163"/>
      <c r="K63" s="163">
        <f>'将来負担比率（分子）の構造'!L$44</f>
        <v>412</v>
      </c>
      <c r="L63" s="163"/>
      <c r="M63" s="163"/>
      <c r="N63" s="163">
        <f>'将来負担比率（分子）の構造'!M$44</f>
        <v>369</v>
      </c>
      <c r="O63" s="163"/>
      <c r="P63" s="163"/>
    </row>
    <row r="64" spans="1:16" x14ac:dyDescent="0.2">
      <c r="A64" s="163" t="s">
        <v>33</v>
      </c>
      <c r="B64" s="163">
        <f>'将来負担比率（分子）の構造'!I$43</f>
        <v>8137</v>
      </c>
      <c r="C64" s="163"/>
      <c r="D64" s="163"/>
      <c r="E64" s="163">
        <f>'将来負担比率（分子）の構造'!J$43</f>
        <v>7401</v>
      </c>
      <c r="F64" s="163"/>
      <c r="G64" s="163"/>
      <c r="H64" s="163">
        <f>'将来負担比率（分子）の構造'!K$43</f>
        <v>6771</v>
      </c>
      <c r="I64" s="163"/>
      <c r="J64" s="163"/>
      <c r="K64" s="163">
        <f>'将来負担比率（分子）の構造'!L$43</f>
        <v>6149</v>
      </c>
      <c r="L64" s="163"/>
      <c r="M64" s="163"/>
      <c r="N64" s="163">
        <f>'将来負担比率（分子）の構造'!M$43</f>
        <v>5487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17197</v>
      </c>
      <c r="C66" s="163"/>
      <c r="D66" s="163"/>
      <c r="E66" s="163">
        <f>'将来負担比率（分子）の構造'!J$41</f>
        <v>18069</v>
      </c>
      <c r="F66" s="163"/>
      <c r="G66" s="163"/>
      <c r="H66" s="163">
        <f>'将来負担比率（分子）の構造'!K$41</f>
        <v>20020</v>
      </c>
      <c r="I66" s="163"/>
      <c r="J66" s="163"/>
      <c r="K66" s="163">
        <f>'将来負担比率（分子）の構造'!L$41</f>
        <v>23469</v>
      </c>
      <c r="L66" s="163"/>
      <c r="M66" s="163"/>
      <c r="N66" s="163">
        <f>'将来負担比率（分子）の構造'!M$41</f>
        <v>23204</v>
      </c>
      <c r="O66" s="163"/>
      <c r="P66" s="163"/>
    </row>
    <row r="67" spans="1:16" x14ac:dyDescent="0.2">
      <c r="A67" s="163" t="s">
        <v>71</v>
      </c>
      <c r="B67" s="163" t="e">
        <f>NA()</f>
        <v>#N/A</v>
      </c>
      <c r="C67" s="163">
        <f>IF(ISNUMBER('将来負担比率（分子）の構造'!I$53), IF('将来負担比率（分子）の構造'!I$53 &lt; 0, 0, '将来負担比率（分子）の構造'!I$53), NA())</f>
        <v>3219</v>
      </c>
      <c r="D67" s="163" t="e">
        <f>NA()</f>
        <v>#N/A</v>
      </c>
      <c r="E67" s="163" t="e">
        <f>NA()</f>
        <v>#N/A</v>
      </c>
      <c r="F67" s="163">
        <f>IF(ISNUMBER('将来負担比率（分子）の構造'!J$53), IF('将来負担比率（分子）の構造'!J$53 &lt; 0, 0, '将来負担比率（分子）の構造'!J$53), NA())</f>
        <v>2371</v>
      </c>
      <c r="G67" s="163" t="e">
        <f>NA()</f>
        <v>#N/A</v>
      </c>
      <c r="H67" s="163" t="e">
        <f>NA()</f>
        <v>#N/A</v>
      </c>
      <c r="I67" s="163">
        <f>IF(ISNUMBER('将来負担比率（分子）の構造'!K$53), IF('将来負担比率（分子）の構造'!K$53 &lt; 0, 0, '将来負担比率（分子）の構造'!K$53), NA())</f>
        <v>3390</v>
      </c>
      <c r="J67" s="163" t="e">
        <f>NA()</f>
        <v>#N/A</v>
      </c>
      <c r="K67" s="163" t="e">
        <f>NA()</f>
        <v>#N/A</v>
      </c>
      <c r="L67" s="163">
        <f>IF(ISNUMBER('将来負担比率（分子）の構造'!L$53), IF('将来負担比率（分子）の構造'!L$53 &lt; 0, 0, '将来負担比率（分子）の構造'!L$53), NA())</f>
        <v>4876</v>
      </c>
      <c r="M67" s="163" t="e">
        <f>NA()</f>
        <v>#N/A</v>
      </c>
      <c r="N67" s="163" t="e">
        <f>NA()</f>
        <v>#N/A</v>
      </c>
      <c r="O67" s="163">
        <f>IF(ISNUMBER('将来負担比率（分子）の構造'!M$53), IF('将来負担比率（分子）の構造'!M$53 &lt; 0, 0, '将来負担比率（分子）の構造'!M$53), NA())</f>
        <v>5691</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4052</v>
      </c>
      <c r="C72" s="167">
        <f>基金残高に係る経年分析!G55</f>
        <v>3907</v>
      </c>
      <c r="D72" s="167">
        <f>基金残高に係る経年分析!H55</f>
        <v>3409</v>
      </c>
    </row>
    <row r="73" spans="1:16" x14ac:dyDescent="0.2">
      <c r="A73" s="166" t="s">
        <v>74</v>
      </c>
      <c r="B73" s="167">
        <f>基金残高に係る経年分析!F56</f>
        <v>768</v>
      </c>
      <c r="C73" s="167">
        <f>基金残高に係る経年分析!G56</f>
        <v>877</v>
      </c>
      <c r="D73" s="167">
        <f>基金残高に係る経年分析!H56</f>
        <v>953</v>
      </c>
    </row>
    <row r="74" spans="1:16" x14ac:dyDescent="0.2">
      <c r="A74" s="166" t="s">
        <v>75</v>
      </c>
      <c r="B74" s="167">
        <f>基金残高に係る経年分析!F57</f>
        <v>1785</v>
      </c>
      <c r="C74" s="167">
        <f>基金残高に係る経年分析!G57</f>
        <v>1462</v>
      </c>
      <c r="D74" s="167">
        <f>基金残高に係る経年分析!H57</f>
        <v>907</v>
      </c>
    </row>
  </sheetData>
  <sheetProtection algorithmName="SHA-512" hashValue="R6ZSwuzsurNW08CleOf028rFrYetc7+CjpvNNNBRaBlWw/Xd97HNmkYTzlaz/AqTUEExfWcTXwlGK4enGkjrVg==" saltValue="+2d2G6SSUoD9WLq3RY62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2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5421895</v>
      </c>
      <c r="S5" s="677"/>
      <c r="T5" s="677"/>
      <c r="U5" s="677"/>
      <c r="V5" s="677"/>
      <c r="W5" s="677"/>
      <c r="X5" s="677"/>
      <c r="Y5" s="702"/>
      <c r="Z5" s="715">
        <v>25.7</v>
      </c>
      <c r="AA5" s="715"/>
      <c r="AB5" s="715"/>
      <c r="AC5" s="715"/>
      <c r="AD5" s="716">
        <v>5421895</v>
      </c>
      <c r="AE5" s="716"/>
      <c r="AF5" s="716"/>
      <c r="AG5" s="716"/>
      <c r="AH5" s="716"/>
      <c r="AI5" s="716"/>
      <c r="AJ5" s="716"/>
      <c r="AK5" s="716"/>
      <c r="AL5" s="703">
        <v>45</v>
      </c>
      <c r="AM5" s="685"/>
      <c r="AN5" s="685"/>
      <c r="AO5" s="704"/>
      <c r="AP5" s="679" t="s">
        <v>216</v>
      </c>
      <c r="AQ5" s="680"/>
      <c r="AR5" s="680"/>
      <c r="AS5" s="680"/>
      <c r="AT5" s="680"/>
      <c r="AU5" s="680"/>
      <c r="AV5" s="680"/>
      <c r="AW5" s="680"/>
      <c r="AX5" s="680"/>
      <c r="AY5" s="680"/>
      <c r="AZ5" s="680"/>
      <c r="BA5" s="680"/>
      <c r="BB5" s="680"/>
      <c r="BC5" s="680"/>
      <c r="BD5" s="680"/>
      <c r="BE5" s="680"/>
      <c r="BF5" s="681"/>
      <c r="BG5" s="621">
        <v>5396037</v>
      </c>
      <c r="BH5" s="622"/>
      <c r="BI5" s="622"/>
      <c r="BJ5" s="622"/>
      <c r="BK5" s="622"/>
      <c r="BL5" s="622"/>
      <c r="BM5" s="622"/>
      <c r="BN5" s="623"/>
      <c r="BO5" s="659">
        <v>99.5</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256875</v>
      </c>
      <c r="S6" s="622"/>
      <c r="T6" s="622"/>
      <c r="U6" s="622"/>
      <c r="V6" s="622"/>
      <c r="W6" s="622"/>
      <c r="X6" s="622"/>
      <c r="Y6" s="623"/>
      <c r="Z6" s="659">
        <v>1.2</v>
      </c>
      <c r="AA6" s="659"/>
      <c r="AB6" s="659"/>
      <c r="AC6" s="659"/>
      <c r="AD6" s="660">
        <v>256875</v>
      </c>
      <c r="AE6" s="660"/>
      <c r="AF6" s="660"/>
      <c r="AG6" s="660"/>
      <c r="AH6" s="660"/>
      <c r="AI6" s="660"/>
      <c r="AJ6" s="660"/>
      <c r="AK6" s="660"/>
      <c r="AL6" s="624">
        <v>2.1</v>
      </c>
      <c r="AM6" s="625"/>
      <c r="AN6" s="625"/>
      <c r="AO6" s="661"/>
      <c r="AP6" s="618" t="s">
        <v>221</v>
      </c>
      <c r="AQ6" s="619"/>
      <c r="AR6" s="619"/>
      <c r="AS6" s="619"/>
      <c r="AT6" s="619"/>
      <c r="AU6" s="619"/>
      <c r="AV6" s="619"/>
      <c r="AW6" s="619"/>
      <c r="AX6" s="619"/>
      <c r="AY6" s="619"/>
      <c r="AZ6" s="619"/>
      <c r="BA6" s="619"/>
      <c r="BB6" s="619"/>
      <c r="BC6" s="619"/>
      <c r="BD6" s="619"/>
      <c r="BE6" s="619"/>
      <c r="BF6" s="620"/>
      <c r="BG6" s="621">
        <v>5396037</v>
      </c>
      <c r="BH6" s="622"/>
      <c r="BI6" s="622"/>
      <c r="BJ6" s="622"/>
      <c r="BK6" s="622"/>
      <c r="BL6" s="622"/>
      <c r="BM6" s="622"/>
      <c r="BN6" s="623"/>
      <c r="BO6" s="659">
        <v>99.5</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150350</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150350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1856</v>
      </c>
      <c r="S7" s="622"/>
      <c r="T7" s="622"/>
      <c r="U7" s="622"/>
      <c r="V7" s="622"/>
      <c r="W7" s="622"/>
      <c r="X7" s="622"/>
      <c r="Y7" s="623"/>
      <c r="Z7" s="659">
        <v>0</v>
      </c>
      <c r="AA7" s="659"/>
      <c r="AB7" s="659"/>
      <c r="AC7" s="659"/>
      <c r="AD7" s="660">
        <v>1856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1867915</v>
      </c>
      <c r="BH7" s="622"/>
      <c r="BI7" s="622"/>
      <c r="BJ7" s="622"/>
      <c r="BK7" s="622"/>
      <c r="BL7" s="622"/>
      <c r="BM7" s="622"/>
      <c r="BN7" s="623"/>
      <c r="BO7" s="659">
        <v>34.5</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3835317</v>
      </c>
      <c r="CS7" s="622"/>
      <c r="CT7" s="622"/>
      <c r="CU7" s="622"/>
      <c r="CV7" s="622"/>
      <c r="CW7" s="622"/>
      <c r="CX7" s="622"/>
      <c r="CY7" s="623"/>
      <c r="CZ7" s="659">
        <v>19.3</v>
      </c>
      <c r="DA7" s="659"/>
      <c r="DB7" s="659"/>
      <c r="DC7" s="659"/>
      <c r="DD7" s="627">
        <v>727524</v>
      </c>
      <c r="DE7" s="622"/>
      <c r="DF7" s="622"/>
      <c r="DG7" s="622"/>
      <c r="DH7" s="622"/>
      <c r="DI7" s="622"/>
      <c r="DJ7" s="622"/>
      <c r="DK7" s="622"/>
      <c r="DL7" s="622"/>
      <c r="DM7" s="622"/>
      <c r="DN7" s="622"/>
      <c r="DO7" s="622"/>
      <c r="DP7" s="623"/>
      <c r="DQ7" s="627">
        <v>2447438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39504</v>
      </c>
      <c r="S8" s="622"/>
      <c r="T8" s="622"/>
      <c r="U8" s="622"/>
      <c r="V8" s="622"/>
      <c r="W8" s="622"/>
      <c r="X8" s="622"/>
      <c r="Y8" s="623"/>
      <c r="Z8" s="659">
        <v>0.2</v>
      </c>
      <c r="AA8" s="659"/>
      <c r="AB8" s="659"/>
      <c r="AC8" s="659"/>
      <c r="AD8" s="660">
        <v>39504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51266</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5048994</v>
      </c>
      <c r="CS8" s="622"/>
      <c r="CT8" s="622"/>
      <c r="CU8" s="622"/>
      <c r="CV8" s="622"/>
      <c r="CW8" s="622"/>
      <c r="CX8" s="622"/>
      <c r="CY8" s="623"/>
      <c r="CZ8" s="659">
        <v>25.4</v>
      </c>
      <c r="DA8" s="659"/>
      <c r="DB8" s="659"/>
      <c r="DC8" s="659"/>
      <c r="DD8" s="627">
        <v>43035</v>
      </c>
      <c r="DE8" s="622"/>
      <c r="DF8" s="622"/>
      <c r="DG8" s="622"/>
      <c r="DH8" s="622"/>
      <c r="DI8" s="622"/>
      <c r="DJ8" s="622"/>
      <c r="DK8" s="622"/>
      <c r="DL8" s="622"/>
      <c r="DM8" s="622"/>
      <c r="DN8" s="622"/>
      <c r="DO8" s="622"/>
      <c r="DP8" s="623"/>
      <c r="DQ8" s="627">
        <v>2979315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50667</v>
      </c>
      <c r="S9" s="622"/>
      <c r="T9" s="622"/>
      <c r="U9" s="622"/>
      <c r="V9" s="622"/>
      <c r="W9" s="622"/>
      <c r="X9" s="622"/>
      <c r="Y9" s="623"/>
      <c r="Z9" s="659">
        <v>0.2</v>
      </c>
      <c r="AA9" s="659"/>
      <c r="AB9" s="659"/>
      <c r="AC9" s="659"/>
      <c r="AD9" s="660">
        <v>50667</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1454102</v>
      </c>
      <c r="BH9" s="622"/>
      <c r="BI9" s="622"/>
      <c r="BJ9" s="622"/>
      <c r="BK9" s="622"/>
      <c r="BL9" s="622"/>
      <c r="BM9" s="622"/>
      <c r="BN9" s="623"/>
      <c r="BO9" s="659">
        <v>26.8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1479168</v>
      </c>
      <c r="CS9" s="622"/>
      <c r="CT9" s="622"/>
      <c r="CU9" s="622"/>
      <c r="CV9" s="622"/>
      <c r="CW9" s="622"/>
      <c r="CX9" s="622"/>
      <c r="CY9" s="623"/>
      <c r="CZ9" s="659">
        <v>7.5</v>
      </c>
      <c r="DA9" s="659"/>
      <c r="DB9" s="659"/>
      <c r="DC9" s="659"/>
      <c r="DD9" s="627">
        <v>31421</v>
      </c>
      <c r="DE9" s="622"/>
      <c r="DF9" s="622"/>
      <c r="DG9" s="622"/>
      <c r="DH9" s="622"/>
      <c r="DI9" s="622"/>
      <c r="DJ9" s="622"/>
      <c r="DK9" s="622"/>
      <c r="DL9" s="622"/>
      <c r="DM9" s="622"/>
      <c r="DN9" s="622"/>
      <c r="DO9" s="622"/>
      <c r="DP9" s="623"/>
      <c r="DQ9" s="627">
        <v>1179665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126990</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3050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50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870305</v>
      </c>
      <c r="S11" s="622"/>
      <c r="T11" s="622"/>
      <c r="U11" s="622"/>
      <c r="V11" s="622"/>
      <c r="W11" s="622"/>
      <c r="X11" s="622"/>
      <c r="Y11" s="623"/>
      <c r="Z11" s="624">
        <v>4.0999999999999996</v>
      </c>
      <c r="AA11" s="625"/>
      <c r="AB11" s="625"/>
      <c r="AC11" s="626"/>
      <c r="AD11" s="627">
        <v>870305</v>
      </c>
      <c r="AE11" s="622"/>
      <c r="AF11" s="622"/>
      <c r="AG11" s="622"/>
      <c r="AH11" s="622"/>
      <c r="AI11" s="622"/>
      <c r="AJ11" s="622"/>
      <c r="AK11" s="623"/>
      <c r="AL11" s="624">
        <v>7.2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235557</v>
      </c>
      <c r="BH11" s="622"/>
      <c r="BI11" s="622"/>
      <c r="BJ11" s="622"/>
      <c r="BK11" s="622"/>
      <c r="BL11" s="622"/>
      <c r="BM11" s="622"/>
      <c r="BN11" s="623"/>
      <c r="BO11" s="659">
        <v>4.3</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537691</v>
      </c>
      <c r="CS11" s="622"/>
      <c r="CT11" s="622"/>
      <c r="CU11" s="622"/>
      <c r="CV11" s="622"/>
      <c r="CW11" s="622"/>
      <c r="CX11" s="622"/>
      <c r="CY11" s="623"/>
      <c r="CZ11" s="659">
        <v>2.7</v>
      </c>
      <c r="DA11" s="659"/>
      <c r="DB11" s="659"/>
      <c r="DC11" s="659"/>
      <c r="DD11" s="627">
        <v>165910</v>
      </c>
      <c r="DE11" s="622"/>
      <c r="DF11" s="622"/>
      <c r="DG11" s="622"/>
      <c r="DH11" s="622"/>
      <c r="DI11" s="622"/>
      <c r="DJ11" s="622"/>
      <c r="DK11" s="622"/>
      <c r="DL11" s="622"/>
      <c r="DM11" s="622"/>
      <c r="DN11" s="622"/>
      <c r="DO11" s="622"/>
      <c r="DP11" s="623"/>
      <c r="DQ11" s="627">
        <v>291249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13809</v>
      </c>
      <c r="S12" s="622"/>
      <c r="T12" s="622"/>
      <c r="U12" s="622"/>
      <c r="V12" s="622"/>
      <c r="W12" s="622"/>
      <c r="X12" s="622"/>
      <c r="Y12" s="623"/>
      <c r="Z12" s="659">
        <v>0.1</v>
      </c>
      <c r="AA12" s="659"/>
      <c r="AB12" s="659"/>
      <c r="AC12" s="659"/>
      <c r="AD12" s="660">
        <v>13809</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3143501</v>
      </c>
      <c r="BH12" s="622"/>
      <c r="BI12" s="622"/>
      <c r="BJ12" s="622"/>
      <c r="BK12" s="622"/>
      <c r="BL12" s="622"/>
      <c r="BM12" s="622"/>
      <c r="BN12" s="623"/>
      <c r="BO12" s="659">
        <v>58</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532482</v>
      </c>
      <c r="CS12" s="622"/>
      <c r="CT12" s="622"/>
      <c r="CU12" s="622"/>
      <c r="CV12" s="622"/>
      <c r="CW12" s="622"/>
      <c r="CX12" s="622"/>
      <c r="CY12" s="623"/>
      <c r="CZ12" s="659">
        <v>2.7</v>
      </c>
      <c r="DA12" s="659"/>
      <c r="DB12" s="659"/>
      <c r="DC12" s="659"/>
      <c r="DD12" s="627">
        <v>36438</v>
      </c>
      <c r="DE12" s="622"/>
      <c r="DF12" s="622"/>
      <c r="DG12" s="622"/>
      <c r="DH12" s="622"/>
      <c r="DI12" s="622"/>
      <c r="DJ12" s="622"/>
      <c r="DK12" s="622"/>
      <c r="DL12" s="622"/>
      <c r="DM12" s="622"/>
      <c r="DN12" s="622"/>
      <c r="DO12" s="622"/>
      <c r="DP12" s="623"/>
      <c r="DQ12" s="627">
        <v>422769</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1862</v>
      </c>
      <c r="S13" s="622"/>
      <c r="T13" s="622"/>
      <c r="U13" s="622"/>
      <c r="V13" s="622"/>
      <c r="W13" s="622"/>
      <c r="X13" s="622"/>
      <c r="Y13" s="623"/>
      <c r="Z13" s="659">
        <v>0</v>
      </c>
      <c r="AA13" s="659"/>
      <c r="AB13" s="659"/>
      <c r="AC13" s="659"/>
      <c r="AD13" s="660">
        <v>1862</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3142292</v>
      </c>
      <c r="BH13" s="622"/>
      <c r="BI13" s="622"/>
      <c r="BJ13" s="622"/>
      <c r="BK13" s="622"/>
      <c r="BL13" s="622"/>
      <c r="BM13" s="622"/>
      <c r="BN13" s="623"/>
      <c r="BO13" s="659">
        <v>58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2436000</v>
      </c>
      <c r="CS13" s="622"/>
      <c r="CT13" s="622"/>
      <c r="CU13" s="622"/>
      <c r="CV13" s="622"/>
      <c r="CW13" s="622"/>
      <c r="CX13" s="622"/>
      <c r="CY13" s="623"/>
      <c r="CZ13" s="659">
        <v>12.3</v>
      </c>
      <c r="DA13" s="659"/>
      <c r="DB13" s="659"/>
      <c r="DC13" s="659"/>
      <c r="DD13" s="627">
        <v>977392</v>
      </c>
      <c r="DE13" s="622"/>
      <c r="DF13" s="622"/>
      <c r="DG13" s="622"/>
      <c r="DH13" s="622"/>
      <c r="DI13" s="622"/>
      <c r="DJ13" s="622"/>
      <c r="DK13" s="622"/>
      <c r="DL13" s="622"/>
      <c r="DM13" s="622"/>
      <c r="DN13" s="622"/>
      <c r="DO13" s="622"/>
      <c r="DP13" s="623"/>
      <c r="DQ13" s="627">
        <v>1653041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131096</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1512232</v>
      </c>
      <c r="CS14" s="622"/>
      <c r="CT14" s="622"/>
      <c r="CU14" s="622"/>
      <c r="CV14" s="622"/>
      <c r="CW14" s="622"/>
      <c r="CX14" s="622"/>
      <c r="CY14" s="623"/>
      <c r="CZ14" s="659">
        <v>7.6</v>
      </c>
      <c r="DA14" s="659"/>
      <c r="DB14" s="659"/>
      <c r="DC14" s="659"/>
      <c r="DD14" s="627">
        <v>746879</v>
      </c>
      <c r="DE14" s="622"/>
      <c r="DF14" s="622"/>
      <c r="DG14" s="622"/>
      <c r="DH14" s="622"/>
      <c r="DI14" s="622"/>
      <c r="DJ14" s="622"/>
      <c r="DK14" s="622"/>
      <c r="DL14" s="622"/>
      <c r="DM14" s="622"/>
      <c r="DN14" s="622"/>
      <c r="DO14" s="622"/>
      <c r="DP14" s="623"/>
      <c r="DQ14" s="627">
        <v>675672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31626</v>
      </c>
      <c r="S15" s="622"/>
      <c r="T15" s="622"/>
      <c r="U15" s="622"/>
      <c r="V15" s="622"/>
      <c r="W15" s="622"/>
      <c r="X15" s="622"/>
      <c r="Y15" s="623"/>
      <c r="Z15" s="659">
        <v>0.2</v>
      </c>
      <c r="AA15" s="659"/>
      <c r="AB15" s="659"/>
      <c r="AC15" s="659"/>
      <c r="AD15" s="660">
        <v>31626</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253525</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2511856</v>
      </c>
      <c r="CS15" s="622"/>
      <c r="CT15" s="622"/>
      <c r="CU15" s="622"/>
      <c r="CV15" s="622"/>
      <c r="CW15" s="622"/>
      <c r="CX15" s="622"/>
      <c r="CY15" s="623"/>
      <c r="CZ15" s="659">
        <v>12.7</v>
      </c>
      <c r="DA15" s="659"/>
      <c r="DB15" s="659"/>
      <c r="DC15" s="659"/>
      <c r="DD15" s="627">
        <v>166874</v>
      </c>
      <c r="DE15" s="622"/>
      <c r="DF15" s="622"/>
      <c r="DG15" s="622"/>
      <c r="DH15" s="622"/>
      <c r="DI15" s="622"/>
      <c r="DJ15" s="622"/>
      <c r="DK15" s="622"/>
      <c r="DL15" s="622"/>
      <c r="DM15" s="622"/>
      <c r="DN15" s="622"/>
      <c r="DO15" s="622"/>
      <c r="DP15" s="623"/>
      <c r="DQ15" s="627">
        <v>2040218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81239</v>
      </c>
      <c r="S16" s="622"/>
      <c r="T16" s="622"/>
      <c r="U16" s="622"/>
      <c r="V16" s="622"/>
      <c r="W16" s="622"/>
      <c r="X16" s="622"/>
      <c r="Y16" s="623"/>
      <c r="Z16" s="659">
        <v>0.4</v>
      </c>
      <c r="AA16" s="659"/>
      <c r="AB16" s="659"/>
      <c r="AC16" s="659"/>
      <c r="AD16" s="660">
        <v>81239</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206597</v>
      </c>
      <c r="S17" s="622"/>
      <c r="T17" s="622"/>
      <c r="U17" s="622"/>
      <c r="V17" s="622"/>
      <c r="W17" s="622"/>
      <c r="X17" s="622"/>
      <c r="Y17" s="623"/>
      <c r="Z17" s="659">
        <v>1</v>
      </c>
      <c r="AA17" s="659"/>
      <c r="AB17" s="659"/>
      <c r="AC17" s="659"/>
      <c r="AD17" s="660">
        <v>206597</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1792086</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1786741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38315</v>
      </c>
      <c r="S18" s="622"/>
      <c r="T18" s="622"/>
      <c r="U18" s="622"/>
      <c r="V18" s="622"/>
      <c r="W18" s="622"/>
      <c r="X18" s="622"/>
      <c r="Y18" s="623"/>
      <c r="Z18" s="659">
        <v>0.2</v>
      </c>
      <c r="AA18" s="659"/>
      <c r="AB18" s="659"/>
      <c r="AC18" s="659"/>
      <c r="AD18" s="660">
        <v>38315</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148656</v>
      </c>
      <c r="S19" s="622"/>
      <c r="T19" s="622"/>
      <c r="U19" s="622"/>
      <c r="V19" s="622"/>
      <c r="W19" s="622"/>
      <c r="X19" s="622"/>
      <c r="Y19" s="623"/>
      <c r="Z19" s="659">
        <v>0.7</v>
      </c>
      <c r="AA19" s="659"/>
      <c r="AB19" s="659"/>
      <c r="AC19" s="659"/>
      <c r="AD19" s="660">
        <v>148656</v>
      </c>
      <c r="AE19" s="660"/>
      <c r="AF19" s="660"/>
      <c r="AG19" s="660"/>
      <c r="AH19" s="660"/>
      <c r="AI19" s="660"/>
      <c r="AJ19" s="660"/>
      <c r="AK19" s="660"/>
      <c r="AL19" s="624">
        <v>1.2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25858</v>
      </c>
      <c r="BH19" s="622"/>
      <c r="BI19" s="622"/>
      <c r="BJ19" s="622"/>
      <c r="BK19" s="622"/>
      <c r="BL19" s="622"/>
      <c r="BM19" s="622"/>
      <c r="BN19" s="623"/>
      <c r="BO19" s="659">
        <v>0.5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19626</v>
      </c>
      <c r="S20" s="622"/>
      <c r="T20" s="622"/>
      <c r="U20" s="622"/>
      <c r="V20" s="622"/>
      <c r="W20" s="622"/>
      <c r="X20" s="622"/>
      <c r="Y20" s="623"/>
      <c r="Z20" s="659">
        <v>0.1</v>
      </c>
      <c r="AA20" s="659"/>
      <c r="AB20" s="659"/>
      <c r="AC20" s="659"/>
      <c r="AD20" s="660">
        <v>19626</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25858</v>
      </c>
      <c r="BH20" s="622"/>
      <c r="BI20" s="622"/>
      <c r="BJ20" s="622"/>
      <c r="BK20" s="622"/>
      <c r="BL20" s="622"/>
      <c r="BM20" s="622"/>
      <c r="BN20" s="623"/>
      <c r="BO20" s="659">
        <v>0.5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19839226</v>
      </c>
      <c r="CS20" s="622"/>
      <c r="CT20" s="622"/>
      <c r="CU20" s="622"/>
      <c r="CV20" s="622"/>
      <c r="CW20" s="622"/>
      <c r="CX20" s="622"/>
      <c r="CY20" s="623"/>
      <c r="CZ20" s="659">
        <v>100</v>
      </c>
      <c r="DA20" s="659"/>
      <c r="DB20" s="659"/>
      <c r="DC20" s="659"/>
      <c r="DD20" s="627">
        <v>2895473</v>
      </c>
      <c r="DE20" s="622"/>
      <c r="DF20" s="622"/>
      <c r="DG20" s="622"/>
      <c r="DH20" s="622"/>
      <c r="DI20" s="622"/>
      <c r="DJ20" s="622"/>
      <c r="DK20" s="622"/>
      <c r="DL20" s="622"/>
      <c r="DM20" s="622"/>
      <c r="DN20" s="622"/>
      <c r="DO20" s="622"/>
      <c r="DP20" s="623"/>
      <c r="DQ20" s="627">
        <v>13626508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5329298</v>
      </c>
      <c r="S21" s="622"/>
      <c r="T21" s="622"/>
      <c r="U21" s="622"/>
      <c r="V21" s="622"/>
      <c r="W21" s="622"/>
      <c r="X21" s="622"/>
      <c r="Y21" s="623"/>
      <c r="Z21" s="659">
        <v>25.3</v>
      </c>
      <c r="AA21" s="659"/>
      <c r="AB21" s="659"/>
      <c r="AC21" s="659"/>
      <c r="AD21" s="660">
        <v>4994508</v>
      </c>
      <c r="AE21" s="660"/>
      <c r="AF21" s="660"/>
      <c r="AG21" s="660"/>
      <c r="AH21" s="660"/>
      <c r="AI21" s="660"/>
      <c r="AJ21" s="660"/>
      <c r="AK21" s="660"/>
      <c r="AL21" s="624">
        <v>41.4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25858</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4994508</v>
      </c>
      <c r="S22" s="622"/>
      <c r="T22" s="622"/>
      <c r="U22" s="622"/>
      <c r="V22" s="622"/>
      <c r="W22" s="622"/>
      <c r="X22" s="622"/>
      <c r="Y22" s="623"/>
      <c r="Z22" s="659">
        <v>23.7</v>
      </c>
      <c r="AA22" s="659"/>
      <c r="AB22" s="659"/>
      <c r="AC22" s="659"/>
      <c r="AD22" s="660">
        <v>4994508</v>
      </c>
      <c r="AE22" s="660"/>
      <c r="AF22" s="660"/>
      <c r="AG22" s="660"/>
      <c r="AH22" s="660"/>
      <c r="AI22" s="660"/>
      <c r="AJ22" s="660"/>
      <c r="AK22" s="660"/>
      <c r="AL22" s="624">
        <v>41.4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334790</v>
      </c>
      <c r="S23" s="622"/>
      <c r="T23" s="622"/>
      <c r="U23" s="622"/>
      <c r="V23" s="622"/>
      <c r="W23" s="622"/>
      <c r="X23" s="622"/>
      <c r="Y23" s="623"/>
      <c r="Z23" s="659">
        <v>1.6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7617900</v>
      </c>
      <c r="CS24" s="677"/>
      <c r="CT24" s="677"/>
      <c r="CU24" s="677"/>
      <c r="CV24" s="677"/>
      <c r="CW24" s="677"/>
      <c r="CX24" s="677"/>
      <c r="CY24" s="702"/>
      <c r="CZ24" s="703">
        <v>38.4</v>
      </c>
      <c r="DA24" s="685"/>
      <c r="DB24" s="685"/>
      <c r="DC24" s="705"/>
      <c r="DD24" s="701">
        <v>5793296</v>
      </c>
      <c r="DE24" s="677"/>
      <c r="DF24" s="677"/>
      <c r="DG24" s="677"/>
      <c r="DH24" s="677"/>
      <c r="DI24" s="677"/>
      <c r="DJ24" s="677"/>
      <c r="DK24" s="702"/>
      <c r="DL24" s="701">
        <v>5335128</v>
      </c>
      <c r="DM24" s="677"/>
      <c r="DN24" s="677"/>
      <c r="DO24" s="677"/>
      <c r="DP24" s="677"/>
      <c r="DQ24" s="677"/>
      <c r="DR24" s="677"/>
      <c r="DS24" s="677"/>
      <c r="DT24" s="677"/>
      <c r="DU24" s="677"/>
      <c r="DV24" s="702"/>
      <c r="DW24" s="703">
        <v>44.1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12305533</v>
      </c>
      <c r="S25" s="622"/>
      <c r="T25" s="622"/>
      <c r="U25" s="622"/>
      <c r="V25" s="622"/>
      <c r="W25" s="622"/>
      <c r="X25" s="622"/>
      <c r="Y25" s="623"/>
      <c r="Z25" s="659">
        <v>58.4</v>
      </c>
      <c r="AA25" s="659"/>
      <c r="AB25" s="659"/>
      <c r="AC25" s="659"/>
      <c r="AD25" s="660">
        <v>11970743</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3203327</v>
      </c>
      <c r="CS25" s="634"/>
      <c r="CT25" s="634"/>
      <c r="CU25" s="634"/>
      <c r="CV25" s="634"/>
      <c r="CW25" s="634"/>
      <c r="CX25" s="634"/>
      <c r="CY25" s="635"/>
      <c r="CZ25" s="624">
        <v>16.100000000000001</v>
      </c>
      <c r="DA25" s="636"/>
      <c r="DB25" s="636"/>
      <c r="DC25" s="637"/>
      <c r="DD25" s="627">
        <v>2833056</v>
      </c>
      <c r="DE25" s="634"/>
      <c r="DF25" s="634"/>
      <c r="DG25" s="634"/>
      <c r="DH25" s="634"/>
      <c r="DI25" s="634"/>
      <c r="DJ25" s="634"/>
      <c r="DK25" s="635"/>
      <c r="DL25" s="627">
        <v>2827498</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3337</v>
      </c>
      <c r="S26" s="622"/>
      <c r="T26" s="622"/>
      <c r="U26" s="622"/>
      <c r="V26" s="622"/>
      <c r="W26" s="622"/>
      <c r="X26" s="622"/>
      <c r="Y26" s="623"/>
      <c r="Z26" s="659">
        <v>0</v>
      </c>
      <c r="AA26" s="659"/>
      <c r="AB26" s="659"/>
      <c r="AC26" s="659"/>
      <c r="AD26" s="660">
        <v>3337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1531237</v>
      </c>
      <c r="CS26" s="622"/>
      <c r="CT26" s="622"/>
      <c r="CU26" s="622"/>
      <c r="CV26" s="622"/>
      <c r="CW26" s="622"/>
      <c r="CX26" s="622"/>
      <c r="CY26" s="623"/>
      <c r="CZ26" s="624">
        <v>7.7</v>
      </c>
      <c r="DA26" s="636"/>
      <c r="DB26" s="636"/>
      <c r="DC26" s="637"/>
      <c r="DD26" s="627">
        <v>1395280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15010</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5421895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2622487</v>
      </c>
      <c r="CS27" s="634"/>
      <c r="CT27" s="634"/>
      <c r="CU27" s="634"/>
      <c r="CV27" s="634"/>
      <c r="CW27" s="634"/>
      <c r="CX27" s="634"/>
      <c r="CY27" s="635"/>
      <c r="CZ27" s="624">
        <v>13.2</v>
      </c>
      <c r="DA27" s="636"/>
      <c r="DB27" s="636"/>
      <c r="DC27" s="637"/>
      <c r="DD27" s="627">
        <v>1173499</v>
      </c>
      <c r="DE27" s="634"/>
      <c r="DF27" s="634"/>
      <c r="DG27" s="634"/>
      <c r="DH27" s="634"/>
      <c r="DI27" s="634"/>
      <c r="DJ27" s="634"/>
      <c r="DK27" s="635"/>
      <c r="DL27" s="627">
        <v>720889</v>
      </c>
      <c r="DM27" s="634"/>
      <c r="DN27" s="634"/>
      <c r="DO27" s="634"/>
      <c r="DP27" s="634"/>
      <c r="DQ27" s="634"/>
      <c r="DR27" s="634"/>
      <c r="DS27" s="634"/>
      <c r="DT27" s="634"/>
      <c r="DU27" s="634"/>
      <c r="DV27" s="635"/>
      <c r="DW27" s="624">
        <v>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123268</v>
      </c>
      <c r="S28" s="622"/>
      <c r="T28" s="622"/>
      <c r="U28" s="622"/>
      <c r="V28" s="622"/>
      <c r="W28" s="622"/>
      <c r="X28" s="622"/>
      <c r="Y28" s="623"/>
      <c r="Z28" s="659">
        <v>0.6</v>
      </c>
      <c r="AA28" s="659"/>
      <c r="AB28" s="659"/>
      <c r="AC28" s="659"/>
      <c r="AD28" s="660">
        <v>23319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1792086</v>
      </c>
      <c r="CS28" s="622"/>
      <c r="CT28" s="622"/>
      <c r="CU28" s="622"/>
      <c r="CV28" s="622"/>
      <c r="CW28" s="622"/>
      <c r="CX28" s="622"/>
      <c r="CY28" s="623"/>
      <c r="CZ28" s="624">
        <v>9</v>
      </c>
      <c r="DA28" s="636"/>
      <c r="DB28" s="636"/>
      <c r="DC28" s="637"/>
      <c r="DD28" s="627">
        <v>1786741</v>
      </c>
      <c r="DE28" s="622"/>
      <c r="DF28" s="622"/>
      <c r="DG28" s="622"/>
      <c r="DH28" s="622"/>
      <c r="DI28" s="622"/>
      <c r="DJ28" s="622"/>
      <c r="DK28" s="623"/>
      <c r="DL28" s="627">
        <v>1786741</v>
      </c>
      <c r="DM28" s="622"/>
      <c r="DN28" s="622"/>
      <c r="DO28" s="622"/>
      <c r="DP28" s="622"/>
      <c r="DQ28" s="622"/>
      <c r="DR28" s="622"/>
      <c r="DS28" s="622"/>
      <c r="DT28" s="622"/>
      <c r="DU28" s="622"/>
      <c r="DV28" s="623"/>
      <c r="DW28" s="624">
        <v>14.8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71491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1791703</v>
      </c>
      <c r="CS29" s="634"/>
      <c r="CT29" s="634"/>
      <c r="CU29" s="634"/>
      <c r="CV29" s="634"/>
      <c r="CW29" s="634"/>
      <c r="CX29" s="634"/>
      <c r="CY29" s="635"/>
      <c r="CZ29" s="624">
        <v>9</v>
      </c>
      <c r="DA29" s="636"/>
      <c r="DB29" s="636"/>
      <c r="DC29" s="637"/>
      <c r="DD29" s="627">
        <v>1786358</v>
      </c>
      <c r="DE29" s="634"/>
      <c r="DF29" s="634"/>
      <c r="DG29" s="634"/>
      <c r="DH29" s="634"/>
      <c r="DI29" s="634"/>
      <c r="DJ29" s="634"/>
      <c r="DK29" s="635"/>
      <c r="DL29" s="627">
        <v>1786358</v>
      </c>
      <c r="DM29" s="634"/>
      <c r="DN29" s="634"/>
      <c r="DO29" s="634"/>
      <c r="DP29" s="634"/>
      <c r="DQ29" s="634"/>
      <c r="DR29" s="634"/>
      <c r="DS29" s="634"/>
      <c r="DT29" s="634"/>
      <c r="DU29" s="634"/>
      <c r="DV29" s="635"/>
      <c r="DW29" s="624">
        <v>14.8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2092782</v>
      </c>
      <c r="S30" s="622"/>
      <c r="T30" s="622"/>
      <c r="U30" s="622"/>
      <c r="V30" s="622"/>
      <c r="W30" s="622"/>
      <c r="X30" s="622"/>
      <c r="Y30" s="623"/>
      <c r="Z30" s="659">
        <v>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1647969</v>
      </c>
      <c r="CS30" s="622"/>
      <c r="CT30" s="622"/>
      <c r="CU30" s="622"/>
      <c r="CV30" s="622"/>
      <c r="CW30" s="622"/>
      <c r="CX30" s="622"/>
      <c r="CY30" s="623"/>
      <c r="CZ30" s="624">
        <v>8.3000000000000007</v>
      </c>
      <c r="DA30" s="636"/>
      <c r="DB30" s="636"/>
      <c r="DC30" s="637"/>
      <c r="DD30" s="627">
        <v>1642885</v>
      </c>
      <c r="DE30" s="622"/>
      <c r="DF30" s="622"/>
      <c r="DG30" s="622"/>
      <c r="DH30" s="622"/>
      <c r="DI30" s="622"/>
      <c r="DJ30" s="622"/>
      <c r="DK30" s="623"/>
      <c r="DL30" s="627">
        <v>1642885</v>
      </c>
      <c r="DM30" s="622"/>
      <c r="DN30" s="622"/>
      <c r="DO30" s="622"/>
      <c r="DP30" s="622"/>
      <c r="DQ30" s="622"/>
      <c r="DR30" s="622"/>
      <c r="DS30" s="622"/>
      <c r="DT30" s="622"/>
      <c r="DU30" s="622"/>
      <c r="DV30" s="623"/>
      <c r="DW30" s="624">
        <v>13.6</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98.1</v>
      </c>
      <c r="BN31" s="684"/>
      <c r="BO31" s="684"/>
      <c r="BP31" s="684"/>
      <c r="BQ31" s="686"/>
      <c r="BR31" s="683">
        <v>99.3</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143734</v>
      </c>
      <c r="CS31" s="634"/>
      <c r="CT31" s="634"/>
      <c r="CU31" s="634"/>
      <c r="CV31" s="634"/>
      <c r="CW31" s="634"/>
      <c r="CX31" s="634"/>
      <c r="CY31" s="635"/>
      <c r="CZ31" s="624">
        <v>0.7</v>
      </c>
      <c r="DA31" s="636"/>
      <c r="DB31" s="636"/>
      <c r="DC31" s="637"/>
      <c r="DD31" s="627">
        <v>143473</v>
      </c>
      <c r="DE31" s="634"/>
      <c r="DF31" s="634"/>
      <c r="DG31" s="634"/>
      <c r="DH31" s="634"/>
      <c r="DI31" s="634"/>
      <c r="DJ31" s="634"/>
      <c r="DK31" s="635"/>
      <c r="DL31" s="627">
        <v>143473</v>
      </c>
      <c r="DM31" s="634"/>
      <c r="DN31" s="634"/>
      <c r="DO31" s="634"/>
      <c r="DP31" s="634"/>
      <c r="DQ31" s="634"/>
      <c r="DR31" s="634"/>
      <c r="DS31" s="634"/>
      <c r="DT31" s="634"/>
      <c r="DU31" s="634"/>
      <c r="DV31" s="635"/>
      <c r="DW31" s="624">
        <v>1.2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1002976</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97.5</v>
      </c>
      <c r="BN32" s="634"/>
      <c r="BO32" s="634"/>
      <c r="BP32" s="634"/>
      <c r="BQ32" s="657"/>
      <c r="BR32" s="687">
        <v>99</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v>383</v>
      </c>
      <c r="CS32" s="622"/>
      <c r="CT32" s="622"/>
      <c r="CU32" s="622"/>
      <c r="CV32" s="622"/>
      <c r="CW32" s="622"/>
      <c r="CX32" s="622"/>
      <c r="CY32" s="623"/>
      <c r="CZ32" s="624">
        <v>0</v>
      </c>
      <c r="DA32" s="636"/>
      <c r="DB32" s="636"/>
      <c r="DC32" s="637"/>
      <c r="DD32" s="627">
        <v>383</v>
      </c>
      <c r="DE32" s="622"/>
      <c r="DF32" s="622"/>
      <c r="DG32" s="622"/>
      <c r="DH32" s="622"/>
      <c r="DI32" s="622"/>
      <c r="DJ32" s="622"/>
      <c r="DK32" s="623"/>
      <c r="DL32" s="627">
        <v>383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102949</v>
      </c>
      <c r="S33" s="622"/>
      <c r="T33" s="622"/>
      <c r="U33" s="622"/>
      <c r="V33" s="622"/>
      <c r="W33" s="622"/>
      <c r="X33" s="622"/>
      <c r="Y33" s="623"/>
      <c r="Z33" s="659">
        <v>0.5</v>
      </c>
      <c r="AA33" s="659"/>
      <c r="AB33" s="659"/>
      <c r="AC33" s="659"/>
      <c r="AD33" s="660">
        <v>58898</v>
      </c>
      <c r="AE33" s="660"/>
      <c r="AF33" s="660"/>
      <c r="AG33" s="660"/>
      <c r="AH33" s="660"/>
      <c r="AI33" s="660"/>
      <c r="AJ33" s="660"/>
      <c r="AK33" s="660"/>
      <c r="AL33" s="624">
        <v>0.5</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99.4</v>
      </c>
      <c r="BH33" s="606"/>
      <c r="BI33" s="606"/>
      <c r="BJ33" s="606"/>
      <c r="BK33" s="606"/>
      <c r="BL33" s="606"/>
      <c r="BM33" s="652">
        <v>98.3</v>
      </c>
      <c r="BN33" s="606"/>
      <c r="BO33" s="606"/>
      <c r="BP33" s="606"/>
      <c r="BQ33" s="669"/>
      <c r="BR33" s="682">
        <v>99.5</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9325853</v>
      </c>
      <c r="CS33" s="634"/>
      <c r="CT33" s="634"/>
      <c r="CU33" s="634"/>
      <c r="CV33" s="634"/>
      <c r="CW33" s="634"/>
      <c r="CX33" s="634"/>
      <c r="CY33" s="635"/>
      <c r="CZ33" s="624">
        <v>47</v>
      </c>
      <c r="DA33" s="636"/>
      <c r="DB33" s="636"/>
      <c r="DC33" s="637"/>
      <c r="DD33" s="627">
        <v>7334127</v>
      </c>
      <c r="DE33" s="634"/>
      <c r="DF33" s="634"/>
      <c r="DG33" s="634"/>
      <c r="DH33" s="634"/>
      <c r="DI33" s="634"/>
      <c r="DJ33" s="634"/>
      <c r="DK33" s="635"/>
      <c r="DL33" s="627">
        <v>5397836</v>
      </c>
      <c r="DM33" s="634"/>
      <c r="DN33" s="634"/>
      <c r="DO33" s="634"/>
      <c r="DP33" s="634"/>
      <c r="DQ33" s="634"/>
      <c r="DR33" s="634"/>
      <c r="DS33" s="634"/>
      <c r="DT33" s="634"/>
      <c r="DU33" s="634"/>
      <c r="DV33" s="635"/>
      <c r="DW33" s="624">
        <v>44.6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1039682</v>
      </c>
      <c r="S34" s="622"/>
      <c r="T34" s="622"/>
      <c r="U34" s="622"/>
      <c r="V34" s="622"/>
      <c r="W34" s="622"/>
      <c r="X34" s="622"/>
      <c r="Y34" s="623"/>
      <c r="Z34" s="659">
        <v>4.9000000000000004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3793334</v>
      </c>
      <c r="CS34" s="622"/>
      <c r="CT34" s="622"/>
      <c r="CU34" s="622"/>
      <c r="CV34" s="622"/>
      <c r="CW34" s="622"/>
      <c r="CX34" s="622"/>
      <c r="CY34" s="623"/>
      <c r="CZ34" s="624">
        <v>19.100000000000001</v>
      </c>
      <c r="DA34" s="636"/>
      <c r="DB34" s="636"/>
      <c r="DC34" s="637"/>
      <c r="DD34" s="627">
        <v>2727126</v>
      </c>
      <c r="DE34" s="622"/>
      <c r="DF34" s="622"/>
      <c r="DG34" s="622"/>
      <c r="DH34" s="622"/>
      <c r="DI34" s="622"/>
      <c r="DJ34" s="622"/>
      <c r="DK34" s="623"/>
      <c r="DL34" s="627">
        <v>2301717</v>
      </c>
      <c r="DM34" s="622"/>
      <c r="DN34" s="622"/>
      <c r="DO34" s="622"/>
      <c r="DP34" s="622"/>
      <c r="DQ34" s="622"/>
      <c r="DR34" s="622"/>
      <c r="DS34" s="622"/>
      <c r="DT34" s="622"/>
      <c r="DU34" s="622"/>
      <c r="DV34" s="623"/>
      <c r="DW34" s="624">
        <v>19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1604297</v>
      </c>
      <c r="S35" s="622"/>
      <c r="T35" s="622"/>
      <c r="U35" s="622"/>
      <c r="V35" s="622"/>
      <c r="W35" s="622"/>
      <c r="X35" s="622"/>
      <c r="Y35" s="623"/>
      <c r="Z35" s="659">
        <v>7.6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386292</v>
      </c>
      <c r="CS35" s="634"/>
      <c r="CT35" s="634"/>
      <c r="CU35" s="634"/>
      <c r="CV35" s="634"/>
      <c r="CW35" s="634"/>
      <c r="CX35" s="634"/>
      <c r="CY35" s="635"/>
      <c r="CZ35" s="624">
        <v>1.9</v>
      </c>
      <c r="DA35" s="636"/>
      <c r="DB35" s="636"/>
      <c r="DC35" s="637"/>
      <c r="DD35" s="627">
        <v>344557</v>
      </c>
      <c r="DE35" s="634"/>
      <c r="DF35" s="634"/>
      <c r="DG35" s="634"/>
      <c r="DH35" s="634"/>
      <c r="DI35" s="634"/>
      <c r="DJ35" s="634"/>
      <c r="DK35" s="635"/>
      <c r="DL35" s="627">
        <v>334375</v>
      </c>
      <c r="DM35" s="634"/>
      <c r="DN35" s="634"/>
      <c r="DO35" s="634"/>
      <c r="DP35" s="634"/>
      <c r="DQ35" s="634"/>
      <c r="DR35" s="634"/>
      <c r="DS35" s="634"/>
      <c r="DT35" s="634"/>
      <c r="DU35" s="634"/>
      <c r="DV35" s="635"/>
      <c r="DW35" s="624">
        <v>2.8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750126</v>
      </c>
      <c r="S36" s="622"/>
      <c r="T36" s="622"/>
      <c r="U36" s="622"/>
      <c r="V36" s="622"/>
      <c r="W36" s="622"/>
      <c r="X36" s="622"/>
      <c r="Y36" s="623"/>
      <c r="Z36" s="659">
        <v>3.6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2608388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58767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3139682</v>
      </c>
      <c r="CS36" s="622"/>
      <c r="CT36" s="622"/>
      <c r="CU36" s="622"/>
      <c r="CV36" s="622"/>
      <c r="CW36" s="622"/>
      <c r="CX36" s="622"/>
      <c r="CY36" s="623"/>
      <c r="CZ36" s="624">
        <v>15.8</v>
      </c>
      <c r="DA36" s="636"/>
      <c r="DB36" s="636"/>
      <c r="DC36" s="637"/>
      <c r="DD36" s="627">
        <v>2753290</v>
      </c>
      <c r="DE36" s="622"/>
      <c r="DF36" s="622"/>
      <c r="DG36" s="622"/>
      <c r="DH36" s="622"/>
      <c r="DI36" s="622"/>
      <c r="DJ36" s="622"/>
      <c r="DK36" s="623"/>
      <c r="DL36" s="627">
        <v>1610825</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571316</v>
      </c>
      <c r="S37" s="622"/>
      <c r="T37" s="622"/>
      <c r="U37" s="622"/>
      <c r="V37" s="622"/>
      <c r="W37" s="622"/>
      <c r="X37" s="622"/>
      <c r="Y37" s="623"/>
      <c r="Z37" s="659">
        <v>2.7</v>
      </c>
      <c r="AA37" s="659"/>
      <c r="AB37" s="659"/>
      <c r="AC37" s="659"/>
      <c r="AD37" s="660">
        <v>179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818532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37548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354346</v>
      </c>
      <c r="CS37" s="634"/>
      <c r="CT37" s="634"/>
      <c r="CU37" s="634"/>
      <c r="CV37" s="634"/>
      <c r="CW37" s="634"/>
      <c r="CX37" s="634"/>
      <c r="CY37" s="635"/>
      <c r="CZ37" s="624">
        <v>1.8</v>
      </c>
      <c r="DA37" s="636"/>
      <c r="DB37" s="636"/>
      <c r="DC37" s="637"/>
      <c r="DD37" s="627">
        <v>351233</v>
      </c>
      <c r="DE37" s="634"/>
      <c r="DF37" s="634"/>
      <c r="DG37" s="634"/>
      <c r="DH37" s="634"/>
      <c r="DI37" s="634"/>
      <c r="DJ37" s="634"/>
      <c r="DK37" s="635"/>
      <c r="DL37" s="627">
        <v>326940</v>
      </c>
      <c r="DM37" s="634"/>
      <c r="DN37" s="634"/>
      <c r="DO37" s="634"/>
      <c r="DP37" s="634"/>
      <c r="DQ37" s="634"/>
      <c r="DR37" s="634"/>
      <c r="DS37" s="634"/>
      <c r="DT37" s="634"/>
      <c r="DU37" s="634"/>
      <c r="DV37" s="635"/>
      <c r="DW37" s="624">
        <v>2.7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1383654</v>
      </c>
      <c r="S38" s="622"/>
      <c r="T38" s="622"/>
      <c r="U38" s="622"/>
      <c r="V38" s="622"/>
      <c r="W38" s="622"/>
      <c r="X38" s="622"/>
      <c r="Y38" s="623"/>
      <c r="Z38" s="659">
        <v>6.6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232674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3736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1557182</v>
      </c>
      <c r="CS38" s="622"/>
      <c r="CT38" s="622"/>
      <c r="CU38" s="622"/>
      <c r="CV38" s="622"/>
      <c r="CW38" s="622"/>
      <c r="CX38" s="622"/>
      <c r="CY38" s="623"/>
      <c r="CZ38" s="624">
        <v>7.8</v>
      </c>
      <c r="DA38" s="636"/>
      <c r="DB38" s="636"/>
      <c r="DC38" s="637"/>
      <c r="DD38" s="627">
        <v>1335113</v>
      </c>
      <c r="DE38" s="622"/>
      <c r="DF38" s="622"/>
      <c r="DG38" s="622"/>
      <c r="DH38" s="622"/>
      <c r="DI38" s="622"/>
      <c r="DJ38" s="622"/>
      <c r="DK38" s="623"/>
      <c r="DL38" s="627">
        <v>1150919</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154159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5818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426363</v>
      </c>
      <c r="CS39" s="634"/>
      <c r="CT39" s="634"/>
      <c r="CU39" s="634"/>
      <c r="CV39" s="634"/>
      <c r="CW39" s="634"/>
      <c r="CX39" s="634"/>
      <c r="CY39" s="635"/>
      <c r="CZ39" s="624">
        <v>2.1</v>
      </c>
      <c r="DA39" s="636"/>
      <c r="DB39" s="636"/>
      <c r="DC39" s="637"/>
      <c r="DD39" s="627">
        <v>174041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44054</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666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21066421</v>
      </c>
      <c r="S41" s="646"/>
      <c r="T41" s="646"/>
      <c r="U41" s="646"/>
      <c r="V41" s="646"/>
      <c r="W41" s="646"/>
      <c r="X41" s="646"/>
      <c r="Y41" s="649"/>
      <c r="Z41" s="650">
        <v>100</v>
      </c>
      <c r="AA41" s="650"/>
      <c r="AB41" s="650"/>
      <c r="AC41" s="650"/>
      <c r="AD41" s="651">
        <v>12056476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322302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1080055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2895473</v>
      </c>
      <c r="CS42" s="634"/>
      <c r="CT42" s="634"/>
      <c r="CU42" s="634"/>
      <c r="CV42" s="634"/>
      <c r="CW42" s="634"/>
      <c r="CX42" s="634"/>
      <c r="CY42" s="635"/>
      <c r="CZ42" s="624">
        <v>14.6</v>
      </c>
      <c r="DA42" s="636"/>
      <c r="DB42" s="636"/>
      <c r="DC42" s="637"/>
      <c r="DD42" s="627">
        <v>499085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76504</v>
      </c>
      <c r="CS43" s="634"/>
      <c r="CT43" s="634"/>
      <c r="CU43" s="634"/>
      <c r="CV43" s="634"/>
      <c r="CW43" s="634"/>
      <c r="CX43" s="634"/>
      <c r="CY43" s="635"/>
      <c r="CZ43" s="624">
        <v>0.4</v>
      </c>
      <c r="DA43" s="636"/>
      <c r="DB43" s="636"/>
      <c r="DC43" s="637"/>
      <c r="DD43" s="627">
        <v>76504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2895473</v>
      </c>
      <c r="CS44" s="622"/>
      <c r="CT44" s="622"/>
      <c r="CU44" s="622"/>
      <c r="CV44" s="622"/>
      <c r="CW44" s="622"/>
      <c r="CX44" s="622"/>
      <c r="CY44" s="623"/>
      <c r="CZ44" s="624">
        <v>14.6</v>
      </c>
      <c r="DA44" s="625"/>
      <c r="DB44" s="625"/>
      <c r="DC44" s="626"/>
      <c r="DD44" s="627">
        <v>499085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501593</v>
      </c>
      <c r="CS45" s="634"/>
      <c r="CT45" s="634"/>
      <c r="CU45" s="634"/>
      <c r="CV45" s="634"/>
      <c r="CW45" s="634"/>
      <c r="CX45" s="634"/>
      <c r="CY45" s="635"/>
      <c r="CZ45" s="624">
        <v>2.5</v>
      </c>
      <c r="DA45" s="636"/>
      <c r="DB45" s="636"/>
      <c r="DC45" s="637"/>
      <c r="DD45" s="627">
        <v>41169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2346743</v>
      </c>
      <c r="CS46" s="622"/>
      <c r="CT46" s="622"/>
      <c r="CU46" s="622"/>
      <c r="CV46" s="622"/>
      <c r="CW46" s="622"/>
      <c r="CX46" s="622"/>
      <c r="CY46" s="623"/>
      <c r="CZ46" s="624">
        <v>11.8</v>
      </c>
      <c r="DA46" s="625"/>
      <c r="DB46" s="625"/>
      <c r="DC46" s="626"/>
      <c r="DD46" s="627">
        <v>410779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19839226</v>
      </c>
      <c r="CS49" s="606"/>
      <c r="CT49" s="606"/>
      <c r="CU49" s="606"/>
      <c r="CV49" s="606"/>
      <c r="CW49" s="606"/>
      <c r="CX49" s="606"/>
      <c r="CY49" s="607"/>
      <c r="CZ49" s="608">
        <v>100</v>
      </c>
      <c r="DA49" s="609"/>
      <c r="DB49" s="609"/>
      <c r="DC49" s="610"/>
      <c r="DD49" s="611">
        <v>13626508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Dk2AjNfObvicsxcrUcXTt0IWmVXmACH06In8WpBiCxH6yDtPrh6OzAWIfQXsJVWaC648EmmMTly9Jkey2u79Q==" saltValue="T9WX/7ZA3LeROpwaaxjT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117" zoomScale="70" zoomScaleNormal="25" zoomScaleSheetLayoutView="70" workbookViewId="0">
      <selection activeCell="BQ104" sqref="BQ104:DZ104"/>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21075</v>
      </c>
      <c r="R7" s="1103"/>
      <c r="S7" s="1103"/>
      <c r="T7" s="1103"/>
      <c r="U7" s="1103"/>
      <c r="V7" s="1103">
        <v>19848</v>
      </c>
      <c r="W7" s="1103"/>
      <c r="X7" s="1103"/>
      <c r="Y7" s="1103"/>
      <c r="Z7" s="1103"/>
      <c r="AA7" s="1103">
        <v>1227</v>
      </c>
      <c r="AB7" s="1103"/>
      <c r="AC7" s="1103"/>
      <c r="AD7" s="1103"/>
      <c r="AE7" s="1104"/>
      <c r="AF7" s="1105">
        <v>1001</v>
      </c>
      <c r="AG7" s="1106"/>
      <c r="AH7" s="1106"/>
      <c r="AI7" s="1106"/>
      <c r="AJ7" s="1107"/>
      <c r="AK7" s="1108">
        <v>1604</v>
      </c>
      <c r="AL7" s="1109"/>
      <c r="AM7" s="1109"/>
      <c r="AN7" s="1109"/>
      <c r="AO7" s="1109"/>
      <c r="AP7" s="1109">
        <v>23204</v>
      </c>
      <c r="AQ7" s="1109"/>
      <c r="AR7" s="1109"/>
      <c r="AS7" s="1109"/>
      <c r="AT7" s="1109"/>
      <c r="AU7" s="1110" t="s">
        <v>567</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-85</v>
      </c>
      <c r="CI7" s="1097"/>
      <c r="CJ7" s="1097"/>
      <c r="CK7" s="1097"/>
      <c r="CL7" s="1098"/>
      <c r="CM7" s="1096">
        <v>68</v>
      </c>
      <c r="CN7" s="1097"/>
      <c r="CO7" s="1097"/>
      <c r="CP7" s="1097"/>
      <c r="CQ7" s="1098"/>
      <c r="CR7" s="1096">
        <v>5</v>
      </c>
      <c r="CS7" s="1097"/>
      <c r="CT7" s="1097"/>
      <c r="CU7" s="1097"/>
      <c r="CV7" s="1098"/>
      <c r="CW7" s="1096">
        <v>67</v>
      </c>
      <c r="CX7" s="1097"/>
      <c r="CY7" s="1097"/>
      <c r="CZ7" s="1097"/>
      <c r="DA7" s="1098"/>
      <c r="DB7" s="1096">
        <v>194</v>
      </c>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t="s">
        <v>568</v>
      </c>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570</v>
      </c>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t="s">
        <v>568</v>
      </c>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21075</v>
      </c>
      <c r="R23" s="1061"/>
      <c r="S23" s="1061"/>
      <c r="T23" s="1061"/>
      <c r="U23" s="1061"/>
      <c r="V23" s="1061">
        <v>19848</v>
      </c>
      <c r="W23" s="1061"/>
      <c r="X23" s="1061"/>
      <c r="Y23" s="1061"/>
      <c r="Z23" s="1061"/>
      <c r="AA23" s="1061">
        <v>1227</v>
      </c>
      <c r="AB23" s="1061"/>
      <c r="AC23" s="1061"/>
      <c r="AD23" s="1061"/>
      <c r="AE23" s="1068"/>
      <c r="AF23" s="1069">
        <v>1001</v>
      </c>
      <c r="AG23" s="1061"/>
      <c r="AH23" s="1061"/>
      <c r="AI23" s="1061"/>
      <c r="AJ23" s="1070"/>
      <c r="AK23" s="1071"/>
      <c r="AL23" s="1072"/>
      <c r="AM23" s="1072"/>
      <c r="AN23" s="1072"/>
      <c r="AO23" s="1072"/>
      <c r="AP23" s="1061">
        <v>23204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3383</v>
      </c>
      <c r="R28" s="1051"/>
      <c r="S28" s="1051"/>
      <c r="T28" s="1051"/>
      <c r="U28" s="1051"/>
      <c r="V28" s="1051">
        <v>3324</v>
      </c>
      <c r="W28" s="1051"/>
      <c r="X28" s="1051"/>
      <c r="Y28" s="1051"/>
      <c r="Z28" s="1051"/>
      <c r="AA28" s="1051">
        <v>59</v>
      </c>
      <c r="AB28" s="1051"/>
      <c r="AC28" s="1051"/>
      <c r="AD28" s="1051"/>
      <c r="AE28" s="1052"/>
      <c r="AF28" s="1053">
        <v>59</v>
      </c>
      <c r="AG28" s="1051"/>
      <c r="AH28" s="1051"/>
      <c r="AI28" s="1051"/>
      <c r="AJ28" s="1054"/>
      <c r="AK28" s="1042">
        <v>228</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t="s">
        <v>549</v>
      </c>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225</v>
      </c>
      <c r="R29" s="1039"/>
      <c r="S29" s="1039"/>
      <c r="T29" s="1039"/>
      <c r="U29" s="1039"/>
      <c r="V29" s="1039">
        <v>215</v>
      </c>
      <c r="W29" s="1039"/>
      <c r="X29" s="1039"/>
      <c r="Y29" s="1039"/>
      <c r="Z29" s="1039"/>
      <c r="AA29" s="1039">
        <v>10</v>
      </c>
      <c r="AB29" s="1039"/>
      <c r="AC29" s="1039"/>
      <c r="AD29" s="1039"/>
      <c r="AE29" s="1040"/>
      <c r="AF29" s="1035">
        <v>10</v>
      </c>
      <c r="AG29" s="1036"/>
      <c r="AH29" s="1036"/>
      <c r="AI29" s="1036"/>
      <c r="AJ29" s="1037"/>
      <c r="AK29" s="980">
        <v>95</v>
      </c>
      <c r="AL29" s="971"/>
      <c r="AM29" s="971"/>
      <c r="AN29" s="971"/>
      <c r="AO29" s="971"/>
      <c r="AP29" s="971">
        <v>44</v>
      </c>
      <c r="AQ29" s="971"/>
      <c r="AR29" s="971"/>
      <c r="AS29" s="971"/>
      <c r="AT29" s="971"/>
      <c r="AU29" s="971">
        <v>17</v>
      </c>
      <c r="AV29" s="971"/>
      <c r="AW29" s="971"/>
      <c r="AX29" s="971"/>
      <c r="AY29" s="971"/>
      <c r="AZ29" s="1041" t="s">
        <v>548</v>
      </c>
      <c r="BA29" s="1041"/>
      <c r="BB29" s="1041"/>
      <c r="BC29" s="1041"/>
      <c r="BD29" s="1041"/>
      <c r="BE29" s="972" t="s">
        <v>550</v>
      </c>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577</v>
      </c>
      <c r="R30" s="1039"/>
      <c r="S30" s="1039"/>
      <c r="T30" s="1039"/>
      <c r="U30" s="1039"/>
      <c r="V30" s="1039">
        <v>571</v>
      </c>
      <c r="W30" s="1039"/>
      <c r="X30" s="1039"/>
      <c r="Y30" s="1039"/>
      <c r="Z30" s="1039"/>
      <c r="AA30" s="1039">
        <v>6</v>
      </c>
      <c r="AB30" s="1039"/>
      <c r="AC30" s="1039"/>
      <c r="AD30" s="1039"/>
      <c r="AE30" s="1040"/>
      <c r="AF30" s="1035">
        <v>6</v>
      </c>
      <c r="AG30" s="1036"/>
      <c r="AH30" s="1036"/>
      <c r="AI30" s="1036"/>
      <c r="AJ30" s="1037"/>
      <c r="AK30" s="980">
        <v>115</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864</v>
      </c>
      <c r="R31" s="1039"/>
      <c r="S31" s="1039"/>
      <c r="T31" s="1039"/>
      <c r="U31" s="1039"/>
      <c r="V31" s="1039">
        <v>788</v>
      </c>
      <c r="W31" s="1039"/>
      <c r="X31" s="1039"/>
      <c r="Y31" s="1039"/>
      <c r="Z31" s="1039"/>
      <c r="AA31" s="1039">
        <v>76</v>
      </c>
      <c r="AB31" s="1039"/>
      <c r="AC31" s="1039"/>
      <c r="AD31" s="1039"/>
      <c r="AE31" s="1040"/>
      <c r="AF31" s="1035">
        <v>378</v>
      </c>
      <c r="AG31" s="1036"/>
      <c r="AH31" s="1036"/>
      <c r="AI31" s="1036"/>
      <c r="AJ31" s="1037"/>
      <c r="AK31" s="980">
        <v>233</v>
      </c>
      <c r="AL31" s="971"/>
      <c r="AM31" s="971"/>
      <c r="AN31" s="971"/>
      <c r="AO31" s="971"/>
      <c r="AP31" s="971">
        <v>4669</v>
      </c>
      <c r="AQ31" s="971"/>
      <c r="AR31" s="971"/>
      <c r="AS31" s="971"/>
      <c r="AT31" s="971"/>
      <c r="AU31" s="971">
        <v>2087</v>
      </c>
      <c r="AV31" s="971"/>
      <c r="AW31" s="971"/>
      <c r="AX31" s="971"/>
      <c r="AY31" s="971"/>
      <c r="AZ31" s="1041" t="s">
        <v>548</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1243</v>
      </c>
      <c r="R32" s="1039"/>
      <c r="S32" s="1039"/>
      <c r="T32" s="1039"/>
      <c r="U32" s="1039"/>
      <c r="V32" s="1039">
        <v>1175</v>
      </c>
      <c r="W32" s="1039"/>
      <c r="X32" s="1039"/>
      <c r="Y32" s="1039"/>
      <c r="Z32" s="1039"/>
      <c r="AA32" s="1039">
        <v>68</v>
      </c>
      <c r="AB32" s="1039"/>
      <c r="AC32" s="1039"/>
      <c r="AD32" s="1039"/>
      <c r="AE32" s="1040"/>
      <c r="AF32" s="1035">
        <v>322</v>
      </c>
      <c r="AG32" s="1036"/>
      <c r="AH32" s="1036"/>
      <c r="AI32" s="1036"/>
      <c r="AJ32" s="1037"/>
      <c r="AK32" s="980">
        <v>819</v>
      </c>
      <c r="AL32" s="971"/>
      <c r="AM32" s="971"/>
      <c r="AN32" s="971"/>
      <c r="AO32" s="971"/>
      <c r="AP32" s="971">
        <v>3646</v>
      </c>
      <c r="AQ32" s="971"/>
      <c r="AR32" s="971"/>
      <c r="AS32" s="971"/>
      <c r="AT32" s="971"/>
      <c r="AU32" s="971">
        <v>3383</v>
      </c>
      <c r="AV32" s="971"/>
      <c r="AW32" s="971"/>
      <c r="AX32" s="971"/>
      <c r="AY32" s="971"/>
      <c r="AZ32" s="1041" t="s">
        <v>548</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500</v>
      </c>
      <c r="R33" s="1039"/>
      <c r="S33" s="1039"/>
      <c r="T33" s="1039"/>
      <c r="U33" s="1039"/>
      <c r="V33" s="1039">
        <v>346</v>
      </c>
      <c r="W33" s="1039"/>
      <c r="X33" s="1039"/>
      <c r="Y33" s="1039"/>
      <c r="Z33" s="1039"/>
      <c r="AA33" s="1039">
        <v>154</v>
      </c>
      <c r="AB33" s="1039"/>
      <c r="AC33" s="1039"/>
      <c r="AD33" s="1039"/>
      <c r="AE33" s="1040"/>
      <c r="AF33" s="1035" t="s">
        <v>122</v>
      </c>
      <c r="AG33" s="1036"/>
      <c r="AH33" s="1036"/>
      <c r="AI33" s="1036"/>
      <c r="AJ33" s="1037"/>
      <c r="AK33" s="980">
        <v>146</v>
      </c>
      <c r="AL33" s="971"/>
      <c r="AM33" s="971"/>
      <c r="AN33" s="971"/>
      <c r="AO33" s="971"/>
      <c r="AP33" s="971" t="s">
        <v>548</v>
      </c>
      <c r="AQ33" s="971"/>
      <c r="AR33" s="971"/>
      <c r="AS33" s="971"/>
      <c r="AT33" s="971"/>
      <c r="AU33" s="971" t="s">
        <v>548</v>
      </c>
      <c r="AV33" s="971"/>
      <c r="AW33" s="971"/>
      <c r="AX33" s="971"/>
      <c r="AY33" s="971"/>
      <c r="AZ33" s="1041" t="s">
        <v>548</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774</v>
      </c>
      <c r="AG63" s="959"/>
      <c r="AH63" s="959"/>
      <c r="AI63" s="959"/>
      <c r="AJ63" s="1022"/>
      <c r="AK63" s="1023"/>
      <c r="AL63" s="963"/>
      <c r="AM63" s="963"/>
      <c r="AN63" s="963"/>
      <c r="AO63" s="963"/>
      <c r="AP63" s="959">
        <v>8359</v>
      </c>
      <c r="AQ63" s="959"/>
      <c r="AR63" s="959"/>
      <c r="AS63" s="959"/>
      <c r="AT63" s="959"/>
      <c r="AU63" s="959">
        <v>5487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1716</v>
      </c>
      <c r="R68" s="982"/>
      <c r="S68" s="982"/>
      <c r="T68" s="982"/>
      <c r="U68" s="982"/>
      <c r="V68" s="982">
        <v>1617</v>
      </c>
      <c r="W68" s="982"/>
      <c r="X68" s="982"/>
      <c r="Y68" s="982"/>
      <c r="Z68" s="982"/>
      <c r="AA68" s="982">
        <v>99</v>
      </c>
      <c r="AB68" s="982"/>
      <c r="AC68" s="982"/>
      <c r="AD68" s="982"/>
      <c r="AE68" s="982"/>
      <c r="AF68" s="982">
        <v>99</v>
      </c>
      <c r="AG68" s="982"/>
      <c r="AH68" s="982"/>
      <c r="AI68" s="982"/>
      <c r="AJ68" s="982"/>
      <c r="AK68" s="982">
        <v>60</v>
      </c>
      <c r="AL68" s="982"/>
      <c r="AM68" s="982"/>
      <c r="AN68" s="982"/>
      <c r="AO68" s="982"/>
      <c r="AP68" s="982">
        <v>1222</v>
      </c>
      <c r="AQ68" s="982"/>
      <c r="AR68" s="982"/>
      <c r="AS68" s="982"/>
      <c r="AT68" s="982"/>
      <c r="AU68" s="982">
        <v>189</v>
      </c>
      <c r="AV68" s="982"/>
      <c r="AW68" s="982"/>
      <c r="AX68" s="982"/>
      <c r="AY68" s="982"/>
      <c r="AZ68" s="983" t="s">
        <v>571</v>
      </c>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752</v>
      </c>
      <c r="R69" s="971"/>
      <c r="S69" s="971"/>
      <c r="T69" s="971"/>
      <c r="U69" s="971"/>
      <c r="V69" s="971">
        <v>711</v>
      </c>
      <c r="W69" s="971"/>
      <c r="X69" s="971"/>
      <c r="Y69" s="971"/>
      <c r="Z69" s="971"/>
      <c r="AA69" s="971">
        <v>41</v>
      </c>
      <c r="AB69" s="971"/>
      <c r="AC69" s="971"/>
      <c r="AD69" s="971"/>
      <c r="AE69" s="971"/>
      <c r="AF69" s="971">
        <v>41</v>
      </c>
      <c r="AG69" s="971"/>
      <c r="AH69" s="971"/>
      <c r="AI69" s="971"/>
      <c r="AJ69" s="971"/>
      <c r="AK69" s="971">
        <v>67</v>
      </c>
      <c r="AL69" s="971"/>
      <c r="AM69" s="971"/>
      <c r="AN69" s="971"/>
      <c r="AO69" s="971"/>
      <c r="AP69" s="971">
        <v>480</v>
      </c>
      <c r="AQ69" s="971"/>
      <c r="AR69" s="971"/>
      <c r="AS69" s="971"/>
      <c r="AT69" s="971"/>
      <c r="AU69" s="971">
        <v>178</v>
      </c>
      <c r="AV69" s="971"/>
      <c r="AW69" s="971"/>
      <c r="AX69" s="971"/>
      <c r="AY69" s="971"/>
      <c r="AZ69" s="972" t="s">
        <v>572</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989</v>
      </c>
      <c r="R70" s="971"/>
      <c r="S70" s="971"/>
      <c r="T70" s="971"/>
      <c r="U70" s="971"/>
      <c r="V70" s="971">
        <v>889</v>
      </c>
      <c r="W70" s="971"/>
      <c r="X70" s="971"/>
      <c r="Y70" s="971"/>
      <c r="Z70" s="971"/>
      <c r="AA70" s="971">
        <v>100</v>
      </c>
      <c r="AB70" s="971"/>
      <c r="AC70" s="971"/>
      <c r="AD70" s="971"/>
      <c r="AE70" s="971"/>
      <c r="AF70" s="971">
        <v>100</v>
      </c>
      <c r="AG70" s="971"/>
      <c r="AH70" s="971"/>
      <c r="AI70" s="971"/>
      <c r="AJ70" s="971"/>
      <c r="AK70" s="971">
        <v>90</v>
      </c>
      <c r="AL70" s="971"/>
      <c r="AM70" s="971"/>
      <c r="AN70" s="971"/>
      <c r="AO70" s="971"/>
      <c r="AP70" s="971" t="s">
        <v>561</v>
      </c>
      <c r="AQ70" s="971"/>
      <c r="AR70" s="971"/>
      <c r="AS70" s="971"/>
      <c r="AT70" s="971"/>
      <c r="AU70" s="971" t="s">
        <v>548</v>
      </c>
      <c r="AV70" s="971"/>
      <c r="AW70" s="971"/>
      <c r="AX70" s="971"/>
      <c r="AY70" s="971"/>
      <c r="AZ70" s="972" t="s">
        <v>569</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8814</v>
      </c>
      <c r="R71" s="971"/>
      <c r="S71" s="971"/>
      <c r="T71" s="971"/>
      <c r="U71" s="971"/>
      <c r="V71" s="971">
        <v>8471</v>
      </c>
      <c r="W71" s="971"/>
      <c r="X71" s="971"/>
      <c r="Y71" s="971"/>
      <c r="Z71" s="971"/>
      <c r="AA71" s="971">
        <v>343</v>
      </c>
      <c r="AB71" s="971"/>
      <c r="AC71" s="971"/>
      <c r="AD71" s="971"/>
      <c r="AE71" s="971"/>
      <c r="AF71" s="971">
        <v>343</v>
      </c>
      <c r="AG71" s="971"/>
      <c r="AH71" s="971"/>
      <c r="AI71" s="971"/>
      <c r="AJ71" s="971"/>
      <c r="AK71" s="971">
        <v>23</v>
      </c>
      <c r="AL71" s="971"/>
      <c r="AM71" s="971"/>
      <c r="AN71" s="971"/>
      <c r="AO71" s="971"/>
      <c r="AP71" s="971" t="s">
        <v>548</v>
      </c>
      <c r="AQ71" s="971"/>
      <c r="AR71" s="971"/>
      <c r="AS71" s="971"/>
      <c r="AT71" s="971"/>
      <c r="AU71" s="971" t="s">
        <v>548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65</v>
      </c>
      <c r="R72" s="971"/>
      <c r="S72" s="971"/>
      <c r="T72" s="971"/>
      <c r="U72" s="971"/>
      <c r="V72" s="971">
        <v>60</v>
      </c>
      <c r="W72" s="971"/>
      <c r="X72" s="971"/>
      <c r="Y72" s="971"/>
      <c r="Z72" s="971"/>
      <c r="AA72" s="971">
        <v>5</v>
      </c>
      <c r="AB72" s="971"/>
      <c r="AC72" s="971"/>
      <c r="AD72" s="971"/>
      <c r="AE72" s="971"/>
      <c r="AF72" s="971">
        <v>5</v>
      </c>
      <c r="AG72" s="971"/>
      <c r="AH72" s="971"/>
      <c r="AI72" s="971"/>
      <c r="AJ72" s="971"/>
      <c r="AK72" s="971" t="s">
        <v>548</v>
      </c>
      <c r="AL72" s="971"/>
      <c r="AM72" s="971"/>
      <c r="AN72" s="971"/>
      <c r="AO72" s="971"/>
      <c r="AP72" s="971" t="s">
        <v>548</v>
      </c>
      <c r="AQ72" s="971"/>
      <c r="AR72" s="971"/>
      <c r="AS72" s="971"/>
      <c r="AT72" s="971"/>
      <c r="AU72" s="971" t="s">
        <v>548</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121</v>
      </c>
      <c r="R73" s="971"/>
      <c r="S73" s="971"/>
      <c r="T73" s="971"/>
      <c r="U73" s="971"/>
      <c r="V73" s="971">
        <v>113</v>
      </c>
      <c r="W73" s="971"/>
      <c r="X73" s="971"/>
      <c r="Y73" s="971"/>
      <c r="Z73" s="971"/>
      <c r="AA73" s="971">
        <v>7</v>
      </c>
      <c r="AB73" s="971"/>
      <c r="AC73" s="971"/>
      <c r="AD73" s="971"/>
      <c r="AE73" s="971"/>
      <c r="AF73" s="971">
        <v>7</v>
      </c>
      <c r="AG73" s="971"/>
      <c r="AH73" s="971"/>
      <c r="AI73" s="971"/>
      <c r="AJ73" s="971"/>
      <c r="AK73" s="971" t="s">
        <v>548</v>
      </c>
      <c r="AL73" s="971"/>
      <c r="AM73" s="971"/>
      <c r="AN73" s="971"/>
      <c r="AO73" s="971"/>
      <c r="AP73" s="971">
        <v>43</v>
      </c>
      <c r="AQ73" s="971"/>
      <c r="AR73" s="971"/>
      <c r="AS73" s="971"/>
      <c r="AT73" s="971"/>
      <c r="AU73" s="971">
        <v>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7912</v>
      </c>
      <c r="R74" s="971"/>
      <c r="S74" s="971"/>
      <c r="T74" s="971"/>
      <c r="U74" s="971"/>
      <c r="V74" s="971">
        <v>7612</v>
      </c>
      <c r="W74" s="971"/>
      <c r="X74" s="971"/>
      <c r="Y74" s="971"/>
      <c r="Z74" s="971"/>
      <c r="AA74" s="971">
        <v>300</v>
      </c>
      <c r="AB74" s="971"/>
      <c r="AC74" s="971"/>
      <c r="AD74" s="971"/>
      <c r="AE74" s="971"/>
      <c r="AF74" s="971">
        <v>300</v>
      </c>
      <c r="AG74" s="971"/>
      <c r="AH74" s="971"/>
      <c r="AI74" s="971"/>
      <c r="AJ74" s="971"/>
      <c r="AK74" s="971" t="s">
        <v>548</v>
      </c>
      <c r="AL74" s="971"/>
      <c r="AM74" s="971"/>
      <c r="AN74" s="971"/>
      <c r="AO74" s="971"/>
      <c r="AP74" s="971" t="s">
        <v>548</v>
      </c>
      <c r="AQ74" s="971"/>
      <c r="AR74" s="971"/>
      <c r="AS74" s="971"/>
      <c r="AT74" s="971"/>
      <c r="AU74" s="971" t="s">
        <v>548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558</v>
      </c>
      <c r="C75" s="975"/>
      <c r="D75" s="975"/>
      <c r="E75" s="975"/>
      <c r="F75" s="975"/>
      <c r="G75" s="975"/>
      <c r="H75" s="975"/>
      <c r="I75" s="975"/>
      <c r="J75" s="975"/>
      <c r="K75" s="975"/>
      <c r="L75" s="975"/>
      <c r="M75" s="975"/>
      <c r="N75" s="975"/>
      <c r="O75" s="975"/>
      <c r="P75" s="976"/>
      <c r="Q75" s="978">
        <v>310</v>
      </c>
      <c r="R75" s="979"/>
      <c r="S75" s="979"/>
      <c r="T75" s="979"/>
      <c r="U75" s="980"/>
      <c r="V75" s="981">
        <v>281</v>
      </c>
      <c r="W75" s="979"/>
      <c r="X75" s="979"/>
      <c r="Y75" s="979"/>
      <c r="Z75" s="980"/>
      <c r="AA75" s="981">
        <v>29</v>
      </c>
      <c r="AB75" s="979"/>
      <c r="AC75" s="979"/>
      <c r="AD75" s="979"/>
      <c r="AE75" s="980"/>
      <c r="AF75" s="981">
        <v>29</v>
      </c>
      <c r="AG75" s="979"/>
      <c r="AH75" s="979"/>
      <c r="AI75" s="979"/>
      <c r="AJ75" s="980"/>
      <c r="AK75" s="981" t="s">
        <v>548</v>
      </c>
      <c r="AL75" s="979"/>
      <c r="AM75" s="979"/>
      <c r="AN75" s="979"/>
      <c r="AO75" s="980"/>
      <c r="AP75" s="981" t="s">
        <v>548</v>
      </c>
      <c r="AQ75" s="979"/>
      <c r="AR75" s="979"/>
      <c r="AS75" s="979"/>
      <c r="AT75" s="980"/>
      <c r="AU75" s="981" t="s">
        <v>548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559</v>
      </c>
      <c r="C76" s="975"/>
      <c r="D76" s="975"/>
      <c r="E76" s="975"/>
      <c r="F76" s="975"/>
      <c r="G76" s="975"/>
      <c r="H76" s="975"/>
      <c r="I76" s="975"/>
      <c r="J76" s="975"/>
      <c r="K76" s="975"/>
      <c r="L76" s="975"/>
      <c r="M76" s="975"/>
      <c r="N76" s="975"/>
      <c r="O76" s="975"/>
      <c r="P76" s="976"/>
      <c r="Q76" s="978">
        <v>304568</v>
      </c>
      <c r="R76" s="979"/>
      <c r="S76" s="979"/>
      <c r="T76" s="979"/>
      <c r="U76" s="980"/>
      <c r="V76" s="981">
        <v>293091</v>
      </c>
      <c r="W76" s="979"/>
      <c r="X76" s="979"/>
      <c r="Y76" s="979"/>
      <c r="Z76" s="980"/>
      <c r="AA76" s="981">
        <v>11478</v>
      </c>
      <c r="AB76" s="979"/>
      <c r="AC76" s="979"/>
      <c r="AD76" s="979"/>
      <c r="AE76" s="980"/>
      <c r="AF76" s="981">
        <v>11478</v>
      </c>
      <c r="AG76" s="979"/>
      <c r="AH76" s="979"/>
      <c r="AI76" s="979"/>
      <c r="AJ76" s="980"/>
      <c r="AK76" s="981" t="s">
        <v>548</v>
      </c>
      <c r="AL76" s="979"/>
      <c r="AM76" s="979"/>
      <c r="AN76" s="979"/>
      <c r="AO76" s="980"/>
      <c r="AP76" s="981" t="s">
        <v>548</v>
      </c>
      <c r="AQ76" s="979"/>
      <c r="AR76" s="979"/>
      <c r="AS76" s="979"/>
      <c r="AT76" s="980"/>
      <c r="AU76" s="981" t="s">
        <v>548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12402</v>
      </c>
      <c r="AG88" s="959"/>
      <c r="AH88" s="959"/>
      <c r="AI88" s="959"/>
      <c r="AJ88" s="959"/>
      <c r="AK88" s="963"/>
      <c r="AL88" s="963"/>
      <c r="AM88" s="963"/>
      <c r="AN88" s="963"/>
      <c r="AO88" s="963"/>
      <c r="AP88" s="959">
        <v>1745</v>
      </c>
      <c r="AQ88" s="959"/>
      <c r="AR88" s="959"/>
      <c r="AS88" s="959"/>
      <c r="AT88" s="959"/>
      <c r="AU88" s="959">
        <v>369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v>67</v>
      </c>
      <c r="CX102" s="953"/>
      <c r="CY102" s="953"/>
      <c r="CZ102" s="953"/>
      <c r="DA102" s="954"/>
      <c r="DB102" s="952">
        <v>194</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1720242</v>
      </c>
      <c r="AB110" s="889"/>
      <c r="AC110" s="889"/>
      <c r="AD110" s="889"/>
      <c r="AE110" s="890"/>
      <c r="AF110" s="891">
        <v>1767172</v>
      </c>
      <c r="AG110" s="889"/>
      <c r="AH110" s="889"/>
      <c r="AI110" s="889"/>
      <c r="AJ110" s="890"/>
      <c r="AK110" s="891">
        <v>1791703</v>
      </c>
      <c r="AL110" s="889"/>
      <c r="AM110" s="889"/>
      <c r="AN110" s="889"/>
      <c r="AO110" s="890"/>
      <c r="AP110" s="892">
        <v>17.600000000000001</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20019528</v>
      </c>
      <c r="BR110" s="842"/>
      <c r="BS110" s="842"/>
      <c r="BT110" s="842"/>
      <c r="BU110" s="842"/>
      <c r="BV110" s="842">
        <v>23468791</v>
      </c>
      <c r="BW110" s="842"/>
      <c r="BX110" s="842"/>
      <c r="BY110" s="842"/>
      <c r="BZ110" s="842"/>
      <c r="CA110" s="842">
        <v>23204476</v>
      </c>
      <c r="CB110" s="842"/>
      <c r="CC110" s="842"/>
      <c r="CD110" s="842"/>
      <c r="CE110" s="842"/>
      <c r="CF110" s="866">
        <v>228.4</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6771094</v>
      </c>
      <c r="BR112" s="817"/>
      <c r="BS112" s="817"/>
      <c r="BT112" s="817"/>
      <c r="BU112" s="817"/>
      <c r="BV112" s="817">
        <v>6148780</v>
      </c>
      <c r="BW112" s="817"/>
      <c r="BX112" s="817"/>
      <c r="BY112" s="817"/>
      <c r="BZ112" s="817"/>
      <c r="CA112" s="817">
        <v>5487217</v>
      </c>
      <c r="CB112" s="817"/>
      <c r="CC112" s="817"/>
      <c r="CD112" s="817"/>
      <c r="CE112" s="817"/>
      <c r="CF112" s="875">
        <v>54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671229</v>
      </c>
      <c r="AB113" s="919"/>
      <c r="AC113" s="919"/>
      <c r="AD113" s="919"/>
      <c r="AE113" s="920"/>
      <c r="AF113" s="921">
        <v>628001</v>
      </c>
      <c r="AG113" s="919"/>
      <c r="AH113" s="919"/>
      <c r="AI113" s="919"/>
      <c r="AJ113" s="920"/>
      <c r="AK113" s="921">
        <v>595641</v>
      </c>
      <c r="AL113" s="919"/>
      <c r="AM113" s="919"/>
      <c r="AN113" s="919"/>
      <c r="AO113" s="920"/>
      <c r="AP113" s="922">
        <v>5.9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446036</v>
      </c>
      <c r="BR113" s="817"/>
      <c r="BS113" s="817"/>
      <c r="BT113" s="817"/>
      <c r="BU113" s="817"/>
      <c r="BV113" s="817">
        <v>411685</v>
      </c>
      <c r="BW113" s="817"/>
      <c r="BX113" s="817"/>
      <c r="BY113" s="817"/>
      <c r="BZ113" s="817"/>
      <c r="CA113" s="817">
        <v>369253</v>
      </c>
      <c r="CB113" s="817"/>
      <c r="CC113" s="817"/>
      <c r="CD113" s="817"/>
      <c r="CE113" s="817"/>
      <c r="CF113" s="875">
        <v>3.6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32576</v>
      </c>
      <c r="AB114" s="780"/>
      <c r="AC114" s="780"/>
      <c r="AD114" s="780"/>
      <c r="AE114" s="781"/>
      <c r="AF114" s="782">
        <v>33255</v>
      </c>
      <c r="AG114" s="780"/>
      <c r="AH114" s="780"/>
      <c r="AI114" s="780"/>
      <c r="AJ114" s="781"/>
      <c r="AK114" s="782">
        <v>38167</v>
      </c>
      <c r="AL114" s="780"/>
      <c r="AM114" s="780"/>
      <c r="AN114" s="780"/>
      <c r="AO114" s="781"/>
      <c r="AP114" s="824">
        <v>0.4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1957439</v>
      </c>
      <c r="BR114" s="817"/>
      <c r="BS114" s="817"/>
      <c r="BT114" s="817"/>
      <c r="BU114" s="817"/>
      <c r="BV114" s="817">
        <v>1872952</v>
      </c>
      <c r="BW114" s="817"/>
      <c r="BX114" s="817"/>
      <c r="BY114" s="817"/>
      <c r="BZ114" s="817"/>
      <c r="CA114" s="817">
        <v>1890456</v>
      </c>
      <c r="CB114" s="817"/>
      <c r="CC114" s="817"/>
      <c r="CD114" s="817"/>
      <c r="CE114" s="817"/>
      <c r="CF114" s="875">
        <v>18.600000000000001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40</v>
      </c>
      <c r="AB115" s="919"/>
      <c r="AC115" s="919"/>
      <c r="AD115" s="919"/>
      <c r="AE115" s="920"/>
      <c r="AF115" s="921">
        <v>34</v>
      </c>
      <c r="AG115" s="919"/>
      <c r="AH115" s="919"/>
      <c r="AI115" s="919"/>
      <c r="AJ115" s="920"/>
      <c r="AK115" s="921">
        <v>29</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453</v>
      </c>
      <c r="AB116" s="780"/>
      <c r="AC116" s="780"/>
      <c r="AD116" s="780"/>
      <c r="AE116" s="781"/>
      <c r="AF116" s="782">
        <v>616</v>
      </c>
      <c r="AG116" s="780"/>
      <c r="AH116" s="780"/>
      <c r="AI116" s="780"/>
      <c r="AJ116" s="781"/>
      <c r="AK116" s="782">
        <v>383</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2424540</v>
      </c>
      <c r="AB117" s="903"/>
      <c r="AC117" s="903"/>
      <c r="AD117" s="903"/>
      <c r="AE117" s="904"/>
      <c r="AF117" s="905">
        <v>2429078</v>
      </c>
      <c r="AG117" s="903"/>
      <c r="AH117" s="903"/>
      <c r="AI117" s="903"/>
      <c r="AJ117" s="904"/>
      <c r="AK117" s="905">
        <v>2425923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29194097</v>
      </c>
      <c r="BR119" s="845"/>
      <c r="BS119" s="845"/>
      <c r="BT119" s="845"/>
      <c r="BU119" s="845"/>
      <c r="BV119" s="845">
        <v>31902208</v>
      </c>
      <c r="BW119" s="845"/>
      <c r="BX119" s="845"/>
      <c r="BY119" s="845"/>
      <c r="BZ119" s="845"/>
      <c r="CA119" s="845">
        <v>30951402</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7407076</v>
      </c>
      <c r="BR120" s="842"/>
      <c r="BS120" s="842"/>
      <c r="BT120" s="842"/>
      <c r="BU120" s="842"/>
      <c r="BV120" s="842">
        <v>7018321</v>
      </c>
      <c r="BW120" s="842"/>
      <c r="BX120" s="842"/>
      <c r="BY120" s="842"/>
      <c r="BZ120" s="842"/>
      <c r="CA120" s="842">
        <v>5950873</v>
      </c>
      <c r="CB120" s="842"/>
      <c r="CC120" s="842"/>
      <c r="CD120" s="842"/>
      <c r="CE120" s="842"/>
      <c r="CF120" s="866">
        <v>58.6</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1757110</v>
      </c>
      <c r="DH120" s="842"/>
      <c r="DI120" s="842"/>
      <c r="DJ120" s="842"/>
      <c r="DK120" s="842"/>
      <c r="DL120" s="842">
        <v>1536018</v>
      </c>
      <c r="DM120" s="842"/>
      <c r="DN120" s="842"/>
      <c r="DO120" s="842"/>
      <c r="DP120" s="842"/>
      <c r="DQ120" s="842">
        <v>3383187</v>
      </c>
      <c r="DR120" s="842"/>
      <c r="DS120" s="842"/>
      <c r="DT120" s="842"/>
      <c r="DU120" s="842"/>
      <c r="DV120" s="843">
        <v>33.299999999999997</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21947</v>
      </c>
      <c r="BR121" s="817"/>
      <c r="BS121" s="817"/>
      <c r="BT121" s="817"/>
      <c r="BU121" s="817"/>
      <c r="BV121" s="817">
        <v>16949</v>
      </c>
      <c r="BW121" s="817"/>
      <c r="BX121" s="817"/>
      <c r="BY121" s="817"/>
      <c r="BZ121" s="817"/>
      <c r="CA121" s="817">
        <v>11865</v>
      </c>
      <c r="CB121" s="817"/>
      <c r="CC121" s="817"/>
      <c r="CD121" s="817"/>
      <c r="CE121" s="817"/>
      <c r="CF121" s="875">
        <v>0.1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2487473</v>
      </c>
      <c r="DH121" s="817"/>
      <c r="DI121" s="817"/>
      <c r="DJ121" s="817"/>
      <c r="DK121" s="817"/>
      <c r="DL121" s="817">
        <v>2323465</v>
      </c>
      <c r="DM121" s="817"/>
      <c r="DN121" s="817"/>
      <c r="DO121" s="817"/>
      <c r="DP121" s="817"/>
      <c r="DQ121" s="817">
        <v>2087097</v>
      </c>
      <c r="DR121" s="817"/>
      <c r="DS121" s="817"/>
      <c r="DT121" s="817"/>
      <c r="DU121" s="817"/>
      <c r="DV121" s="794">
        <v>20.5</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18375387</v>
      </c>
      <c r="BR122" s="845"/>
      <c r="BS122" s="845"/>
      <c r="BT122" s="845"/>
      <c r="BU122" s="845"/>
      <c r="BV122" s="845">
        <v>19990791</v>
      </c>
      <c r="BW122" s="845"/>
      <c r="BX122" s="845"/>
      <c r="BY122" s="845"/>
      <c r="BZ122" s="845"/>
      <c r="CA122" s="845">
        <v>19297871</v>
      </c>
      <c r="CB122" s="845"/>
      <c r="CC122" s="845"/>
      <c r="CD122" s="845"/>
      <c r="CE122" s="845"/>
      <c r="CF122" s="846">
        <v>189.9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v>19172</v>
      </c>
      <c r="DH122" s="817"/>
      <c r="DI122" s="817"/>
      <c r="DJ122" s="817"/>
      <c r="DK122" s="817"/>
      <c r="DL122" s="817">
        <v>18290</v>
      </c>
      <c r="DM122" s="817"/>
      <c r="DN122" s="817"/>
      <c r="DO122" s="817"/>
      <c r="DP122" s="817"/>
      <c r="DQ122" s="817">
        <v>16933</v>
      </c>
      <c r="DR122" s="817"/>
      <c r="DS122" s="817"/>
      <c r="DT122" s="817"/>
      <c r="DU122" s="817"/>
      <c r="DV122" s="794">
        <v>0.2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25804410</v>
      </c>
      <c r="BR123" s="833"/>
      <c r="BS123" s="833"/>
      <c r="BT123" s="833"/>
      <c r="BU123" s="833"/>
      <c r="BV123" s="833">
        <v>27026061</v>
      </c>
      <c r="BW123" s="833"/>
      <c r="BX123" s="833"/>
      <c r="BY123" s="833"/>
      <c r="BZ123" s="833"/>
      <c r="CA123" s="833">
        <v>25260609</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35.299999999999997</v>
      </c>
      <c r="BR124" s="831"/>
      <c r="BS124" s="831"/>
      <c r="BT124" s="831"/>
      <c r="BU124" s="831"/>
      <c r="BV124" s="831">
        <v>50</v>
      </c>
      <c r="BW124" s="831"/>
      <c r="BX124" s="831"/>
      <c r="BY124" s="831"/>
      <c r="BZ124" s="831"/>
      <c r="CA124" s="831">
        <v>56</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2507339</v>
      </c>
      <c r="DH124" s="764"/>
      <c r="DI124" s="764"/>
      <c r="DJ124" s="764"/>
      <c r="DK124" s="765"/>
      <c r="DL124" s="766">
        <v>2271007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40</v>
      </c>
      <c r="AB127" s="780"/>
      <c r="AC127" s="780"/>
      <c r="AD127" s="780"/>
      <c r="AE127" s="781"/>
      <c r="AF127" s="782">
        <v>34</v>
      </c>
      <c r="AG127" s="780"/>
      <c r="AH127" s="780"/>
      <c r="AI127" s="780"/>
      <c r="AJ127" s="781"/>
      <c r="AK127" s="782">
        <v>29</v>
      </c>
      <c r="AL127" s="780"/>
      <c r="AM127" s="780"/>
      <c r="AN127" s="780"/>
      <c r="AO127" s="781"/>
      <c r="AP127" s="824">
        <v>0</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5851</v>
      </c>
      <c r="AB128" s="801"/>
      <c r="AC128" s="801"/>
      <c r="AD128" s="801"/>
      <c r="AE128" s="802"/>
      <c r="AF128" s="803">
        <v>5851</v>
      </c>
      <c r="AG128" s="801"/>
      <c r="AH128" s="801"/>
      <c r="AI128" s="801"/>
      <c r="AJ128" s="802"/>
      <c r="AK128" s="803">
        <v>35654</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13.08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11205444</v>
      </c>
      <c r="AB129" s="780"/>
      <c r="AC129" s="780"/>
      <c r="AD129" s="780"/>
      <c r="AE129" s="781"/>
      <c r="AF129" s="782">
        <v>11355704</v>
      </c>
      <c r="AG129" s="780"/>
      <c r="AH129" s="780"/>
      <c r="AI129" s="780"/>
      <c r="AJ129" s="781"/>
      <c r="AK129" s="782">
        <v>11777124</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18.079999999999998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1622109</v>
      </c>
      <c r="AB130" s="780"/>
      <c r="AC130" s="780"/>
      <c r="AD130" s="780"/>
      <c r="AE130" s="781"/>
      <c r="AF130" s="782">
        <v>1617185</v>
      </c>
      <c r="AG130" s="780"/>
      <c r="AH130" s="780"/>
      <c r="AI130" s="780"/>
      <c r="AJ130" s="781"/>
      <c r="AK130" s="782">
        <v>1617489</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9583335</v>
      </c>
      <c r="AB131" s="764"/>
      <c r="AC131" s="764"/>
      <c r="AD131" s="764"/>
      <c r="AE131" s="765"/>
      <c r="AF131" s="766">
        <v>9738519</v>
      </c>
      <c r="AG131" s="764"/>
      <c r="AH131" s="764"/>
      <c r="AI131" s="764"/>
      <c r="AJ131" s="765"/>
      <c r="AK131" s="766">
        <v>10159635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56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8.3121376849999997</v>
      </c>
      <c r="AB132" s="745"/>
      <c r="AC132" s="745"/>
      <c r="AD132" s="745"/>
      <c r="AE132" s="746"/>
      <c r="AF132" s="747">
        <v>8.2768437380000002</v>
      </c>
      <c r="AG132" s="745"/>
      <c r="AH132" s="745"/>
      <c r="AI132" s="745"/>
      <c r="AJ132" s="746"/>
      <c r="AK132" s="747">
        <v>7.6063756229999999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7.4</v>
      </c>
      <c r="AB133" s="724"/>
      <c r="AC133" s="724"/>
      <c r="AD133" s="724"/>
      <c r="AE133" s="725"/>
      <c r="AF133" s="723">
        <v>7.9</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GqMmW9jArFxCN4lFZzKNNRAjzGfyDirPTkjyQivqWFrGSN5y4C0h1dkfRzmiyjF4mamYawbxhg1BJnSQIoclA==" saltValue="tgYuMmVns/wTAW+knf4HI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YqiU6zCmv039yYWgWutgkx7GtCS6E5C0DcZpjK01SUvZtmFcGVBGQ6XzBfZkQBmrFqhSgTXMrMhGRKWPGItkiQ==" saltValue="l3W8TTdCr3Yd/InwHNXt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eKfafB/hftbhDcwXExGOa1Gjk8xh/Mkmd5DMtuqYJw/FBaOMBke5+dEoWRj6YxXDJqV7hIJemerZe04/I8gQg==" saltValue="J4h4m+Jtwtl3rV4mvS3+I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3203327</v>
      </c>
      <c r="AP9" s="269">
        <v>97410</v>
      </c>
      <c r="AQ9" s="270">
        <v>98214</v>
      </c>
      <c r="AR9" s="271">
        <v>-0.8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90697</v>
      </c>
      <c r="AP10" s="272">
        <v>2758</v>
      </c>
      <c r="AQ10" s="273">
        <v>8330</v>
      </c>
      <c r="AR10" s="274">
        <v>-66.900000000000006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44620</v>
      </c>
      <c r="AP11" s="272">
        <v>1357</v>
      </c>
      <c r="AQ11" s="273">
        <v>2236</v>
      </c>
      <c r="AR11" s="274">
        <v>-39.299999999999997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12</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70575</v>
      </c>
      <c r="AP13" s="272">
        <v>2146</v>
      </c>
      <c r="AQ13" s="273">
        <v>3111</v>
      </c>
      <c r="AR13" s="274">
        <v>-31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76504</v>
      </c>
      <c r="AP14" s="272">
        <v>2326</v>
      </c>
      <c r="AQ14" s="273">
        <v>1882</v>
      </c>
      <c r="AR14" s="274">
        <v>23.6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-143466</v>
      </c>
      <c r="AP15" s="272">
        <v>-4363</v>
      </c>
      <c r="AQ15" s="273">
        <v>-6411</v>
      </c>
      <c r="AR15" s="274">
        <v>-31.9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3342257</v>
      </c>
      <c r="AP16" s="272">
        <v>101635</v>
      </c>
      <c r="AQ16" s="273">
        <v>107373</v>
      </c>
      <c r="AR16" s="274">
        <v>-5.3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8.39</v>
      </c>
      <c r="AP21" s="286">
        <v>9.17</v>
      </c>
      <c r="AQ21" s="287">
        <v>-0.78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96.9</v>
      </c>
      <c r="AP22" s="291">
        <v>97.5</v>
      </c>
      <c r="AQ22" s="292">
        <v>-0.6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1791703</v>
      </c>
      <c r="AP32" s="300">
        <v>54484</v>
      </c>
      <c r="AQ32" s="301">
        <v>55954</v>
      </c>
      <c r="AR32" s="302">
        <v>-2.6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595641</v>
      </c>
      <c r="AP35" s="300">
        <v>18113</v>
      </c>
      <c r="AQ35" s="301">
        <v>17691</v>
      </c>
      <c r="AR35" s="302">
        <v>2.4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38167</v>
      </c>
      <c r="AP36" s="300">
        <v>1161</v>
      </c>
      <c r="AQ36" s="301">
        <v>2603</v>
      </c>
      <c r="AR36" s="302">
        <v>-55.4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29</v>
      </c>
      <c r="AP37" s="300">
        <v>1</v>
      </c>
      <c r="AQ37" s="301">
        <v>579</v>
      </c>
      <c r="AR37" s="302">
        <v>-99.8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383</v>
      </c>
      <c r="AP38" s="303">
        <v>12</v>
      </c>
      <c r="AQ38" s="304">
        <v>4</v>
      </c>
      <c r="AR38" s="292">
        <v>200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-35654</v>
      </c>
      <c r="AP39" s="300">
        <v>-1084</v>
      </c>
      <c r="AQ39" s="301">
        <v>-4663</v>
      </c>
      <c r="AR39" s="302">
        <v>-76.8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-1617489</v>
      </c>
      <c r="AP40" s="300">
        <v>-49186</v>
      </c>
      <c r="AQ40" s="301">
        <v>-48945</v>
      </c>
      <c r="AR40" s="302">
        <v>0.5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772780</v>
      </c>
      <c r="AP41" s="300">
        <v>23499</v>
      </c>
      <c r="AQ41" s="301">
        <v>23225</v>
      </c>
      <c r="AR41" s="302">
        <v>1.2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2996502</v>
      </c>
      <c r="AN51" s="322">
        <v>88748</v>
      </c>
      <c r="AO51" s="323">
        <v>27.9</v>
      </c>
      <c r="AP51" s="324">
        <v>92632</v>
      </c>
      <c r="AQ51" s="325">
        <v>-1.5</v>
      </c>
      <c r="AR51" s="326">
        <v>29.4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1992378</v>
      </c>
      <c r="AN52" s="330">
        <v>59009</v>
      </c>
      <c r="AO52" s="331">
        <v>21.1</v>
      </c>
      <c r="AP52" s="332">
        <v>47978</v>
      </c>
      <c r="AQ52" s="333">
        <v>-2</v>
      </c>
      <c r="AR52" s="334">
        <v>23.1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3257485</v>
      </c>
      <c r="AN53" s="322">
        <v>97816</v>
      </c>
      <c r="AO53" s="323">
        <v>10.199999999999999</v>
      </c>
      <c r="AP53" s="324">
        <v>69604</v>
      </c>
      <c r="AQ53" s="325">
        <v>-24.9</v>
      </c>
      <c r="AR53" s="326">
        <v>35.1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2108417</v>
      </c>
      <c r="AN54" s="330">
        <v>63312</v>
      </c>
      <c r="AO54" s="331">
        <v>7.3</v>
      </c>
      <c r="AP54" s="332">
        <v>36247</v>
      </c>
      <c r="AQ54" s="333">
        <v>-24.5</v>
      </c>
      <c r="AR54" s="334">
        <v>31.8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5416765</v>
      </c>
      <c r="AN55" s="322">
        <v>163688</v>
      </c>
      <c r="AO55" s="323">
        <v>67.3</v>
      </c>
      <c r="AP55" s="324">
        <v>68410</v>
      </c>
      <c r="AQ55" s="325">
        <v>-1.7</v>
      </c>
      <c r="AR55" s="326">
        <v>69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4041583</v>
      </c>
      <c r="AN56" s="330">
        <v>122132</v>
      </c>
      <c r="AO56" s="331">
        <v>92.9</v>
      </c>
      <c r="AP56" s="332">
        <v>35086</v>
      </c>
      <c r="AQ56" s="333">
        <v>-3.2</v>
      </c>
      <c r="AR56" s="334">
        <v>96.1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7176688</v>
      </c>
      <c r="AN57" s="322">
        <v>216759</v>
      </c>
      <c r="AO57" s="323">
        <v>32.4</v>
      </c>
      <c r="AP57" s="324">
        <v>73019</v>
      </c>
      <c r="AQ57" s="325">
        <v>6.7</v>
      </c>
      <c r="AR57" s="326">
        <v>25.7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5864290</v>
      </c>
      <c r="AN58" s="330">
        <v>177121</v>
      </c>
      <c r="AO58" s="331">
        <v>45</v>
      </c>
      <c r="AP58" s="332">
        <v>39427</v>
      </c>
      <c r="AQ58" s="333">
        <v>12.4</v>
      </c>
      <c r="AR58" s="334">
        <v>32.6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2895473</v>
      </c>
      <c r="AN59" s="322">
        <v>88048</v>
      </c>
      <c r="AO59" s="323">
        <v>-59.4</v>
      </c>
      <c r="AP59" s="324">
        <v>76590</v>
      </c>
      <c r="AQ59" s="325">
        <v>4.9000000000000004</v>
      </c>
      <c r="AR59" s="326">
        <v>-64.3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2346743</v>
      </c>
      <c r="AN60" s="330">
        <v>71362</v>
      </c>
      <c r="AO60" s="331">
        <v>-59.7</v>
      </c>
      <c r="AP60" s="332">
        <v>42387</v>
      </c>
      <c r="AQ60" s="333">
        <v>7.5</v>
      </c>
      <c r="AR60" s="334">
        <v>-67.2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4348583</v>
      </c>
      <c r="AN61" s="337">
        <v>131012</v>
      </c>
      <c r="AO61" s="338">
        <v>15.7</v>
      </c>
      <c r="AP61" s="339">
        <v>76051</v>
      </c>
      <c r="AQ61" s="340">
        <v>-3.3</v>
      </c>
      <c r="AR61" s="326">
        <v>19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3270682</v>
      </c>
      <c r="AN62" s="330">
        <v>98587</v>
      </c>
      <c r="AO62" s="331">
        <v>21.3</v>
      </c>
      <c r="AP62" s="332">
        <v>40225</v>
      </c>
      <c r="AQ62" s="333">
        <v>-2</v>
      </c>
      <c r="AR62" s="334">
        <v>23.3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F7KniHbOkXPu26xa+OB3HXCXetugIXW36MT6J+p3fRQKgMj3pwBs/oiqkULJE19uFN86vFI2fHtHuqAOwvUQ+g==" saltValue="XxQBPtV8sq6hfhnNoU/m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0" spans="125:125" ht="13.5" hidden="1" customHeight="1" x14ac:dyDescent="0.2"/>
    <row r="121" spans="125:125" ht="13.5" hidden="1" customHeight="1" x14ac:dyDescent="0.2">
      <c r="DU121" s="247"/>
    </row>
  </sheetData>
  <sheetProtection algorithmName="SHA-512" hashValue="sFRZ+Gd9LR35MS6Yyyc5pd9Adf2QNinwAmRXQSjKGtxajqpI6KuQo5MgWcUD+Zd9JJZTnR/kuEIa96sO1aGdwQ==" saltValue="ntdt4xNBXqgVoKa6egLn3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HdL8GqGNFxrkc+akJHDh2G/dtaqHiJO3RruXWwcvl1DaccO+bbkZBFkrwEjPTEINH27uRwVsvzkoPxotyFEyKw==" saltValue="4KsyKUI+u4LE50whxf1r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32.17</v>
      </c>
      <c r="G47" s="12">
        <v>35.909999999999997</v>
      </c>
      <c r="H47" s="12">
        <v>36.159999999999997</v>
      </c>
      <c r="I47" s="12">
        <v>34.4</v>
      </c>
      <c r="J47" s="13">
        <v>28.94</v>
      </c>
    </row>
    <row r="48" spans="2:10" ht="57.75" customHeight="1" x14ac:dyDescent="0.2">
      <c r="B48" s="14"/>
      <c r="C48" s="1141" t="s">
        <v>4</v>
      </c>
      <c r="D48" s="1141"/>
      <c r="E48" s="1142"/>
      <c r="F48" s="15">
        <v>6.91</v>
      </c>
      <c r="G48" s="16">
        <v>9.99</v>
      </c>
      <c r="H48" s="16">
        <v>7.9</v>
      </c>
      <c r="I48" s="16">
        <v>3.8</v>
      </c>
      <c r="J48" s="17">
        <v>8.5</v>
      </c>
    </row>
    <row r="49" spans="2:10" ht="57.75" customHeight="1" thickBot="1" x14ac:dyDescent="0.25">
      <c r="B49" s="18"/>
      <c r="C49" s="1143" t="s">
        <v>5</v>
      </c>
      <c r="D49" s="1143"/>
      <c r="E49" s="1144"/>
      <c r="F49" s="19" t="s">
        <v>531</v>
      </c>
      <c r="G49" s="20">
        <v>8.56</v>
      </c>
      <c r="H49" s="20" t="s">
        <v>532</v>
      </c>
      <c r="I49" s="20" t="s">
        <v>533</v>
      </c>
      <c r="J49" s="21">
        <v>0.6</v>
      </c>
    </row>
    <row r="50" spans="2:10" ht="13.2" x14ac:dyDescent="0.2"/>
  </sheetData>
  <sheetProtection algorithmName="SHA-512" hashValue="bpVklT+nqpH/LvYx9v9GX+oF2ZFQAkFy9uW+JhULgRJH/OBCYmB1GZuBBsjWE2dlUv5ARXMAarr3LCl+Kho8qQ==" saltValue="gYG/0fqMZSqRjhT2iuBu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2026-03-06T05:41:39Z</cp:lastPrinted>
  <dcterms:created xsi:type="dcterms:W3CDTF">2026-02-23T06:51:21Z</dcterms:created>
  <dcterms:modified xsi:type="dcterms:W3CDTF">2026-03-17T07:02:35Z</dcterms:modified>
  <cp:category/>
</cp:coreProperties>
</file>