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1.120\共有\⑥各課データ\02総務課\02 財政係\財政状況資料集\R7\【正式依頼】R6財政状況資料集の作成について\修正\3.18\"/>
    </mc:Choice>
  </mc:AlternateContent>
  <xr:revisionPtr revIDLastSave="0" documentId="13_ncr:1_{4EE0BB35-6872-45E8-B42F-2E17CC81392C}" xr6:coauthVersionLast="47" xr6:coauthVersionMax="47" xr10:uidLastSave="{00000000-0000-0000-0000-000000000000}"/>
  <bookViews>
    <workbookView xWindow="-108" yWindow="-108" windowWidth="23256" windowHeight="12456"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O35" i="10"/>
  <c r="BW35" i="10"/>
  <c r="BE35" i="10"/>
  <c r="CO34" i="10"/>
  <c r="BW34"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s="1"/>
  <c r="AM35" i="10" s="1"/>
</calcChain>
</file>

<file path=xl/sharedStrings.xml><?xml version="1.0" encoding="utf-8"?>
<sst xmlns="http://schemas.openxmlformats.org/spreadsheetml/2006/main" count="1161" uniqueCount="567">
  <si>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</si>
  <si>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</si>
  <si>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</si>
  <si>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</si>
  <si>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</si>
  <si>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</si>
  <si>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</si>
  <si>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</si>
  <si>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</si>
  <si>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</si>
  <si>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</si>
  <si>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</si>
  <si>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</si>
  <si>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</si>
  <si>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</si>
  <si>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</si>
  <si>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</si>
  <si>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</si>
  <si>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</si>
  <si>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</si>
  <si>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</si>
  <si>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</si>
  <si>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</si>
  <si>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</si>
  <si>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</si>
  <si>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</si>
  <si>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</si>
  <si>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</si>
  <si>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</si>
  <si>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</si>
  <si>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</si>
  <si>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</si>
  <si>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</si>
  <si>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</si>
  <si>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</si>
  <si>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</si>
  <si>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</si>
  <si>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</si>
  <si>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</si>
  <si>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</si>
  <si>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</si>
  <si>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</si>
  <si>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</si>
  <si>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</si>
  <si>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</si>
  <si>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</si>
  <si>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</si>
  <si>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</si>
  <si>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</si>
  <si>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</si>
  <si>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</si>
  <si>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</si>
  <si>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</si>
  <si>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</si>
  <si>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</si>
  <si>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</si>
  <si>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</si>
  <si>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</si>
  <si>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</si>
  <si>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</si>
  <si>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</si>
  <si>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</si>
  <si>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</si>
  <si>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</si>
  <si>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</si>
  <si>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</si>
  <si>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</si>
  <si>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</si>
  <si>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</si>
  <si>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</si>
  <si>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</si>
  <si>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</si>
  <si>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</si>
  <si>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</si>
  <si>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</si>
  <si>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</si>
  <si>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</si>
  <si>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</si>
  <si>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</si>
  <si>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</si>
  <si>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</si>
  <si>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</si>
  <si>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</si>
  <si>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</si>
  <si>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</si>
  <si>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</si>
  <si>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</si>
  <si>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</si>
  <si>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</si>
  <si>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</si>
  <si>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</si>
  <si>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</si>
  <si>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</si>
  <si>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</si>
  <si>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</si>
  <si>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</si>
  <si>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</si>
  <si>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</si>
  <si>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</si>
  <si>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</si>
  <si>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</si>
  <si>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</si>
  <si>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</si>
  <si>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</si>
  <si>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</si>
  <si>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</si>
  <si>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</si>
  <si>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</si>
  <si>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</si>
  <si>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</si>
  <si>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</si>
  <si>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</si>
  <si>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</si>
  <si>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</si>
  <si>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</si>
  <si>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</si>
  <si>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</si>
  <si>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</si>
  <si>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</si>
  <si>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</si>
  <si>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</si>
  <si>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</si>
  <si>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</si>
  <si>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</si>
  <si>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</si>
  <si>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</si>
  <si>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</si>
  <si>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</si>
  <si>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</si>
  <si>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</si>
  <si>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</si>
  <si>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</si>
  <si>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</si>
  <si>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</si>
  <si>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</si>
  <si>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</si>
  <si>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</si>
  <si>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</si>
  <si>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</si>
  <si>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</si>
  <si>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</si>
  <si>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</si>
  <si>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</si>
  <si>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</si>
  <si>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</si>
  <si>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</si>
  <si>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</si>
  <si>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</si>
  <si>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</si>
  <si>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</si>
  <si>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</si>
  <si>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</si>
  <si>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</si>
  <si>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</si>
  <si>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</si>
  <si>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</si>
  <si>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</si>
  <si>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</si>
  <si>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</si>
  <si>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</si>
  <si>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</si>
  <si>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</si>
  <si>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</si>
  <si>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</si>
  <si>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</si>
  <si>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</si>
  <si>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</si>
  <si>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</si>
  <si>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</si>
  <si>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</si>
  <si>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</si>
  <si>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</si>
  <si>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</si>
  <si>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</si>
  <si>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</si>
  <si>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</si>
  <si>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</si>
  <si>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</si>
  <si>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</si>
  <si>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</si>
  <si>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</si>
  <si>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</si>
  <si>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</si>
  <si>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</si>
  <si>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</si>
  <si>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</si>
  <si>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</si>
  <si>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</si>
  <si>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</si>
  <si>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</si>
  <si>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</si>
  <si>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</si>
  <si>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</si>
  <si>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</si>
  <si>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</si>
  <si>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</si>
  <si>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</si>
  <si>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</si>
  <si>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</si>
  <si>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</si>
  <si>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</si>
  <si>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</si>
  <si>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</si>
  <si>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岐阜県神戸町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</si>
  <si>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</si>
  <si>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</si>
  <si>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</si>
  <si>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</si>
  <si>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</si>
  <si>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</si>
  <si>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</si>
  <si>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</si>
  <si>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</si>
  <si>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</si>
  <si>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</si>
  <si>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</si>
  <si>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</si>
  <si>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</si>
  <si>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</si>
  <si>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</si>
  <si>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</si>
  <si>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</si>
  <si>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</si>
  <si>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</si>
  <si>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</si>
  <si>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</si>
  <si>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</si>
  <si>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</si>
  <si>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</si>
  <si>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</si>
  <si>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</si>
  <si>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</si>
  <si>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</si>
  <si>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</si>
  <si>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</si>
  <si>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</si>
  <si>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</si>
  <si>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</si>
  <si>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</si>
  <si>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</si>
  <si>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</si>
  <si>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</si>
  <si>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</si>
  <si>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</si>
  <si>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</si>
  <si>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</si>
  <si>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</si>
  <si>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</si>
  <si>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</si>
  <si>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</si>
  <si>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</si>
  <si>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</si>
  <si>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</si>
  <si>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</si>
  <si>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</si>
  <si>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</si>
  <si>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</si>
  <si>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</si>
  <si>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</si>
  <si>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</si>
  <si>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</si>
  <si>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</si>
  <si>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</si>
  <si>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</si>
  <si>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</si>
  <si>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</si>
  <si>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</si>
  <si>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</si>
  <si>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</si>
  <si>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</si>
  <si>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</si>
  <si>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</si>
  <si>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</si>
  <si>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</si>
  <si>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</si>
  <si>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</si>
  <si>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</si>
  <si>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</si>
  <si>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</si>
  <si>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</si>
  <si>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</si>
  <si>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</si>
  <si>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</si>
  <si>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</si>
  <si>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</si>
  <si>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</si>
  <si>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</si>
  <si>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</si>
  <si>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</si>
  <si>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</si>
  <si>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</si>
  <si>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</si>
  <si>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</si>
  <si>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</si>
  <si>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</si>
  <si>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</si>
  <si>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</si>
  <si>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</si>
  <si>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</si>
  <si>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</si>
  <si>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</si>
  <si>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</si>
  <si>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</si>
  <si>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</si>
  <si>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</si>
  <si>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</si>
  <si>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</si>
  <si>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</si>
  <si>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</si>
  <si>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</si>
  <si>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</si>
  <si>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</si>
  <si>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</si>
  <si>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</si>
  <si>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</si>
  <si>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</si>
  <si>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</si>
  <si>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</si>
  <si>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</si>
  <si>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</si>
  <si>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</si>
  <si>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</si>
  <si>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</si>
  <si>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</si>
  <si>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</si>
  <si>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</si>
  <si>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</si>
  <si>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</si>
  <si>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</si>
  <si>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</si>
  <si>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</si>
  <si>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</si>
  <si>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</si>
  <si>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</si>
  <si>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</si>
  <si>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</si>
  <si>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</si>
  <si>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</si>
  <si>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</si>
  <si>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</si>
  <si>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</si>
  <si>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</si>
  <si>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</si>
  <si>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</si>
  <si>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</si>
  <si>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</si>
  <si>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</si>
  <si>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</si>
  <si>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</si>
  <si>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</si>
  <si>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</si>
  <si>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</si>
  <si>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</si>
  <si>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</si>
  <si>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岐阜県神戸町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</si>
  <si>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</si>
  <si>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</si>
  <si>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</si>
  <si>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</si>
  <si>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</si>
  <si>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</si>
  <si>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</si>
  <si>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</si>
  <si>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</si>
  <si>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</si>
  <si>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</si>
  <si>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</si>
  <si>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</si>
  <si>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</si>
  <si>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</si>
  <si>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</si>
  <si>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</si>
  <si>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</si>
  <si>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</si>
  <si>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</si>
  <si>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障がい福祉サービス事業特別会計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</si>
  <si>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</si>
  <si>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</si>
  <si>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</si>
  <si>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</si>
  <si>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</si>
  <si>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</si>
  <si>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</si>
  <si>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</si>
  <si>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</si>
  <si>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</si>
  <si>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</si>
  <si>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</si>
  <si>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</si>
  <si>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</si>
  <si>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神戸町国民健康保険特別会計</t>
    <phoneticPr fontId="5"/>
  </si>
  <si>
    <t>神戸町後期高齢者医療特別会計</t>
    <phoneticPr fontId="5"/>
  </si>
  <si>
    <t>神戸町水道事業会計</t>
    <phoneticPr fontId="5"/>
  </si>
  <si>
    <t>法適用企業</t>
    <phoneticPr fontId="5"/>
  </si>
  <si>
    <t>神戸町下水道事業会計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</si>
  <si>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</si>
  <si>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</si>
  <si>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</si>
  <si>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</si>
  <si>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</si>
  <si>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</si>
  <si>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</si>
  <si>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</si>
  <si>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</si>
  <si>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</si>
  <si>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</si>
  <si>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</si>
  <si>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</si>
  <si>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</si>
  <si>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</si>
  <si>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</si>
  <si>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</si>
  <si>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</si>
  <si>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</si>
  <si>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</si>
  <si>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</si>
  <si>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</si>
  <si>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</si>
  <si>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</si>
  <si>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</si>
  <si>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</si>
  <si>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</si>
  <si>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</si>
  <si>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</si>
  <si>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</si>
  <si>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</si>
  <si>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</si>
  <si>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</si>
  <si>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</si>
  <si>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</si>
  <si>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</si>
  <si>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</si>
  <si>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</si>
  <si>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</si>
  <si>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</si>
  <si>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</si>
  <si>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</si>
  <si>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</si>
  <si>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</si>
  <si>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</si>
  <si>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</si>
  <si>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</si>
  <si>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</si>
  <si>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</si>
  <si>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</si>
  <si>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</si>
  <si>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</si>
  <si>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</si>
  <si>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</si>
  <si>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</si>
  <si>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</si>
  <si>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</si>
  <si>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</si>
  <si>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</si>
  <si>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</si>
  <si>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</si>
  <si>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</si>
  <si>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</si>
  <si>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</si>
  <si>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</si>
  <si>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</si>
  <si>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</si>
  <si>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</si>
  <si>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</si>
  <si>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</si>
  <si>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</si>
  <si>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</si>
  <si>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</si>
  <si>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</si>
  <si>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</si>
  <si>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</si>
  <si>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</si>
  <si>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</si>
  <si>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</si>
  <si>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</si>
  <si>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</si>
  <si>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</si>
  <si>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</si>
  <si>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</si>
  <si>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</si>
  <si>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</si>
  <si>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</si>
  <si>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</si>
  <si>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</si>
  <si>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</si>
  <si>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</si>
  <si>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</si>
  <si>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</si>
  <si>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</si>
  <si>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</si>
  <si>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</si>
  <si>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</si>
  <si>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</si>
  <si>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</si>
  <si>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</si>
  <si>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</si>
  <si>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</si>
  <si>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</si>
  <si>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</si>
  <si>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</si>
  <si>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</si>
  <si>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</si>
  <si>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</si>
  <si>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</si>
  <si>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</si>
  <si>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</si>
  <si>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</si>
  <si>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</si>
  <si>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</si>
  <si>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</si>
  <si>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</si>
  <si>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</si>
  <si>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</si>
  <si>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</si>
  <si>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</si>
  <si>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</si>
  <si>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</si>
  <si>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</si>
  <si>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</si>
  <si>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</si>
  <si>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</si>
  <si>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</si>
  <si>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</si>
  <si>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</si>
  <si>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</si>
  <si>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</si>
  <si>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</si>
  <si>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</si>
  <si>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</si>
  <si>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</si>
  <si>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4.42</t>
  </si>
  <si>
    <t>一般会計</t>
  </si>
  <si>
    <t>神戸町水道事業会計</t>
  </si>
  <si>
    <t>神戸町国民健康保険特別会計</t>
  </si>
  <si>
    <t>神戸町下水道事業会計</t>
  </si>
  <si>
    <t>神戸町後期高齢者医療特別会計</t>
  </si>
  <si>
    <t>障がい福祉サービス事業特別会計</t>
  </si>
  <si>
    <t>学校給食事業特別会計</t>
  </si>
  <si>
    <t>その他会計（赤字）</t>
  </si>
  <si>
    <t>その他会計（黒字）</t>
  </si>
  <si>
    <t>R02</t>
    <phoneticPr fontId="5"/>
  </si>
  <si>
    <t>R03</t>
    <phoneticPr fontId="5"/>
  </si>
  <si>
    <t>R04</t>
    <phoneticPr fontId="5"/>
  </si>
  <si>
    <t>R05</t>
    <phoneticPr fontId="5"/>
  </si>
  <si>
    <t>R06</t>
    <phoneticPr fontId="5"/>
  </si>
  <si>
    <t>ふるさと納税基金</t>
    <rPh sb="4" eb="6">
      <t>ノウゼイ</t>
    </rPh>
    <rPh sb="6" eb="8">
      <t>キキン</t>
    </rPh>
    <phoneticPr fontId="5"/>
  </si>
  <si>
    <t>公共施設整備基金</t>
    <phoneticPr fontId="5"/>
  </si>
  <si>
    <t>ふるさと振興地域福祉基金</t>
    <phoneticPr fontId="5"/>
  </si>
  <si>
    <t>社会福祉活動基金</t>
    <phoneticPr fontId="5"/>
  </si>
  <si>
    <t>育英資金助成基金</t>
    <phoneticPr fontId="5"/>
  </si>
  <si>
    <t>-</t>
    <phoneticPr fontId="2"/>
  </si>
  <si>
    <t>基金から30百万円繰入</t>
    <rPh sb="0" eb="2">
      <t>キキン</t>
    </rPh>
    <rPh sb="6" eb="9">
      <t>ヒャクマンエン</t>
    </rPh>
    <rPh sb="9" eb="11">
      <t>クリイレ</t>
    </rPh>
    <phoneticPr fontId="2"/>
  </si>
  <si>
    <t>基金から440百万円繰入</t>
    <rPh sb="0" eb="2">
      <t>キキン</t>
    </rPh>
    <rPh sb="7" eb="10">
      <t>ヒャクマンエン</t>
    </rPh>
    <rPh sb="10" eb="12">
      <t>クリイレ</t>
    </rPh>
    <phoneticPr fontId="2"/>
  </si>
  <si>
    <t>大垣衛生施設組合</t>
    <rPh sb="0" eb="2">
      <t>オオガキ</t>
    </rPh>
    <rPh sb="2" eb="4">
      <t>エイセイ</t>
    </rPh>
    <rPh sb="4" eb="6">
      <t>シセツ</t>
    </rPh>
    <rPh sb="6" eb="8">
      <t>クミアイ</t>
    </rPh>
    <phoneticPr fontId="2"/>
  </si>
  <si>
    <t>大垣輪中水防事務組合</t>
    <rPh sb="0" eb="2">
      <t>オオガキ</t>
    </rPh>
    <rPh sb="2" eb="4">
      <t>ワジュウ</t>
    </rPh>
    <rPh sb="4" eb="6">
      <t>スイボウ</t>
    </rPh>
    <rPh sb="6" eb="8">
      <t>ジム</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</si>
  <si>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</si>
  <si>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</si>
  <si>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大垣消防組合</t>
    <rPh sb="0" eb="2">
      <t>オオガキ</t>
    </rPh>
    <rPh sb="2" eb="4">
      <t>ショウボウ</t>
    </rPh>
    <rPh sb="4" eb="6">
      <t>クミアイ</t>
    </rPh>
    <phoneticPr fontId="2"/>
  </si>
  <si>
    <t>基金から102百万円繰入</t>
    <rPh sb="0" eb="2">
      <t>キキン</t>
    </rPh>
    <rPh sb="7" eb="10">
      <t>ヒャクマンエン</t>
    </rPh>
    <rPh sb="10" eb="12">
      <t>クリイレ</t>
    </rPh>
    <phoneticPr fontId="2"/>
  </si>
  <si>
    <t>西濃環境整備組合</t>
    <rPh sb="0" eb="2">
      <t>セイノウ</t>
    </rPh>
    <rPh sb="2" eb="4">
      <t>カンキョウ</t>
    </rPh>
    <rPh sb="4" eb="6">
      <t>セイビ</t>
    </rPh>
    <rPh sb="6" eb="8">
      <t>クミアイ</t>
    </rPh>
    <phoneticPr fontId="2"/>
  </si>
  <si>
    <t>基金から60百万円繰入</t>
    <rPh sb="0" eb="2">
      <t>キキン</t>
    </rPh>
    <rPh sb="6" eb="9">
      <t>ヒャクマンエン</t>
    </rPh>
    <rPh sb="9" eb="11">
      <t>クリイレ</t>
    </rPh>
    <phoneticPr fontId="2"/>
  </si>
  <si>
    <t>西南濃粗大廃棄物処理組合</t>
    <rPh sb="0" eb="2">
      <t>セイナン</t>
    </rPh>
    <rPh sb="2" eb="3">
      <t>ノウ</t>
    </rPh>
    <rPh sb="3" eb="5">
      <t>ソダイ</t>
    </rPh>
    <rPh sb="5" eb="8">
      <t>ハイキブツ</t>
    </rPh>
    <rPh sb="8" eb="10">
      <t>ショリ</t>
    </rPh>
    <rPh sb="10" eb="12">
      <t>クミアイ</t>
    </rPh>
    <phoneticPr fontId="2"/>
  </si>
  <si>
    <t>安八郡広域連合</t>
    <rPh sb="0" eb="2">
      <t>アンパチ</t>
    </rPh>
    <rPh sb="2" eb="3">
      <t>グン</t>
    </rPh>
    <rPh sb="3" eb="5">
      <t>コウイキ</t>
    </rPh>
    <rPh sb="5" eb="7">
      <t>レンゴウ</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</si>
  <si>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</si>
  <si>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</si>
  <si>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西美濃さくら苑介護老人保健施設事務組合</t>
    <rPh sb="0" eb="1">
      <t>ニシ</t>
    </rPh>
    <rPh sb="1" eb="3">
      <t>ミノ</t>
    </rPh>
    <rPh sb="6" eb="7">
      <t>エン</t>
    </rPh>
    <rPh sb="7" eb="9">
      <t>カイゴ</t>
    </rPh>
    <rPh sb="9" eb="11">
      <t>ロウジン</t>
    </rPh>
    <rPh sb="11" eb="13">
      <t>ホケン</t>
    </rPh>
    <rPh sb="13" eb="15">
      <t>シセツ</t>
    </rPh>
    <rPh sb="15" eb="17">
      <t>ジム</t>
    </rPh>
    <rPh sb="17" eb="19">
      <t>クミアイ</t>
    </rPh>
    <phoneticPr fontId="2"/>
  </si>
  <si>
    <t>神戸町土地開発公社</t>
    <rPh sb="0" eb="3">
      <t>ゴウドチョウ</t>
    </rPh>
    <rPh sb="3" eb="9">
      <t>トチカイハツコウシャ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</si>
</sst>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F5E2-4400-B53D-EA33046F5C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33797</c:v>
                </c:pt>
                <c:pt idx="1">
                  <c:v>16567</c:v>
                </c:pt>
                <c:pt idx="2">
                  <c:v>22626</c:v>
                </c:pt>
                <c:pt idx="3">
                  <c:v>23880</c:v>
                </c:pt>
                <c:pt idx="4">
                  <c:v>46363</c:v>
                </c:pt>
              </c:numCache>
            </c:numRef>
          </c:val>
          <c:smooth val="0"/>
          <c:extLst>
            <c:ext xmlns:c16="http://schemas.microsoft.com/office/drawing/2014/chart" uri="{C3380CC4-5D6E-409C-BE32-E72D297353CC}">
              <c16:uniqueId val="{00000001-F5E2-4400-B53D-EA33046F5C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9.84</c:v>
                </c:pt>
                <c:pt idx="1">
                  <c:v>11.69</c:v>
                </c:pt>
                <c:pt idx="2">
                  <c:v>5.0599999999999996</c:v>
                </c:pt>
                <c:pt idx="3">
                  <c:v>7.26</c:v>
                </c:pt>
                <c:pt idx="4">
                  <c:v>7.25</c:v>
                </c:pt>
              </c:numCache>
            </c:numRef>
          </c:val>
          <c:extLst>
            <c:ext xmlns:c16="http://schemas.microsoft.com/office/drawing/2014/chart" uri="{C3380CC4-5D6E-409C-BE32-E72D297353CC}">
              <c16:uniqueId val="{00000000-A80E-47FC-9993-1E06530A6F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22.3</c:v>
                </c:pt>
                <c:pt idx="1">
                  <c:v>31.84</c:v>
                </c:pt>
                <c:pt idx="2">
                  <c:v>41.11</c:v>
                </c:pt>
                <c:pt idx="3">
                  <c:v>37.950000000000003</c:v>
                </c:pt>
                <c:pt idx="4">
                  <c:v>32.29</c:v>
                </c:pt>
              </c:numCache>
            </c:numRef>
          </c:val>
          <c:extLst>
            <c:ext xmlns:c16="http://schemas.microsoft.com/office/drawing/2014/chart" uri="{C3380CC4-5D6E-409C-BE32-E72D297353CC}">
              <c16:uniqueId val="{00000001-A80E-47FC-9993-1E06530A6F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4.3099999999999996</c:v>
                </c:pt>
                <c:pt idx="1">
                  <c:v>13.06</c:v>
                </c:pt>
                <c:pt idx="2">
                  <c:v>1.6</c:v>
                </c:pt>
                <c:pt idx="3">
                  <c:v>0.01</c:v>
                </c:pt>
                <c:pt idx="4">
                  <c:v>-4.42</c:v>
                </c:pt>
              </c:numCache>
            </c:numRef>
          </c:val>
          <c:smooth val="0"/>
          <c:extLst>
            <c:ext xmlns:c16="http://schemas.microsoft.com/office/drawing/2014/chart" uri="{C3380CC4-5D6E-409C-BE32-E72D297353CC}">
              <c16:uniqueId val="{00000002-A80E-47FC-9993-1E06530A6F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c:v>
                </c:pt>
                <c:pt idx="2">
                  <c:v>#N/A</c:v>
                </c:pt>
                <c:pt idx="3">
                  <c:v>0.34</c:v>
                </c:pt>
                <c:pt idx="4">
                  <c:v>#N/A</c:v>
                </c:pt>
                <c:pt idx="5">
                  <c:v>0.54</c:v>
                </c:pt>
                <c:pt idx="6">
                  <c:v>#N/A</c:v>
                </c:pt>
                <c:pt idx="7">
                  <c:v>0.6</c:v>
                </c:pt>
                <c:pt idx="8">
                  <c:v>0</c:v>
                </c:pt>
                <c:pt idx="9">
                  <c:v>0</c:v>
                </c:pt>
              </c:numCache>
            </c:numRef>
          </c:val>
          <c:extLst>
            <c:ext xmlns:c16="http://schemas.microsoft.com/office/drawing/2014/chart" uri="{C3380CC4-5D6E-409C-BE32-E72D297353CC}">
              <c16:uniqueId val="{00000000-62C7-41CF-877C-7D307E4C0A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C7-41CF-877C-7D307E4C0A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C7-41CF-877C-7D307E4C0A11}"/>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3-62C7-41CF-877C-7D307E4C0A11}"/>
            </c:ext>
          </c:extLst>
        </c:ser>
        <c:ser>
          <c:idx val="4"/>
          <c:order val="4"/>
          <c:tx>
            <c:strRef>
              <c:f>データシート!$A$31</c:f>
              <c:strCache>
                <c:ptCount val="1"/>
                <c:pt idx="0">
                  <c:v>障がい福祉サービス事業特別会計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7.0000000000000007E-2</c:v>
                </c:pt>
                <c:pt idx="4">
                  <c:v>#N/A</c:v>
                </c:pt>
                <c:pt idx="5">
                  <c:v>7.0000000000000007E-2</c:v>
                </c:pt>
                <c:pt idx="6">
                  <c:v>#N/A</c:v>
                </c:pt>
                <c:pt idx="7">
                  <c:v>0.06</c:v>
                </c:pt>
                <c:pt idx="8">
                  <c:v>#N/A</c:v>
                </c:pt>
                <c:pt idx="9">
                  <c:v>0.11</c:v>
                </c:pt>
              </c:numCache>
            </c:numRef>
          </c:val>
          <c:extLst>
            <c:ext xmlns:c16="http://schemas.microsoft.com/office/drawing/2014/chart" uri="{C3380CC4-5D6E-409C-BE32-E72D297353CC}">
              <c16:uniqueId val="{00000004-62C7-41CF-877C-7D307E4C0A11}"/>
            </c:ext>
          </c:extLst>
        </c:ser>
        <c:ser>
          <c:idx val="5"/>
          <c:order val="5"/>
          <c:tx>
            <c:strRef>
              <c:f>データシート!$A$32</c:f>
              <c:strCache>
                <c:ptCount val="1"/>
                <c:pt idx="0">
                  <c:v>神戸町後期高齢者医療特別会計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0.14000000000000001</c:v>
                </c:pt>
                <c:pt idx="4">
                  <c:v>#N/A</c:v>
                </c:pt>
                <c:pt idx="5">
                  <c:v>0.2</c:v>
                </c:pt>
                <c:pt idx="6">
                  <c:v>#N/A</c:v>
                </c:pt>
                <c:pt idx="7">
                  <c:v>0.15</c:v>
                </c:pt>
                <c:pt idx="8">
                  <c:v>#N/A</c:v>
                </c:pt>
                <c:pt idx="9">
                  <c:v>0.2</c:v>
                </c:pt>
              </c:numCache>
            </c:numRef>
          </c:val>
          <c:extLst>
            <c:ext xmlns:c16="http://schemas.microsoft.com/office/drawing/2014/chart" uri="{C3380CC4-5D6E-409C-BE32-E72D297353CC}">
              <c16:uniqueId val="{00000005-62C7-41CF-877C-7D307E4C0A11}"/>
            </c:ext>
          </c:extLst>
        </c:ser>
        <c:ser>
          <c:idx val="6"/>
          <c:order val="6"/>
          <c:tx>
            <c:strRef>
              <c:f>データシート!$A$33</c:f>
              <c:strCache>
                <c:ptCount val="1"/>
                <c:pt idx="0">
                  <c:v>神戸町下水道事業会計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c:ext xmlns:c16="http://schemas.microsoft.com/office/drawing/2014/chart" uri="{C3380CC4-5D6E-409C-BE32-E72D297353CC}">
              <c16:uniqueId val="{00000006-62C7-41CF-877C-7D307E4C0A11}"/>
            </c:ext>
          </c:extLst>
        </c:ser>
        <c:ser>
          <c:idx val="7"/>
          <c:order val="7"/>
          <c:tx>
            <c:strRef>
              <c:f>データシート!$A$34</c:f>
              <c:strCache>
                <c:ptCount val="1"/>
                <c:pt idx="0">
                  <c:v>神戸町国民健康保険特別会計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1.33</c:v>
                </c:pt>
                <c:pt idx="2">
                  <c:v>#N/A</c:v>
                </c:pt>
                <c:pt idx="3">
                  <c:v>0.88</c:v>
                </c:pt>
                <c:pt idx="4">
                  <c:v>#N/A</c:v>
                </c:pt>
                <c:pt idx="5">
                  <c:v>0.78</c:v>
                </c:pt>
                <c:pt idx="6">
                  <c:v>#N/A</c:v>
                </c:pt>
                <c:pt idx="7">
                  <c:v>0.8</c:v>
                </c:pt>
                <c:pt idx="8">
                  <c:v>#N/A</c:v>
                </c:pt>
                <c:pt idx="9">
                  <c:v>1.2</c:v>
                </c:pt>
              </c:numCache>
            </c:numRef>
          </c:val>
          <c:extLst>
            <c:ext xmlns:c16="http://schemas.microsoft.com/office/drawing/2014/chart" uri="{C3380CC4-5D6E-409C-BE32-E72D297353CC}">
              <c16:uniqueId val="{00000007-62C7-41CF-877C-7D307E4C0A11}"/>
            </c:ext>
          </c:extLst>
        </c:ser>
        <c:ser>
          <c:idx val="8"/>
          <c:order val="8"/>
          <c:tx>
            <c:strRef>
              <c:f>データシート!$A$35</c:f>
              <c:strCache>
                <c:ptCount val="1"/>
                <c:pt idx="0">
                  <c:v>神戸町水道事業会計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9.84</c:v>
                </c:pt>
                <c:pt idx="2">
                  <c:v>#N/A</c:v>
                </c:pt>
                <c:pt idx="3">
                  <c:v>6.74</c:v>
                </c:pt>
                <c:pt idx="4">
                  <c:v>#N/A</c:v>
                </c:pt>
                <c:pt idx="5">
                  <c:v>6.14</c:v>
                </c:pt>
                <c:pt idx="6">
                  <c:v>#N/A</c:v>
                </c:pt>
                <c:pt idx="7">
                  <c:v>6.44</c:v>
                </c:pt>
                <c:pt idx="8">
                  <c:v>#N/A</c:v>
                </c:pt>
                <c:pt idx="9">
                  <c:v>5.94</c:v>
                </c:pt>
              </c:numCache>
            </c:numRef>
          </c:val>
          <c:extLst>
            <c:ext xmlns:c16="http://schemas.microsoft.com/office/drawing/2014/chart" uri="{C3380CC4-5D6E-409C-BE32-E72D297353CC}">
              <c16:uniqueId val="{00000008-62C7-41CF-877C-7D307E4C0A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9.76</c:v>
                </c:pt>
                <c:pt idx="2">
                  <c:v>#N/A</c:v>
                </c:pt>
                <c:pt idx="3">
                  <c:v>11.6</c:v>
                </c:pt>
                <c:pt idx="4">
                  <c:v>#N/A</c:v>
                </c:pt>
                <c:pt idx="5">
                  <c:v>4.97</c:v>
                </c:pt>
                <c:pt idx="6">
                  <c:v>#N/A</c:v>
                </c:pt>
                <c:pt idx="7">
                  <c:v>7.17</c:v>
                </c:pt>
                <c:pt idx="8">
                  <c:v>#N/A</c:v>
                </c:pt>
                <c:pt idx="9">
                  <c:v>7.13</c:v>
                </c:pt>
              </c:numCache>
            </c:numRef>
          </c:val>
          <c:extLst>
            <c:ext xmlns:c16="http://schemas.microsoft.com/office/drawing/2014/chart" uri="{C3380CC4-5D6E-409C-BE32-E72D297353CC}">
              <c16:uniqueId val="{00000009-62C7-41CF-877C-7D307E4C0A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550</c:v>
                </c:pt>
                <c:pt idx="5">
                  <c:v>555</c:v>
                </c:pt>
                <c:pt idx="8">
                  <c:v>558</c:v>
                </c:pt>
                <c:pt idx="11">
                  <c:v>536</c:v>
                </c:pt>
                <c:pt idx="14">
                  <c:v>527</c:v>
                </c:pt>
              </c:numCache>
            </c:numRef>
          </c:val>
          <c:extLst>
            <c:ext xmlns:c16="http://schemas.microsoft.com/office/drawing/2014/chart" uri="{C3380CC4-5D6E-409C-BE32-E72D297353CC}">
              <c16:uniqueId val="{00000000-E9D3-4455-8DA8-E2F95D062A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D3-4455-8DA8-E2F95D062A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9D3-4455-8DA8-E2F95D062A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D3-4455-8DA8-E2F95D062A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224</c:v>
                </c:pt>
                <c:pt idx="3">
                  <c:v>237</c:v>
                </c:pt>
                <c:pt idx="6">
                  <c:v>261</c:v>
                </c:pt>
                <c:pt idx="9">
                  <c:v>292</c:v>
                </c:pt>
                <c:pt idx="12">
                  <c:v>294</c:v>
                </c:pt>
              </c:numCache>
            </c:numRef>
          </c:val>
          <c:extLst>
            <c:ext xmlns:c16="http://schemas.microsoft.com/office/drawing/2014/chart" uri="{C3380CC4-5D6E-409C-BE32-E72D297353CC}">
              <c16:uniqueId val="{00000004-E9D3-4455-8DA8-E2F95D062A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D3-4455-8DA8-E2F95D062A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D3-4455-8DA8-E2F95D062A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c:v>
                </c:pt>
                <c:pt idx="3">
                  <c:v>506</c:v>
                </c:pt>
                <c:pt idx="6">
                  <c:v>511</c:v>
                </c:pt>
                <c:pt idx="9">
                  <c:v>481</c:v>
                </c:pt>
                <c:pt idx="12">
                  <c:v>461</c:v>
                </c:pt>
              </c:numCache>
            </c:numRef>
          </c:val>
          <c:extLst>
            <c:ext xmlns:c16="http://schemas.microsoft.com/office/drawing/2014/chart" uri="{C3380CC4-5D6E-409C-BE32-E72D297353CC}">
              <c16:uniqueId val="{00000007-E9D3-4455-8DA8-E2F95D062A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c:v>
                </c:pt>
                <c:pt idx="2">
                  <c:v>#N/A</c:v>
                </c:pt>
                <c:pt idx="3">
                  <c:v>#N/A</c:v>
                </c:pt>
                <c:pt idx="4">
                  <c:v>188</c:v>
                </c:pt>
                <c:pt idx="5">
                  <c:v>#N/A</c:v>
                </c:pt>
                <c:pt idx="6">
                  <c:v>#N/A</c:v>
                </c:pt>
                <c:pt idx="7">
                  <c:v>214</c:v>
                </c:pt>
                <c:pt idx="8">
                  <c:v>#N/A</c:v>
                </c:pt>
                <c:pt idx="9">
                  <c:v>#N/A</c:v>
                </c:pt>
                <c:pt idx="10">
                  <c:v>237</c:v>
                </c:pt>
                <c:pt idx="11">
                  <c:v>#N/A</c:v>
                </c:pt>
                <c:pt idx="12">
                  <c:v>#N/A</c:v>
                </c:pt>
                <c:pt idx="13">
                  <c:v>228</c:v>
                </c:pt>
                <c:pt idx="14">
                  <c:v>#N/A</c:v>
                </c:pt>
              </c:numCache>
            </c:numRef>
          </c:val>
          <c:smooth val="0"/>
          <c:extLst>
            <c:ext xmlns:c16="http://schemas.microsoft.com/office/drawing/2014/chart" uri="{C3380CC4-5D6E-409C-BE32-E72D297353CC}">
              <c16:uniqueId val="{00000008-E9D3-4455-8DA8-E2F95D062A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6756</c:v>
                </c:pt>
                <c:pt idx="5">
                  <c:v>6897</c:v>
                </c:pt>
                <c:pt idx="8">
                  <c:v>6727</c:v>
                </c:pt>
                <c:pt idx="11">
                  <c:v>6522</c:v>
                </c:pt>
                <c:pt idx="14">
                  <c:v>6250</c:v>
                </c:pt>
              </c:numCache>
            </c:numRef>
          </c:val>
          <c:extLst>
            <c:ext xmlns:c16="http://schemas.microsoft.com/office/drawing/2014/chart" uri="{C3380CC4-5D6E-409C-BE32-E72D297353CC}">
              <c16:uniqueId val="{00000000-A5E8-4D69-94DE-26CD2DF3C7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5E8-4D69-94DE-26CD2DF3C7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2820</c:v>
                </c:pt>
                <c:pt idx="5">
                  <c:v>3526</c:v>
                </c:pt>
                <c:pt idx="8">
                  <c:v>3954</c:v>
                </c:pt>
                <c:pt idx="11">
                  <c:v>3843</c:v>
                </c:pt>
                <c:pt idx="14">
                  <c:v>3693</c:v>
                </c:pt>
              </c:numCache>
            </c:numRef>
          </c:val>
          <c:extLst>
            <c:ext xmlns:c16="http://schemas.microsoft.com/office/drawing/2014/chart" uri="{C3380CC4-5D6E-409C-BE32-E72D297353CC}">
              <c16:uniqueId val="{00000002-A5E8-4D69-94DE-26CD2DF3C7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E8-4D69-94DE-26CD2DF3C7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E8-4D69-94DE-26CD2DF3C7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E8-4D69-94DE-26CD2DF3C7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1046</c:v>
                </c:pt>
                <c:pt idx="3">
                  <c:v>1033</c:v>
                </c:pt>
                <c:pt idx="6">
                  <c:v>1045</c:v>
                </c:pt>
                <c:pt idx="9">
                  <c:v>1040</c:v>
                </c:pt>
                <c:pt idx="12">
                  <c:v>1058</c:v>
                </c:pt>
              </c:numCache>
            </c:numRef>
          </c:val>
          <c:extLst>
            <c:ext xmlns:c16="http://schemas.microsoft.com/office/drawing/2014/chart" uri="{C3380CC4-5D6E-409C-BE32-E72D297353CC}">
              <c16:uniqueId val="{00000006-A5E8-4D69-94DE-26CD2DF3C7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339</c:v>
                </c:pt>
                <c:pt idx="3">
                  <c:v>322</c:v>
                </c:pt>
                <c:pt idx="6">
                  <c:v>353</c:v>
                </c:pt>
                <c:pt idx="9">
                  <c:v>340</c:v>
                </c:pt>
                <c:pt idx="12">
                  <c:v>331</c:v>
                </c:pt>
              </c:numCache>
            </c:numRef>
          </c:val>
          <c:extLst>
            <c:ext xmlns:c16="http://schemas.microsoft.com/office/drawing/2014/chart" uri="{C3380CC4-5D6E-409C-BE32-E72D297353CC}">
              <c16:uniqueId val="{00000007-A5E8-4D69-94DE-26CD2DF3C7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5819</c:v>
                </c:pt>
                <c:pt idx="3">
                  <c:v>5997</c:v>
                </c:pt>
                <c:pt idx="6">
                  <c:v>6158</c:v>
                </c:pt>
                <c:pt idx="9">
                  <c:v>6302</c:v>
                </c:pt>
                <c:pt idx="12">
                  <c:v>6366</c:v>
                </c:pt>
              </c:numCache>
            </c:numRef>
          </c:val>
          <c:extLst>
            <c:ext xmlns:c16="http://schemas.microsoft.com/office/drawing/2014/chart" uri="{C3380CC4-5D6E-409C-BE32-E72D297353CC}">
              <c16:uniqueId val="{00000008-A5E8-4D69-94DE-26CD2DF3C7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5E8-4D69-94DE-26CD2DF3C7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5168</c:v>
                </c:pt>
                <c:pt idx="3">
                  <c:v>5076</c:v>
                </c:pt>
                <c:pt idx="6">
                  <c:v>4665</c:v>
                </c:pt>
                <c:pt idx="9">
                  <c:v>4308</c:v>
                </c:pt>
                <c:pt idx="12">
                  <c:v>4276</c:v>
                </c:pt>
              </c:numCache>
            </c:numRef>
          </c:val>
          <c:extLst>
            <c:ext xmlns:c16="http://schemas.microsoft.com/office/drawing/2014/chart" uri="{C3380CC4-5D6E-409C-BE32-E72D297353CC}">
              <c16:uniqueId val="{0000000A-A5E8-4D69-94DE-26CD2DF3C7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2797</c:v>
                </c:pt>
                <c:pt idx="2">
                  <c:v>#N/A</c:v>
                </c:pt>
                <c:pt idx="3">
                  <c:v>#N/A</c:v>
                </c:pt>
                <c:pt idx="4">
                  <c:v>2006</c:v>
                </c:pt>
                <c:pt idx="5">
                  <c:v>#N/A</c:v>
                </c:pt>
                <c:pt idx="6">
                  <c:v>#N/A</c:v>
                </c:pt>
                <c:pt idx="7">
                  <c:v>1539</c:v>
                </c:pt>
                <c:pt idx="8">
                  <c:v>#N/A</c:v>
                </c:pt>
                <c:pt idx="9">
                  <c:v>#N/A</c:v>
                </c:pt>
                <c:pt idx="10">
                  <c:v>1625</c:v>
                </c:pt>
                <c:pt idx="11">
                  <c:v>#N/A</c:v>
                </c:pt>
                <c:pt idx="12">
                  <c:v>#N/A</c:v>
                </c:pt>
                <c:pt idx="13">
                  <c:v>2087</c:v>
                </c:pt>
                <c:pt idx="14">
                  <c:v>#N/A</c:v>
                </c:pt>
              </c:numCache>
            </c:numRef>
          </c:val>
          <c:smooth val="0"/>
          <c:extLst>
            <c:ext xmlns:c16="http://schemas.microsoft.com/office/drawing/2014/chart" uri="{C3380CC4-5D6E-409C-BE32-E72D297353CC}">
              <c16:uniqueId val="{0000000B-A5E8-4D69-94DE-26CD2DF3C7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2021</c:v>
                </c:pt>
                <c:pt idx="1">
                  <c:v>1906</c:v>
                </c:pt>
                <c:pt idx="2">
                  <c:v>1668</c:v>
                </c:pt>
              </c:numCache>
            </c:numRef>
          </c:val>
          <c:extLst>
            <c:ext xmlns:c16="http://schemas.microsoft.com/office/drawing/2014/chart" uri="{C3380CC4-5D6E-409C-BE32-E72D297353CC}">
              <c16:uniqueId val="{00000000-C03D-48DF-A4DF-2862595094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328</c:v>
                </c:pt>
                <c:pt idx="1">
                  <c:v>328</c:v>
                </c:pt>
                <c:pt idx="2">
                  <c:v>329</c:v>
                </c:pt>
              </c:numCache>
            </c:numRef>
          </c:val>
          <c:extLst>
            <c:ext xmlns:c16="http://schemas.microsoft.com/office/drawing/2014/chart" uri="{C3380CC4-5D6E-409C-BE32-E72D297353CC}">
              <c16:uniqueId val="{00000001-C03D-48DF-A4DF-2862595094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1357</c:v>
                </c:pt>
                <c:pt idx="1">
                  <c:v>1401</c:v>
                </c:pt>
                <c:pt idx="2">
                  <c:v>1519</c:v>
                </c:pt>
              </c:numCache>
            </c:numRef>
          </c:val>
          <c:extLst>
            <c:ext xmlns:c16="http://schemas.microsoft.com/office/drawing/2014/chart" uri="{C3380CC4-5D6E-409C-BE32-E72D297353CC}">
              <c16:uniqueId val="{00000002-C03D-48DF-A4DF-2862595094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令和４年度をピークに元利償還金は減少へ転じている。また同時に算入公債費等も減少したが、実質公債費比率の分子の数値が令和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年度に比べて減少も、全体としては増加傾向にある。今後も大型事業の実施 に伴う新規普通債の発行により今後公債費が増加することが予測されることから、節度とメリハリのある 財政運営に努める必要がある。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年度の地方債現在高は昨年度に引き続き減 少したがその他の繰入見込額、負担見込額全体 の総額が増加をしたため、将来負担額が増加し ている。また、充当可能財源等が減少し、特に基金残高減少のため、将来負担比率の分子は前年度比で増加している。今後も地方債の新規発行等による将来負担額の増加が予測されるため、事業の適正な取捨選択するべく優先順位整理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岐阜県神戸町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・令和６年度末の基金残高は、普通会計で約３，５１５百万円となっており、前年度から約１２０百万円の減少となっている。 これは、積立額が前年度と比較して約１２７百万円減少したことが金残高全体が減少した主な要因となっている。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べての事務事業において評価を実施し、より一層事務の再点検や見直しを進め、費用対効果の小さい事務事業については計画的に廃止・縮小するなど、事業の取捨選択を行い、健全かつ適切な財政運営の堅持に努め、今後も、持続可能なまちづくりをしていくために、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・ふるさと納税基金：子どもの保育や教育環境の整備、文化及び歴史保存の事業、社会保障に関わる町単独経費、まちづくり事業の振興を図る。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・公共施設整備基金：公共施設の整備等の振興を図る。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・ふるさと振興地域福祉基金：高齢者社会に対応し、地域ぐるみで温かい福祉社会を築いていくための振興を図る。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・ふるさと納税基金：ふるさと納税寄附金約５４百万円を積立てしたことで増加している。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・公共施設整備基金：今後の施設老朽化に備え約６３百万円の増加となっている。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・ふるさと納税基金：今後もふるさと納税寄付金は継続して積立をしていく。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・公共施設整備基金：今後も施設老朽化対策に備え継続的に積立を行う。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・令和６年度末の基金残高は、約１，６６８百万円となっており、前年度から約２３８百万円の減少となっている。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・大規模な建設事業計画や大規模災害の発生など不測の事態に対する財源確保の観点から、これまで同様、予算編成や予算執行における効率化の徹底を図っていく。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・財政調整基金の残高が標準財政規模の２０％を数値目標とし、現状の残高を維持していけるよう計画的に積立をしていく。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・令和６年度末の基金残高は、約３２９百万円となっており、対前年度比では増減は見受けられない。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・今後、金利変動等の公債費の償還リスクや、町内各施設の長寿命化対策における町債の新規発行による公債費の増加に備えるため、減債基金を計画的に積立していく。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18,210
17,671
18.78
8,745,280
8,301,173
374,263
5,165,334
4,276,003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昨年度と同数であり、全国平均を上回る数値を維持することができた。しかし、今後も人口減少、 特に少子高齢化による生産年齢人口の減少が予想されることや社会保障 関連経費の増高も懸念されるため、これらを見据えた自主財源確保の施策の実施や公共施設マネジメントの取組みを進めながら、健全な財政運営に努める必要がある。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人件費や物件費等の物価上昇等の影響を受け、経費の増加により昨年度比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ポイント増加した。また、類似団体平均と比較すると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ポイント近く低い結果となっている。これは過去から義務的経費の削減・見直しに努めてきたことによるものと考えられる。 引き続きすべての事務事業において評価を実施し、より一層事務の再点検や見直しを進め、費用対効果の小さい事務事業については計画的に廃止・ 縮小するなど、事業の取捨選択を行い、引き続き健全かつ適切な財政運営の堅持に努めていく。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74567</xdr:rowOff>
    </xdr:from>
    <xdr:to>
      <xdr:col>23</xdr:col>
      <xdr:colOff>133350</xdr:colOff>
      <xdr:row>61</xdr:row>
      <xdr:rowOff>150404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533017"/>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74567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40892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154577</xdr:rowOff>
    </xdr:from>
    <xdr:to>
      <xdr:col>15</xdr:col>
      <xdr:colOff>82550</xdr:colOff>
      <xdr:row>60</xdr:row>
      <xdr:rowOff>121920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09867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154577</xdr:rowOff>
    </xdr:from>
    <xdr:to>
      <xdr:col>11</xdr:col>
      <xdr:colOff>31750</xdr:colOff>
      <xdr:row>60</xdr:row>
      <xdr:rowOff>156391</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09867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99604</xdr:rowOff>
    </xdr:from>
    <xdr:to>
      <xdr:col>23</xdr:col>
      <xdr:colOff>184150</xdr:colOff>
      <xdr:row>62</xdr:row>
      <xdr:rowOff>29754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116131</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23767</xdr:rowOff>
    </xdr:from>
    <xdr:to>
      <xdr:col>19</xdr:col>
      <xdr:colOff>184150</xdr:colOff>
      <xdr:row>61</xdr:row>
      <xdr:rowOff>125367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135544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103777</xdr:rowOff>
    </xdr:from>
    <xdr:to>
      <xdr:col>11</xdr:col>
      <xdr:colOff>82550</xdr:colOff>
      <xdr:row>59</xdr:row>
      <xdr:rowOff>33927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44104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45918</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前年度よりも大幅に増加した。これは、全国的な人事院勧告に応じた結果となっている。しかしながら、依然として全国平均及び類似団体平均値より低い水準となっている。今後も適正な定員管理、昇給等の実施などを行い、バランスを見極めながら適正な職員規模の維持に努めていく。</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117435</xdr:rowOff>
    </xdr:from>
    <xdr:to>
      <xdr:col>23</xdr:col>
      <xdr:colOff>133350</xdr:colOff>
      <xdr:row>88</xdr:row>
      <xdr:rowOff>160198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4004885"/>
          <a:ext cx="0" cy="1242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132275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160198</xdr:rowOff>
    </xdr:from>
    <xdr:to>
      <xdr:col>24</xdr:col>
      <xdr:colOff>12700</xdr:colOff>
      <xdr:row>88</xdr:row>
      <xdr:rowOff>160198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32362</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7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117435</xdr:rowOff>
    </xdr:from>
    <xdr:to>
      <xdr:col>24</xdr:col>
      <xdr:colOff>12700</xdr:colOff>
      <xdr:row>81</xdr:row>
      <xdr:rowOff>117435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400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105325</xdr:rowOff>
    </xdr:from>
    <xdr:to>
      <xdr:col>23</xdr:col>
      <xdr:colOff>133350</xdr:colOff>
      <xdr:row>81</xdr:row>
      <xdr:rowOff>141523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92775"/>
          <a:ext cx="838200" cy="3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27109</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6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55032</xdr:rowOff>
    </xdr:from>
    <xdr:to>
      <xdr:col>23</xdr:col>
      <xdr:colOff>184150</xdr:colOff>
      <xdr:row>82</xdr:row>
      <xdr:rowOff>156632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100797</xdr:rowOff>
    </xdr:from>
    <xdr:to>
      <xdr:col>19</xdr:col>
      <xdr:colOff>133350</xdr:colOff>
      <xdr:row>81</xdr:row>
      <xdr:rowOff>105325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88247"/>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158527</xdr:rowOff>
    </xdr:from>
    <xdr:to>
      <xdr:col>19</xdr:col>
      <xdr:colOff>184150</xdr:colOff>
      <xdr:row>82</xdr:row>
      <xdr:rowOff>88677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4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73454</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87854</xdr:rowOff>
    </xdr:from>
    <xdr:to>
      <xdr:col>15</xdr:col>
      <xdr:colOff>82550</xdr:colOff>
      <xdr:row>81</xdr:row>
      <xdr:rowOff>100797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75304"/>
          <a:ext cx="8890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151257</xdr:rowOff>
    </xdr:from>
    <xdr:to>
      <xdr:col>15</xdr:col>
      <xdr:colOff>133350</xdr:colOff>
      <xdr:row>82</xdr:row>
      <xdr:rowOff>81407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3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66184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79516</xdr:rowOff>
    </xdr:from>
    <xdr:to>
      <xdr:col>11</xdr:col>
      <xdr:colOff>31750</xdr:colOff>
      <xdr:row>81</xdr:row>
      <xdr:rowOff>87854</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66966"/>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139779</xdr:rowOff>
    </xdr:from>
    <xdr:to>
      <xdr:col>11</xdr:col>
      <xdr:colOff>82550</xdr:colOff>
      <xdr:row>82</xdr:row>
      <xdr:rowOff>69929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2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54706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127736</xdr:rowOff>
    </xdr:from>
    <xdr:to>
      <xdr:col>7</xdr:col>
      <xdr:colOff>31750</xdr:colOff>
      <xdr:row>82</xdr:row>
      <xdr:rowOff>57886</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0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42663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10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90723</xdr:rowOff>
    </xdr:from>
    <xdr:to>
      <xdr:col>23</xdr:col>
      <xdr:colOff>184150</xdr:colOff>
      <xdr:row>82</xdr:row>
      <xdr:rowOff>20873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12000</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9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54525</xdr:rowOff>
    </xdr:from>
    <xdr:to>
      <xdr:col>19</xdr:col>
      <xdr:colOff>184150</xdr:colOff>
      <xdr:row>81</xdr:row>
      <xdr:rowOff>156125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166302</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1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49997</xdr:rowOff>
    </xdr:from>
    <xdr:to>
      <xdr:col>15</xdr:col>
      <xdr:colOff>133350</xdr:colOff>
      <xdr:row>81</xdr:row>
      <xdr:rowOff>151597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3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161774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70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37054</xdr:rowOff>
    </xdr:from>
    <xdr:to>
      <xdr:col>11</xdr:col>
      <xdr:colOff>82550</xdr:colOff>
      <xdr:row>81</xdr:row>
      <xdr:rowOff>138654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2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148831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9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28716</xdr:rowOff>
    </xdr:from>
    <xdr:to>
      <xdr:col>7</xdr:col>
      <xdr:colOff>31750</xdr:colOff>
      <xdr:row>81</xdr:row>
      <xdr:rowOff>130316</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140493</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8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類似平均団体を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％となっている。人件費の増加は財政硬直化の主要因の一つであるため、今後も引き続き適正な人員配置及び給与水準の維持に努めていく。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3175</xdr:rowOff>
    </xdr:from>
    <xdr:to>
      <xdr:col>81</xdr:col>
      <xdr:colOff>44450</xdr:colOff>
      <xdr:row>82</xdr:row>
      <xdr:rowOff>3175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062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3175</xdr:rowOff>
    </xdr:from>
    <xdr:to>
      <xdr:col>77</xdr:col>
      <xdr:colOff>44450</xdr:colOff>
      <xdr:row>83</xdr:row>
      <xdr:rowOff>32809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06207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83</xdr:row>
      <xdr:rowOff>32809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1827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83</xdr:row>
      <xdr:rowOff>32809</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1827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140352</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385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123825</xdr:rowOff>
    </xdr:from>
    <xdr:to>
      <xdr:col>77</xdr:col>
      <xdr:colOff>95250</xdr:colOff>
      <xdr:row>82</xdr:row>
      <xdr:rowOff>53975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64152</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78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153459</xdr:rowOff>
    </xdr:from>
    <xdr:to>
      <xdr:col>73</xdr:col>
      <xdr:colOff>44450</xdr:colOff>
      <xdr:row>83</xdr:row>
      <xdr:rowOff>83609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93786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153459</xdr:rowOff>
    </xdr:from>
    <xdr:to>
      <xdr:col>64</xdr:col>
      <xdr:colOff>152400</xdr:colOff>
      <xdr:row>83</xdr:row>
      <xdr:rowOff>83609</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93786</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類似団体平均値と比較して</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ポイント低い水準となっている。今後も、事務 事業及び事務処理体制の見直し、公務能力の向上等により定員の適正な 管理に努めていく。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a:extLst>
            <a:ext uri="{FF2B5EF4-FFF2-40B4-BE49-F238E27FC236}">
              <a16:creationId xmlns:a16="http://schemas.microsoft.com/office/drawing/2014/main" id="{00000000-0008-0000-0300-00004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3" name="定員管理の状況最小値テキスト">
          <a:extLst>
            <a:ext uri="{FF2B5EF4-FFF2-40B4-BE49-F238E27FC236}">
              <a16:creationId xmlns:a16="http://schemas.microsoft.com/office/drawing/2014/main" id="{00000000-0008-0000-0300-000043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5" name="定員管理の状況最大値テキスト">
          <a:extLst>
            <a:ext uri="{FF2B5EF4-FFF2-40B4-BE49-F238E27FC236}">
              <a16:creationId xmlns:a16="http://schemas.microsoft.com/office/drawing/2014/main" id="{00000000-0008-0000-0300-000045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60</xdr:row>
      <xdr:rowOff>13335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179800" y="102762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8" name="定員管理の状況平均値テキスト">
          <a:extLst>
            <a:ext uri="{FF2B5EF4-FFF2-40B4-BE49-F238E27FC236}">
              <a16:creationId xmlns:a16="http://schemas.microsoft.com/office/drawing/2014/main" id="{00000000-0008-0000-0300-000048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160655</xdr:rowOff>
    </xdr:from>
    <xdr:to>
      <xdr:col>77</xdr:col>
      <xdr:colOff>44450</xdr:colOff>
      <xdr:row>59</xdr:row>
      <xdr:rowOff>165826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5290800" y="1027620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102053</xdr:rowOff>
    </xdr:from>
    <xdr:to>
      <xdr:col>72</xdr:col>
      <xdr:colOff>203200</xdr:colOff>
      <xdr:row>59</xdr:row>
      <xdr:rowOff>165826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4401800" y="10217603"/>
          <a:ext cx="889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102053</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3512800" y="1020381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7" name="定員管理の状況該当値テキスト">
          <a:extLst>
            <a:ext uri="{FF2B5EF4-FFF2-40B4-BE49-F238E27FC236}">
              <a16:creationId xmlns:a16="http://schemas.microsoft.com/office/drawing/2014/main" id="{00000000-0008-0000-0300-00005B010000}"/>
            </a:ext>
          </a:extLst>
        </xdr:cNvPr>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115026</xdr:rowOff>
    </xdr:from>
    <xdr:to>
      <xdr:col>73</xdr:col>
      <xdr:colOff>44450</xdr:colOff>
      <xdr:row>60</xdr:row>
      <xdr:rowOff>45176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240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55353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909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51253</xdr:rowOff>
    </xdr:from>
    <xdr:to>
      <xdr:col>68</xdr:col>
      <xdr:colOff>203200</xdr:colOff>
      <xdr:row>59</xdr:row>
      <xdr:rowOff>152853</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4351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163030</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20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全国平均を下回る水準となっている。過去からの起債抑制策により元利償還金の額が減少していること等が主な要因である。今後も交付金等の財源確保を進めるともに、金利上昇傾向になっていることから、緊急性や住民ニーズを的確に把握した事業の選択をし、 持続可能な財政運営を実現するため、公債費減少に向けた取組みを進めていく。</a:t>
          </a:r>
        </a:p>
      </xdr:txBody>
    </xdr:sp>
    <xdr:clientData/>
  </xdr:twoCellAnchor>
  <xdr:oneCellAnchor>
    <xdr:from>
      <xdr:col>61</xdr:col>
      <xdr:colOff>6350</xdr:colOff>
      <xdr:row>32</xdr:row>
      <xdr:rowOff>101600</xdr:rowOff>
    </xdr:from>
    <xdr:ext cx="298543" cy="225703"/>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102870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54610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14394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で増加したことで、全国平均を大きく上回る水準となっており、将来的にな財産負担の重さが増している状況である。今後も施設の老朽化に伴う改修や修繕が見込まれるが、公共施設総合管理計画によ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22497</xdr:rowOff>
    </xdr:from>
    <xdr:to>
      <xdr:col>81</xdr:col>
      <xdr:colOff>44450</xdr:colOff>
      <xdr:row>18</xdr:row>
      <xdr:rowOff>998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179800" y="2937147"/>
          <a:ext cx="838200" cy="1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6985</xdr:rowOff>
    </xdr:from>
    <xdr:to>
      <xdr:col>77</xdr:col>
      <xdr:colOff>44450</xdr:colOff>
      <xdr:row>17</xdr:row>
      <xdr:rowOff>22497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5290800" y="292163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6985</xdr:rowOff>
    </xdr:from>
    <xdr:to>
      <xdr:col>72</xdr:col>
      <xdr:colOff>203200</xdr:colOff>
      <xdr:row>17</xdr:row>
      <xdr:rowOff>169001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2921635"/>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169001</xdr:rowOff>
    </xdr:from>
    <xdr:to>
      <xdr:col>68</xdr:col>
      <xdr:colOff>152400</xdr:colOff>
      <xdr:row>20</xdr:row>
      <xdr:rowOff>25219</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3083651"/>
          <a:ext cx="889000" cy="37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121648</xdr:rowOff>
    </xdr:from>
    <xdr:to>
      <xdr:col>81</xdr:col>
      <xdr:colOff>95250</xdr:colOff>
      <xdr:row>18</xdr:row>
      <xdr:rowOff>51798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30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93725</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30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143147</xdr:rowOff>
    </xdr:from>
    <xdr:to>
      <xdr:col>77</xdr:col>
      <xdr:colOff>95250</xdr:colOff>
      <xdr:row>17</xdr:row>
      <xdr:rowOff>73297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8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58074</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97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127635</xdr:rowOff>
    </xdr:from>
    <xdr:to>
      <xdr:col>73</xdr:col>
      <xdr:colOff>44450</xdr:colOff>
      <xdr:row>17</xdr:row>
      <xdr:rowOff>57785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42562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118201</xdr:rowOff>
    </xdr:from>
    <xdr:to>
      <xdr:col>68</xdr:col>
      <xdr:colOff>203200</xdr:colOff>
      <xdr:row>18</xdr:row>
      <xdr:rowOff>48351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0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33128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11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145869</xdr:rowOff>
    </xdr:from>
    <xdr:to>
      <xdr:col>64</xdr:col>
      <xdr:colOff>152400</xdr:colOff>
      <xdr:row>20</xdr:row>
      <xdr:rowOff>76019</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4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60796</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48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18,210
17,671
18.78
8,745,280
8,301,173
374,263
5,165,334
4,276,003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類似団体と比較すると、人件費に係る経常収支比率は低くなって いる。これは、ゴミ処理業務や消防業務を一部事務組合で行って いることが要因の一つである。人件費は前年度比で増加したが、 適正な定員管理、昇給等の実施によりバランスを見極めながら今 後も適正な職員規模の維持に努めていく。</a:t>
          </a:r>
        </a:p>
        <a:p>
          <a:pPr algn="just"/>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全国平均・類似団体平均と比較すると僅かに上回る結果となった。これはもともと人件費を抑制するための委託を行っており、この委託の労務費単価増加が原因であり、今後もこの傾向が続いていくと考えられる。一般的経費については、前年度水準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％削減を目標にして抑制に努めており、今後とも積極的な経費の削減を行う必要がある。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17</xdr:row>
      <xdr:rowOff>15421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32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15</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92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53521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92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108148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扶助費に係る経常収支比率は前年に引き続き、対前年度比で増 加、類似団体平均と比較しても依然として高い状態である。この要因としては、児童福祉費関連など、独自に助成しているものがあることも挙げられる。社会情勢の変化の中、扶助費の増加も予測されるが、事業内容の見直し等を進めながら、引き続き支出を適正化す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57</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628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昨年度と比較して大幅に減少（</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となった。このため、類似団体、全国平均よりも下回ることとなった。これは、下水道事業等への繰出金が減少したことが要因である。しかしながら、今後も高齢化の進展等による社会保障関連事業への繰出しはさらに増加することが見込まれる。経費削減への取組みを進め、税収を主な財源とする普通会計の負担額をできるだけ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62</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79000"/>
          <a:ext cx="838200" cy="8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31750</xdr:rowOff>
    </xdr:from>
    <xdr:to>
      <xdr:col>78</xdr:col>
      <xdr:colOff>69850</xdr:colOff>
      <xdr:row>62</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90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61</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48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60</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48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120650</xdr:rowOff>
    </xdr:from>
    <xdr:to>
      <xdr:col>78</xdr:col>
      <xdr:colOff>120650</xdr:colOff>
      <xdr:row>62</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6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152400</xdr:rowOff>
    </xdr:from>
    <xdr:to>
      <xdr:col>74</xdr:col>
      <xdr:colOff>31750</xdr:colOff>
      <xdr:row>61</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と大幅に増加となったが全国平均、類似団体平均は下回っている。現在はゴミ処理業務や消防業務に対する一部事務組合、養老鉄道への負担金等があるが、今後とも社会情勢の変化などを勘案しながら、各種団体等への補助事業の精査及び見直しを実施し、引き続き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07760"/>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62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72153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4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償還の終了、過去からの起債抑制策により類似団体平均を大きく 下回る</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となったが、大型の施設等整備事業の集中による地方債の元利償還金の減少が要因に挙げられる。さらに金利上昇傾向にあることから、緊急性の高いものや住民ニーズを的確に把握した事業の取捨選択を行い、地方債の新規発行の抑制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6986</xdr:rowOff>
    </xdr:from>
    <xdr:to>
      <xdr:col>24</xdr:col>
      <xdr:colOff>25400</xdr:colOff>
      <xdr:row>77</xdr:row>
      <xdr:rowOff>46989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086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486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41275</xdr:rowOff>
    </xdr:from>
    <xdr:to>
      <xdr:col>15</xdr:col>
      <xdr:colOff>98425</xdr:colOff>
      <xdr:row>77</xdr:row>
      <xdr:rowOff>98425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42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41275</xdr:rowOff>
    </xdr:from>
    <xdr:to>
      <xdr:col>11</xdr:col>
      <xdr:colOff>9525</xdr:colOff>
      <xdr:row>77</xdr:row>
      <xdr:rowOff>64136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429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127636</xdr:rowOff>
    </xdr:from>
    <xdr:to>
      <xdr:col>24</xdr:col>
      <xdr:colOff>76200</xdr:colOff>
      <xdr:row>77</xdr:row>
      <xdr:rowOff>57786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144163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47625</xdr:rowOff>
    </xdr:from>
    <xdr:to>
      <xdr:col>15</xdr:col>
      <xdr:colOff>149225</xdr:colOff>
      <xdr:row>77</xdr:row>
      <xdr:rowOff>149225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159402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161925</xdr:rowOff>
    </xdr:from>
    <xdr:to>
      <xdr:col>11</xdr:col>
      <xdr:colOff>60325</xdr:colOff>
      <xdr:row>77</xdr:row>
      <xdr:rowOff>92075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102252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13336</xdr:rowOff>
    </xdr:from>
    <xdr:to>
      <xdr:col>6</xdr:col>
      <xdr:colOff>171450</xdr:colOff>
      <xdr:row>77</xdr:row>
      <xdr:rowOff>114936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125113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300">
              <a:latin typeface="ＭＳ Ｐゴシック" panose="020B0600070205080204" pitchFamily="50" charset="-128"/>
              <a:ea typeface="ＭＳ Ｐゴシック" panose="020B0600070205080204" pitchFamily="50" charset="-128"/>
            </a:rPr>
            <a:t>類似団体との比較すると、人件費は比較的少なく、扶助費がかな り高い数値を示していることから、少ない人件費において、住民への福祉を厚くしている施策を展開していることが分かる。新規に事業を実施する際は、各性質別経費の推移を注視しながら総点検を図り、無理のない範囲で実行するよう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78</xdr:row>
      <xdr:rowOff>159657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368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135164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429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619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76</xdr:row>
      <xdr:rowOff>132443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61900"/>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108857</xdr:rowOff>
    </xdr:from>
    <xdr:to>
      <xdr:col>82</xdr:col>
      <xdr:colOff>158750</xdr:colOff>
      <xdr:row>79</xdr:row>
      <xdr:rowOff>39007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80934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81643</xdr:rowOff>
    </xdr:from>
    <xdr:to>
      <xdr:col>65</xdr:col>
      <xdr:colOff>53975</xdr:colOff>
      <xdr:row>77</xdr:row>
      <xdr:rowOff>11793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168020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130454</xdr:rowOff>
    </xdr:from>
    <xdr:to>
      <xdr:col>29</xdr:col>
      <xdr:colOff>127000</xdr:colOff>
      <xdr:row>18</xdr:row>
      <xdr:rowOff>27749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2729"/>
          <a:ext cx="647700" cy="6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27749</xdr:rowOff>
    </xdr:from>
    <xdr:to>
      <xdr:col>26</xdr:col>
      <xdr:colOff>50800</xdr:colOff>
      <xdr:row>18</xdr:row>
      <xdr:rowOff>90716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1474"/>
          <a:ext cx="698500" cy="6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90716</xdr:rowOff>
    </xdr:from>
    <xdr:to>
      <xdr:col>22</xdr:col>
      <xdr:colOff>114300</xdr:colOff>
      <xdr:row>18</xdr:row>
      <xdr:rowOff>105220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4441"/>
          <a:ext cx="698500" cy="1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105220</xdr:rowOff>
    </xdr:from>
    <xdr:to>
      <xdr:col>18</xdr:col>
      <xdr:colOff>177800</xdr:colOff>
      <xdr:row>18</xdr:row>
      <xdr:rowOff>120929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8945"/>
          <a:ext cx="698500" cy="15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79654</xdr:rowOff>
    </xdr:from>
    <xdr:to>
      <xdr:col>29</xdr:col>
      <xdr:colOff>177800</xdr:colOff>
      <xdr:row>18</xdr:row>
      <xdr:rowOff>9804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51731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148399</xdr:rowOff>
    </xdr:from>
    <xdr:to>
      <xdr:col>26</xdr:col>
      <xdr:colOff>101600</xdr:colOff>
      <xdr:row>18</xdr:row>
      <xdr:rowOff>78549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0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39916</xdr:rowOff>
    </xdr:from>
    <xdr:to>
      <xdr:col>22</xdr:col>
      <xdr:colOff>165100</xdr:colOff>
      <xdr:row>18</xdr:row>
      <xdr:rowOff>141516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126293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54420</xdr:rowOff>
    </xdr:from>
    <xdr:to>
      <xdr:col>19</xdr:col>
      <xdr:colOff>38100</xdr:colOff>
      <xdr:row>18</xdr:row>
      <xdr:rowOff>156020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140797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70129</xdr:rowOff>
    </xdr:from>
    <xdr:to>
      <xdr:col>15</xdr:col>
      <xdr:colOff>101600</xdr:colOff>
      <xdr:row>19</xdr:row>
      <xdr:rowOff>279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156506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320757</xdr:rowOff>
    </xdr:from>
    <xdr:to>
      <xdr:col>29</xdr:col>
      <xdr:colOff>127000</xdr:colOff>
      <xdr:row>35</xdr:row>
      <xdr:rowOff>325558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31107"/>
          <a:ext cx="6477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320757</xdr:rowOff>
    </xdr:from>
    <xdr:to>
      <xdr:col>26</xdr:col>
      <xdr:colOff>50800</xdr:colOff>
      <xdr:row>36</xdr:row>
      <xdr:rowOff>3175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1107"/>
          <a:ext cx="698500" cy="25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3175</xdr:rowOff>
    </xdr:from>
    <xdr:to>
      <xdr:col>22</xdr:col>
      <xdr:colOff>114300</xdr:colOff>
      <xdr:row>36</xdr:row>
      <xdr:rowOff>30531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6425"/>
          <a:ext cx="698500" cy="2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30531</xdr:rowOff>
    </xdr:from>
    <xdr:to>
      <xdr:col>18</xdr:col>
      <xdr:colOff>177800</xdr:colOff>
      <xdr:row>36</xdr:row>
      <xdr:rowOff>79566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83781"/>
          <a:ext cx="698500" cy="49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274758</xdr:rowOff>
    </xdr:from>
    <xdr:to>
      <xdr:col>29</xdr:col>
      <xdr:colOff>177800</xdr:colOff>
      <xdr:row>36</xdr:row>
      <xdr:rowOff>33458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246835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269957</xdr:rowOff>
    </xdr:from>
    <xdr:to>
      <xdr:col>26</xdr:col>
      <xdr:colOff>101600</xdr:colOff>
      <xdr:row>36</xdr:row>
      <xdr:rowOff>28657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0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13434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6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295275</xdr:rowOff>
    </xdr:from>
    <xdr:to>
      <xdr:col>22</xdr:col>
      <xdr:colOff>165100</xdr:colOff>
      <xdr:row>36</xdr:row>
      <xdr:rowOff>53975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38752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322631</xdr:rowOff>
    </xdr:from>
    <xdr:to>
      <xdr:col>19</xdr:col>
      <xdr:colOff>38100</xdr:colOff>
      <xdr:row>36</xdr:row>
      <xdr:rowOff>81331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66108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28766</xdr:rowOff>
    </xdr:from>
    <xdr:to>
      <xdr:col>15</xdr:col>
      <xdr:colOff>101600</xdr:colOff>
      <xdr:row>36</xdr:row>
      <xdr:rowOff>130366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115143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18,210
17,671
18.78
8,745,280
8,301,173
374,263
5,165,334
4,276,003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122834</xdr:rowOff>
    </xdr:from>
    <xdr:to>
      <xdr:col>24</xdr:col>
      <xdr:colOff>63500</xdr:colOff>
      <xdr:row>38</xdr:row>
      <xdr:rowOff>15672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6484"/>
          <a:ext cx="838200" cy="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15672</xdr:rowOff>
    </xdr:from>
    <xdr:to>
      <xdr:col>19</xdr:col>
      <xdr:colOff>177800</xdr:colOff>
      <xdr:row>38</xdr:row>
      <xdr:rowOff>57277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0772"/>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57277</xdr:rowOff>
    </xdr:from>
    <xdr:to>
      <xdr:col>15</xdr:col>
      <xdr:colOff>50800</xdr:colOff>
      <xdr:row>38</xdr:row>
      <xdr:rowOff>70714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2377"/>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70714</xdr:rowOff>
    </xdr:from>
    <xdr:to>
      <xdr:col>10</xdr:col>
      <xdr:colOff>114300</xdr:colOff>
      <xdr:row>38</xdr:row>
      <xdr:rowOff>94399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5814"/>
          <a:ext cx="889000" cy="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72034</xdr:rowOff>
    </xdr:from>
    <xdr:to>
      <xdr:col>24</xdr:col>
      <xdr:colOff>114300</xdr:colOff>
      <xdr:row>38</xdr:row>
      <xdr:rowOff>2184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158411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136322</xdr:rowOff>
    </xdr:from>
    <xdr:to>
      <xdr:col>20</xdr:col>
      <xdr:colOff>38100</xdr:colOff>
      <xdr:row>38</xdr:row>
      <xdr:rowOff>66472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57599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6477</xdr:rowOff>
    </xdr:from>
    <xdr:to>
      <xdr:col>15</xdr:col>
      <xdr:colOff>101600</xdr:colOff>
      <xdr:row>38</xdr:row>
      <xdr:rowOff>108077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99204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19914</xdr:rowOff>
    </xdr:from>
    <xdr:to>
      <xdr:col>10</xdr:col>
      <xdr:colOff>165100</xdr:colOff>
      <xdr:row>38</xdr:row>
      <xdr:rowOff>121514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112641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43599</xdr:rowOff>
    </xdr:from>
    <xdr:to>
      <xdr:col>6</xdr:col>
      <xdr:colOff>38100</xdr:colOff>
      <xdr:row>38</xdr:row>
      <xdr:rowOff>145199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136326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53322</xdr:rowOff>
    </xdr:from>
    <xdr:to>
      <xdr:col>24</xdr:col>
      <xdr:colOff>63500</xdr:colOff>
      <xdr:row>58</xdr:row>
      <xdr:rowOff>83388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7422"/>
          <a:ext cx="8382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78391</xdr:rowOff>
    </xdr:from>
    <xdr:to>
      <xdr:col>19</xdr:col>
      <xdr:colOff>177800</xdr:colOff>
      <xdr:row>58</xdr:row>
      <xdr:rowOff>83388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22491"/>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78391</xdr:rowOff>
    </xdr:from>
    <xdr:to>
      <xdr:col>15</xdr:col>
      <xdr:colOff>50800</xdr:colOff>
      <xdr:row>58</xdr:row>
      <xdr:rowOff>92390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2491"/>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92390</xdr:rowOff>
    </xdr:from>
    <xdr:to>
      <xdr:col>10</xdr:col>
      <xdr:colOff>114300</xdr:colOff>
      <xdr:row>58</xdr:row>
      <xdr:rowOff>96607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6490"/>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2522</xdr:rowOff>
    </xdr:from>
    <xdr:to>
      <xdr:col>24</xdr:col>
      <xdr:colOff>114300</xdr:colOff>
      <xdr:row>58</xdr:row>
      <xdr:rowOff>104122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88899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32588</xdr:rowOff>
    </xdr:from>
    <xdr:to>
      <xdr:col>20</xdr:col>
      <xdr:colOff>38100</xdr:colOff>
      <xdr:row>58</xdr:row>
      <xdr:rowOff>134188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125315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27591</xdr:rowOff>
    </xdr:from>
    <xdr:to>
      <xdr:col>15</xdr:col>
      <xdr:colOff>101600</xdr:colOff>
      <xdr:row>58</xdr:row>
      <xdr:rowOff>129191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120318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41590</xdr:rowOff>
    </xdr:from>
    <xdr:to>
      <xdr:col>10</xdr:col>
      <xdr:colOff>165100</xdr:colOff>
      <xdr:row>58</xdr:row>
      <xdr:rowOff>143190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134317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45807</xdr:rowOff>
    </xdr:from>
    <xdr:to>
      <xdr:col>6</xdr:col>
      <xdr:colOff>38100</xdr:colOff>
      <xdr:row>58</xdr:row>
      <xdr:rowOff>147407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138534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8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100571</xdr:rowOff>
    </xdr:from>
    <xdr:to>
      <xdr:col>24</xdr:col>
      <xdr:colOff>63500</xdr:colOff>
      <xdr:row>78</xdr:row>
      <xdr:rowOff>104153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73671"/>
          <a:ext cx="8382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100571</xdr:rowOff>
    </xdr:from>
    <xdr:to>
      <xdr:col>19</xdr:col>
      <xdr:colOff>177800</xdr:colOff>
      <xdr:row>78</xdr:row>
      <xdr:rowOff>155473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3671"/>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114554</xdr:rowOff>
    </xdr:from>
    <xdr:to>
      <xdr:col>15</xdr:col>
      <xdr:colOff>50800</xdr:colOff>
      <xdr:row>78</xdr:row>
      <xdr:rowOff>155473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87654"/>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114554</xdr:rowOff>
    </xdr:from>
    <xdr:to>
      <xdr:col>10</xdr:col>
      <xdr:colOff>114300</xdr:colOff>
      <xdr:row>78</xdr:row>
      <xdr:rowOff>149492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7654"/>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53353</xdr:rowOff>
    </xdr:from>
    <xdr:to>
      <xdr:col>24</xdr:col>
      <xdr:colOff>114300</xdr:colOff>
      <xdr:row>78</xdr:row>
      <xdr:rowOff>154953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139730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49771</xdr:rowOff>
    </xdr:from>
    <xdr:to>
      <xdr:col>20</xdr:col>
      <xdr:colOff>38100</xdr:colOff>
      <xdr:row>78</xdr:row>
      <xdr:rowOff>151371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142498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104673</xdr:rowOff>
    </xdr:from>
    <xdr:to>
      <xdr:col>15</xdr:col>
      <xdr:colOff>101600</xdr:colOff>
      <xdr:row>79</xdr:row>
      <xdr:rowOff>34823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25950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63754</xdr:rowOff>
    </xdr:from>
    <xdr:to>
      <xdr:col>10</xdr:col>
      <xdr:colOff>165100</xdr:colOff>
      <xdr:row>78</xdr:row>
      <xdr:rowOff>165354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156481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98692</xdr:rowOff>
    </xdr:from>
    <xdr:to>
      <xdr:col>6</xdr:col>
      <xdr:colOff>38100</xdr:colOff>
      <xdr:row>79</xdr:row>
      <xdr:rowOff>28842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19969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94869</xdr:rowOff>
    </xdr:from>
    <xdr:to>
      <xdr:col>24</xdr:col>
      <xdr:colOff>63500</xdr:colOff>
      <xdr:row>96</xdr:row>
      <xdr:rowOff>97486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54069"/>
          <a:ext cx="8382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94869</xdr:rowOff>
    </xdr:from>
    <xdr:to>
      <xdr:col>19</xdr:col>
      <xdr:colOff>177800</xdr:colOff>
      <xdr:row>96</xdr:row>
      <xdr:rowOff>157671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4069"/>
          <a:ext cx="8890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157671</xdr:rowOff>
    </xdr:from>
    <xdr:to>
      <xdr:col>15</xdr:col>
      <xdr:colOff>50800</xdr:colOff>
      <xdr:row>96</xdr:row>
      <xdr:rowOff>157671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4542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157671</xdr:rowOff>
    </xdr:from>
    <xdr:to>
      <xdr:col>10</xdr:col>
      <xdr:colOff>114300</xdr:colOff>
      <xdr:row>97</xdr:row>
      <xdr:rowOff>87288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45421"/>
          <a:ext cx="889000" cy="2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46686</xdr:rowOff>
    </xdr:from>
    <xdr:to>
      <xdr:col>24</xdr:col>
      <xdr:colOff>114300</xdr:colOff>
      <xdr:row>96</xdr:row>
      <xdr:rowOff>148286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25113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44069</xdr:rowOff>
    </xdr:from>
    <xdr:to>
      <xdr:col>20</xdr:col>
      <xdr:colOff>38100</xdr:colOff>
      <xdr:row>96</xdr:row>
      <xdr:rowOff>145669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106871</xdr:rowOff>
    </xdr:from>
    <xdr:to>
      <xdr:col>15</xdr:col>
      <xdr:colOff>101600</xdr:colOff>
      <xdr:row>97</xdr:row>
      <xdr:rowOff>37021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28148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106871</xdr:rowOff>
    </xdr:from>
    <xdr:to>
      <xdr:col>10</xdr:col>
      <xdr:colOff>165100</xdr:colOff>
      <xdr:row>96</xdr:row>
      <xdr:rowOff>37021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28148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36488</xdr:rowOff>
    </xdr:from>
    <xdr:to>
      <xdr:col>6</xdr:col>
      <xdr:colOff>38100</xdr:colOff>
      <xdr:row>97</xdr:row>
      <xdr:rowOff>138088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129215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60609</xdr:rowOff>
    </xdr:from>
    <xdr:to>
      <xdr:col>55</xdr:col>
      <xdr:colOff>0</xdr:colOff>
      <xdr:row>37</xdr:row>
      <xdr:rowOff>50610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32809"/>
          <a:ext cx="838200" cy="16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50610</xdr:rowOff>
    </xdr:from>
    <xdr:to>
      <xdr:col>50</xdr:col>
      <xdr:colOff>114300</xdr:colOff>
      <xdr:row>37</xdr:row>
      <xdr:rowOff>66324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94260"/>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66324</xdr:rowOff>
    </xdr:from>
    <xdr:to>
      <xdr:col>45</xdr:col>
      <xdr:colOff>177800</xdr:colOff>
      <xdr:row>37</xdr:row>
      <xdr:rowOff>108876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09974"/>
          <a:ext cx="889000" cy="4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151171</xdr:rowOff>
    </xdr:from>
    <xdr:to>
      <xdr:col>41</xdr:col>
      <xdr:colOff>50800</xdr:colOff>
      <xdr:row>37</xdr:row>
      <xdr:rowOff>108876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980471"/>
          <a:ext cx="889000" cy="4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9809</xdr:rowOff>
    </xdr:from>
    <xdr:to>
      <xdr:col>55</xdr:col>
      <xdr:colOff>50800</xdr:colOff>
      <xdr:row>36</xdr:row>
      <xdr:rowOff>111409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159686</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171260</xdr:rowOff>
    </xdr:from>
    <xdr:to>
      <xdr:col>50</xdr:col>
      <xdr:colOff>165100</xdr:colOff>
      <xdr:row>37</xdr:row>
      <xdr:rowOff>101410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92537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15524</xdr:rowOff>
    </xdr:from>
    <xdr:to>
      <xdr:col>46</xdr:col>
      <xdr:colOff>38100</xdr:colOff>
      <xdr:row>37</xdr:row>
      <xdr:rowOff>117124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108251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5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58076</xdr:rowOff>
    </xdr:from>
    <xdr:to>
      <xdr:col>41</xdr:col>
      <xdr:colOff>101600</xdr:colOff>
      <xdr:row>37</xdr:row>
      <xdr:rowOff>159676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150803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100371</xdr:rowOff>
    </xdr:from>
    <xdr:to>
      <xdr:col>36</xdr:col>
      <xdr:colOff>165100</xdr:colOff>
      <xdr:row>35</xdr:row>
      <xdr:rowOff>30521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92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21648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2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43383</xdr:rowOff>
    </xdr:from>
    <xdr:to>
      <xdr:col>54</xdr:col>
      <xdr:colOff>189865</xdr:colOff>
      <xdr:row>57</xdr:row>
      <xdr:rowOff>96434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15883"/>
          <a:ext cx="1270" cy="1253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100261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96434</xdr:rowOff>
    </xdr:from>
    <xdr:to>
      <xdr:col>55</xdr:col>
      <xdr:colOff>88900</xdr:colOff>
      <xdr:row>57</xdr:row>
      <xdr:rowOff>96434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6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161510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9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43383</xdr:rowOff>
    </xdr:from>
    <xdr:to>
      <xdr:col>55</xdr:col>
      <xdr:colOff>88900</xdr:colOff>
      <xdr:row>50</xdr:row>
      <xdr:rowOff>43383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1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34064</xdr:rowOff>
    </xdr:from>
    <xdr:to>
      <xdr:col>55</xdr:col>
      <xdr:colOff>0</xdr:colOff>
      <xdr:row>58</xdr:row>
      <xdr:rowOff>33934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06714"/>
          <a:ext cx="838200" cy="17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36499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9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13622</xdr:rowOff>
    </xdr:from>
    <xdr:to>
      <xdr:col>55</xdr:col>
      <xdr:colOff>50800</xdr:colOff>
      <xdr:row>55</xdr:row>
      <xdr:rowOff>115222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44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33934</xdr:rowOff>
    </xdr:from>
    <xdr:to>
      <xdr:col>50</xdr:col>
      <xdr:colOff>114300</xdr:colOff>
      <xdr:row>58</xdr:row>
      <xdr:rowOff>43490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7803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74414</xdr:rowOff>
    </xdr:from>
    <xdr:to>
      <xdr:col>50</xdr:col>
      <xdr:colOff>165100</xdr:colOff>
      <xdr:row>56</xdr:row>
      <xdr:rowOff>4564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0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21091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27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43490</xdr:rowOff>
    </xdr:from>
    <xdr:to>
      <xdr:col>45</xdr:col>
      <xdr:colOff>177800</xdr:colOff>
      <xdr:row>58</xdr:row>
      <xdr:rowOff>89660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87590"/>
          <a:ext cx="889000" cy="4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117909</xdr:rowOff>
    </xdr:from>
    <xdr:to>
      <xdr:col>46</xdr:col>
      <xdr:colOff>38100</xdr:colOff>
      <xdr:row>56</xdr:row>
      <xdr:rowOff>48059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4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64586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2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129817</xdr:rowOff>
    </xdr:from>
    <xdr:to>
      <xdr:col>41</xdr:col>
      <xdr:colOff>50800</xdr:colOff>
      <xdr:row>58</xdr:row>
      <xdr:rowOff>89660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02467"/>
          <a:ext cx="889000" cy="1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111242</xdr:rowOff>
    </xdr:from>
    <xdr:to>
      <xdr:col>41</xdr:col>
      <xdr:colOff>101600</xdr:colOff>
      <xdr:row>56</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57919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35872</xdr:rowOff>
    </xdr:from>
    <xdr:to>
      <xdr:col>36</xdr:col>
      <xdr:colOff>165100</xdr:colOff>
      <xdr:row>55</xdr:row>
      <xdr:rowOff>137472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153999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154714</xdr:rowOff>
    </xdr:from>
    <xdr:to>
      <xdr:col>55</xdr:col>
      <xdr:colOff>50800</xdr:colOff>
      <xdr:row>57</xdr:row>
      <xdr:rowOff>84864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69641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154584</xdr:rowOff>
    </xdr:from>
    <xdr:to>
      <xdr:col>50</xdr:col>
      <xdr:colOff>165100</xdr:colOff>
      <xdr:row>58</xdr:row>
      <xdr:rowOff>84734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75861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1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164140</xdr:rowOff>
    </xdr:from>
    <xdr:to>
      <xdr:col>46</xdr:col>
      <xdr:colOff>38100</xdr:colOff>
      <xdr:row>58</xdr:row>
      <xdr:rowOff>94290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85417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2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38860</xdr:rowOff>
    </xdr:from>
    <xdr:to>
      <xdr:col>41</xdr:col>
      <xdr:colOff>101600</xdr:colOff>
      <xdr:row>58</xdr:row>
      <xdr:rowOff>140460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131587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7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79017</xdr:rowOff>
    </xdr:from>
    <xdr:to>
      <xdr:col>36</xdr:col>
      <xdr:colOff>165100</xdr:colOff>
      <xdr:row>58</xdr:row>
      <xdr:rowOff>9167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72949</xdr:rowOff>
    </xdr:from>
    <xdr:to>
      <xdr:col>55</xdr:col>
      <xdr:colOff>0</xdr:colOff>
      <xdr:row>78</xdr:row>
      <xdr:rowOff>92390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46049"/>
          <a:ext cx="838200" cy="1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72949</xdr:rowOff>
    </xdr:from>
    <xdr:to>
      <xdr:col>50</xdr:col>
      <xdr:colOff>114300</xdr:colOff>
      <xdr:row>78</xdr:row>
      <xdr:rowOff>86930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46049"/>
          <a:ext cx="889000" cy="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86930</xdr:rowOff>
    </xdr:from>
    <xdr:to>
      <xdr:col>45</xdr:col>
      <xdr:colOff>177800</xdr:colOff>
      <xdr:row>78</xdr:row>
      <xdr:rowOff>117735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60030"/>
          <a:ext cx="8890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84013</xdr:rowOff>
    </xdr:from>
    <xdr:to>
      <xdr:col>41</xdr:col>
      <xdr:colOff>50800</xdr:colOff>
      <xdr:row>78</xdr:row>
      <xdr:rowOff>117735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7113"/>
          <a:ext cx="889000" cy="3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41590</xdr:rowOff>
    </xdr:from>
    <xdr:to>
      <xdr:col>55</xdr:col>
      <xdr:colOff>50800</xdr:colOff>
      <xdr:row>78</xdr:row>
      <xdr:rowOff>143190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127967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2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22149</xdr:rowOff>
    </xdr:from>
    <xdr:to>
      <xdr:col>50</xdr:col>
      <xdr:colOff>165100</xdr:colOff>
      <xdr:row>78</xdr:row>
      <xdr:rowOff>123749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114876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36130</xdr:rowOff>
    </xdr:from>
    <xdr:to>
      <xdr:col>46</xdr:col>
      <xdr:colOff>38100</xdr:colOff>
      <xdr:row>78</xdr:row>
      <xdr:rowOff>137730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0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128857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0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66935</xdr:rowOff>
    </xdr:from>
    <xdr:to>
      <xdr:col>41</xdr:col>
      <xdr:colOff>101600</xdr:colOff>
      <xdr:row>78</xdr:row>
      <xdr:rowOff>168535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159662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33213</xdr:rowOff>
    </xdr:from>
    <xdr:to>
      <xdr:col>36</xdr:col>
      <xdr:colOff>165100</xdr:colOff>
      <xdr:row>78</xdr:row>
      <xdr:rowOff>134813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125940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4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90773</xdr:rowOff>
    </xdr:from>
    <xdr:to>
      <xdr:col>55</xdr:col>
      <xdr:colOff>0</xdr:colOff>
      <xdr:row>98</xdr:row>
      <xdr:rowOff>98986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21423"/>
          <a:ext cx="838200" cy="17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98986</xdr:rowOff>
    </xdr:from>
    <xdr:to>
      <xdr:col>50</xdr:col>
      <xdr:colOff>114300</xdr:colOff>
      <xdr:row>98</xdr:row>
      <xdr:rowOff>103620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901086"/>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103620</xdr:rowOff>
    </xdr:from>
    <xdr:to>
      <xdr:col>45</xdr:col>
      <xdr:colOff>177800</xdr:colOff>
      <xdr:row>98</xdr:row>
      <xdr:rowOff>137238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05720"/>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68621</xdr:rowOff>
    </xdr:from>
    <xdr:to>
      <xdr:col>41</xdr:col>
      <xdr:colOff>50800</xdr:colOff>
      <xdr:row>98</xdr:row>
      <xdr:rowOff>137238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70721"/>
          <a:ext cx="889000" cy="6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39973</xdr:rowOff>
    </xdr:from>
    <xdr:to>
      <xdr:col>55</xdr:col>
      <xdr:colOff>50800</xdr:colOff>
      <xdr:row>97</xdr:row>
      <xdr:rowOff>141573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7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18400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48186</xdr:rowOff>
    </xdr:from>
    <xdr:to>
      <xdr:col>50</xdr:col>
      <xdr:colOff>165100</xdr:colOff>
      <xdr:row>98</xdr:row>
      <xdr:rowOff>149786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5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140913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52820</xdr:rowOff>
    </xdr:from>
    <xdr:to>
      <xdr:col>46</xdr:col>
      <xdr:colOff>38100</xdr:colOff>
      <xdr:row>98</xdr:row>
      <xdr:rowOff>154420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145547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86438</xdr:rowOff>
    </xdr:from>
    <xdr:to>
      <xdr:col>41</xdr:col>
      <xdr:colOff>101600</xdr:colOff>
      <xdr:row>99</xdr:row>
      <xdr:rowOff>16588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7715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17821</xdr:rowOff>
    </xdr:from>
    <xdr:to>
      <xdr:col>36</xdr:col>
      <xdr:colOff>165100</xdr:colOff>
      <xdr:row>98</xdr:row>
      <xdr:rowOff>119421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110548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55714</xdr:rowOff>
    </xdr:from>
    <xdr:to>
      <xdr:col>85</xdr:col>
      <xdr:colOff>127000</xdr:colOff>
      <xdr:row>77</xdr:row>
      <xdr:rowOff>65506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57364"/>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38188</xdr:rowOff>
    </xdr:from>
    <xdr:to>
      <xdr:col>81</xdr:col>
      <xdr:colOff>50800</xdr:colOff>
      <xdr:row>77</xdr:row>
      <xdr:rowOff>55714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3983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38188</xdr:rowOff>
    </xdr:from>
    <xdr:to>
      <xdr:col>76</xdr:col>
      <xdr:colOff>114300</xdr:colOff>
      <xdr:row>77</xdr:row>
      <xdr:rowOff>44017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9838"/>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44017</xdr:rowOff>
    </xdr:from>
    <xdr:to>
      <xdr:col>71</xdr:col>
      <xdr:colOff>177800</xdr:colOff>
      <xdr:row>77</xdr:row>
      <xdr:rowOff>73189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5667"/>
          <a:ext cx="889000" cy="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14706</xdr:rowOff>
    </xdr:from>
    <xdr:to>
      <xdr:col>85</xdr:col>
      <xdr:colOff>177800</xdr:colOff>
      <xdr:row>77</xdr:row>
      <xdr:rowOff>116306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164583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4914</xdr:rowOff>
    </xdr:from>
    <xdr:to>
      <xdr:col>81</xdr:col>
      <xdr:colOff>101600</xdr:colOff>
      <xdr:row>77</xdr:row>
      <xdr:rowOff>106514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97641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158838</xdr:rowOff>
    </xdr:from>
    <xdr:to>
      <xdr:col>76</xdr:col>
      <xdr:colOff>165100</xdr:colOff>
      <xdr:row>77</xdr:row>
      <xdr:rowOff>88988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80115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8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164667</xdr:rowOff>
    </xdr:from>
    <xdr:to>
      <xdr:col>72</xdr:col>
      <xdr:colOff>38100</xdr:colOff>
      <xdr:row>77</xdr:row>
      <xdr:rowOff>94817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85944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22389</xdr:rowOff>
    </xdr:from>
    <xdr:to>
      <xdr:col>67</xdr:col>
      <xdr:colOff>101600</xdr:colOff>
      <xdr:row>77</xdr:row>
      <xdr:rowOff>123989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115116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130200</xdr:rowOff>
    </xdr:from>
    <xdr:to>
      <xdr:col>85</xdr:col>
      <xdr:colOff>127000</xdr:colOff>
      <xdr:row>97</xdr:row>
      <xdr:rowOff>164491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6085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56045</xdr:rowOff>
    </xdr:from>
    <xdr:to>
      <xdr:col>81</xdr:col>
      <xdr:colOff>50800</xdr:colOff>
      <xdr:row>97</xdr:row>
      <xdr:rowOff>130200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515245"/>
          <a:ext cx="889000" cy="2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45986</xdr:rowOff>
    </xdr:from>
    <xdr:to>
      <xdr:col>76</xdr:col>
      <xdr:colOff>114300</xdr:colOff>
      <xdr:row>96</xdr:row>
      <xdr:rowOff>56045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505186"/>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45986</xdr:rowOff>
    </xdr:from>
    <xdr:to>
      <xdr:col>71</xdr:col>
      <xdr:colOff>177800</xdr:colOff>
      <xdr:row>98</xdr:row>
      <xdr:rowOff>53811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505186"/>
          <a:ext cx="889000" cy="35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113691</xdr:rowOff>
    </xdr:from>
    <xdr:to>
      <xdr:col>85</xdr:col>
      <xdr:colOff>177800</xdr:colOff>
      <xdr:row>98</xdr:row>
      <xdr:rowOff>43841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92118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79400</xdr:rowOff>
    </xdr:from>
    <xdr:to>
      <xdr:col>81</xdr:col>
      <xdr:colOff>101600</xdr:colOff>
      <xdr:row>98</xdr:row>
      <xdr:rowOff>9550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5245</xdr:rowOff>
    </xdr:from>
    <xdr:to>
      <xdr:col>76</xdr:col>
      <xdr:colOff>165100</xdr:colOff>
      <xdr:row>96</xdr:row>
      <xdr:rowOff>106845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4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123372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2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166636</xdr:rowOff>
    </xdr:from>
    <xdr:to>
      <xdr:col>72</xdr:col>
      <xdr:colOff>38100</xdr:colOff>
      <xdr:row>96</xdr:row>
      <xdr:rowOff>96786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4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113313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2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3011</xdr:rowOff>
    </xdr:from>
    <xdr:to>
      <xdr:col>67</xdr:col>
      <xdr:colOff>101600</xdr:colOff>
      <xdr:row>98</xdr:row>
      <xdr:rowOff>104611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95738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9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137780</xdr:rowOff>
    </xdr:from>
    <xdr:to>
      <xdr:col>116</xdr:col>
      <xdr:colOff>63500</xdr:colOff>
      <xdr:row>58</xdr:row>
      <xdr:rowOff>138740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1880"/>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137780</xdr:rowOff>
    </xdr:from>
    <xdr:to>
      <xdr:col>111</xdr:col>
      <xdr:colOff>177800</xdr:colOff>
      <xdr:row>58</xdr:row>
      <xdr:rowOff>137826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8188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137597</xdr:rowOff>
    </xdr:from>
    <xdr:to>
      <xdr:col>107</xdr:col>
      <xdr:colOff>50800</xdr:colOff>
      <xdr:row>58</xdr:row>
      <xdr:rowOff>137826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169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136225</xdr:rowOff>
    </xdr:from>
    <xdr:to>
      <xdr:col>102</xdr:col>
      <xdr:colOff>114300</xdr:colOff>
      <xdr:row>58</xdr:row>
      <xdr:rowOff>137597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032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87940</xdr:rowOff>
    </xdr:from>
    <xdr:to>
      <xdr:col>116</xdr:col>
      <xdr:colOff>114300</xdr:colOff>
      <xdr:row>59</xdr:row>
      <xdr:rowOff>18090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2867</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6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86980</xdr:rowOff>
    </xdr:from>
    <xdr:to>
      <xdr:col>112</xdr:col>
      <xdr:colOff>38100</xdr:colOff>
      <xdr:row>59</xdr:row>
      <xdr:rowOff>17130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8257</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87026</xdr:rowOff>
    </xdr:from>
    <xdr:to>
      <xdr:col>107</xdr:col>
      <xdr:colOff>101600</xdr:colOff>
      <xdr:row>59</xdr:row>
      <xdr:rowOff>17176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8303</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86797</xdr:rowOff>
    </xdr:from>
    <xdr:to>
      <xdr:col>102</xdr:col>
      <xdr:colOff>165100</xdr:colOff>
      <xdr:row>59</xdr:row>
      <xdr:rowOff>16947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8074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3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85425</xdr:rowOff>
    </xdr:from>
    <xdr:to>
      <xdr:col>98</xdr:col>
      <xdr:colOff>38100</xdr:colOff>
      <xdr:row>59</xdr:row>
      <xdr:rowOff>15575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6702</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2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85261</xdr:rowOff>
    </xdr:from>
    <xdr:to>
      <xdr:col>116</xdr:col>
      <xdr:colOff>63500</xdr:colOff>
      <xdr:row>75</xdr:row>
      <xdr:rowOff>168895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429661"/>
          <a:ext cx="838200" cy="59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85261</xdr:rowOff>
    </xdr:from>
    <xdr:to>
      <xdr:col>111</xdr:col>
      <xdr:colOff>177800</xdr:colOff>
      <xdr:row>73</xdr:row>
      <xdr:rowOff>82419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429661"/>
          <a:ext cx="889000" cy="16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82419</xdr:rowOff>
    </xdr:from>
    <xdr:to>
      <xdr:col>107</xdr:col>
      <xdr:colOff>50800</xdr:colOff>
      <xdr:row>74</xdr:row>
      <xdr:rowOff>1625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598269"/>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1625</xdr:rowOff>
    </xdr:from>
    <xdr:to>
      <xdr:col>102</xdr:col>
      <xdr:colOff>114300</xdr:colOff>
      <xdr:row>74</xdr:row>
      <xdr:rowOff>45648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688925"/>
          <a:ext cx="889000" cy="4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118095</xdr:rowOff>
    </xdr:from>
    <xdr:to>
      <xdr:col>116</xdr:col>
      <xdr:colOff>114300</xdr:colOff>
      <xdr:row>76</xdr:row>
      <xdr:rowOff>48245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96522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34461</xdr:rowOff>
    </xdr:from>
    <xdr:to>
      <xdr:col>112</xdr:col>
      <xdr:colOff>38100</xdr:colOff>
      <xdr:row>72</xdr:row>
      <xdr:rowOff>136061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37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152588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1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31619</xdr:rowOff>
    </xdr:from>
    <xdr:to>
      <xdr:col>107</xdr:col>
      <xdr:colOff>101600</xdr:colOff>
      <xdr:row>73</xdr:row>
      <xdr:rowOff>133219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5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124346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4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122275</xdr:rowOff>
    </xdr:from>
    <xdr:to>
      <xdr:col>102</xdr:col>
      <xdr:colOff>165100</xdr:colOff>
      <xdr:row>74</xdr:row>
      <xdr:rowOff>52425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6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43552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166298</xdr:rowOff>
    </xdr:from>
    <xdr:to>
      <xdr:col>98</xdr:col>
      <xdr:colOff>38100</xdr:colOff>
      <xdr:row>74</xdr:row>
      <xdr:rowOff>96448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6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87575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ほとんどの科目において、類似団体平均を下回っている。その中でも特に人件費、物件費、維持補修費、補助費等、普通建設事業費、貸付金、公債費については類似団体内の順位が極めて低いことから全体的に見て、コストを抑えながらサービスを行っている ことが分かる。今後も住民のニーズに応えながら、節度とメリハリの利いた財政運営に努めていく必要がある。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維持補修費や普通建設事業費は、施設改修等により増加することが想定されることから、公共施設マネジメントを行いながら、緊急性といった優先順位を行いながら極端な上昇を避け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また、一方では積立金は類似団体平均よりも低いことから、今後財源確保のためにも一定程度の積立金目標を設定する必要がある。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18,210
17,671
18.78
8,745,280
8,301,173
374,263
5,165,334
4,276,003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29744</xdr:rowOff>
    </xdr:from>
    <xdr:to>
      <xdr:col>24</xdr:col>
      <xdr:colOff>62865</xdr:colOff>
      <xdr:row>38</xdr:row>
      <xdr:rowOff>101753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6144"/>
          <a:ext cx="127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105580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101753</xdr:rowOff>
    </xdr:from>
    <xdr:to>
      <xdr:col>24</xdr:col>
      <xdr:colOff>152400</xdr:colOff>
      <xdr:row>38</xdr:row>
      <xdr:rowOff>101753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147871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29744</xdr:rowOff>
    </xdr:from>
    <xdr:to>
      <xdr:col>24</xdr:col>
      <xdr:colOff>152400</xdr:colOff>
      <xdr:row>32</xdr:row>
      <xdr:rowOff>29744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101753</xdr:rowOff>
    </xdr:from>
    <xdr:to>
      <xdr:col>24</xdr:col>
      <xdr:colOff>63500</xdr:colOff>
      <xdr:row>38</xdr:row>
      <xdr:rowOff>102209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616853"/>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144678</xdr:rowOff>
    </xdr:from>
    <xdr:to>
      <xdr:col>24</xdr:col>
      <xdr:colOff>114300</xdr:colOff>
      <xdr:row>36</xdr:row>
      <xdr:rowOff>74828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102209</xdr:rowOff>
    </xdr:from>
    <xdr:to>
      <xdr:col>19</xdr:col>
      <xdr:colOff>177800</xdr:colOff>
      <xdr:row>38</xdr:row>
      <xdr:rowOff>157073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61730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40665</xdr:rowOff>
    </xdr:from>
    <xdr:to>
      <xdr:col>20</xdr:col>
      <xdr:colOff>38100</xdr:colOff>
      <xdr:row>36</xdr:row>
      <xdr:rowOff>142265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158792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83007</xdr:rowOff>
    </xdr:from>
    <xdr:to>
      <xdr:col>15</xdr:col>
      <xdr:colOff>50800</xdr:colOff>
      <xdr:row>38</xdr:row>
      <xdr:rowOff>157073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98107"/>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74269</xdr:rowOff>
    </xdr:from>
    <xdr:to>
      <xdr:col>15</xdr:col>
      <xdr:colOff>101600</xdr:colOff>
      <xdr:row>37</xdr:row>
      <xdr:rowOff>4419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4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20946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83007</xdr:rowOff>
    </xdr:from>
    <xdr:to>
      <xdr:col>10</xdr:col>
      <xdr:colOff>114300</xdr:colOff>
      <xdr:row>38</xdr:row>
      <xdr:rowOff>115468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598107"/>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101930</xdr:rowOff>
    </xdr:from>
    <xdr:to>
      <xdr:col>10</xdr:col>
      <xdr:colOff>165100</xdr:colOff>
      <xdr:row>37</xdr:row>
      <xdr:rowOff>32080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48607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4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123190</xdr:rowOff>
    </xdr:from>
    <xdr:to>
      <xdr:col>6</xdr:col>
      <xdr:colOff>38100</xdr:colOff>
      <xdr:row>37</xdr:row>
      <xdr:rowOff>53340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69867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50953</xdr:rowOff>
    </xdr:from>
    <xdr:to>
      <xdr:col>24</xdr:col>
      <xdr:colOff>114300</xdr:colOff>
      <xdr:row>38</xdr:row>
      <xdr:rowOff>152553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137330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8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51409</xdr:rowOff>
    </xdr:from>
    <xdr:to>
      <xdr:col>20</xdr:col>
      <xdr:colOff>38100</xdr:colOff>
      <xdr:row>38</xdr:row>
      <xdr:rowOff>153009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144136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106273</xdr:rowOff>
    </xdr:from>
    <xdr:to>
      <xdr:col>15</xdr:col>
      <xdr:colOff>101600</xdr:colOff>
      <xdr:row>39</xdr:row>
      <xdr:rowOff>36423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27550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32207</xdr:rowOff>
    </xdr:from>
    <xdr:to>
      <xdr:col>10</xdr:col>
      <xdr:colOff>165100</xdr:colOff>
      <xdr:row>38</xdr:row>
      <xdr:rowOff>133807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124934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64668</xdr:rowOff>
    </xdr:from>
    <xdr:to>
      <xdr:col>6</xdr:col>
      <xdr:colOff>38100</xdr:colOff>
      <xdr:row>38</xdr:row>
      <xdr:rowOff>166268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157395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153795</xdr:rowOff>
    </xdr:from>
    <xdr:to>
      <xdr:col>24</xdr:col>
      <xdr:colOff>63500</xdr:colOff>
      <xdr:row>57</xdr:row>
      <xdr:rowOff>8822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54995"/>
          <a:ext cx="8382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92233</xdr:rowOff>
    </xdr:from>
    <xdr:to>
      <xdr:col>19</xdr:col>
      <xdr:colOff>177800</xdr:colOff>
      <xdr:row>57</xdr:row>
      <xdr:rowOff>8822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93433"/>
          <a:ext cx="889000" cy="8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92233</xdr:rowOff>
    </xdr:from>
    <xdr:to>
      <xdr:col>15</xdr:col>
      <xdr:colOff>50800</xdr:colOff>
      <xdr:row>56</xdr:row>
      <xdr:rowOff>111454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693433"/>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121161</xdr:rowOff>
    </xdr:from>
    <xdr:to>
      <xdr:col>10</xdr:col>
      <xdr:colOff>114300</xdr:colOff>
      <xdr:row>56</xdr:row>
      <xdr:rowOff>111454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379461"/>
          <a:ext cx="889000" cy="3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102995</xdr:rowOff>
    </xdr:from>
    <xdr:to>
      <xdr:col>24</xdr:col>
      <xdr:colOff>114300</xdr:colOff>
      <xdr:row>57</xdr:row>
      <xdr:rowOff>33145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17922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1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129472</xdr:rowOff>
    </xdr:from>
    <xdr:to>
      <xdr:col>20</xdr:col>
      <xdr:colOff>38100</xdr:colOff>
      <xdr:row>57</xdr:row>
      <xdr:rowOff>59622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3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50749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2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41433</xdr:rowOff>
    </xdr:from>
    <xdr:to>
      <xdr:col>15</xdr:col>
      <xdr:colOff>101600</xdr:colOff>
      <xdr:row>56</xdr:row>
      <xdr:rowOff>143033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134160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73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60654</xdr:rowOff>
    </xdr:from>
    <xdr:to>
      <xdr:col>10</xdr:col>
      <xdr:colOff>165100</xdr:colOff>
      <xdr:row>56</xdr:row>
      <xdr:rowOff>162254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153381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7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70361</xdr:rowOff>
    </xdr:from>
    <xdr:to>
      <xdr:col>6</xdr:col>
      <xdr:colOff>38100</xdr:colOff>
      <xdr:row>55</xdr:row>
      <xdr:rowOff>511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163088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42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155618</xdr:rowOff>
    </xdr:from>
    <xdr:to>
      <xdr:col>24</xdr:col>
      <xdr:colOff>63500</xdr:colOff>
      <xdr:row>77</xdr:row>
      <xdr:rowOff>38919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14368"/>
          <a:ext cx="838200" cy="22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38919</xdr:rowOff>
    </xdr:from>
    <xdr:to>
      <xdr:col>19</xdr:col>
      <xdr:colOff>177800</xdr:colOff>
      <xdr:row>77</xdr:row>
      <xdr:rowOff>83693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40569"/>
          <a:ext cx="889000" cy="4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29980</xdr:rowOff>
    </xdr:from>
    <xdr:to>
      <xdr:col>15</xdr:col>
      <xdr:colOff>50800</xdr:colOff>
      <xdr:row>77</xdr:row>
      <xdr:rowOff>83693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31630"/>
          <a:ext cx="889000" cy="5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29980</xdr:rowOff>
    </xdr:from>
    <xdr:to>
      <xdr:col>10</xdr:col>
      <xdr:colOff>114300</xdr:colOff>
      <xdr:row>78</xdr:row>
      <xdr:rowOff>52702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31630"/>
          <a:ext cx="889000" cy="19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104818</xdr:rowOff>
    </xdr:from>
    <xdr:to>
      <xdr:col>24</xdr:col>
      <xdr:colOff>114300</xdr:colOff>
      <xdr:row>76</xdr:row>
      <xdr:rowOff>34968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83245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4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159569</xdr:rowOff>
    </xdr:from>
    <xdr:to>
      <xdr:col>20</xdr:col>
      <xdr:colOff>38100</xdr:colOff>
      <xdr:row>77</xdr:row>
      <xdr:rowOff>89719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80846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8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32893</xdr:rowOff>
    </xdr:from>
    <xdr:to>
      <xdr:col>15</xdr:col>
      <xdr:colOff>101600</xdr:colOff>
      <xdr:row>77</xdr:row>
      <xdr:rowOff>134493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125620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150630</xdr:rowOff>
    </xdr:from>
    <xdr:to>
      <xdr:col>10</xdr:col>
      <xdr:colOff>165100</xdr:colOff>
      <xdr:row>77</xdr:row>
      <xdr:rowOff>80780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71907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7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1902</xdr:rowOff>
    </xdr:from>
    <xdr:to>
      <xdr:col>6</xdr:col>
      <xdr:colOff>38100</xdr:colOff>
      <xdr:row>78</xdr:row>
      <xdr:rowOff>103502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94629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152716</xdr:rowOff>
    </xdr:from>
    <xdr:to>
      <xdr:col>24</xdr:col>
      <xdr:colOff>63500</xdr:colOff>
      <xdr:row>98</xdr:row>
      <xdr:rowOff>156342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954816"/>
          <a:ext cx="8382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145810</xdr:rowOff>
    </xdr:from>
    <xdr:to>
      <xdr:col>19</xdr:col>
      <xdr:colOff>177800</xdr:colOff>
      <xdr:row>98</xdr:row>
      <xdr:rowOff>152716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947910"/>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145810</xdr:rowOff>
    </xdr:from>
    <xdr:to>
      <xdr:col>15</xdr:col>
      <xdr:colOff>50800</xdr:colOff>
      <xdr:row>98</xdr:row>
      <xdr:rowOff>152122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94791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152122</xdr:rowOff>
    </xdr:from>
    <xdr:to>
      <xdr:col>10</xdr:col>
      <xdr:colOff>114300</xdr:colOff>
      <xdr:row>98</xdr:row>
      <xdr:rowOff>164040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954222"/>
          <a:ext cx="889000" cy="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105542</xdr:rowOff>
    </xdr:from>
    <xdr:to>
      <xdr:col>24</xdr:col>
      <xdr:colOff>114300</xdr:colOff>
      <xdr:row>99</xdr:row>
      <xdr:rowOff>35692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9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20469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82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101916</xdr:rowOff>
    </xdr:from>
    <xdr:to>
      <xdr:col>20</xdr:col>
      <xdr:colOff>38100</xdr:colOff>
      <xdr:row>99</xdr:row>
      <xdr:rowOff>32066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9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23193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9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95010</xdr:rowOff>
    </xdr:from>
    <xdr:to>
      <xdr:col>15</xdr:col>
      <xdr:colOff>101600</xdr:colOff>
      <xdr:row>99</xdr:row>
      <xdr:rowOff>25160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16287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98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101322</xdr:rowOff>
    </xdr:from>
    <xdr:to>
      <xdr:col>10</xdr:col>
      <xdr:colOff>165100</xdr:colOff>
      <xdr:row>99</xdr:row>
      <xdr:rowOff>31472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9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22599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113240</xdr:rowOff>
    </xdr:from>
    <xdr:to>
      <xdr:col>6</xdr:col>
      <xdr:colOff>38100</xdr:colOff>
      <xdr:row>99</xdr:row>
      <xdr:rowOff>43390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9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34517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700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138785</xdr:rowOff>
    </xdr:from>
    <xdr:to>
      <xdr:col>55</xdr:col>
      <xdr:colOff>0</xdr:colOff>
      <xdr:row>38</xdr:row>
      <xdr:rowOff>139014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388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138785</xdr:rowOff>
    </xdr:from>
    <xdr:to>
      <xdr:col>50</xdr:col>
      <xdr:colOff>114300</xdr:colOff>
      <xdr:row>38</xdr:row>
      <xdr:rowOff>139014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6538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139014</xdr:rowOff>
    </xdr:from>
    <xdr:to>
      <xdr:col>45</xdr:col>
      <xdr:colOff>177800</xdr:colOff>
      <xdr:row>38</xdr:row>
      <xdr:rowOff>139014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139014</xdr:rowOff>
    </xdr:from>
    <xdr:to>
      <xdr:col>41</xdr:col>
      <xdr:colOff>50800</xdr:colOff>
      <xdr:row>38</xdr:row>
      <xdr:rowOff>139243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65411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88214</xdr:rowOff>
    </xdr:from>
    <xdr:to>
      <xdr:col>55</xdr:col>
      <xdr:colOff>50800</xdr:colOff>
      <xdr:row>39</xdr:row>
      <xdr:rowOff>18364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87985</xdr:rowOff>
    </xdr:from>
    <xdr:to>
      <xdr:col>50</xdr:col>
      <xdr:colOff>165100</xdr:colOff>
      <xdr:row>39</xdr:row>
      <xdr:rowOff>18135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9262</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88214</xdr:rowOff>
    </xdr:from>
    <xdr:to>
      <xdr:col>41</xdr:col>
      <xdr:colOff>101600</xdr:colOff>
      <xdr:row>39</xdr:row>
      <xdr:rowOff>18364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9491</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136075</xdr:rowOff>
    </xdr:from>
    <xdr:to>
      <xdr:col>55</xdr:col>
      <xdr:colOff>0</xdr:colOff>
      <xdr:row>58</xdr:row>
      <xdr:rowOff>155196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80175"/>
          <a:ext cx="8382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155196</xdr:rowOff>
    </xdr:from>
    <xdr:to>
      <xdr:col>50</xdr:col>
      <xdr:colOff>114300</xdr:colOff>
      <xdr:row>59</xdr:row>
      <xdr:rowOff>5952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99296"/>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5952</xdr:rowOff>
    </xdr:from>
    <xdr:to>
      <xdr:col>45</xdr:col>
      <xdr:colOff>177800</xdr:colOff>
      <xdr:row>59</xdr:row>
      <xdr:rowOff>13284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21502"/>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10247</xdr:rowOff>
    </xdr:from>
    <xdr:to>
      <xdr:col>41</xdr:col>
      <xdr:colOff>50800</xdr:colOff>
      <xdr:row>59</xdr:row>
      <xdr:rowOff>13284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125797"/>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85275</xdr:rowOff>
    </xdr:from>
    <xdr:to>
      <xdr:col>55</xdr:col>
      <xdr:colOff>50800</xdr:colOff>
      <xdr:row>59</xdr:row>
      <xdr:rowOff>15425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202</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104396</xdr:rowOff>
    </xdr:from>
    <xdr:to>
      <xdr:col>50</xdr:col>
      <xdr:colOff>165100</xdr:colOff>
      <xdr:row>59</xdr:row>
      <xdr:rowOff>34546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25673</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4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126602</xdr:rowOff>
    </xdr:from>
    <xdr:to>
      <xdr:col>46</xdr:col>
      <xdr:colOff>38100</xdr:colOff>
      <xdr:row>59</xdr:row>
      <xdr:rowOff>56752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47879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6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133934</xdr:rowOff>
    </xdr:from>
    <xdr:to>
      <xdr:col>41</xdr:col>
      <xdr:colOff>101600</xdr:colOff>
      <xdr:row>59</xdr:row>
      <xdr:rowOff>64084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55211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130897</xdr:rowOff>
    </xdr:from>
    <xdr:to>
      <xdr:col>36</xdr:col>
      <xdr:colOff>165100</xdr:colOff>
      <xdr:row>59</xdr:row>
      <xdr:rowOff>61047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52174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6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59370</xdr:rowOff>
    </xdr:from>
    <xdr:to>
      <xdr:col>55</xdr:col>
      <xdr:colOff>0</xdr:colOff>
      <xdr:row>77</xdr:row>
      <xdr:rowOff>167977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61020"/>
          <a:ext cx="838200" cy="10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167977</xdr:rowOff>
    </xdr:from>
    <xdr:to>
      <xdr:col>50</xdr:col>
      <xdr:colOff>114300</xdr:colOff>
      <xdr:row>78</xdr:row>
      <xdr:rowOff>58387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69627"/>
          <a:ext cx="889000" cy="6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52969</xdr:rowOff>
    </xdr:from>
    <xdr:to>
      <xdr:col>45</xdr:col>
      <xdr:colOff>177800</xdr:colOff>
      <xdr:row>78</xdr:row>
      <xdr:rowOff>58387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26069"/>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170173</xdr:rowOff>
    </xdr:from>
    <xdr:to>
      <xdr:col>41</xdr:col>
      <xdr:colOff>50800</xdr:colOff>
      <xdr:row>78</xdr:row>
      <xdr:rowOff>52969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71823"/>
          <a:ext cx="889000" cy="5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8570</xdr:rowOff>
    </xdr:from>
    <xdr:to>
      <xdr:col>55</xdr:col>
      <xdr:colOff>50800</xdr:colOff>
      <xdr:row>77</xdr:row>
      <xdr:rowOff>110170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158447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8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117177</xdr:rowOff>
    </xdr:from>
    <xdr:to>
      <xdr:col>50</xdr:col>
      <xdr:colOff>165100</xdr:colOff>
      <xdr:row>78</xdr:row>
      <xdr:rowOff>47327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38454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7587</xdr:rowOff>
    </xdr:from>
    <xdr:to>
      <xdr:col>46</xdr:col>
      <xdr:colOff>38100</xdr:colOff>
      <xdr:row>78</xdr:row>
      <xdr:rowOff>109187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100314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2169</xdr:rowOff>
    </xdr:from>
    <xdr:to>
      <xdr:col>41</xdr:col>
      <xdr:colOff>101600</xdr:colOff>
      <xdr:row>78</xdr:row>
      <xdr:rowOff>103769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94896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46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119373</xdr:rowOff>
    </xdr:from>
    <xdr:to>
      <xdr:col>36</xdr:col>
      <xdr:colOff>165100</xdr:colOff>
      <xdr:row>78</xdr:row>
      <xdr:rowOff>49523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40650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138385</xdr:rowOff>
    </xdr:from>
    <xdr:to>
      <xdr:col>55</xdr:col>
      <xdr:colOff>0</xdr:colOff>
      <xdr:row>95</xdr:row>
      <xdr:rowOff>143681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426135"/>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138385</xdr:rowOff>
    </xdr:from>
    <xdr:to>
      <xdr:col>50</xdr:col>
      <xdr:colOff>114300</xdr:colOff>
      <xdr:row>96</xdr:row>
      <xdr:rowOff>135813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426135"/>
          <a:ext cx="889000" cy="1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135813</xdr:rowOff>
    </xdr:from>
    <xdr:to>
      <xdr:col>45</xdr:col>
      <xdr:colOff>177800</xdr:colOff>
      <xdr:row>97</xdr:row>
      <xdr:rowOff>153149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595013"/>
          <a:ext cx="889000" cy="18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75806</xdr:rowOff>
    </xdr:from>
    <xdr:to>
      <xdr:col>41</xdr:col>
      <xdr:colOff>50800</xdr:colOff>
      <xdr:row>97</xdr:row>
      <xdr:rowOff>153149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06456"/>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92881</xdr:rowOff>
    </xdr:from>
    <xdr:to>
      <xdr:col>55</xdr:col>
      <xdr:colOff>50800</xdr:colOff>
      <xdr:row>96</xdr:row>
      <xdr:rowOff>23031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71308</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35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87585</xdr:rowOff>
    </xdr:from>
    <xdr:to>
      <xdr:col>50</xdr:col>
      <xdr:colOff>165100</xdr:colOff>
      <xdr:row>96</xdr:row>
      <xdr:rowOff>17735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3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8862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46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85013</xdr:rowOff>
    </xdr:from>
    <xdr:to>
      <xdr:col>46</xdr:col>
      <xdr:colOff>38100</xdr:colOff>
      <xdr:row>97</xdr:row>
      <xdr:rowOff>15163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6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102349</xdr:rowOff>
    </xdr:from>
    <xdr:to>
      <xdr:col>41</xdr:col>
      <xdr:colOff>101600</xdr:colOff>
      <xdr:row>98</xdr:row>
      <xdr:rowOff>32499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23626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25006</xdr:rowOff>
    </xdr:from>
    <xdr:to>
      <xdr:col>36</xdr:col>
      <xdr:colOff>165100</xdr:colOff>
      <xdr:row>97</xdr:row>
      <xdr:rowOff>126606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117733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74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14036</xdr:rowOff>
    </xdr:from>
    <xdr:to>
      <xdr:col>85</xdr:col>
      <xdr:colOff>127000</xdr:colOff>
      <xdr:row>38</xdr:row>
      <xdr:rowOff>97899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29136"/>
          <a:ext cx="838200" cy="8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97899</xdr:rowOff>
    </xdr:from>
    <xdr:to>
      <xdr:col>81</xdr:col>
      <xdr:colOff>50800</xdr:colOff>
      <xdr:row>38</xdr:row>
      <xdr:rowOff>112105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12999"/>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112105</xdr:rowOff>
    </xdr:from>
    <xdr:to>
      <xdr:col>76</xdr:col>
      <xdr:colOff>114300</xdr:colOff>
      <xdr:row>38</xdr:row>
      <xdr:rowOff>112681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27205"/>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96647</xdr:rowOff>
    </xdr:from>
    <xdr:to>
      <xdr:col>71</xdr:col>
      <xdr:colOff>177800</xdr:colOff>
      <xdr:row>38</xdr:row>
      <xdr:rowOff>112681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11747"/>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134685</xdr:rowOff>
    </xdr:from>
    <xdr:to>
      <xdr:col>85</xdr:col>
      <xdr:colOff>177800</xdr:colOff>
      <xdr:row>38</xdr:row>
      <xdr:rowOff>64835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49612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9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47099</xdr:rowOff>
    </xdr:from>
    <xdr:to>
      <xdr:col>81</xdr:col>
      <xdr:colOff>101600</xdr:colOff>
      <xdr:row>38</xdr:row>
      <xdr:rowOff>148699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139826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61305</xdr:rowOff>
    </xdr:from>
    <xdr:to>
      <xdr:col>76</xdr:col>
      <xdr:colOff>165100</xdr:colOff>
      <xdr:row>38</xdr:row>
      <xdr:rowOff>162905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154032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61881</xdr:rowOff>
    </xdr:from>
    <xdr:to>
      <xdr:col>72</xdr:col>
      <xdr:colOff>38100</xdr:colOff>
      <xdr:row>38</xdr:row>
      <xdr:rowOff>163481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154608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45847</xdr:rowOff>
    </xdr:from>
    <xdr:to>
      <xdr:col>67</xdr:col>
      <xdr:colOff>101600</xdr:colOff>
      <xdr:row>38</xdr:row>
      <xdr:rowOff>147447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138574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117164</xdr:rowOff>
    </xdr:from>
    <xdr:to>
      <xdr:col>85</xdr:col>
      <xdr:colOff>127000</xdr:colOff>
      <xdr:row>58</xdr:row>
      <xdr:rowOff>143587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89814"/>
          <a:ext cx="838200" cy="19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143587</xdr:rowOff>
    </xdr:from>
    <xdr:to>
      <xdr:col>81</xdr:col>
      <xdr:colOff>50800</xdr:colOff>
      <xdr:row>58</xdr:row>
      <xdr:rowOff>145149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87687"/>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145149</xdr:rowOff>
    </xdr:from>
    <xdr:to>
      <xdr:col>76</xdr:col>
      <xdr:colOff>114300</xdr:colOff>
      <xdr:row>58</xdr:row>
      <xdr:rowOff>161627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89249"/>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28105</xdr:rowOff>
    </xdr:from>
    <xdr:to>
      <xdr:col>71</xdr:col>
      <xdr:colOff>177800</xdr:colOff>
      <xdr:row>58</xdr:row>
      <xdr:rowOff>161627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00755"/>
          <a:ext cx="889000" cy="30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66364</xdr:rowOff>
    </xdr:from>
    <xdr:to>
      <xdr:col>85</xdr:col>
      <xdr:colOff>177800</xdr:colOff>
      <xdr:row>57</xdr:row>
      <xdr:rowOff>167964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44791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92787</xdr:rowOff>
    </xdr:from>
    <xdr:to>
      <xdr:col>81</xdr:col>
      <xdr:colOff>101600</xdr:colOff>
      <xdr:row>59</xdr:row>
      <xdr:rowOff>22937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14064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94349</xdr:rowOff>
    </xdr:from>
    <xdr:to>
      <xdr:col>76</xdr:col>
      <xdr:colOff>165100</xdr:colOff>
      <xdr:row>59</xdr:row>
      <xdr:rowOff>24499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15626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3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110827</xdr:rowOff>
    </xdr:from>
    <xdr:to>
      <xdr:col>72</xdr:col>
      <xdr:colOff>38100</xdr:colOff>
      <xdr:row>59</xdr:row>
      <xdr:rowOff>40977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32104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4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148755</xdr:rowOff>
    </xdr:from>
    <xdr:to>
      <xdr:col>67</xdr:col>
      <xdr:colOff>101600</xdr:colOff>
      <xdr:row>57</xdr:row>
      <xdr:rowOff>78905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70032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55714</xdr:rowOff>
    </xdr:from>
    <xdr:to>
      <xdr:col>85</xdr:col>
      <xdr:colOff>127000</xdr:colOff>
      <xdr:row>97</xdr:row>
      <xdr:rowOff>65506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86364"/>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38188</xdr:rowOff>
    </xdr:from>
    <xdr:to>
      <xdr:col>81</xdr:col>
      <xdr:colOff>50800</xdr:colOff>
      <xdr:row>97</xdr:row>
      <xdr:rowOff>55714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6883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38188</xdr:rowOff>
    </xdr:from>
    <xdr:to>
      <xdr:col>76</xdr:col>
      <xdr:colOff>114300</xdr:colOff>
      <xdr:row>97</xdr:row>
      <xdr:rowOff>43942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68838"/>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43942</xdr:rowOff>
    </xdr:from>
    <xdr:to>
      <xdr:col>71</xdr:col>
      <xdr:colOff>177800</xdr:colOff>
      <xdr:row>97</xdr:row>
      <xdr:rowOff>73189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74592"/>
          <a:ext cx="889000" cy="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14706</xdr:rowOff>
    </xdr:from>
    <xdr:to>
      <xdr:col>85</xdr:col>
      <xdr:colOff>177800</xdr:colOff>
      <xdr:row>97</xdr:row>
      <xdr:rowOff>116306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164583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4914</xdr:rowOff>
    </xdr:from>
    <xdr:to>
      <xdr:col>81</xdr:col>
      <xdr:colOff>101600</xdr:colOff>
      <xdr:row>97</xdr:row>
      <xdr:rowOff>106514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97641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158838</xdr:rowOff>
    </xdr:from>
    <xdr:to>
      <xdr:col>76</xdr:col>
      <xdr:colOff>165100</xdr:colOff>
      <xdr:row>97</xdr:row>
      <xdr:rowOff>88988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80115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164592</xdr:rowOff>
    </xdr:from>
    <xdr:to>
      <xdr:col>72</xdr:col>
      <xdr:colOff>38100</xdr:colOff>
      <xdr:row>97</xdr:row>
      <xdr:rowOff>94742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2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85869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22389</xdr:rowOff>
    </xdr:from>
    <xdr:to>
      <xdr:col>67</xdr:col>
      <xdr:colOff>101600</xdr:colOff>
      <xdr:row>97</xdr:row>
      <xdr:rowOff>123989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115116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すべてにおいて、類似団体平均より、一人あたりのコストは少なくなっている。また、衛生費や消防費が比較的少ないのは、一部事務組合で事務を行っていることが大きな要因であると考えられる。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また、一方では農林水産費や商工費も低いことから今後は地域経済の活性化を検討する必要がある。全体としては、今後とも、コストを抑え効率的な行政運営を行っていけるよう努める必要がある。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kumimoji="1" lang="ja-JP" altLang="en-US" sz="1400">
              <a:latin typeface="ＭＳ ゴシック" pitchFamily="49" charset="-128"/>
              <a:ea typeface="ＭＳ ゴシック" pitchFamily="49" charset="-128"/>
            </a:rPr>
            <a:t>財政調整基金残高については、前年度より</a:t>
          </a:r>
          <a:r>
            <a:rPr kumimoji="1" lang="en-US" altLang="ja-JP" sz="1400">
              <a:latin typeface="ＭＳ ゴシック" pitchFamily="49" charset="-128"/>
              <a:ea typeface="ＭＳ ゴシック" pitchFamily="49" charset="-128"/>
            </a:rPr>
            <a:t>4.66</a:t>
          </a:r>
          <a:r>
            <a:rPr kumimoji="1" lang="ja-JP" altLang="en-US" sz="1400">
              <a:latin typeface="ＭＳ ゴシック" pitchFamily="49" charset="-128"/>
              <a:ea typeface="ＭＳ ゴシック" pitchFamily="49" charset="-128"/>
            </a:rPr>
            <a:t>ポイント減少し た。歳出の増加と財政調整基金からの繰入による残高の減少が要因と考えられる。実質単年度収支は、直近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か年で初めてマイナスとった。また今後も、基金の取崩しだけでなく、余裕のある年度は積立をすることが必要である。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前年度に引き続き、赤字が生じている会計は存在しない。今後も事 業の適正化を図り、各会計が健全な状況で推移していくように努める。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なお、下水道事業については地方公営企業法に基づく公営企業会計を適用したため、前年度の神戸町下水道事業特別会計から移行となっている。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B1" workbookViewId="0">
      <selection activeCell="BV10" sqref="BV10:CC10"/>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8745280</v>
      </c>
      <c r="BO4" s="358"/>
      <c r="BP4" s="358"/>
      <c r="BQ4" s="358"/>
      <c r="BR4" s="358"/>
      <c r="BS4" s="358"/>
      <c r="BT4" s="358"/>
      <c r="BU4" s="359"/>
      <c r="BV4" s="357">
        <v>7715813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7.2</v>
      </c>
      <c r="CU4" s="364"/>
      <c r="CV4" s="364"/>
      <c r="CW4" s="364"/>
      <c r="CX4" s="364"/>
      <c r="CY4" s="364"/>
      <c r="CZ4" s="364"/>
      <c r="DA4" s="365"/>
      <c r="DB4" s="363">
        <v>7.3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8301173</v>
      </c>
      <c r="BO5" s="395"/>
      <c r="BP5" s="395"/>
      <c r="BQ5" s="395"/>
      <c r="BR5" s="395"/>
      <c r="BS5" s="395"/>
      <c r="BT5" s="395"/>
      <c r="BU5" s="396"/>
      <c r="BV5" s="394">
        <v>7351069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84.8</v>
      </c>
      <c r="CU5" s="392"/>
      <c r="CV5" s="392"/>
      <c r="CW5" s="392"/>
      <c r="CX5" s="392"/>
      <c r="CY5" s="392"/>
      <c r="CZ5" s="392"/>
      <c r="DA5" s="393"/>
      <c r="DB5" s="391">
        <v>83.7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444107</v>
      </c>
      <c r="BO6" s="395"/>
      <c r="BP6" s="395"/>
      <c r="BQ6" s="395"/>
      <c r="BR6" s="395"/>
      <c r="BS6" s="395"/>
      <c r="BT6" s="395"/>
      <c r="BU6" s="396"/>
      <c r="BV6" s="394">
        <v>364744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85.2</v>
      </c>
      <c r="CU6" s="432"/>
      <c r="CV6" s="432"/>
      <c r="CW6" s="432"/>
      <c r="CX6" s="432"/>
      <c r="CY6" s="432"/>
      <c r="CZ6" s="432"/>
      <c r="DA6" s="433"/>
      <c r="DB6" s="431">
        <v>84.6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69844</v>
      </c>
      <c r="BO7" s="395"/>
      <c r="BP7" s="395"/>
      <c r="BQ7" s="395"/>
      <c r="BR7" s="395"/>
      <c r="BS7" s="395"/>
      <c r="BT7" s="395"/>
      <c r="BU7" s="396"/>
      <c r="BV7" s="394">
        <v>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5165334</v>
      </c>
      <c r="CU7" s="395"/>
      <c r="CV7" s="395"/>
      <c r="CW7" s="395"/>
      <c r="CX7" s="395"/>
      <c r="CY7" s="395"/>
      <c r="CZ7" s="395"/>
      <c r="DA7" s="396"/>
      <c r="DB7" s="394">
        <v>5020572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374263</v>
      </c>
      <c r="BO8" s="395"/>
      <c r="BP8" s="395"/>
      <c r="BQ8" s="395"/>
      <c r="BR8" s="395"/>
      <c r="BS8" s="395"/>
      <c r="BT8" s="395"/>
      <c r="BU8" s="396"/>
      <c r="BV8" s="394">
        <v>364744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18585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9519</v>
      </c>
      <c r="BO9" s="395"/>
      <c r="BP9" s="395"/>
      <c r="BQ9" s="395"/>
      <c r="BR9" s="395"/>
      <c r="BS9" s="395"/>
      <c r="BT9" s="395"/>
      <c r="BU9" s="396"/>
      <c r="BV9" s="394">
        <v>115907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7.4</v>
      </c>
      <c r="CU9" s="392"/>
      <c r="CV9" s="392"/>
      <c r="CW9" s="392"/>
      <c r="CX9" s="392"/>
      <c r="CY9" s="392"/>
      <c r="CZ9" s="392"/>
      <c r="DA9" s="393"/>
      <c r="DB9" s="391">
        <v>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19282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94127</v>
      </c>
      <c r="BO10" s="395"/>
      <c r="BP10" s="395"/>
      <c r="BQ10" s="395"/>
      <c r="BR10" s="395"/>
      <c r="BS10" s="395"/>
      <c r="BT10" s="395"/>
      <c r="BU10" s="396"/>
      <c r="BV10" s="394">
        <v>220705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18210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331966</v>
      </c>
      <c r="BO12" s="395"/>
      <c r="BP12" s="395"/>
      <c r="BQ12" s="395"/>
      <c r="BR12" s="395"/>
      <c r="BS12" s="395"/>
      <c r="BT12" s="395"/>
      <c r="BU12" s="396"/>
      <c r="BV12" s="394">
        <v>336000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17671</v>
      </c>
      <c r="S13" s="479"/>
      <c r="T13" s="479"/>
      <c r="U13" s="479"/>
      <c r="V13" s="480"/>
      <c r="W13" s="410" t="s">
        <v>131</v>
      </c>
      <c r="X13" s="411"/>
      <c r="Y13" s="411"/>
      <c r="Z13" s="411"/>
      <c r="AA13" s="411"/>
      <c r="AB13" s="401"/>
      <c r="AC13" s="445">
        <v>420</v>
      </c>
      <c r="AD13" s="446"/>
      <c r="AE13" s="446"/>
      <c r="AF13" s="446"/>
      <c r="AG13" s="488"/>
      <c r="AH13" s="445">
        <v>408</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-228320</v>
      </c>
      <c r="BO13" s="395"/>
      <c r="BP13" s="395"/>
      <c r="BQ13" s="395"/>
      <c r="BR13" s="395"/>
      <c r="BS13" s="395"/>
      <c r="BT13" s="395"/>
      <c r="BU13" s="396"/>
      <c r="BV13" s="394">
        <v>612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v>
      </c>
      <c r="CU13" s="392"/>
      <c r="CV13" s="392"/>
      <c r="CW13" s="392"/>
      <c r="CX13" s="392"/>
      <c r="CY13" s="392"/>
      <c r="CZ13" s="392"/>
      <c r="DA13" s="393"/>
      <c r="DB13" s="391">
        <v>4.7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18409</v>
      </c>
      <c r="S14" s="479"/>
      <c r="T14" s="479"/>
      <c r="U14" s="479"/>
      <c r="V14" s="480"/>
      <c r="W14" s="384"/>
      <c r="X14" s="385"/>
      <c r="Y14" s="385"/>
      <c r="Z14" s="385"/>
      <c r="AA14" s="385"/>
      <c r="AB14" s="374"/>
      <c r="AC14" s="481">
        <v>4.5999999999999996</v>
      </c>
      <c r="AD14" s="482"/>
      <c r="AE14" s="482"/>
      <c r="AF14" s="482"/>
      <c r="AG14" s="483"/>
      <c r="AH14" s="481">
        <v>4.4000000000000004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44.9</v>
      </c>
      <c r="CU14" s="493"/>
      <c r="CV14" s="493"/>
      <c r="CW14" s="493"/>
      <c r="CX14" s="493"/>
      <c r="CY14" s="493"/>
      <c r="CZ14" s="493"/>
      <c r="DA14" s="494"/>
      <c r="DB14" s="492">
        <v>36.200000000000003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17915</v>
      </c>
      <c r="S15" s="479"/>
      <c r="T15" s="479"/>
      <c r="U15" s="479"/>
      <c r="V15" s="480"/>
      <c r="W15" s="410" t="s">
        <v>137</v>
      </c>
      <c r="X15" s="411"/>
      <c r="Y15" s="411"/>
      <c r="Z15" s="411"/>
      <c r="AA15" s="411"/>
      <c r="AB15" s="401"/>
      <c r="AC15" s="445">
        <v>3486</v>
      </c>
      <c r="AD15" s="446"/>
      <c r="AE15" s="446"/>
      <c r="AF15" s="446"/>
      <c r="AG15" s="488"/>
      <c r="AH15" s="445">
        <v>3526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2709798</v>
      </c>
      <c r="BO15" s="358"/>
      <c r="BP15" s="358"/>
      <c r="BQ15" s="358"/>
      <c r="BR15" s="358"/>
      <c r="BS15" s="358"/>
      <c r="BT15" s="358"/>
      <c r="BU15" s="359"/>
      <c r="BV15" s="357">
        <v>2661035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37.799999999999997</v>
      </c>
      <c r="AD16" s="482"/>
      <c r="AE16" s="482"/>
      <c r="AF16" s="482"/>
      <c r="AG16" s="483"/>
      <c r="AH16" s="481">
        <v>37.700000000000003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4423058</v>
      </c>
      <c r="BO16" s="395"/>
      <c r="BP16" s="395"/>
      <c r="BQ16" s="395"/>
      <c r="BR16" s="395"/>
      <c r="BS16" s="395"/>
      <c r="BT16" s="395"/>
      <c r="BU16" s="396"/>
      <c r="BV16" s="394">
        <v>4244364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5308</v>
      </c>
      <c r="AD17" s="446"/>
      <c r="AE17" s="446"/>
      <c r="AF17" s="446"/>
      <c r="AG17" s="488"/>
      <c r="AH17" s="445">
        <v>5420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3428988</v>
      </c>
      <c r="BO17" s="395"/>
      <c r="BP17" s="395"/>
      <c r="BQ17" s="395"/>
      <c r="BR17" s="395"/>
      <c r="BS17" s="395"/>
      <c r="BT17" s="395"/>
      <c r="BU17" s="396"/>
      <c r="BV17" s="394">
        <v>3361454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18.78</v>
      </c>
      <c r="M18" s="518"/>
      <c r="N18" s="518"/>
      <c r="O18" s="518"/>
      <c r="P18" s="518"/>
      <c r="Q18" s="518"/>
      <c r="R18" s="519"/>
      <c r="S18" s="519"/>
      <c r="T18" s="519"/>
      <c r="U18" s="519"/>
      <c r="V18" s="520"/>
      <c r="W18" s="412"/>
      <c r="X18" s="413"/>
      <c r="Y18" s="413"/>
      <c r="Z18" s="413"/>
      <c r="AA18" s="413"/>
      <c r="AB18" s="404"/>
      <c r="AC18" s="521">
        <v>57.6</v>
      </c>
      <c r="AD18" s="522"/>
      <c r="AE18" s="522"/>
      <c r="AF18" s="522"/>
      <c r="AG18" s="523"/>
      <c r="AH18" s="521">
        <v>57.9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4418503</v>
      </c>
      <c r="BO18" s="395"/>
      <c r="BP18" s="395"/>
      <c r="BQ18" s="395"/>
      <c r="BR18" s="395"/>
      <c r="BS18" s="395"/>
      <c r="BT18" s="395"/>
      <c r="BU18" s="396"/>
      <c r="BV18" s="394">
        <v>4206147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990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6198157</v>
      </c>
      <c r="BO19" s="395"/>
      <c r="BP19" s="395"/>
      <c r="BQ19" s="395"/>
      <c r="BR19" s="395"/>
      <c r="BS19" s="395"/>
      <c r="BT19" s="395"/>
      <c r="BU19" s="396"/>
      <c r="BV19" s="394">
        <v>6013753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6810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4276003</v>
      </c>
      <c r="BO22" s="358"/>
      <c r="BP22" s="358"/>
      <c r="BQ22" s="358"/>
      <c r="BR22" s="358"/>
      <c r="BS22" s="358"/>
      <c r="BT22" s="358"/>
      <c r="BU22" s="359"/>
      <c r="BV22" s="357">
        <v>4307698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4029903</v>
      </c>
      <c r="BO23" s="395"/>
      <c r="BP23" s="395"/>
      <c r="BQ23" s="395"/>
      <c r="BR23" s="395"/>
      <c r="BS23" s="395"/>
      <c r="BT23" s="395"/>
      <c r="BU23" s="396"/>
      <c r="BV23" s="394">
        <v>4261698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8000</v>
      </c>
      <c r="R24" s="446"/>
      <c r="S24" s="446"/>
      <c r="T24" s="446"/>
      <c r="U24" s="446"/>
      <c r="V24" s="488"/>
      <c r="W24" s="540"/>
      <c r="X24" s="541"/>
      <c r="Y24" s="542"/>
      <c r="Z24" s="444" t="s">
        <v>162</v>
      </c>
      <c r="AA24" s="424"/>
      <c r="AB24" s="424"/>
      <c r="AC24" s="424"/>
      <c r="AD24" s="424"/>
      <c r="AE24" s="424"/>
      <c r="AF24" s="424"/>
      <c r="AG24" s="425"/>
      <c r="AH24" s="445">
        <v>148</v>
      </c>
      <c r="AI24" s="446"/>
      <c r="AJ24" s="446"/>
      <c r="AK24" s="446"/>
      <c r="AL24" s="488"/>
      <c r="AM24" s="445">
        <v>431716</v>
      </c>
      <c r="AN24" s="446"/>
      <c r="AO24" s="446"/>
      <c r="AP24" s="446"/>
      <c r="AQ24" s="446"/>
      <c r="AR24" s="488"/>
      <c r="AS24" s="445">
        <v>2917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1491973</v>
      </c>
      <c r="BO24" s="395"/>
      <c r="BP24" s="395"/>
      <c r="BQ24" s="395"/>
      <c r="BR24" s="395"/>
      <c r="BS24" s="395"/>
      <c r="BT24" s="395"/>
      <c r="BU24" s="396"/>
      <c r="BV24" s="394">
        <v>1269908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6450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15554</v>
      </c>
      <c r="AN26" s="446"/>
      <c r="AO26" s="446"/>
      <c r="AP26" s="446"/>
      <c r="AQ26" s="446"/>
      <c r="AR26" s="488"/>
      <c r="AS26" s="445">
        <v>2222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2970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1667719</v>
      </c>
      <c r="BO28" s="358"/>
      <c r="BP28" s="358"/>
      <c r="BQ28" s="358"/>
      <c r="BR28" s="358"/>
      <c r="BS28" s="358"/>
      <c r="BT28" s="358"/>
      <c r="BU28" s="359"/>
      <c r="BV28" s="357">
        <v>1905558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2660</v>
      </c>
      <c r="R29" s="446"/>
      <c r="S29" s="446"/>
      <c r="T29" s="446"/>
      <c r="U29" s="446"/>
      <c r="V29" s="488"/>
      <c r="W29" s="543"/>
      <c r="X29" s="544"/>
      <c r="Y29" s="545"/>
      <c r="Z29" s="444" t="s">
        <v>177</v>
      </c>
      <c r="AA29" s="424"/>
      <c r="AB29" s="424"/>
      <c r="AC29" s="424"/>
      <c r="AD29" s="424"/>
      <c r="AE29" s="424"/>
      <c r="AF29" s="424"/>
      <c r="AG29" s="425"/>
      <c r="AH29" s="445">
        <v>148</v>
      </c>
      <c r="AI29" s="446"/>
      <c r="AJ29" s="446"/>
      <c r="AK29" s="446"/>
      <c r="AL29" s="488"/>
      <c r="AM29" s="445">
        <v>431716</v>
      </c>
      <c r="AN29" s="446"/>
      <c r="AO29" s="446"/>
      <c r="AP29" s="446"/>
      <c r="AQ29" s="446"/>
      <c r="AR29" s="488"/>
      <c r="AS29" s="445">
        <v>2917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328557</v>
      </c>
      <c r="BO29" s="395"/>
      <c r="BP29" s="395"/>
      <c r="BQ29" s="395"/>
      <c r="BR29" s="395"/>
      <c r="BS29" s="395"/>
      <c r="BT29" s="395"/>
      <c r="BU29" s="396"/>
      <c r="BV29" s="394">
        <v>328368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1518693</v>
      </c>
      <c r="BO30" s="514"/>
      <c r="BP30" s="514"/>
      <c r="BQ30" s="514"/>
      <c r="BR30" s="514"/>
      <c r="BS30" s="514"/>
      <c r="BT30" s="514"/>
      <c r="BU30" s="515"/>
      <c r="BV30" s="513">
        <v>1401014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神戸町国民健康保険特別会計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IF('各会計、関係団体の財政状況及び健全化判断比率'!B30="","",'各会計、関係団体の財政状況及び健全化判断比率'!B30)</f>
        <v>神戸町水道事業会計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大垣衛生施設組合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神戸町土地開発公社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障がい福祉サービス事業特別会計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神戸町後期高齢者医療特別会計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IF('各会計、関係団体の財政状況及び健全化判断比率'!B31="","",'各会計、関係団体の財政状況及び健全化判断比率'!B31)</f>
        <v>神戸町下水道事業会計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大垣輪中水防事務組合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学校給食事業特別会計</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岐阜県市町村会館組合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岐阜県市町村職員退職手当組合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大垣消防組合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西濃環境整備組合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西南濃粗大廃棄物処理組合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安八郡広域連合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後期高齢者医療連合（一般会計分）</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後期高齢者医療連合（特別会計分）</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KlB0xkN7/tdA/hxG/6GLtpz5/8X73cIyzVGryGCXa5WE341dVpgPU1fFch0mq+Sd8plp0AFMmrwvTwMo1IN35Q==" saltValue="17X7srlcfcC0ZawK0ltV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50" zoomScaleNormal="50" zoomScaleSheetLayoutView="100" workbookViewId="0">
      <selection activeCell="K38" sqref="K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9.76</v>
      </c>
      <c r="G34" s="33">
        <v>11.6</v>
      </c>
      <c r="H34" s="33">
        <v>4.97</v>
      </c>
      <c r="I34" s="33">
        <v>7.17</v>
      </c>
      <c r="J34" s="34">
        <v>7.13</v>
      </c>
      <c r="K34" s="22"/>
      <c r="L34" s="22"/>
      <c r="M34" s="22"/>
      <c r="N34" s="22"/>
      <c r="O34" s="22"/>
      <c r="P34" s="22"/>
    </row>
    <row r="35" spans="1:16" ht="39" customHeight="1" x14ac:dyDescent="0.2">
      <c r="A35" s="22"/>
      <c r="B35" s="35"/>
      <c r="C35" s="1132" t="s">
        <v>532</v>
      </c>
      <c r="D35" s="1132"/>
      <c r="E35" s="1133"/>
      <c r="F35" s="36">
        <v>9.84</v>
      </c>
      <c r="G35" s="37">
        <v>6.74</v>
      </c>
      <c r="H35" s="37">
        <v>6.14</v>
      </c>
      <c r="I35" s="37">
        <v>6.44</v>
      </c>
      <c r="J35" s="38">
        <v>5.94</v>
      </c>
      <c r="K35" s="22"/>
      <c r="L35" s="22"/>
      <c r="M35" s="22"/>
      <c r="N35" s="22"/>
      <c r="O35" s="22"/>
      <c r="P35" s="22"/>
    </row>
    <row r="36" spans="1:16" ht="39" customHeight="1" x14ac:dyDescent="0.2">
      <c r="A36" s="22"/>
      <c r="B36" s="35"/>
      <c r="C36" s="1132" t="s">
        <v>533</v>
      </c>
      <c r="D36" s="1132"/>
      <c r="E36" s="1133"/>
      <c r="F36" s="36">
        <v>1.33</v>
      </c>
      <c r="G36" s="37">
        <v>0.88</v>
      </c>
      <c r="H36" s="37">
        <v>0.78</v>
      </c>
      <c r="I36" s="37">
        <v>0.8</v>
      </c>
      <c r="J36" s="38">
        <v>1.2</v>
      </c>
      <c r="K36" s="22"/>
      <c r="L36" s="22"/>
      <c r="M36" s="22"/>
      <c r="N36" s="22"/>
      <c r="O36" s="22"/>
      <c r="P36" s="22"/>
    </row>
    <row r="37" spans="1:16" ht="39" customHeight="1" x14ac:dyDescent="0.2">
      <c r="A37" s="22"/>
      <c r="B37" s="35"/>
      <c r="C37" s="1132" t="s">
        <v>534</v>
      </c>
      <c r="D37" s="1132"/>
      <c r="E37" s="1133"/>
      <c r="F37" s="36" t="s">
        <v>487</v>
      </c>
      <c r="G37" s="37" t="s">
        <v>487</v>
      </c>
      <c r="H37" s="37" t="s">
        <v>487</v>
      </c>
      <c r="I37" s="37" t="s">
        <v>487</v>
      </c>
      <c r="J37" s="38">
        <v>1.1599999999999999</v>
      </c>
      <c r="K37" s="22"/>
      <c r="L37" s="22"/>
      <c r="M37" s="22"/>
      <c r="N37" s="22"/>
      <c r="O37" s="22"/>
      <c r="P37" s="22"/>
    </row>
    <row r="38" spans="1:16" ht="39" customHeight="1" x14ac:dyDescent="0.2">
      <c r="A38" s="22"/>
      <c r="B38" s="35"/>
      <c r="C38" s="1132" t="s">
        <v>535</v>
      </c>
      <c r="D38" s="1132"/>
      <c r="E38" s="1133"/>
      <c r="F38" s="36">
        <v>0.12</v>
      </c>
      <c r="G38" s="37">
        <v>0.14000000000000001</v>
      </c>
      <c r="H38" s="37">
        <v>0.2</v>
      </c>
      <c r="I38" s="37">
        <v>0.15</v>
      </c>
      <c r="J38" s="38">
        <v>0.2</v>
      </c>
      <c r="K38" s="22"/>
      <c r="L38" s="22"/>
      <c r="M38" s="22"/>
      <c r="N38" s="22"/>
      <c r="O38" s="22"/>
      <c r="P38" s="22"/>
    </row>
    <row r="39" spans="1:16" ht="39" customHeight="1" x14ac:dyDescent="0.2">
      <c r="A39" s="22"/>
      <c r="B39" s="35"/>
      <c r="C39" s="1132" t="s">
        <v>536</v>
      </c>
      <c r="D39" s="1132"/>
      <c r="E39" s="1133"/>
      <c r="F39" s="36">
        <v>0.03</v>
      </c>
      <c r="G39" s="37">
        <v>7.0000000000000007E-2</v>
      </c>
      <c r="H39" s="37">
        <v>7.0000000000000007E-2</v>
      </c>
      <c r="I39" s="37">
        <v>0.06</v>
      </c>
      <c r="J39" s="38">
        <v>0.11</v>
      </c>
      <c r="K39" s="22"/>
      <c r="L39" s="22"/>
      <c r="M39" s="22"/>
      <c r="N39" s="22"/>
      <c r="O39" s="22"/>
      <c r="P39" s="22"/>
    </row>
    <row r="40" spans="1:16" ht="39" customHeight="1" x14ac:dyDescent="0.2">
      <c r="A40" s="22"/>
      <c r="B40" s="35"/>
      <c r="C40" s="1132" t="s">
        <v>537</v>
      </c>
      <c r="D40" s="1132"/>
      <c r="E40" s="1133"/>
      <c r="F40" s="36">
        <v>0.04</v>
      </c>
      <c r="G40" s="37">
        <v>0.01</v>
      </c>
      <c r="H40" s="37">
        <v>0.01</v>
      </c>
      <c r="I40" s="37">
        <v>0.02</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0.8</v>
      </c>
      <c r="G43" s="42">
        <v>0.34</v>
      </c>
      <c r="H43" s="42">
        <v>0.54</v>
      </c>
      <c r="I43" s="42">
        <v>0.6</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5P6qWDDYby/Oq8oM+iHyTFDj6hs3flQcV/zS5AXE0Lf4lT3MHbNpSVLX8ANVmf/da7EzeVFdaP5TmcPCJGIA==" saltValue="3rqBz6PbsV+r8DK2moCI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49"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467</v>
      </c>
      <c r="L45" s="58">
        <v>506</v>
      </c>
      <c r="M45" s="58">
        <v>511</v>
      </c>
      <c r="N45" s="58">
        <v>481</v>
      </c>
      <c r="O45" s="59">
        <v>461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224</v>
      </c>
      <c r="L48" s="62">
        <v>237</v>
      </c>
      <c r="M48" s="62">
        <v>261</v>
      </c>
      <c r="N48" s="62">
        <v>292</v>
      </c>
      <c r="O48" s="63">
        <v>294</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550</v>
      </c>
      <c r="L52" s="62">
        <v>555</v>
      </c>
      <c r="M52" s="62">
        <v>558</v>
      </c>
      <c r="N52" s="62">
        <v>536</v>
      </c>
      <c r="O52" s="63">
        <v>527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141</v>
      </c>
      <c r="L53" s="67">
        <v>188</v>
      </c>
      <c r="M53" s="67">
        <v>214</v>
      </c>
      <c r="N53" s="67">
        <v>237</v>
      </c>
      <c r="O53" s="68">
        <v>228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uCD7qwQjEn5ZoBEjAEQ33I3ZJi/lKpoX6djJ+lfhgubpj01GOSeNUWGrXI4uc41jrSoftY2t/OFEN2bzXjdDQ==" saltValue="wiznkBH36hv7cVNY7itN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S46" sqref="S46"/>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5168</v>
      </c>
      <c r="J41" s="331">
        <v>5076</v>
      </c>
      <c r="K41" s="331">
        <v>4665</v>
      </c>
      <c r="L41" s="331">
        <v>4308</v>
      </c>
      <c r="M41" s="332">
        <v>4276</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5819</v>
      </c>
      <c r="J43" s="334">
        <v>5997</v>
      </c>
      <c r="K43" s="334">
        <v>6158</v>
      </c>
      <c r="L43" s="334">
        <v>6302</v>
      </c>
      <c r="M43" s="335">
        <v>6366</v>
      </c>
    </row>
    <row r="44" spans="2:13" ht="27.75" customHeight="1" x14ac:dyDescent="0.2">
      <c r="B44" s="1171"/>
      <c r="C44" s="1172"/>
      <c r="D44" s="104"/>
      <c r="E44" s="1177" t="s">
        <v>34</v>
      </c>
      <c r="F44" s="1177"/>
      <c r="G44" s="1177"/>
      <c r="H44" s="1178"/>
      <c r="I44" s="333">
        <v>339</v>
      </c>
      <c r="J44" s="334">
        <v>322</v>
      </c>
      <c r="K44" s="334">
        <v>353</v>
      </c>
      <c r="L44" s="334">
        <v>340</v>
      </c>
      <c r="M44" s="335">
        <v>331</v>
      </c>
    </row>
    <row r="45" spans="2:13" ht="27.75" customHeight="1" x14ac:dyDescent="0.2">
      <c r="B45" s="1171"/>
      <c r="C45" s="1172"/>
      <c r="D45" s="104"/>
      <c r="E45" s="1177" t="s">
        <v>35</v>
      </c>
      <c r="F45" s="1177"/>
      <c r="G45" s="1177"/>
      <c r="H45" s="1178"/>
      <c r="I45" s="333">
        <v>1046</v>
      </c>
      <c r="J45" s="334">
        <v>1033</v>
      </c>
      <c r="K45" s="334">
        <v>1045</v>
      </c>
      <c r="L45" s="334">
        <v>1040</v>
      </c>
      <c r="M45" s="335">
        <v>1058</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2820</v>
      </c>
      <c r="J50" s="334">
        <v>3526</v>
      </c>
      <c r="K50" s="334">
        <v>3954</v>
      </c>
      <c r="L50" s="334">
        <v>3843</v>
      </c>
      <c r="M50" s="335">
        <v>3693</v>
      </c>
    </row>
    <row r="51" spans="2:13" ht="27.75" customHeight="1" x14ac:dyDescent="0.2">
      <c r="B51" s="1171"/>
      <c r="C51" s="1172"/>
      <c r="D51" s="104"/>
      <c r="E51" s="1177" t="s">
        <v>42</v>
      </c>
      <c r="F51" s="1177"/>
      <c r="G51" s="1177"/>
      <c r="H51" s="1178"/>
      <c r="I51" s="333" t="s">
        <v>487</v>
      </c>
      <c r="J51" s="334" t="s">
        <v>487</v>
      </c>
      <c r="K51" s="334" t="s">
        <v>487</v>
      </c>
      <c r="L51" s="334" t="s">
        <v>487</v>
      </c>
      <c r="M51" s="335" t="s">
        <v>487</v>
      </c>
    </row>
    <row r="52" spans="2:13" ht="27.75" customHeight="1" x14ac:dyDescent="0.2">
      <c r="B52" s="1173"/>
      <c r="C52" s="1174"/>
      <c r="D52" s="104"/>
      <c r="E52" s="1177" t="s">
        <v>43</v>
      </c>
      <c r="F52" s="1177"/>
      <c r="G52" s="1177"/>
      <c r="H52" s="1178"/>
      <c r="I52" s="333">
        <v>6756</v>
      </c>
      <c r="J52" s="334">
        <v>6897</v>
      </c>
      <c r="K52" s="334">
        <v>6727</v>
      </c>
      <c r="L52" s="334">
        <v>6522</v>
      </c>
      <c r="M52" s="335">
        <v>6250</v>
      </c>
    </row>
    <row r="53" spans="2:13" ht="27.75" customHeight="1" thickBot="1" x14ac:dyDescent="0.25">
      <c r="B53" s="1184" t="s">
        <v>19</v>
      </c>
      <c r="C53" s="1185"/>
      <c r="D53" s="108"/>
      <c r="E53" s="1186" t="s">
        <v>44</v>
      </c>
      <c r="F53" s="1186"/>
      <c r="G53" s="1186"/>
      <c r="H53" s="1187"/>
      <c r="I53" s="336">
        <v>2797</v>
      </c>
      <c r="J53" s="337">
        <v>2006</v>
      </c>
      <c r="K53" s="337">
        <v>1539</v>
      </c>
      <c r="L53" s="337">
        <v>1625</v>
      </c>
      <c r="M53" s="338">
        <v>2087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FGQZDUs7eeYO8roR9KqWY+A3J1FugS7fp3jUjxk10nDbHf+rxmd+IEHxK+Xrg3198rIhyCTug6/iJqXw5LnPw==" saltValue="YVGwvrabhGlRkLRWzni8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62" zoomScale="70" zoomScaleNormal="70" zoomScaleSheetLayoutView="100" workbookViewId="0">
      <selection activeCell="G63" sqref="G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2021</v>
      </c>
      <c r="G55" s="339">
        <v>1906</v>
      </c>
      <c r="H55" s="340">
        <v>1668</v>
      </c>
    </row>
    <row r="56" spans="2:8" ht="52.5" customHeight="1" x14ac:dyDescent="0.2">
      <c r="B56" s="120"/>
      <c r="C56" s="1198" t="s">
        <v>47</v>
      </c>
      <c r="D56" s="1198"/>
      <c r="E56" s="1199"/>
      <c r="F56" s="341">
        <v>328</v>
      </c>
      <c r="G56" s="341">
        <v>328</v>
      </c>
      <c r="H56" s="342">
        <v>329</v>
      </c>
    </row>
    <row r="57" spans="2:8" ht="53.25" customHeight="1" x14ac:dyDescent="0.2">
      <c r="B57" s="120"/>
      <c r="C57" s="1200" t="s">
        <v>48</v>
      </c>
      <c r="D57" s="1200"/>
      <c r="E57" s="1201"/>
      <c r="F57" s="343">
        <v>1357</v>
      </c>
      <c r="G57" s="343">
        <v>1401</v>
      </c>
      <c r="H57" s="344">
        <v>1519</v>
      </c>
    </row>
    <row r="58" spans="2:8" ht="45.75" customHeight="1" x14ac:dyDescent="0.2">
      <c r="B58" s="121"/>
      <c r="C58" s="1188" t="s">
        <v>545</v>
      </c>
      <c r="D58" s="1189"/>
      <c r="E58" s="1190"/>
      <c r="F58" s="345">
        <v>814</v>
      </c>
      <c r="G58" s="345">
        <v>863</v>
      </c>
      <c r="H58" s="346">
        <v>917</v>
      </c>
    </row>
    <row r="59" spans="2:8" ht="45.75" customHeight="1" x14ac:dyDescent="0.2">
      <c r="B59" s="121"/>
      <c r="C59" s="1188" t="s">
        <v>546</v>
      </c>
      <c r="D59" s="1189"/>
      <c r="E59" s="1190"/>
      <c r="F59" s="345">
        <v>221</v>
      </c>
      <c r="G59" s="345">
        <v>213</v>
      </c>
      <c r="H59" s="346">
        <v>276</v>
      </c>
    </row>
    <row r="60" spans="2:8" ht="45.75" customHeight="1" x14ac:dyDescent="0.2">
      <c r="B60" s="121"/>
      <c r="C60" s="1188" t="s">
        <v>547</v>
      </c>
      <c r="D60" s="1189"/>
      <c r="E60" s="1190"/>
      <c r="F60" s="345">
        <v>220</v>
      </c>
      <c r="G60" s="345">
        <v>220</v>
      </c>
      <c r="H60" s="346">
        <v>220</v>
      </c>
    </row>
    <row r="61" spans="2:8" ht="45.75" customHeight="1" x14ac:dyDescent="0.2">
      <c r="B61" s="121"/>
      <c r="C61" s="1188" t="s">
        <v>548</v>
      </c>
      <c r="D61" s="1189"/>
      <c r="E61" s="1190"/>
      <c r="F61" s="345">
        <v>56</v>
      </c>
      <c r="G61" s="345">
        <v>56</v>
      </c>
      <c r="H61" s="346">
        <v>56</v>
      </c>
    </row>
    <row r="62" spans="2:8" ht="45.75" customHeight="1" thickBot="1" x14ac:dyDescent="0.25">
      <c r="B62" s="122"/>
      <c r="C62" s="1191" t="s">
        <v>549</v>
      </c>
      <c r="D62" s="1192"/>
      <c r="E62" s="1193"/>
      <c r="F62" s="347">
        <v>23</v>
      </c>
      <c r="G62" s="347">
        <v>23</v>
      </c>
      <c r="H62" s="348">
        <v>23</v>
      </c>
    </row>
    <row r="63" spans="2:8" ht="52.5" customHeight="1" thickBot="1" x14ac:dyDescent="0.25">
      <c r="B63" s="123"/>
      <c r="C63" s="1194" t="s">
        <v>49</v>
      </c>
      <c r="D63" s="1194"/>
      <c r="E63" s="1195"/>
      <c r="F63" s="349">
        <v>3706</v>
      </c>
      <c r="G63" s="349">
        <v>3635</v>
      </c>
      <c r="H63" s="350">
        <v>3515</v>
      </c>
    </row>
    <row r="64" spans="2:8" ht="13.2" x14ac:dyDescent="0.2"/>
  </sheetData>
  <sheetProtection algorithmName="SHA-512" hashValue="XTdnvEYG7YBywhv+juckinJR2omn7QKSVs/1QrYtJATcKu6pHAAgmU8AUKHJ2h13t3LKsx6Hq2Ob+Xh2VEZvNg==" saltValue="GSl9yPPzwvp+M1RgWeS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33797</v>
      </c>
      <c r="E3" s="142"/>
      <c r="F3" s="143">
        <v>84459</v>
      </c>
      <c r="G3" s="144"/>
      <c r="H3" s="145"/>
    </row>
    <row r="4" spans="1:8" x14ac:dyDescent="0.2">
      <c r="A4" s="146"/>
      <c r="B4" s="147"/>
      <c r="C4" s="148"/>
      <c r="D4" s="149">
        <v>24022</v>
      </c>
      <c r="E4" s="150"/>
      <c r="F4" s="151">
        <v>47314</v>
      </c>
      <c r="G4" s="152"/>
      <c r="H4" s="153"/>
    </row>
    <row r="5" spans="1:8" x14ac:dyDescent="0.2">
      <c r="A5" s="134" t="s">
        <v>519</v>
      </c>
      <c r="B5" s="139"/>
      <c r="C5" s="140"/>
      <c r="D5" s="141">
        <v>16567</v>
      </c>
      <c r="E5" s="142"/>
      <c r="F5" s="143">
        <v>74568</v>
      </c>
      <c r="G5" s="144"/>
      <c r="H5" s="145"/>
    </row>
    <row r="6" spans="1:8" x14ac:dyDescent="0.2">
      <c r="A6" s="146"/>
      <c r="B6" s="147"/>
      <c r="C6" s="148"/>
      <c r="D6" s="149">
        <v>14159</v>
      </c>
      <c r="E6" s="150"/>
      <c r="F6" s="151">
        <v>42558</v>
      </c>
      <c r="G6" s="152"/>
      <c r="H6" s="153"/>
    </row>
    <row r="7" spans="1:8" x14ac:dyDescent="0.2">
      <c r="A7" s="134" t="s">
        <v>520</v>
      </c>
      <c r="B7" s="139"/>
      <c r="C7" s="140"/>
      <c r="D7" s="141">
        <v>22626</v>
      </c>
      <c r="E7" s="142"/>
      <c r="F7" s="143">
        <v>73693</v>
      </c>
      <c r="G7" s="144"/>
      <c r="H7" s="145"/>
    </row>
    <row r="8" spans="1:8" x14ac:dyDescent="0.2">
      <c r="A8" s="146"/>
      <c r="B8" s="147"/>
      <c r="C8" s="148"/>
      <c r="D8" s="149">
        <v>17899</v>
      </c>
      <c r="E8" s="150"/>
      <c r="F8" s="151">
        <v>44203</v>
      </c>
      <c r="G8" s="152"/>
      <c r="H8" s="153"/>
    </row>
    <row r="9" spans="1:8" x14ac:dyDescent="0.2">
      <c r="A9" s="134" t="s">
        <v>521</v>
      </c>
      <c r="B9" s="139"/>
      <c r="C9" s="140"/>
      <c r="D9" s="141">
        <v>23880</v>
      </c>
      <c r="E9" s="142"/>
      <c r="F9" s="143">
        <v>79401</v>
      </c>
      <c r="G9" s="144"/>
      <c r="H9" s="145"/>
    </row>
    <row r="10" spans="1:8" x14ac:dyDescent="0.2">
      <c r="A10" s="146"/>
      <c r="B10" s="147"/>
      <c r="C10" s="148"/>
      <c r="D10" s="149">
        <v>19825</v>
      </c>
      <c r="E10" s="150"/>
      <c r="F10" s="151">
        <v>49347</v>
      </c>
      <c r="G10" s="152"/>
      <c r="H10" s="153"/>
    </row>
    <row r="11" spans="1:8" x14ac:dyDescent="0.2">
      <c r="A11" s="134" t="s">
        <v>522</v>
      </c>
      <c r="B11" s="139"/>
      <c r="C11" s="140"/>
      <c r="D11" s="141">
        <v>46363</v>
      </c>
      <c r="E11" s="142"/>
      <c r="F11" s="143">
        <v>87379</v>
      </c>
      <c r="G11" s="144"/>
      <c r="H11" s="145"/>
    </row>
    <row r="12" spans="1:8" x14ac:dyDescent="0.2">
      <c r="A12" s="146"/>
      <c r="B12" s="147"/>
      <c r="C12" s="154"/>
      <c r="D12" s="149">
        <v>22188</v>
      </c>
      <c r="E12" s="150"/>
      <c r="F12" s="151">
        <v>55855</v>
      </c>
      <c r="G12" s="152"/>
      <c r="H12" s="153"/>
    </row>
    <row r="13" spans="1:8" x14ac:dyDescent="0.2">
      <c r="A13" s="134"/>
      <c r="B13" s="139"/>
      <c r="C13" s="140"/>
      <c r="D13" s="141">
        <v>28647</v>
      </c>
      <c r="E13" s="142"/>
      <c r="F13" s="143">
        <v>79900</v>
      </c>
      <c r="G13" s="155"/>
      <c r="H13" s="145"/>
    </row>
    <row r="14" spans="1:8" x14ac:dyDescent="0.2">
      <c r="A14" s="146"/>
      <c r="B14" s="147"/>
      <c r="C14" s="148"/>
      <c r="D14" s="149">
        <v>19619</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9.84</v>
      </c>
      <c r="C19" s="156">
        <f>ROUND(VALUE(SUBSTITUTE(実質収支比率等に係る経年分析!G$48,"▲","-")),2)</f>
        <v>11.69</v>
      </c>
      <c r="D19" s="156">
        <f>ROUND(VALUE(SUBSTITUTE(実質収支比率等に係る経年分析!H$48,"▲","-")),2)</f>
        <v>5.0599999999999996</v>
      </c>
      <c r="E19" s="156">
        <f>ROUND(VALUE(SUBSTITUTE(実質収支比率等に係る経年分析!I$48,"▲","-")),2)</f>
        <v>7.26</v>
      </c>
      <c r="F19" s="156">
        <f>ROUND(VALUE(SUBSTITUTE(実質収支比率等に係る経年分析!J$48,"▲","-")),2)</f>
        <v>7.25</v>
      </c>
    </row>
    <row r="20" spans="1:11" x14ac:dyDescent="0.2">
      <c r="A20" s="156" t="s">
        <v>53</v>
      </c>
      <c r="B20" s="156">
        <f>ROUND(VALUE(SUBSTITUTE(実質収支比率等に係る経年分析!F$47,"▲","-")),2)</f>
        <v>22.3</v>
      </c>
      <c r="C20" s="156">
        <f>ROUND(VALUE(SUBSTITUTE(実質収支比率等に係る経年分析!G$47,"▲","-")),2)</f>
        <v>31.84</v>
      </c>
      <c r="D20" s="156">
        <f>ROUND(VALUE(SUBSTITUTE(実質収支比率等に係る経年分析!H$47,"▲","-")),2)</f>
        <v>41.11</v>
      </c>
      <c r="E20" s="156">
        <f>ROUND(VALUE(SUBSTITUTE(実質収支比率等に係る経年分析!I$47,"▲","-")),2)</f>
        <v>37.950000000000003</v>
      </c>
      <c r="F20" s="156">
        <f>ROUND(VALUE(SUBSTITUTE(実質収支比率等に係る経年分析!J$47,"▲","-")),2)</f>
        <v>32.29</v>
      </c>
    </row>
    <row r="21" spans="1:11" x14ac:dyDescent="0.2">
      <c r="A21" s="156" t="s">
        <v>54</v>
      </c>
      <c r="B21" s="156">
        <f>IF(ISNUMBER(VALUE(SUBSTITUTE(実質収支比率等に係る経年分析!F$49,"▲","-"))),ROUND(VALUE(SUBSTITUTE(実質収支比率等に係る経年分析!F$49,"▲","-")),2),NA())</f>
        <v>4.3099999999999996</v>
      </c>
      <c r="C21" s="156">
        <f>IF(ISNUMBER(VALUE(SUBSTITUTE(実質収支比率等に係る経年分析!G$49,"▲","-"))),ROUND(VALUE(SUBSTITUTE(実質収支比率等に係る経年分析!G$49,"▲","-")),2),NA())</f>
        <v>13.06</v>
      </c>
      <c r="D21" s="156">
        <f>IF(ISNUMBER(VALUE(SUBSTITUTE(実質収支比率等に係る経年分析!H$49,"▲","-"))),ROUND(VALUE(SUBSTITUTE(実質収支比率等に係る経年分析!H$49,"▲","-")),2),NA())</f>
        <v>1.6</v>
      </c>
      <c r="E21" s="156">
        <f>IF(ISNUMBER(VALUE(SUBSTITUTE(実質収支比率等に係る経年分析!I$49,"▲","-"))),ROUND(VALUE(SUBSTITUTE(実質収支比率等に係る経年分析!I$49,"▲","-")),2),NA())</f>
        <v>0.01</v>
      </c>
      <c r="F21" s="156">
        <f>IF(ISNUMBER(VALUE(SUBSTITUTE(実質収支比率等に係る経年分析!J$49,"▲","-"))),ROUND(VALUE(SUBSTITUTE(実質収支比率等に係る経年分析!J$49,"▲","-")),2),NA())</f>
        <v>-4.42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学校給食事業特別会計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障がい福祉サービス事業特別会計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
      <c r="A32" s="157" t="str">
        <f>IF(連結実質赤字比率に係る赤字・黒字の構成分析!C$38="",NA(),連結実質赤字比率に係る赤字・黒字の構成分析!C$38)</f>
        <v>神戸町後期高齢者医療特別会計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神戸町下水道事業会計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2">
      <c r="A34" s="157" t="str">
        <f>IF(連結実質赤字比率に係る赤字・黒字の構成分析!C$36="",NA(),連結実質赤字比率に係る赤字・黒字の構成分析!C$36)</f>
        <v>神戸町国民健康保険特別会計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v>
      </c>
    </row>
    <row r="35" spans="1:16" x14ac:dyDescent="0.2">
      <c r="A35" s="157" t="str">
        <f>IF(連結実質赤字比率に係る赤字・黒字の構成分析!C$35="",NA(),連結実質赤字比率に係る赤字・黒字の構成分析!C$35)</f>
        <v>神戸町水道事業会計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9.84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9.76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7.13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550</v>
      </c>
      <c r="E42" s="158"/>
      <c r="F42" s="158"/>
      <c r="G42" s="158">
        <f>'実質公債費比率（分子）の構造'!L$52</f>
        <v>555</v>
      </c>
      <c r="H42" s="158"/>
      <c r="I42" s="158"/>
      <c r="J42" s="158">
        <f>'実質公債費比率（分子）の構造'!M$52</f>
        <v>558</v>
      </c>
      <c r="K42" s="158"/>
      <c r="L42" s="158"/>
      <c r="M42" s="158">
        <f>'実質公債費比率（分子）の構造'!N$52</f>
        <v>536</v>
      </c>
      <c r="N42" s="158"/>
      <c r="O42" s="158"/>
      <c r="P42" s="158">
        <f>'実質公債費比率（分子）の構造'!O$52</f>
        <v>527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224</v>
      </c>
      <c r="C46" s="158"/>
      <c r="D46" s="158"/>
      <c r="E46" s="158">
        <f>'実質公債費比率（分子）の構造'!L$48</f>
        <v>237</v>
      </c>
      <c r="F46" s="158"/>
      <c r="G46" s="158"/>
      <c r="H46" s="158">
        <f>'実質公債費比率（分子）の構造'!M$48</f>
        <v>261</v>
      </c>
      <c r="I46" s="158"/>
      <c r="J46" s="158"/>
      <c r="K46" s="158">
        <f>'実質公債費比率（分子）の構造'!N$48</f>
        <v>292</v>
      </c>
      <c r="L46" s="158"/>
      <c r="M46" s="158"/>
      <c r="N46" s="158">
        <f>'実質公債費比率（分子）の構造'!O$48</f>
        <v>294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467</v>
      </c>
      <c r="C49" s="158"/>
      <c r="D49" s="158"/>
      <c r="E49" s="158">
        <f>'実質公債費比率（分子）の構造'!L$45</f>
        <v>506</v>
      </c>
      <c r="F49" s="158"/>
      <c r="G49" s="158"/>
      <c r="H49" s="158">
        <f>'実質公債費比率（分子）の構造'!M$45</f>
        <v>511</v>
      </c>
      <c r="I49" s="158"/>
      <c r="J49" s="158"/>
      <c r="K49" s="158">
        <f>'実質公債費比率（分子）の構造'!N$45</f>
        <v>481</v>
      </c>
      <c r="L49" s="158"/>
      <c r="M49" s="158"/>
      <c r="N49" s="158">
        <f>'実質公債費比率（分子）の構造'!O$45</f>
        <v>461</v>
      </c>
      <c r="O49" s="158"/>
      <c r="P49" s="158"/>
    </row>
    <row r="50" spans="1:16" x14ac:dyDescent="0.2">
      <c r="A50" s="158" t="s">
        <v>67</v>
      </c>
      <c r="B50" s="158" t="e">
        <f>NA()</f>
        <v>#N/A</v>
      </c>
      <c r="C50" s="158">
        <f>IF(ISNUMBER('実質公債費比率（分子）の構造'!K$53),'実質公債費比率（分子）の構造'!K$53,NA())</f>
        <v>141</v>
      </c>
      <c r="D50" s="158" t="e">
        <f>NA()</f>
        <v>#N/A</v>
      </c>
      <c r="E50" s="158" t="e">
        <f>NA()</f>
        <v>#N/A</v>
      </c>
      <c r="F50" s="158">
        <f>IF(ISNUMBER('実質公債費比率（分子）の構造'!L$53),'実質公債費比率（分子）の構造'!L$53,NA())</f>
        <v>188</v>
      </c>
      <c r="G50" s="158" t="e">
        <f>NA()</f>
        <v>#N/A</v>
      </c>
      <c r="H50" s="158" t="e">
        <f>NA()</f>
        <v>#N/A</v>
      </c>
      <c r="I50" s="158">
        <f>IF(ISNUMBER('実質公債費比率（分子）の構造'!M$53),'実質公債費比率（分子）の構造'!M$53,NA())</f>
        <v>214</v>
      </c>
      <c r="J50" s="158" t="e">
        <f>NA()</f>
        <v>#N/A</v>
      </c>
      <c r="K50" s="158" t="e">
        <f>NA()</f>
        <v>#N/A</v>
      </c>
      <c r="L50" s="158">
        <f>IF(ISNUMBER('実質公債費比率（分子）の構造'!N$53),'実質公債費比率（分子）の構造'!N$53,NA())</f>
        <v>237</v>
      </c>
      <c r="M50" s="158" t="e">
        <f>NA()</f>
        <v>#N/A</v>
      </c>
      <c r="N50" s="158" t="e">
        <f>NA()</f>
        <v>#N/A</v>
      </c>
      <c r="O50" s="158">
        <f>IF(ISNUMBER('実質公債費比率（分子）の構造'!O$53),'実質公債費比率（分子）の構造'!O$53,NA())</f>
        <v>228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6756</v>
      </c>
      <c r="E56" s="157"/>
      <c r="F56" s="157"/>
      <c r="G56" s="157">
        <f>'将来負担比率（分子）の構造'!J$52</f>
        <v>6897</v>
      </c>
      <c r="H56" s="157"/>
      <c r="I56" s="157"/>
      <c r="J56" s="157">
        <f>'将来負担比率（分子）の構造'!K$52</f>
        <v>6727</v>
      </c>
      <c r="K56" s="157"/>
      <c r="L56" s="157"/>
      <c r="M56" s="157">
        <f>'将来負担比率（分子）の構造'!L$52</f>
        <v>6522</v>
      </c>
      <c r="N56" s="157"/>
      <c r="O56" s="157"/>
      <c r="P56" s="157">
        <f>'将来負担比率（分子）の構造'!M$52</f>
        <v>6250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2820</v>
      </c>
      <c r="E58" s="157"/>
      <c r="F58" s="157"/>
      <c r="G58" s="157">
        <f>'将来負担比率（分子）の構造'!J$50</f>
        <v>3526</v>
      </c>
      <c r="H58" s="157"/>
      <c r="I58" s="157"/>
      <c r="J58" s="157">
        <f>'将来負担比率（分子）の構造'!K$50</f>
        <v>3954</v>
      </c>
      <c r="K58" s="157"/>
      <c r="L58" s="157"/>
      <c r="M58" s="157">
        <f>'将来負担比率（分子）の構造'!L$50</f>
        <v>3843</v>
      </c>
      <c r="N58" s="157"/>
      <c r="O58" s="157"/>
      <c r="P58" s="157">
        <f>'将来負担比率（分子）の構造'!M$50</f>
        <v>3693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1046</v>
      </c>
      <c r="C62" s="157"/>
      <c r="D62" s="157"/>
      <c r="E62" s="157">
        <f>'将来負担比率（分子）の構造'!J$45</f>
        <v>1033</v>
      </c>
      <c r="F62" s="157"/>
      <c r="G62" s="157"/>
      <c r="H62" s="157">
        <f>'将来負担比率（分子）の構造'!K$45</f>
        <v>1045</v>
      </c>
      <c r="I62" s="157"/>
      <c r="J62" s="157"/>
      <c r="K62" s="157">
        <f>'将来負担比率（分子）の構造'!L$45</f>
        <v>1040</v>
      </c>
      <c r="L62" s="157"/>
      <c r="M62" s="157"/>
      <c r="N62" s="157">
        <f>'将来負担比率（分子）の構造'!M$45</f>
        <v>1058</v>
      </c>
      <c r="O62" s="157"/>
      <c r="P62" s="157"/>
    </row>
    <row r="63" spans="1:16" x14ac:dyDescent="0.2">
      <c r="A63" s="157" t="s">
        <v>34</v>
      </c>
      <c r="B63" s="157">
        <f>'将来負担比率（分子）の構造'!I$44</f>
        <v>339</v>
      </c>
      <c r="C63" s="157"/>
      <c r="D63" s="157"/>
      <c r="E63" s="157">
        <f>'将来負担比率（分子）の構造'!J$44</f>
        <v>322</v>
      </c>
      <c r="F63" s="157"/>
      <c r="G63" s="157"/>
      <c r="H63" s="157">
        <f>'将来負担比率（分子）の構造'!K$44</f>
        <v>353</v>
      </c>
      <c r="I63" s="157"/>
      <c r="J63" s="157"/>
      <c r="K63" s="157">
        <f>'将来負担比率（分子）の構造'!L$44</f>
        <v>340</v>
      </c>
      <c r="L63" s="157"/>
      <c r="M63" s="157"/>
      <c r="N63" s="157">
        <f>'将来負担比率（分子）の構造'!M$44</f>
        <v>331</v>
      </c>
      <c r="O63" s="157"/>
      <c r="P63" s="157"/>
    </row>
    <row r="64" spans="1:16" x14ac:dyDescent="0.2">
      <c r="A64" s="157" t="s">
        <v>33</v>
      </c>
      <c r="B64" s="157">
        <f>'将来負担比率（分子）の構造'!I$43</f>
        <v>5819</v>
      </c>
      <c r="C64" s="157"/>
      <c r="D64" s="157"/>
      <c r="E64" s="157">
        <f>'将来負担比率（分子）の構造'!J$43</f>
        <v>5997</v>
      </c>
      <c r="F64" s="157"/>
      <c r="G64" s="157"/>
      <c r="H64" s="157">
        <f>'将来負担比率（分子）の構造'!K$43</f>
        <v>6158</v>
      </c>
      <c r="I64" s="157"/>
      <c r="J64" s="157"/>
      <c r="K64" s="157">
        <f>'将来負担比率（分子）の構造'!L$43</f>
        <v>6302</v>
      </c>
      <c r="L64" s="157"/>
      <c r="M64" s="157"/>
      <c r="N64" s="157">
        <f>'将来負担比率（分子）の構造'!M$43</f>
        <v>6366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5168</v>
      </c>
      <c r="C66" s="157"/>
      <c r="D66" s="157"/>
      <c r="E66" s="157">
        <f>'将来負担比率（分子）の構造'!J$41</f>
        <v>5076</v>
      </c>
      <c r="F66" s="157"/>
      <c r="G66" s="157"/>
      <c r="H66" s="157">
        <f>'将来負担比率（分子）の構造'!K$41</f>
        <v>4665</v>
      </c>
      <c r="I66" s="157"/>
      <c r="J66" s="157"/>
      <c r="K66" s="157">
        <f>'将来負担比率（分子）の構造'!L$41</f>
        <v>4308</v>
      </c>
      <c r="L66" s="157"/>
      <c r="M66" s="157"/>
      <c r="N66" s="157">
        <f>'将来負担比率（分子）の構造'!M$41</f>
        <v>4276</v>
      </c>
      <c r="O66" s="157"/>
      <c r="P66" s="157"/>
    </row>
    <row r="67" spans="1:16" x14ac:dyDescent="0.2">
      <c r="A67" s="157" t="s">
        <v>71</v>
      </c>
      <c r="B67" s="157" t="e">
        <f>NA()</f>
        <v>#N/A</v>
      </c>
      <c r="C67" s="157">
        <f>IF(ISNUMBER('将来負担比率（分子）の構造'!I$53), IF('将来負担比率（分子）の構造'!I$53 &lt; 0, 0, '将来負担比率（分子）の構造'!I$53), NA())</f>
        <v>2797</v>
      </c>
      <c r="D67" s="157" t="e">
        <f>NA()</f>
        <v>#N/A</v>
      </c>
      <c r="E67" s="157" t="e">
        <f>NA()</f>
        <v>#N/A</v>
      </c>
      <c r="F67" s="157">
        <f>IF(ISNUMBER('将来負担比率（分子）の構造'!J$53), IF('将来負担比率（分子）の構造'!J$53 &lt; 0, 0, '将来負担比率（分子）の構造'!J$53), NA())</f>
        <v>2006</v>
      </c>
      <c r="G67" s="157" t="e">
        <f>NA()</f>
        <v>#N/A</v>
      </c>
      <c r="H67" s="157" t="e">
        <f>NA()</f>
        <v>#N/A</v>
      </c>
      <c r="I67" s="157">
        <f>IF(ISNUMBER('将来負担比率（分子）の構造'!K$53), IF('将来負担比率（分子）の構造'!K$53 &lt; 0, 0, '将来負担比率（分子）の構造'!K$53), NA())</f>
        <v>1539</v>
      </c>
      <c r="J67" s="157" t="e">
        <f>NA()</f>
        <v>#N/A</v>
      </c>
      <c r="K67" s="157" t="e">
        <f>NA()</f>
        <v>#N/A</v>
      </c>
      <c r="L67" s="157">
        <f>IF(ISNUMBER('将来負担比率（分子）の構造'!L$53), IF('将来負担比率（分子）の構造'!L$53 &lt; 0, 0, '将来負担比率（分子）の構造'!L$53), NA())</f>
        <v>1625</v>
      </c>
      <c r="M67" s="157" t="e">
        <f>NA()</f>
        <v>#N/A</v>
      </c>
      <c r="N67" s="157" t="e">
        <f>NA()</f>
        <v>#N/A</v>
      </c>
      <c r="O67" s="157">
        <f>IF(ISNUMBER('将来負担比率（分子）の構造'!M$53), IF('将来負担比率（分子）の構造'!M$53 &lt; 0, 0, '将来負担比率（分子）の構造'!M$53), NA())</f>
        <v>2087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2021</v>
      </c>
      <c r="C72" s="161">
        <f>基金残高に係る経年分析!G55</f>
        <v>1906</v>
      </c>
      <c r="D72" s="161">
        <f>基金残高に係る経年分析!H55</f>
        <v>1668</v>
      </c>
    </row>
    <row r="73" spans="1:16" x14ac:dyDescent="0.2">
      <c r="A73" s="160" t="s">
        <v>74</v>
      </c>
      <c r="B73" s="161">
        <f>基金残高に係る経年分析!F56</f>
        <v>328</v>
      </c>
      <c r="C73" s="161">
        <f>基金残高に係る経年分析!G56</f>
        <v>328</v>
      </c>
      <c r="D73" s="161">
        <f>基金残高に係る経年分析!H56</f>
        <v>329</v>
      </c>
    </row>
    <row r="74" spans="1:16" x14ac:dyDescent="0.2">
      <c r="A74" s="160" t="s">
        <v>75</v>
      </c>
      <c r="B74" s="161">
        <f>基金残高に係る経年分析!F57</f>
        <v>1357</v>
      </c>
      <c r="C74" s="161">
        <f>基金残高に係る経年分析!G57</f>
        <v>1401</v>
      </c>
      <c r="D74" s="161">
        <f>基金残高に係る経年分析!H57</f>
        <v>1519</v>
      </c>
    </row>
  </sheetData>
  <sheetProtection algorithmName="SHA-512" hashValue="yJnJJjeO36KTUwmMMrgv+766vifmeN8sPMKd/GzIPMygAz56c0bIbrKmOttPZ0vSNYeJ55YoAAdQhjyqpE8knw==" saltValue="PlpU75NTWXq/in+Pwg5Mc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topLeftCell="N7" workbookViewId="0">
      <selection activeCell="AZ38" sqref="AZ38:BF38"/>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2661162</v>
      </c>
      <c r="S5" s="600"/>
      <c r="T5" s="600"/>
      <c r="U5" s="600"/>
      <c r="V5" s="600"/>
      <c r="W5" s="600"/>
      <c r="X5" s="600"/>
      <c r="Y5" s="601"/>
      <c r="Z5" s="602">
        <v>30.4</v>
      </c>
      <c r="AA5" s="602"/>
      <c r="AB5" s="602"/>
      <c r="AC5" s="602"/>
      <c r="AD5" s="603">
        <v>2661162</v>
      </c>
      <c r="AE5" s="603"/>
      <c r="AF5" s="603"/>
      <c r="AG5" s="603"/>
      <c r="AH5" s="603"/>
      <c r="AI5" s="603"/>
      <c r="AJ5" s="603"/>
      <c r="AK5" s="603"/>
      <c r="AL5" s="604">
        <v>51.3</v>
      </c>
      <c r="AM5" s="605"/>
      <c r="AN5" s="605"/>
      <c r="AO5" s="606"/>
      <c r="AP5" s="596" t="s">
        <v>216</v>
      </c>
      <c r="AQ5" s="597"/>
      <c r="AR5" s="597"/>
      <c r="AS5" s="597"/>
      <c r="AT5" s="597"/>
      <c r="AU5" s="597"/>
      <c r="AV5" s="597"/>
      <c r="AW5" s="597"/>
      <c r="AX5" s="597"/>
      <c r="AY5" s="597"/>
      <c r="AZ5" s="597"/>
      <c r="BA5" s="597"/>
      <c r="BB5" s="597"/>
      <c r="BC5" s="597"/>
      <c r="BD5" s="597"/>
      <c r="BE5" s="597"/>
      <c r="BF5" s="598"/>
      <c r="BG5" s="610">
        <v>2661162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102662</v>
      </c>
      <c r="S6" s="611"/>
      <c r="T6" s="611"/>
      <c r="U6" s="611"/>
      <c r="V6" s="611"/>
      <c r="W6" s="611"/>
      <c r="X6" s="611"/>
      <c r="Y6" s="612"/>
      <c r="Z6" s="613">
        <v>1.2</v>
      </c>
      <c r="AA6" s="613"/>
      <c r="AB6" s="613"/>
      <c r="AC6" s="613"/>
      <c r="AD6" s="614">
        <v>102662</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2661162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75860</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75860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1046</v>
      </c>
      <c r="S7" s="611"/>
      <c r="T7" s="611"/>
      <c r="U7" s="611"/>
      <c r="V7" s="611"/>
      <c r="W7" s="611"/>
      <c r="X7" s="611"/>
      <c r="Y7" s="612"/>
      <c r="Z7" s="613">
        <v>0</v>
      </c>
      <c r="AA7" s="613"/>
      <c r="AB7" s="613"/>
      <c r="AC7" s="613"/>
      <c r="AD7" s="614">
        <v>1046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1044284</v>
      </c>
      <c r="BH7" s="611"/>
      <c r="BI7" s="611"/>
      <c r="BJ7" s="611"/>
      <c r="BK7" s="611"/>
      <c r="BL7" s="611"/>
      <c r="BM7" s="611"/>
      <c r="BN7" s="612"/>
      <c r="BO7" s="613">
        <v>39.200000000000003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1309602</v>
      </c>
      <c r="CS7" s="611"/>
      <c r="CT7" s="611"/>
      <c r="CU7" s="611"/>
      <c r="CV7" s="611"/>
      <c r="CW7" s="611"/>
      <c r="CX7" s="611"/>
      <c r="CY7" s="612"/>
      <c r="CZ7" s="613">
        <v>15.8</v>
      </c>
      <c r="DA7" s="613"/>
      <c r="DB7" s="613"/>
      <c r="DC7" s="613"/>
      <c r="DD7" s="619">
        <v>27069</v>
      </c>
      <c r="DE7" s="611"/>
      <c r="DF7" s="611"/>
      <c r="DG7" s="611"/>
      <c r="DH7" s="611"/>
      <c r="DI7" s="611"/>
      <c r="DJ7" s="611"/>
      <c r="DK7" s="611"/>
      <c r="DL7" s="611"/>
      <c r="DM7" s="611"/>
      <c r="DN7" s="611"/>
      <c r="DO7" s="611"/>
      <c r="DP7" s="612"/>
      <c r="DQ7" s="619">
        <v>860487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22292</v>
      </c>
      <c r="S8" s="611"/>
      <c r="T8" s="611"/>
      <c r="U8" s="611"/>
      <c r="V8" s="611"/>
      <c r="W8" s="611"/>
      <c r="X8" s="611"/>
      <c r="Y8" s="612"/>
      <c r="Z8" s="613">
        <v>0.3</v>
      </c>
      <c r="AA8" s="613"/>
      <c r="AB8" s="613"/>
      <c r="AC8" s="613"/>
      <c r="AD8" s="614">
        <v>22292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27893</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3194239</v>
      </c>
      <c r="CS8" s="611"/>
      <c r="CT8" s="611"/>
      <c r="CU8" s="611"/>
      <c r="CV8" s="611"/>
      <c r="CW8" s="611"/>
      <c r="CX8" s="611"/>
      <c r="CY8" s="612"/>
      <c r="CZ8" s="613">
        <v>38.5</v>
      </c>
      <c r="DA8" s="613"/>
      <c r="DB8" s="613"/>
      <c r="DC8" s="613"/>
      <c r="DD8" s="619">
        <v>205980</v>
      </c>
      <c r="DE8" s="611"/>
      <c r="DF8" s="611"/>
      <c r="DG8" s="611"/>
      <c r="DH8" s="611"/>
      <c r="DI8" s="611"/>
      <c r="DJ8" s="611"/>
      <c r="DK8" s="611"/>
      <c r="DL8" s="611"/>
      <c r="DM8" s="611"/>
      <c r="DN8" s="611"/>
      <c r="DO8" s="611"/>
      <c r="DP8" s="612"/>
      <c r="DQ8" s="619">
        <v>1757453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28607</v>
      </c>
      <c r="S9" s="611"/>
      <c r="T9" s="611"/>
      <c r="U9" s="611"/>
      <c r="V9" s="611"/>
      <c r="W9" s="611"/>
      <c r="X9" s="611"/>
      <c r="Y9" s="612"/>
      <c r="Z9" s="613">
        <v>0.3</v>
      </c>
      <c r="AA9" s="613"/>
      <c r="AB9" s="613"/>
      <c r="AC9" s="613"/>
      <c r="AD9" s="614">
        <v>28607</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821386</v>
      </c>
      <c r="BH9" s="611"/>
      <c r="BI9" s="611"/>
      <c r="BJ9" s="611"/>
      <c r="BK9" s="611"/>
      <c r="BL9" s="611"/>
      <c r="BM9" s="611"/>
      <c r="BN9" s="612"/>
      <c r="BO9" s="613">
        <v>30.9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569317</v>
      </c>
      <c r="CS9" s="611"/>
      <c r="CT9" s="611"/>
      <c r="CU9" s="611"/>
      <c r="CV9" s="611"/>
      <c r="CW9" s="611"/>
      <c r="CX9" s="611"/>
      <c r="CY9" s="612"/>
      <c r="CZ9" s="613">
        <v>6.9</v>
      </c>
      <c r="DA9" s="613"/>
      <c r="DB9" s="613"/>
      <c r="DC9" s="613"/>
      <c r="DD9" s="619">
        <v>11145</v>
      </c>
      <c r="DE9" s="611"/>
      <c r="DF9" s="611"/>
      <c r="DG9" s="611"/>
      <c r="DH9" s="611"/>
      <c r="DI9" s="611"/>
      <c r="DJ9" s="611"/>
      <c r="DK9" s="611"/>
      <c r="DL9" s="611"/>
      <c r="DM9" s="611"/>
      <c r="DN9" s="611"/>
      <c r="DO9" s="611"/>
      <c r="DP9" s="612"/>
      <c r="DQ9" s="619">
        <v>481280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45779</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62</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62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469772</v>
      </c>
      <c r="S11" s="611"/>
      <c r="T11" s="611"/>
      <c r="U11" s="611"/>
      <c r="V11" s="611"/>
      <c r="W11" s="611"/>
      <c r="X11" s="611"/>
      <c r="Y11" s="612"/>
      <c r="Z11" s="615">
        <v>5.4</v>
      </c>
      <c r="AA11" s="616"/>
      <c r="AB11" s="616"/>
      <c r="AC11" s="622"/>
      <c r="AD11" s="619">
        <v>469772</v>
      </c>
      <c r="AE11" s="611"/>
      <c r="AF11" s="611"/>
      <c r="AG11" s="611"/>
      <c r="AH11" s="611"/>
      <c r="AI11" s="611"/>
      <c r="AJ11" s="611"/>
      <c r="AK11" s="612"/>
      <c r="AL11" s="615">
        <v>9.1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149226</v>
      </c>
      <c r="BH11" s="611"/>
      <c r="BI11" s="611"/>
      <c r="BJ11" s="611"/>
      <c r="BK11" s="611"/>
      <c r="BL11" s="611"/>
      <c r="BM11" s="611"/>
      <c r="BN11" s="612"/>
      <c r="BO11" s="613">
        <v>5.6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149717</v>
      </c>
      <c r="CS11" s="611"/>
      <c r="CT11" s="611"/>
      <c r="CU11" s="611"/>
      <c r="CV11" s="611"/>
      <c r="CW11" s="611"/>
      <c r="CX11" s="611"/>
      <c r="CY11" s="612"/>
      <c r="CZ11" s="613">
        <v>1.8</v>
      </c>
      <c r="DA11" s="613"/>
      <c r="DB11" s="613"/>
      <c r="DC11" s="613"/>
      <c r="DD11" s="619">
        <v>26543</v>
      </c>
      <c r="DE11" s="611"/>
      <c r="DF11" s="611"/>
      <c r="DG11" s="611"/>
      <c r="DH11" s="611"/>
      <c r="DI11" s="611"/>
      <c r="DJ11" s="611"/>
      <c r="DK11" s="611"/>
      <c r="DL11" s="611"/>
      <c r="DM11" s="611"/>
      <c r="DN11" s="611"/>
      <c r="DO11" s="611"/>
      <c r="DP11" s="612"/>
      <c r="DQ11" s="619">
        <v>102378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1420003</v>
      </c>
      <c r="BH12" s="611"/>
      <c r="BI12" s="611"/>
      <c r="BJ12" s="611"/>
      <c r="BK12" s="611"/>
      <c r="BL12" s="611"/>
      <c r="BM12" s="611"/>
      <c r="BN12" s="612"/>
      <c r="BO12" s="613">
        <v>53.4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200559</v>
      </c>
      <c r="CS12" s="611"/>
      <c r="CT12" s="611"/>
      <c r="CU12" s="611"/>
      <c r="CV12" s="611"/>
      <c r="CW12" s="611"/>
      <c r="CX12" s="611"/>
      <c r="CY12" s="612"/>
      <c r="CZ12" s="613">
        <v>2.4</v>
      </c>
      <c r="DA12" s="613"/>
      <c r="DB12" s="613"/>
      <c r="DC12" s="613"/>
      <c r="DD12" s="619" t="s">
        <v>122</v>
      </c>
      <c r="DE12" s="611"/>
      <c r="DF12" s="611"/>
      <c r="DG12" s="611"/>
      <c r="DH12" s="611"/>
      <c r="DI12" s="611"/>
      <c r="DJ12" s="611"/>
      <c r="DK12" s="611"/>
      <c r="DL12" s="611"/>
      <c r="DM12" s="611"/>
      <c r="DN12" s="611"/>
      <c r="DO12" s="611"/>
      <c r="DP12" s="612"/>
      <c r="DQ12" s="619">
        <v>61030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970</v>
      </c>
      <c r="S13" s="611"/>
      <c r="T13" s="611"/>
      <c r="U13" s="611"/>
      <c r="V13" s="611"/>
      <c r="W13" s="611"/>
      <c r="X13" s="611"/>
      <c r="Y13" s="612"/>
      <c r="Z13" s="613">
        <v>0</v>
      </c>
      <c r="AA13" s="613"/>
      <c r="AB13" s="613"/>
      <c r="AC13" s="613"/>
      <c r="AD13" s="614">
        <v>970</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1419995</v>
      </c>
      <c r="BH13" s="611"/>
      <c r="BI13" s="611"/>
      <c r="BJ13" s="611"/>
      <c r="BK13" s="611"/>
      <c r="BL13" s="611"/>
      <c r="BM13" s="611"/>
      <c r="BN13" s="612"/>
      <c r="BO13" s="613">
        <v>53.4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924913</v>
      </c>
      <c r="CS13" s="611"/>
      <c r="CT13" s="611"/>
      <c r="CU13" s="611"/>
      <c r="CV13" s="611"/>
      <c r="CW13" s="611"/>
      <c r="CX13" s="611"/>
      <c r="CY13" s="612"/>
      <c r="CZ13" s="613">
        <v>11.1</v>
      </c>
      <c r="DA13" s="613"/>
      <c r="DB13" s="613"/>
      <c r="DC13" s="613"/>
      <c r="DD13" s="619">
        <v>247179</v>
      </c>
      <c r="DE13" s="611"/>
      <c r="DF13" s="611"/>
      <c r="DG13" s="611"/>
      <c r="DH13" s="611"/>
      <c r="DI13" s="611"/>
      <c r="DJ13" s="611"/>
      <c r="DK13" s="611"/>
      <c r="DL13" s="611"/>
      <c r="DM13" s="611"/>
      <c r="DN13" s="611"/>
      <c r="DO13" s="611"/>
      <c r="DP13" s="612"/>
      <c r="DQ13" s="619">
        <v>861645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64063</v>
      </c>
      <c r="BH14" s="611"/>
      <c r="BI14" s="611"/>
      <c r="BJ14" s="611"/>
      <c r="BK14" s="611"/>
      <c r="BL14" s="611"/>
      <c r="BM14" s="611"/>
      <c r="BN14" s="612"/>
      <c r="BO14" s="613">
        <v>2.4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428741</v>
      </c>
      <c r="CS14" s="611"/>
      <c r="CT14" s="611"/>
      <c r="CU14" s="611"/>
      <c r="CV14" s="611"/>
      <c r="CW14" s="611"/>
      <c r="CX14" s="611"/>
      <c r="CY14" s="612"/>
      <c r="CZ14" s="613">
        <v>5.2</v>
      </c>
      <c r="DA14" s="613"/>
      <c r="DB14" s="613"/>
      <c r="DC14" s="613"/>
      <c r="DD14" s="619">
        <v>144232</v>
      </c>
      <c r="DE14" s="611"/>
      <c r="DF14" s="611"/>
      <c r="DG14" s="611"/>
      <c r="DH14" s="611"/>
      <c r="DI14" s="611"/>
      <c r="DJ14" s="611"/>
      <c r="DK14" s="611"/>
      <c r="DL14" s="611"/>
      <c r="DM14" s="611"/>
      <c r="DN14" s="611"/>
      <c r="DO14" s="611"/>
      <c r="DP14" s="612"/>
      <c r="DQ14" s="619">
        <v>282707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16474</v>
      </c>
      <c r="S15" s="611"/>
      <c r="T15" s="611"/>
      <c r="U15" s="611"/>
      <c r="V15" s="611"/>
      <c r="W15" s="611"/>
      <c r="X15" s="611"/>
      <c r="Y15" s="612"/>
      <c r="Z15" s="613">
        <v>0.2</v>
      </c>
      <c r="AA15" s="613"/>
      <c r="AB15" s="613"/>
      <c r="AC15" s="613"/>
      <c r="AD15" s="614">
        <v>16474</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132812</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986680</v>
      </c>
      <c r="CS15" s="611"/>
      <c r="CT15" s="611"/>
      <c r="CU15" s="611"/>
      <c r="CV15" s="611"/>
      <c r="CW15" s="611"/>
      <c r="CX15" s="611"/>
      <c r="CY15" s="612"/>
      <c r="CZ15" s="613">
        <v>11.9</v>
      </c>
      <c r="DA15" s="613"/>
      <c r="DB15" s="613"/>
      <c r="DC15" s="613"/>
      <c r="DD15" s="619">
        <v>182123</v>
      </c>
      <c r="DE15" s="611"/>
      <c r="DF15" s="611"/>
      <c r="DG15" s="611"/>
      <c r="DH15" s="611"/>
      <c r="DI15" s="611"/>
      <c r="DJ15" s="611"/>
      <c r="DK15" s="611"/>
      <c r="DL15" s="611"/>
      <c r="DM15" s="611"/>
      <c r="DN15" s="611"/>
      <c r="DO15" s="611"/>
      <c r="DP15" s="612"/>
      <c r="DQ15" s="619">
        <v>809665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37164</v>
      </c>
      <c r="S16" s="611"/>
      <c r="T16" s="611"/>
      <c r="U16" s="611"/>
      <c r="V16" s="611"/>
      <c r="W16" s="611"/>
      <c r="X16" s="611"/>
      <c r="Y16" s="612"/>
      <c r="Z16" s="613">
        <v>0.4</v>
      </c>
      <c r="AA16" s="613"/>
      <c r="AB16" s="613"/>
      <c r="AC16" s="613"/>
      <c r="AD16" s="614">
        <v>37164</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102091</v>
      </c>
      <c r="S17" s="611"/>
      <c r="T17" s="611"/>
      <c r="U17" s="611"/>
      <c r="V17" s="611"/>
      <c r="W17" s="611"/>
      <c r="X17" s="611"/>
      <c r="Y17" s="612"/>
      <c r="Z17" s="613">
        <v>1.2</v>
      </c>
      <c r="AA17" s="613"/>
      <c r="AB17" s="613"/>
      <c r="AC17" s="613"/>
      <c r="AD17" s="614">
        <v>102091</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461483</v>
      </c>
      <c r="CS17" s="611"/>
      <c r="CT17" s="611"/>
      <c r="CU17" s="611"/>
      <c r="CV17" s="611"/>
      <c r="CW17" s="611"/>
      <c r="CX17" s="611"/>
      <c r="CY17" s="612"/>
      <c r="CZ17" s="613">
        <v>5.6</v>
      </c>
      <c r="DA17" s="613"/>
      <c r="DB17" s="613"/>
      <c r="DC17" s="613"/>
      <c r="DD17" s="619" t="s">
        <v>122</v>
      </c>
      <c r="DE17" s="611"/>
      <c r="DF17" s="611"/>
      <c r="DG17" s="611"/>
      <c r="DH17" s="611"/>
      <c r="DI17" s="611"/>
      <c r="DJ17" s="611"/>
      <c r="DK17" s="611"/>
      <c r="DL17" s="611"/>
      <c r="DM17" s="611"/>
      <c r="DN17" s="611"/>
      <c r="DO17" s="611"/>
      <c r="DP17" s="612"/>
      <c r="DQ17" s="619">
        <v>461483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18755</v>
      </c>
      <c r="S18" s="611"/>
      <c r="T18" s="611"/>
      <c r="U18" s="611"/>
      <c r="V18" s="611"/>
      <c r="W18" s="611"/>
      <c r="X18" s="611"/>
      <c r="Y18" s="612"/>
      <c r="Z18" s="613">
        <v>0.2</v>
      </c>
      <c r="AA18" s="613"/>
      <c r="AB18" s="613"/>
      <c r="AC18" s="613"/>
      <c r="AD18" s="614">
        <v>18755</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83311</v>
      </c>
      <c r="S19" s="611"/>
      <c r="T19" s="611"/>
      <c r="U19" s="611"/>
      <c r="V19" s="611"/>
      <c r="W19" s="611"/>
      <c r="X19" s="611"/>
      <c r="Y19" s="612"/>
      <c r="Z19" s="613">
        <v>1</v>
      </c>
      <c r="AA19" s="613"/>
      <c r="AB19" s="613"/>
      <c r="AC19" s="613"/>
      <c r="AD19" s="614">
        <v>83311</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25</v>
      </c>
      <c r="S20" s="611"/>
      <c r="T20" s="611"/>
      <c r="U20" s="611"/>
      <c r="V20" s="611"/>
      <c r="W20" s="611"/>
      <c r="X20" s="611"/>
      <c r="Y20" s="612"/>
      <c r="Z20" s="613">
        <v>0</v>
      </c>
      <c r="AA20" s="613"/>
      <c r="AB20" s="613"/>
      <c r="AC20" s="613"/>
      <c r="AD20" s="614">
        <v>25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8301173</v>
      </c>
      <c r="CS20" s="611"/>
      <c r="CT20" s="611"/>
      <c r="CU20" s="611"/>
      <c r="CV20" s="611"/>
      <c r="CW20" s="611"/>
      <c r="CX20" s="611"/>
      <c r="CY20" s="612"/>
      <c r="CZ20" s="613">
        <v>100</v>
      </c>
      <c r="DA20" s="613"/>
      <c r="DB20" s="613"/>
      <c r="DC20" s="613"/>
      <c r="DD20" s="619">
        <v>844271</v>
      </c>
      <c r="DE20" s="611"/>
      <c r="DF20" s="611"/>
      <c r="DG20" s="611"/>
      <c r="DH20" s="611"/>
      <c r="DI20" s="611"/>
      <c r="DJ20" s="611"/>
      <c r="DK20" s="611"/>
      <c r="DL20" s="611"/>
      <c r="DM20" s="611"/>
      <c r="DN20" s="611"/>
      <c r="DO20" s="611"/>
      <c r="DP20" s="612"/>
      <c r="DQ20" s="619">
        <v>5754050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1858006</v>
      </c>
      <c r="S21" s="611"/>
      <c r="T21" s="611"/>
      <c r="U21" s="611"/>
      <c r="V21" s="611"/>
      <c r="W21" s="611"/>
      <c r="X21" s="611"/>
      <c r="Y21" s="612"/>
      <c r="Z21" s="613">
        <v>21.2</v>
      </c>
      <c r="AA21" s="613"/>
      <c r="AB21" s="613"/>
      <c r="AC21" s="613"/>
      <c r="AD21" s="614">
        <v>1713260</v>
      </c>
      <c r="AE21" s="614"/>
      <c r="AF21" s="614"/>
      <c r="AG21" s="614"/>
      <c r="AH21" s="614"/>
      <c r="AI21" s="614"/>
      <c r="AJ21" s="614"/>
      <c r="AK21" s="614"/>
      <c r="AL21" s="615">
        <v>33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1713260</v>
      </c>
      <c r="S22" s="611"/>
      <c r="T22" s="611"/>
      <c r="U22" s="611"/>
      <c r="V22" s="611"/>
      <c r="W22" s="611"/>
      <c r="X22" s="611"/>
      <c r="Y22" s="612"/>
      <c r="Z22" s="613">
        <v>19.600000000000001</v>
      </c>
      <c r="AA22" s="613"/>
      <c r="AB22" s="613"/>
      <c r="AC22" s="613"/>
      <c r="AD22" s="614">
        <v>1713260</v>
      </c>
      <c r="AE22" s="614"/>
      <c r="AF22" s="614"/>
      <c r="AG22" s="614"/>
      <c r="AH22" s="614"/>
      <c r="AI22" s="614"/>
      <c r="AJ22" s="614"/>
      <c r="AK22" s="614"/>
      <c r="AL22" s="615">
        <v>33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144746</v>
      </c>
      <c r="S23" s="611"/>
      <c r="T23" s="611"/>
      <c r="U23" s="611"/>
      <c r="V23" s="611"/>
      <c r="W23" s="611"/>
      <c r="X23" s="611"/>
      <c r="Y23" s="612"/>
      <c r="Z23" s="613">
        <v>1.7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3141117</v>
      </c>
      <c r="CS24" s="600"/>
      <c r="CT24" s="600"/>
      <c r="CU24" s="600"/>
      <c r="CV24" s="600"/>
      <c r="CW24" s="600"/>
      <c r="CX24" s="600"/>
      <c r="CY24" s="601"/>
      <c r="CZ24" s="604">
        <v>37.799999999999997</v>
      </c>
      <c r="DA24" s="605"/>
      <c r="DB24" s="605"/>
      <c r="DC24" s="621"/>
      <c r="DD24" s="642">
        <v>2176266</v>
      </c>
      <c r="DE24" s="600"/>
      <c r="DF24" s="600"/>
      <c r="DG24" s="600"/>
      <c r="DH24" s="600"/>
      <c r="DI24" s="600"/>
      <c r="DJ24" s="600"/>
      <c r="DK24" s="601"/>
      <c r="DL24" s="642">
        <v>2160569</v>
      </c>
      <c r="DM24" s="600"/>
      <c r="DN24" s="600"/>
      <c r="DO24" s="600"/>
      <c r="DP24" s="600"/>
      <c r="DQ24" s="600"/>
      <c r="DR24" s="600"/>
      <c r="DS24" s="600"/>
      <c r="DT24" s="600"/>
      <c r="DU24" s="600"/>
      <c r="DV24" s="601"/>
      <c r="DW24" s="604">
        <v>41.5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5300246</v>
      </c>
      <c r="S25" s="611"/>
      <c r="T25" s="611"/>
      <c r="U25" s="611"/>
      <c r="V25" s="611"/>
      <c r="W25" s="611"/>
      <c r="X25" s="611"/>
      <c r="Y25" s="612"/>
      <c r="Z25" s="613">
        <v>60.6</v>
      </c>
      <c r="AA25" s="613"/>
      <c r="AB25" s="613"/>
      <c r="AC25" s="613"/>
      <c r="AD25" s="614">
        <v>5155500</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1471879</v>
      </c>
      <c r="CS25" s="631"/>
      <c r="CT25" s="631"/>
      <c r="CU25" s="631"/>
      <c r="CV25" s="631"/>
      <c r="CW25" s="631"/>
      <c r="CX25" s="631"/>
      <c r="CY25" s="632"/>
      <c r="CZ25" s="615">
        <v>17.7</v>
      </c>
      <c r="DA25" s="643"/>
      <c r="DB25" s="643"/>
      <c r="DC25" s="645"/>
      <c r="DD25" s="619">
        <v>1258753</v>
      </c>
      <c r="DE25" s="631"/>
      <c r="DF25" s="631"/>
      <c r="DG25" s="631"/>
      <c r="DH25" s="631"/>
      <c r="DI25" s="631"/>
      <c r="DJ25" s="631"/>
      <c r="DK25" s="632"/>
      <c r="DL25" s="619">
        <v>1245357</v>
      </c>
      <c r="DM25" s="631"/>
      <c r="DN25" s="631"/>
      <c r="DO25" s="631"/>
      <c r="DP25" s="631"/>
      <c r="DQ25" s="631"/>
      <c r="DR25" s="631"/>
      <c r="DS25" s="631"/>
      <c r="DT25" s="631"/>
      <c r="DU25" s="631"/>
      <c r="DV25" s="632"/>
      <c r="DW25" s="615">
        <v>23.9</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1324</v>
      </c>
      <c r="S26" s="611"/>
      <c r="T26" s="611"/>
      <c r="U26" s="611"/>
      <c r="V26" s="611"/>
      <c r="W26" s="611"/>
      <c r="X26" s="611"/>
      <c r="Y26" s="612"/>
      <c r="Z26" s="613">
        <v>0</v>
      </c>
      <c r="AA26" s="613"/>
      <c r="AB26" s="613"/>
      <c r="AC26" s="613"/>
      <c r="AD26" s="614">
        <v>1324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789218</v>
      </c>
      <c r="CS26" s="611"/>
      <c r="CT26" s="611"/>
      <c r="CU26" s="611"/>
      <c r="CV26" s="611"/>
      <c r="CW26" s="611"/>
      <c r="CX26" s="611"/>
      <c r="CY26" s="612"/>
      <c r="CZ26" s="615">
        <v>9.5</v>
      </c>
      <c r="DA26" s="643"/>
      <c r="DB26" s="643"/>
      <c r="DC26" s="645"/>
      <c r="DD26" s="619">
        <v>649454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8742</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2661162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1207755</v>
      </c>
      <c r="CS27" s="631"/>
      <c r="CT27" s="631"/>
      <c r="CU27" s="631"/>
      <c r="CV27" s="631"/>
      <c r="CW27" s="631"/>
      <c r="CX27" s="631"/>
      <c r="CY27" s="632"/>
      <c r="CZ27" s="615">
        <v>14.5</v>
      </c>
      <c r="DA27" s="643"/>
      <c r="DB27" s="643"/>
      <c r="DC27" s="645"/>
      <c r="DD27" s="619">
        <v>456030</v>
      </c>
      <c r="DE27" s="631"/>
      <c r="DF27" s="631"/>
      <c r="DG27" s="631"/>
      <c r="DH27" s="631"/>
      <c r="DI27" s="631"/>
      <c r="DJ27" s="631"/>
      <c r="DK27" s="632"/>
      <c r="DL27" s="619">
        <v>453729</v>
      </c>
      <c r="DM27" s="631"/>
      <c r="DN27" s="631"/>
      <c r="DO27" s="631"/>
      <c r="DP27" s="631"/>
      <c r="DQ27" s="631"/>
      <c r="DR27" s="631"/>
      <c r="DS27" s="631"/>
      <c r="DT27" s="631"/>
      <c r="DU27" s="631"/>
      <c r="DV27" s="632"/>
      <c r="DW27" s="615">
        <v>8.6999999999999993</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83081</v>
      </c>
      <c r="S28" s="611"/>
      <c r="T28" s="611"/>
      <c r="U28" s="611"/>
      <c r="V28" s="611"/>
      <c r="W28" s="611"/>
      <c r="X28" s="611"/>
      <c r="Y28" s="612"/>
      <c r="Z28" s="613">
        <v>1</v>
      </c>
      <c r="AA28" s="613"/>
      <c r="AB28" s="613"/>
      <c r="AC28" s="613"/>
      <c r="AD28" s="614">
        <v>15448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461483</v>
      </c>
      <c r="CS28" s="611"/>
      <c r="CT28" s="611"/>
      <c r="CU28" s="611"/>
      <c r="CV28" s="611"/>
      <c r="CW28" s="611"/>
      <c r="CX28" s="611"/>
      <c r="CY28" s="612"/>
      <c r="CZ28" s="615">
        <v>5.6</v>
      </c>
      <c r="DA28" s="643"/>
      <c r="DB28" s="643"/>
      <c r="DC28" s="645"/>
      <c r="DD28" s="619">
        <v>461483</v>
      </c>
      <c r="DE28" s="611"/>
      <c r="DF28" s="611"/>
      <c r="DG28" s="611"/>
      <c r="DH28" s="611"/>
      <c r="DI28" s="611"/>
      <c r="DJ28" s="611"/>
      <c r="DK28" s="612"/>
      <c r="DL28" s="619">
        <v>461483</v>
      </c>
      <c r="DM28" s="611"/>
      <c r="DN28" s="611"/>
      <c r="DO28" s="611"/>
      <c r="DP28" s="611"/>
      <c r="DQ28" s="611"/>
      <c r="DR28" s="611"/>
      <c r="DS28" s="611"/>
      <c r="DT28" s="611"/>
      <c r="DU28" s="611"/>
      <c r="DV28" s="612"/>
      <c r="DW28" s="615">
        <v>8.9</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27337</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461483</v>
      </c>
      <c r="CS29" s="631"/>
      <c r="CT29" s="631"/>
      <c r="CU29" s="631"/>
      <c r="CV29" s="631"/>
      <c r="CW29" s="631"/>
      <c r="CX29" s="631"/>
      <c r="CY29" s="632"/>
      <c r="CZ29" s="615">
        <v>5.6</v>
      </c>
      <c r="DA29" s="643"/>
      <c r="DB29" s="643"/>
      <c r="DC29" s="645"/>
      <c r="DD29" s="619">
        <v>461483</v>
      </c>
      <c r="DE29" s="631"/>
      <c r="DF29" s="631"/>
      <c r="DG29" s="631"/>
      <c r="DH29" s="631"/>
      <c r="DI29" s="631"/>
      <c r="DJ29" s="631"/>
      <c r="DK29" s="632"/>
      <c r="DL29" s="619">
        <v>461483</v>
      </c>
      <c r="DM29" s="631"/>
      <c r="DN29" s="631"/>
      <c r="DO29" s="631"/>
      <c r="DP29" s="631"/>
      <c r="DQ29" s="631"/>
      <c r="DR29" s="631"/>
      <c r="DS29" s="631"/>
      <c r="DT29" s="631"/>
      <c r="DU29" s="631"/>
      <c r="DV29" s="632"/>
      <c r="DW29" s="615">
        <v>8.9</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1039370</v>
      </c>
      <c r="S30" s="611"/>
      <c r="T30" s="611"/>
      <c r="U30" s="611"/>
      <c r="V30" s="611"/>
      <c r="W30" s="611"/>
      <c r="X30" s="611"/>
      <c r="Y30" s="612"/>
      <c r="Z30" s="613">
        <v>11.9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445795</v>
      </c>
      <c r="CS30" s="611"/>
      <c r="CT30" s="611"/>
      <c r="CU30" s="611"/>
      <c r="CV30" s="611"/>
      <c r="CW30" s="611"/>
      <c r="CX30" s="611"/>
      <c r="CY30" s="612"/>
      <c r="CZ30" s="615">
        <v>5.4</v>
      </c>
      <c r="DA30" s="643"/>
      <c r="DB30" s="643"/>
      <c r="DC30" s="645"/>
      <c r="DD30" s="619">
        <v>445795</v>
      </c>
      <c r="DE30" s="611"/>
      <c r="DF30" s="611"/>
      <c r="DG30" s="611"/>
      <c r="DH30" s="611"/>
      <c r="DI30" s="611"/>
      <c r="DJ30" s="611"/>
      <c r="DK30" s="612"/>
      <c r="DL30" s="619">
        <v>445795</v>
      </c>
      <c r="DM30" s="611"/>
      <c r="DN30" s="611"/>
      <c r="DO30" s="611"/>
      <c r="DP30" s="611"/>
      <c r="DQ30" s="611"/>
      <c r="DR30" s="611"/>
      <c r="DS30" s="611"/>
      <c r="DT30" s="611"/>
      <c r="DU30" s="611"/>
      <c r="DV30" s="612"/>
      <c r="DW30" s="615">
        <v>8.6</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95.9</v>
      </c>
      <c r="BN31" s="654"/>
      <c r="BO31" s="654"/>
      <c r="BP31" s="654"/>
      <c r="BQ31" s="655"/>
      <c r="BR31" s="657">
        <v>99</v>
      </c>
      <c r="BS31" s="654"/>
      <c r="BT31" s="654"/>
      <c r="BU31" s="654"/>
      <c r="BV31" s="654"/>
      <c r="BW31" s="654"/>
      <c r="BX31" s="605">
        <v>95.8</v>
      </c>
      <c r="BY31" s="654"/>
      <c r="BZ31" s="654"/>
      <c r="CA31" s="654"/>
      <c r="CB31" s="655"/>
      <c r="CD31" s="650"/>
      <c r="CE31" s="651"/>
      <c r="CF31" s="607" t="s">
        <v>300</v>
      </c>
      <c r="CG31" s="608"/>
      <c r="CH31" s="608"/>
      <c r="CI31" s="608"/>
      <c r="CJ31" s="608"/>
      <c r="CK31" s="608"/>
      <c r="CL31" s="608"/>
      <c r="CM31" s="608"/>
      <c r="CN31" s="608"/>
      <c r="CO31" s="608"/>
      <c r="CP31" s="608"/>
      <c r="CQ31" s="609"/>
      <c r="CR31" s="610">
        <v>15688</v>
      </c>
      <c r="CS31" s="631"/>
      <c r="CT31" s="631"/>
      <c r="CU31" s="631"/>
      <c r="CV31" s="631"/>
      <c r="CW31" s="631"/>
      <c r="CX31" s="631"/>
      <c r="CY31" s="632"/>
      <c r="CZ31" s="615">
        <v>0.2</v>
      </c>
      <c r="DA31" s="643"/>
      <c r="DB31" s="643"/>
      <c r="DC31" s="645"/>
      <c r="DD31" s="619">
        <v>15688</v>
      </c>
      <c r="DE31" s="631"/>
      <c r="DF31" s="631"/>
      <c r="DG31" s="631"/>
      <c r="DH31" s="631"/>
      <c r="DI31" s="631"/>
      <c r="DJ31" s="631"/>
      <c r="DK31" s="632"/>
      <c r="DL31" s="619">
        <v>15688</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485847</v>
      </c>
      <c r="S32" s="611"/>
      <c r="T32" s="611"/>
      <c r="U32" s="611"/>
      <c r="V32" s="611"/>
      <c r="W32" s="611"/>
      <c r="X32" s="611"/>
      <c r="Y32" s="612"/>
      <c r="Z32" s="613">
        <v>5.6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95</v>
      </c>
      <c r="BN32" s="631"/>
      <c r="BO32" s="631"/>
      <c r="BP32" s="631"/>
      <c r="BQ32" s="656"/>
      <c r="BR32" s="667">
        <v>98.7</v>
      </c>
      <c r="BS32" s="631"/>
      <c r="BT32" s="631"/>
      <c r="BU32" s="631"/>
      <c r="BV32" s="631"/>
      <c r="BW32" s="631"/>
      <c r="BX32" s="616">
        <v>95.2</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74030</v>
      </c>
      <c r="S33" s="611"/>
      <c r="T33" s="611"/>
      <c r="U33" s="611"/>
      <c r="V33" s="611"/>
      <c r="W33" s="611"/>
      <c r="X33" s="611"/>
      <c r="Y33" s="612"/>
      <c r="Z33" s="613">
        <v>0.8</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99.3</v>
      </c>
      <c r="BH33" s="669"/>
      <c r="BI33" s="669"/>
      <c r="BJ33" s="669"/>
      <c r="BK33" s="669"/>
      <c r="BL33" s="669"/>
      <c r="BM33" s="670">
        <v>96.2</v>
      </c>
      <c r="BN33" s="669"/>
      <c r="BO33" s="669"/>
      <c r="BP33" s="669"/>
      <c r="BQ33" s="671"/>
      <c r="BR33" s="668">
        <v>99.1</v>
      </c>
      <c r="BS33" s="669"/>
      <c r="BT33" s="669"/>
      <c r="BU33" s="669"/>
      <c r="BV33" s="669"/>
      <c r="BW33" s="669"/>
      <c r="BX33" s="670">
        <v>96.1</v>
      </c>
      <c r="BY33" s="669"/>
      <c r="BZ33" s="669"/>
      <c r="CA33" s="669"/>
      <c r="CB33" s="671"/>
      <c r="CD33" s="607" t="s">
        <v>307</v>
      </c>
      <c r="CE33" s="608"/>
      <c r="CF33" s="608"/>
      <c r="CG33" s="608"/>
      <c r="CH33" s="608"/>
      <c r="CI33" s="608"/>
      <c r="CJ33" s="608"/>
      <c r="CK33" s="608"/>
      <c r="CL33" s="608"/>
      <c r="CM33" s="608"/>
      <c r="CN33" s="608"/>
      <c r="CO33" s="608"/>
      <c r="CP33" s="608"/>
      <c r="CQ33" s="609"/>
      <c r="CR33" s="610">
        <v>4315785</v>
      </c>
      <c r="CS33" s="631"/>
      <c r="CT33" s="631"/>
      <c r="CU33" s="631"/>
      <c r="CV33" s="631"/>
      <c r="CW33" s="631"/>
      <c r="CX33" s="631"/>
      <c r="CY33" s="632"/>
      <c r="CZ33" s="615">
        <v>52</v>
      </c>
      <c r="DA33" s="643"/>
      <c r="DB33" s="643"/>
      <c r="DC33" s="645"/>
      <c r="DD33" s="619">
        <v>3210230</v>
      </c>
      <c r="DE33" s="631"/>
      <c r="DF33" s="631"/>
      <c r="DG33" s="631"/>
      <c r="DH33" s="631"/>
      <c r="DI33" s="631"/>
      <c r="DJ33" s="631"/>
      <c r="DK33" s="632"/>
      <c r="DL33" s="619">
        <v>2257934</v>
      </c>
      <c r="DM33" s="631"/>
      <c r="DN33" s="631"/>
      <c r="DO33" s="631"/>
      <c r="DP33" s="631"/>
      <c r="DQ33" s="631"/>
      <c r="DR33" s="631"/>
      <c r="DS33" s="631"/>
      <c r="DT33" s="631"/>
      <c r="DU33" s="631"/>
      <c r="DV33" s="632"/>
      <c r="DW33" s="615">
        <v>43.4</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157293</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1554101</v>
      </c>
      <c r="CS34" s="611"/>
      <c r="CT34" s="611"/>
      <c r="CU34" s="611"/>
      <c r="CV34" s="611"/>
      <c r="CW34" s="611"/>
      <c r="CX34" s="611"/>
      <c r="CY34" s="612"/>
      <c r="CZ34" s="615">
        <v>18.7</v>
      </c>
      <c r="DA34" s="643"/>
      <c r="DB34" s="643"/>
      <c r="DC34" s="645"/>
      <c r="DD34" s="619">
        <v>1158490</v>
      </c>
      <c r="DE34" s="611"/>
      <c r="DF34" s="611"/>
      <c r="DG34" s="611"/>
      <c r="DH34" s="611"/>
      <c r="DI34" s="611"/>
      <c r="DJ34" s="611"/>
      <c r="DK34" s="612"/>
      <c r="DL34" s="619">
        <v>832470</v>
      </c>
      <c r="DM34" s="611"/>
      <c r="DN34" s="611"/>
      <c r="DO34" s="611"/>
      <c r="DP34" s="611"/>
      <c r="DQ34" s="611"/>
      <c r="DR34" s="611"/>
      <c r="DS34" s="611"/>
      <c r="DT34" s="611"/>
      <c r="DU34" s="611"/>
      <c r="DV34" s="612"/>
      <c r="DW34" s="615">
        <v>16</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474185</v>
      </c>
      <c r="S35" s="611"/>
      <c r="T35" s="611"/>
      <c r="U35" s="611"/>
      <c r="V35" s="611"/>
      <c r="W35" s="611"/>
      <c r="X35" s="611"/>
      <c r="Y35" s="612"/>
      <c r="Z35" s="613">
        <v>5.4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53418</v>
      </c>
      <c r="CS35" s="631"/>
      <c r="CT35" s="631"/>
      <c r="CU35" s="631"/>
      <c r="CV35" s="631"/>
      <c r="CW35" s="631"/>
      <c r="CX35" s="631"/>
      <c r="CY35" s="632"/>
      <c r="CZ35" s="615">
        <v>0.6</v>
      </c>
      <c r="DA35" s="643"/>
      <c r="DB35" s="643"/>
      <c r="DC35" s="645"/>
      <c r="DD35" s="619">
        <v>51744</v>
      </c>
      <c r="DE35" s="631"/>
      <c r="DF35" s="631"/>
      <c r="DG35" s="631"/>
      <c r="DH35" s="631"/>
      <c r="DI35" s="631"/>
      <c r="DJ35" s="631"/>
      <c r="DK35" s="632"/>
      <c r="DL35" s="619">
        <v>51744</v>
      </c>
      <c r="DM35" s="631"/>
      <c r="DN35" s="631"/>
      <c r="DO35" s="631"/>
      <c r="DP35" s="631"/>
      <c r="DQ35" s="631"/>
      <c r="DR35" s="631"/>
      <c r="DS35" s="631"/>
      <c r="DT35" s="631"/>
      <c r="DU35" s="631"/>
      <c r="DV35" s="632"/>
      <c r="DW35" s="615">
        <v>1</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364744</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1120478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62080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1680760</v>
      </c>
      <c r="CS36" s="611"/>
      <c r="CT36" s="611"/>
      <c r="CU36" s="611"/>
      <c r="CV36" s="611"/>
      <c r="CW36" s="611"/>
      <c r="CX36" s="611"/>
      <c r="CY36" s="612"/>
      <c r="CZ36" s="615">
        <v>20.2</v>
      </c>
      <c r="DA36" s="643"/>
      <c r="DB36" s="643"/>
      <c r="DC36" s="645"/>
      <c r="DD36" s="619">
        <v>1245848</v>
      </c>
      <c r="DE36" s="611"/>
      <c r="DF36" s="611"/>
      <c r="DG36" s="611"/>
      <c r="DH36" s="611"/>
      <c r="DI36" s="611"/>
      <c r="DJ36" s="611"/>
      <c r="DK36" s="612"/>
      <c r="DL36" s="619">
        <v>822051</v>
      </c>
      <c r="DM36" s="611"/>
      <c r="DN36" s="611"/>
      <c r="DO36" s="611"/>
      <c r="DP36" s="611"/>
      <c r="DQ36" s="611"/>
      <c r="DR36" s="611"/>
      <c r="DS36" s="611"/>
      <c r="DT36" s="611"/>
      <c r="DU36" s="611"/>
      <c r="DV36" s="612"/>
      <c r="DW36" s="615">
        <v>15.8</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314981</v>
      </c>
      <c r="S37" s="611"/>
      <c r="T37" s="611"/>
      <c r="U37" s="611"/>
      <c r="V37" s="611"/>
      <c r="W37" s="611"/>
      <c r="X37" s="611"/>
      <c r="Y37" s="612"/>
      <c r="Z37" s="613">
        <v>3.6</v>
      </c>
      <c r="AA37" s="613"/>
      <c r="AB37" s="613"/>
      <c r="AC37" s="613"/>
      <c r="AD37" s="614">
        <v>12764</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390000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45429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419225</v>
      </c>
      <c r="CS37" s="631"/>
      <c r="CT37" s="631"/>
      <c r="CU37" s="631"/>
      <c r="CV37" s="631"/>
      <c r="CW37" s="631"/>
      <c r="CX37" s="631"/>
      <c r="CY37" s="632"/>
      <c r="CZ37" s="615">
        <v>5.0999999999999996</v>
      </c>
      <c r="DA37" s="643"/>
      <c r="DB37" s="643"/>
      <c r="DC37" s="645"/>
      <c r="DD37" s="619">
        <v>419192</v>
      </c>
      <c r="DE37" s="631"/>
      <c r="DF37" s="631"/>
      <c r="DG37" s="631"/>
      <c r="DH37" s="631"/>
      <c r="DI37" s="631"/>
      <c r="DJ37" s="631"/>
      <c r="DK37" s="632"/>
      <c r="DL37" s="619">
        <v>364727</v>
      </c>
      <c r="DM37" s="631"/>
      <c r="DN37" s="631"/>
      <c r="DO37" s="631"/>
      <c r="DP37" s="631"/>
      <c r="DQ37" s="631"/>
      <c r="DR37" s="631"/>
      <c r="DS37" s="631"/>
      <c r="DT37" s="631"/>
      <c r="DU37" s="631"/>
      <c r="DV37" s="632"/>
      <c r="DW37" s="615">
        <v>7</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414100</v>
      </c>
      <c r="S38" s="611"/>
      <c r="T38" s="611"/>
      <c r="U38" s="611"/>
      <c r="V38" s="611"/>
      <c r="W38" s="611"/>
      <c r="X38" s="611"/>
      <c r="Y38" s="612"/>
      <c r="Z38" s="613">
        <v>4.7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22904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2140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707574</v>
      </c>
      <c r="CS38" s="611"/>
      <c r="CT38" s="611"/>
      <c r="CU38" s="611"/>
      <c r="CV38" s="611"/>
      <c r="CW38" s="611"/>
      <c r="CX38" s="611"/>
      <c r="CY38" s="612"/>
      <c r="CZ38" s="615">
        <v>8.5</v>
      </c>
      <c r="DA38" s="643"/>
      <c r="DB38" s="643"/>
      <c r="DC38" s="645"/>
      <c r="DD38" s="619">
        <v>590629</v>
      </c>
      <c r="DE38" s="611"/>
      <c r="DF38" s="611"/>
      <c r="DG38" s="611"/>
      <c r="DH38" s="611"/>
      <c r="DI38" s="611"/>
      <c r="DJ38" s="611"/>
      <c r="DK38" s="612"/>
      <c r="DL38" s="619">
        <v>551669</v>
      </c>
      <c r="DM38" s="611"/>
      <c r="DN38" s="611"/>
      <c r="DO38" s="611"/>
      <c r="DP38" s="611"/>
      <c r="DQ38" s="611"/>
      <c r="DR38" s="611"/>
      <c r="DS38" s="611"/>
      <c r="DT38" s="611"/>
      <c r="DU38" s="611"/>
      <c r="DV38" s="612"/>
      <c r="DW38" s="615">
        <v>10.6</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3243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319548</v>
      </c>
      <c r="CS39" s="631"/>
      <c r="CT39" s="631"/>
      <c r="CU39" s="631"/>
      <c r="CV39" s="631"/>
      <c r="CW39" s="631"/>
      <c r="CX39" s="631"/>
      <c r="CY39" s="632"/>
      <c r="CZ39" s="615">
        <v>3.8</v>
      </c>
      <c r="DA39" s="643"/>
      <c r="DB39" s="643"/>
      <c r="DC39" s="645"/>
      <c r="DD39" s="619">
        <v>163135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23000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384</v>
      </c>
      <c r="CS40" s="611"/>
      <c r="CT40" s="611"/>
      <c r="CU40" s="611"/>
      <c r="CV40" s="611"/>
      <c r="CW40" s="611"/>
      <c r="CX40" s="611"/>
      <c r="CY40" s="612"/>
      <c r="CZ40" s="615">
        <v>0</v>
      </c>
      <c r="DA40" s="643"/>
      <c r="DB40" s="643"/>
      <c r="DC40" s="645"/>
      <c r="DD40" s="619">
        <v>384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8745280</v>
      </c>
      <c r="S41" s="683"/>
      <c r="T41" s="683"/>
      <c r="U41" s="683"/>
      <c r="V41" s="683"/>
      <c r="W41" s="683"/>
      <c r="X41" s="683"/>
      <c r="Y41" s="687"/>
      <c r="Z41" s="688">
        <v>100</v>
      </c>
      <c r="AA41" s="688"/>
      <c r="AB41" s="688"/>
      <c r="AC41" s="688"/>
      <c r="AD41" s="689">
        <v>5185036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122764</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584810</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446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844271</v>
      </c>
      <c r="CS42" s="631"/>
      <c r="CT42" s="631"/>
      <c r="CU42" s="631"/>
      <c r="CV42" s="631"/>
      <c r="CW42" s="631"/>
      <c r="CX42" s="631"/>
      <c r="CY42" s="632"/>
      <c r="CZ42" s="615">
        <v>10.199999999999999</v>
      </c>
      <c r="DA42" s="643"/>
      <c r="DB42" s="643"/>
      <c r="DC42" s="645"/>
      <c r="DD42" s="619">
        <v>367554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13975</v>
      </c>
      <c r="CS43" s="631"/>
      <c r="CT43" s="631"/>
      <c r="CU43" s="631"/>
      <c r="CV43" s="631"/>
      <c r="CW43" s="631"/>
      <c r="CX43" s="631"/>
      <c r="CY43" s="632"/>
      <c r="CZ43" s="615">
        <v>0.2</v>
      </c>
      <c r="DA43" s="643"/>
      <c r="DB43" s="643"/>
      <c r="DC43" s="645"/>
      <c r="DD43" s="619">
        <v>13975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844271</v>
      </c>
      <c r="CS44" s="611"/>
      <c r="CT44" s="611"/>
      <c r="CU44" s="611"/>
      <c r="CV44" s="611"/>
      <c r="CW44" s="611"/>
      <c r="CX44" s="611"/>
      <c r="CY44" s="612"/>
      <c r="CZ44" s="615">
        <v>10.199999999999999</v>
      </c>
      <c r="DA44" s="616"/>
      <c r="DB44" s="616"/>
      <c r="DC44" s="622"/>
      <c r="DD44" s="619">
        <v>367554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411193</v>
      </c>
      <c r="CS45" s="631"/>
      <c r="CT45" s="631"/>
      <c r="CU45" s="631"/>
      <c r="CV45" s="631"/>
      <c r="CW45" s="631"/>
      <c r="CX45" s="631"/>
      <c r="CY45" s="632"/>
      <c r="CZ45" s="615">
        <v>5</v>
      </c>
      <c r="DA45" s="643"/>
      <c r="DB45" s="643"/>
      <c r="DC45" s="645"/>
      <c r="DD45" s="619">
        <v>125509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404041</v>
      </c>
      <c r="CS46" s="611"/>
      <c r="CT46" s="611"/>
      <c r="CU46" s="611"/>
      <c r="CV46" s="611"/>
      <c r="CW46" s="611"/>
      <c r="CX46" s="611"/>
      <c r="CY46" s="612"/>
      <c r="CZ46" s="615">
        <v>4.9000000000000004</v>
      </c>
      <c r="DA46" s="616"/>
      <c r="DB46" s="616"/>
      <c r="DC46" s="622"/>
      <c r="DD46" s="619">
        <v>213008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8301173</v>
      </c>
      <c r="CS49" s="669"/>
      <c r="CT49" s="669"/>
      <c r="CU49" s="669"/>
      <c r="CV49" s="669"/>
      <c r="CW49" s="669"/>
      <c r="CX49" s="669"/>
      <c r="CY49" s="698"/>
      <c r="CZ49" s="690">
        <v>100</v>
      </c>
      <c r="DA49" s="699"/>
      <c r="DB49" s="699"/>
      <c r="DC49" s="700"/>
      <c r="DD49" s="701">
        <v>5754050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XH/DPNtM151VUl2k5ftEmAqaEoHX8bSljahLQceK5oAp11NdECP6P3ijFzqkgqbFpTydCufq9hw+qK1u7WwvQ==" saltValue="KT71MQOYcEX4c442PY2L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2" zoomScale="70" zoomScaleNormal="25" zoomScaleSheetLayoutView="70" workbookViewId="0">
      <selection activeCell="AK35" sqref="AK35:AO35"/>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8679</v>
      </c>
      <c r="R7" s="740"/>
      <c r="S7" s="740"/>
      <c r="T7" s="740"/>
      <c r="U7" s="740"/>
      <c r="V7" s="740">
        <v>8241</v>
      </c>
      <c r="W7" s="740"/>
      <c r="X7" s="740"/>
      <c r="Y7" s="740"/>
      <c r="Z7" s="740"/>
      <c r="AA7" s="740">
        <v>438</v>
      </c>
      <c r="AB7" s="740"/>
      <c r="AC7" s="740"/>
      <c r="AD7" s="740"/>
      <c r="AE7" s="741"/>
      <c r="AF7" s="742">
        <v>368</v>
      </c>
      <c r="AG7" s="743"/>
      <c r="AH7" s="743"/>
      <c r="AI7" s="743"/>
      <c r="AJ7" s="744"/>
      <c r="AK7" s="745">
        <v>474</v>
      </c>
      <c r="AL7" s="746"/>
      <c r="AM7" s="746"/>
      <c r="AN7" s="746"/>
      <c r="AO7" s="746"/>
      <c r="AP7" s="746">
        <v>4276</v>
      </c>
      <c r="AQ7" s="746"/>
      <c r="AR7" s="746"/>
      <c r="AS7" s="746"/>
      <c r="AT7" s="746"/>
      <c r="AU7" s="747" t="s">
        <v>552</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566</v>
      </c>
      <c r="BT7" s="734"/>
      <c r="BU7" s="734"/>
      <c r="BV7" s="734"/>
      <c r="BW7" s="734"/>
      <c r="BX7" s="734"/>
      <c r="BY7" s="734"/>
      <c r="BZ7" s="734"/>
      <c r="CA7" s="734"/>
      <c r="CB7" s="734"/>
      <c r="CC7" s="734"/>
      <c r="CD7" s="734"/>
      <c r="CE7" s="734"/>
      <c r="CF7" s="734"/>
      <c r="CG7" s="749"/>
      <c r="CH7" s="730">
        <v>0</v>
      </c>
      <c r="CI7" s="731"/>
      <c r="CJ7" s="731"/>
      <c r="CK7" s="731"/>
      <c r="CL7" s="732"/>
      <c r="CM7" s="730">
        <v>122</v>
      </c>
      <c r="CN7" s="731"/>
      <c r="CO7" s="731"/>
      <c r="CP7" s="731"/>
      <c r="CQ7" s="732"/>
      <c r="CR7" s="730">
        <v>5</v>
      </c>
      <c r="CS7" s="731"/>
      <c r="CT7" s="731"/>
      <c r="CU7" s="731"/>
      <c r="CV7" s="732"/>
      <c r="CW7" s="730" t="s">
        <v>550</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61</v>
      </c>
      <c r="R8" s="771"/>
      <c r="S8" s="771"/>
      <c r="T8" s="771"/>
      <c r="U8" s="771"/>
      <c r="V8" s="771">
        <v>56</v>
      </c>
      <c r="W8" s="771"/>
      <c r="X8" s="771"/>
      <c r="Y8" s="771"/>
      <c r="Z8" s="771"/>
      <c r="AA8" s="771">
        <v>6</v>
      </c>
      <c r="AB8" s="771"/>
      <c r="AC8" s="771"/>
      <c r="AD8" s="771"/>
      <c r="AE8" s="772"/>
      <c r="AF8" s="773">
        <v>6</v>
      </c>
      <c r="AG8" s="774"/>
      <c r="AH8" s="774"/>
      <c r="AI8" s="774"/>
      <c r="AJ8" s="775"/>
      <c r="AK8" s="756" t="s">
        <v>550</v>
      </c>
      <c r="AL8" s="757"/>
      <c r="AM8" s="757"/>
      <c r="AN8" s="757"/>
      <c r="AO8" s="757"/>
      <c r="AP8" s="757" t="s">
        <v>550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120</v>
      </c>
      <c r="R9" s="771"/>
      <c r="S9" s="771"/>
      <c r="T9" s="771"/>
      <c r="U9" s="771"/>
      <c r="V9" s="771">
        <v>120</v>
      </c>
      <c r="W9" s="771"/>
      <c r="X9" s="771"/>
      <c r="Y9" s="771"/>
      <c r="Z9" s="771"/>
      <c r="AA9" s="771">
        <v>0</v>
      </c>
      <c r="AB9" s="771"/>
      <c r="AC9" s="771"/>
      <c r="AD9" s="771"/>
      <c r="AE9" s="772"/>
      <c r="AF9" s="773">
        <v>0</v>
      </c>
      <c r="AG9" s="774"/>
      <c r="AH9" s="774"/>
      <c r="AI9" s="774"/>
      <c r="AJ9" s="775"/>
      <c r="AK9" s="756" t="s">
        <v>550</v>
      </c>
      <c r="AL9" s="757"/>
      <c r="AM9" s="757"/>
      <c r="AN9" s="757"/>
      <c r="AO9" s="757"/>
      <c r="AP9" s="757" t="s">
        <v>550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8861</v>
      </c>
      <c r="R23" s="780"/>
      <c r="S23" s="780"/>
      <c r="T23" s="780"/>
      <c r="U23" s="780"/>
      <c r="V23" s="780">
        <v>8417</v>
      </c>
      <c r="W23" s="780"/>
      <c r="X23" s="780"/>
      <c r="Y23" s="780"/>
      <c r="Z23" s="780"/>
      <c r="AA23" s="780">
        <v>444</v>
      </c>
      <c r="AB23" s="780"/>
      <c r="AC23" s="780"/>
      <c r="AD23" s="780"/>
      <c r="AE23" s="781"/>
      <c r="AF23" s="782">
        <v>374</v>
      </c>
      <c r="AG23" s="780"/>
      <c r="AH23" s="780"/>
      <c r="AI23" s="780"/>
      <c r="AJ23" s="783"/>
      <c r="AK23" s="784"/>
      <c r="AL23" s="785"/>
      <c r="AM23" s="785"/>
      <c r="AN23" s="785"/>
      <c r="AO23" s="785"/>
      <c r="AP23" s="780">
        <v>4276</v>
      </c>
      <c r="AQ23" s="780"/>
      <c r="AR23" s="780"/>
      <c r="AS23" s="780"/>
      <c r="AT23" s="780"/>
      <c r="AU23" s="796" t="s">
        <v>550</v>
      </c>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2045</v>
      </c>
      <c r="R28" s="810"/>
      <c r="S28" s="810"/>
      <c r="T28" s="810"/>
      <c r="U28" s="810"/>
      <c r="V28" s="810">
        <v>1983</v>
      </c>
      <c r="W28" s="810"/>
      <c r="X28" s="810"/>
      <c r="Y28" s="810"/>
      <c r="Z28" s="810"/>
      <c r="AA28" s="810">
        <v>62</v>
      </c>
      <c r="AB28" s="810"/>
      <c r="AC28" s="810"/>
      <c r="AD28" s="810"/>
      <c r="AE28" s="811"/>
      <c r="AF28" s="812">
        <v>62</v>
      </c>
      <c r="AG28" s="810"/>
      <c r="AH28" s="810"/>
      <c r="AI28" s="810"/>
      <c r="AJ28" s="813"/>
      <c r="AK28" s="814">
        <v>123</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t="s">
        <v>551</v>
      </c>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371</v>
      </c>
      <c r="R29" s="771"/>
      <c r="S29" s="771"/>
      <c r="T29" s="771"/>
      <c r="U29" s="771"/>
      <c r="V29" s="771">
        <v>360</v>
      </c>
      <c r="W29" s="771"/>
      <c r="X29" s="771"/>
      <c r="Y29" s="771"/>
      <c r="Z29" s="771"/>
      <c r="AA29" s="771">
        <v>11</v>
      </c>
      <c r="AB29" s="771"/>
      <c r="AC29" s="771"/>
      <c r="AD29" s="771"/>
      <c r="AE29" s="772"/>
      <c r="AF29" s="773">
        <v>11</v>
      </c>
      <c r="AG29" s="774"/>
      <c r="AH29" s="774"/>
      <c r="AI29" s="774"/>
      <c r="AJ29" s="775"/>
      <c r="AK29" s="821">
        <v>86</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174</v>
      </c>
      <c r="R30" s="771"/>
      <c r="S30" s="771"/>
      <c r="T30" s="771"/>
      <c r="U30" s="771"/>
      <c r="V30" s="771">
        <v>171</v>
      </c>
      <c r="W30" s="771"/>
      <c r="X30" s="771"/>
      <c r="Y30" s="771"/>
      <c r="Z30" s="771"/>
      <c r="AA30" s="771">
        <v>3</v>
      </c>
      <c r="AB30" s="771"/>
      <c r="AC30" s="771"/>
      <c r="AD30" s="771"/>
      <c r="AE30" s="772"/>
      <c r="AF30" s="773">
        <v>307</v>
      </c>
      <c r="AG30" s="774"/>
      <c r="AH30" s="774"/>
      <c r="AI30" s="774"/>
      <c r="AJ30" s="775"/>
      <c r="AK30" s="821">
        <v>4</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t="s">
        <v>393</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394</v>
      </c>
      <c r="C31" s="768"/>
      <c r="D31" s="768"/>
      <c r="E31" s="768"/>
      <c r="F31" s="768"/>
      <c r="G31" s="768"/>
      <c r="H31" s="768"/>
      <c r="I31" s="768"/>
      <c r="J31" s="768"/>
      <c r="K31" s="768"/>
      <c r="L31" s="768"/>
      <c r="M31" s="768"/>
      <c r="N31" s="768"/>
      <c r="O31" s="768"/>
      <c r="P31" s="769"/>
      <c r="Q31" s="770">
        <v>725</v>
      </c>
      <c r="R31" s="771"/>
      <c r="S31" s="771"/>
      <c r="T31" s="771"/>
      <c r="U31" s="771"/>
      <c r="V31" s="771">
        <v>706</v>
      </c>
      <c r="W31" s="771"/>
      <c r="X31" s="771"/>
      <c r="Y31" s="771"/>
      <c r="Z31" s="771"/>
      <c r="AA31" s="771">
        <v>19</v>
      </c>
      <c r="AB31" s="771"/>
      <c r="AC31" s="771"/>
      <c r="AD31" s="771"/>
      <c r="AE31" s="772"/>
      <c r="AF31" s="773">
        <v>60</v>
      </c>
      <c r="AG31" s="774"/>
      <c r="AH31" s="774"/>
      <c r="AI31" s="774"/>
      <c r="AJ31" s="775"/>
      <c r="AK31" s="821">
        <v>390</v>
      </c>
      <c r="AL31" s="817"/>
      <c r="AM31" s="817"/>
      <c r="AN31" s="817"/>
      <c r="AO31" s="817"/>
      <c r="AP31" s="817">
        <v>6366</v>
      </c>
      <c r="AQ31" s="817"/>
      <c r="AR31" s="817"/>
      <c r="AS31" s="817"/>
      <c r="AT31" s="817"/>
      <c r="AU31" s="817">
        <v>6366</v>
      </c>
      <c r="AV31" s="817"/>
      <c r="AW31" s="817"/>
      <c r="AX31" s="817"/>
      <c r="AY31" s="817"/>
      <c r="AZ31" s="818" t="s">
        <v>550</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440</v>
      </c>
      <c r="AG63" s="831"/>
      <c r="AH63" s="831"/>
      <c r="AI63" s="831"/>
      <c r="AJ63" s="832"/>
      <c r="AK63" s="833"/>
      <c r="AL63" s="828"/>
      <c r="AM63" s="828"/>
      <c r="AN63" s="828"/>
      <c r="AO63" s="828"/>
      <c r="AP63" s="831">
        <v>6366</v>
      </c>
      <c r="AQ63" s="831"/>
      <c r="AR63" s="831"/>
      <c r="AS63" s="831"/>
      <c r="AT63" s="831"/>
      <c r="AU63" s="831">
        <v>6366</v>
      </c>
      <c r="AV63" s="831"/>
      <c r="AW63" s="831"/>
      <c r="AX63" s="831"/>
      <c r="AY63" s="831"/>
      <c r="AZ63" s="835"/>
      <c r="BA63" s="835"/>
      <c r="BB63" s="835"/>
      <c r="BC63" s="835"/>
      <c r="BD63" s="835"/>
      <c r="BE63" s="836" t="s">
        <v>550</v>
      </c>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553</v>
      </c>
      <c r="C68" s="857"/>
      <c r="D68" s="857"/>
      <c r="E68" s="857"/>
      <c r="F68" s="857"/>
      <c r="G68" s="857"/>
      <c r="H68" s="857"/>
      <c r="I68" s="857"/>
      <c r="J68" s="857"/>
      <c r="K68" s="857"/>
      <c r="L68" s="857"/>
      <c r="M68" s="857"/>
      <c r="N68" s="857"/>
      <c r="O68" s="857"/>
      <c r="P68" s="858"/>
      <c r="Q68" s="859">
        <v>603</v>
      </c>
      <c r="R68" s="853"/>
      <c r="S68" s="853"/>
      <c r="T68" s="853"/>
      <c r="U68" s="853"/>
      <c r="V68" s="853">
        <v>473</v>
      </c>
      <c r="W68" s="853"/>
      <c r="X68" s="853"/>
      <c r="Y68" s="853"/>
      <c r="Z68" s="853"/>
      <c r="AA68" s="853">
        <v>129</v>
      </c>
      <c r="AB68" s="853"/>
      <c r="AC68" s="853"/>
      <c r="AD68" s="853"/>
      <c r="AE68" s="853"/>
      <c r="AF68" s="853">
        <v>129</v>
      </c>
      <c r="AG68" s="853"/>
      <c r="AH68" s="853"/>
      <c r="AI68" s="853"/>
      <c r="AJ68" s="853"/>
      <c r="AK68" s="853" t="s">
        <v>550</v>
      </c>
      <c r="AL68" s="853"/>
      <c r="AM68" s="853"/>
      <c r="AN68" s="853"/>
      <c r="AO68" s="853"/>
      <c r="AP68" s="853">
        <v>15</v>
      </c>
      <c r="AQ68" s="853"/>
      <c r="AR68" s="853"/>
      <c r="AS68" s="853"/>
      <c r="AT68" s="853"/>
      <c r="AU68" s="853">
        <v>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554</v>
      </c>
      <c r="C69" s="861"/>
      <c r="D69" s="861"/>
      <c r="E69" s="861"/>
      <c r="F69" s="861"/>
      <c r="G69" s="861"/>
      <c r="H69" s="861"/>
      <c r="I69" s="861"/>
      <c r="J69" s="861"/>
      <c r="K69" s="861"/>
      <c r="L69" s="861"/>
      <c r="M69" s="861"/>
      <c r="N69" s="861"/>
      <c r="O69" s="861"/>
      <c r="P69" s="862"/>
      <c r="Q69" s="863">
        <v>57</v>
      </c>
      <c r="R69" s="817"/>
      <c r="S69" s="817"/>
      <c r="T69" s="817"/>
      <c r="U69" s="817"/>
      <c r="V69" s="817">
        <v>39</v>
      </c>
      <c r="W69" s="817"/>
      <c r="X69" s="817"/>
      <c r="Y69" s="817"/>
      <c r="Z69" s="817"/>
      <c r="AA69" s="817">
        <v>18</v>
      </c>
      <c r="AB69" s="817"/>
      <c r="AC69" s="817"/>
      <c r="AD69" s="817"/>
      <c r="AE69" s="817"/>
      <c r="AF69" s="817">
        <v>18</v>
      </c>
      <c r="AG69" s="817"/>
      <c r="AH69" s="817"/>
      <c r="AI69" s="817"/>
      <c r="AJ69" s="817"/>
      <c r="AK69" s="817" t="s">
        <v>550</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555</v>
      </c>
      <c r="C70" s="861"/>
      <c r="D70" s="861"/>
      <c r="E70" s="861"/>
      <c r="F70" s="861"/>
      <c r="G70" s="861"/>
      <c r="H70" s="861"/>
      <c r="I70" s="861"/>
      <c r="J70" s="861"/>
      <c r="K70" s="861"/>
      <c r="L70" s="861"/>
      <c r="M70" s="861"/>
      <c r="N70" s="861"/>
      <c r="O70" s="861"/>
      <c r="P70" s="862"/>
      <c r="Q70" s="863">
        <v>65</v>
      </c>
      <c r="R70" s="817"/>
      <c r="S70" s="817"/>
      <c r="T70" s="817"/>
      <c r="U70" s="817"/>
      <c r="V70" s="817">
        <v>60</v>
      </c>
      <c r="W70" s="817"/>
      <c r="X70" s="817"/>
      <c r="Y70" s="817"/>
      <c r="Z70" s="817"/>
      <c r="AA70" s="817">
        <v>5</v>
      </c>
      <c r="AB70" s="817"/>
      <c r="AC70" s="817"/>
      <c r="AD70" s="817"/>
      <c r="AE70" s="817"/>
      <c r="AF70" s="817">
        <v>5</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556</v>
      </c>
      <c r="C71" s="861"/>
      <c r="D71" s="861"/>
      <c r="E71" s="861"/>
      <c r="F71" s="861"/>
      <c r="G71" s="861"/>
      <c r="H71" s="861"/>
      <c r="I71" s="861"/>
      <c r="J71" s="861"/>
      <c r="K71" s="861"/>
      <c r="L71" s="861"/>
      <c r="M71" s="861"/>
      <c r="N71" s="861"/>
      <c r="O71" s="861"/>
      <c r="P71" s="862"/>
      <c r="Q71" s="863">
        <v>7912</v>
      </c>
      <c r="R71" s="817"/>
      <c r="S71" s="817"/>
      <c r="T71" s="817"/>
      <c r="U71" s="817"/>
      <c r="V71" s="817">
        <v>7612</v>
      </c>
      <c r="W71" s="817"/>
      <c r="X71" s="817"/>
      <c r="Y71" s="817"/>
      <c r="Z71" s="817"/>
      <c r="AA71" s="817">
        <v>300</v>
      </c>
      <c r="AB71" s="817"/>
      <c r="AC71" s="817"/>
      <c r="AD71" s="817"/>
      <c r="AE71" s="817"/>
      <c r="AF71" s="817">
        <v>300</v>
      </c>
      <c r="AG71" s="817"/>
      <c r="AH71" s="817"/>
      <c r="AI71" s="817"/>
      <c r="AJ71" s="817"/>
      <c r="AK71" s="817" t="s">
        <v>550</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557</v>
      </c>
      <c r="C72" s="861"/>
      <c r="D72" s="861"/>
      <c r="E72" s="861"/>
      <c r="F72" s="861"/>
      <c r="G72" s="861"/>
      <c r="H72" s="861"/>
      <c r="I72" s="861"/>
      <c r="J72" s="861"/>
      <c r="K72" s="861"/>
      <c r="L72" s="861"/>
      <c r="M72" s="861"/>
      <c r="N72" s="861"/>
      <c r="O72" s="861"/>
      <c r="P72" s="862"/>
      <c r="Q72" s="863">
        <v>3006</v>
      </c>
      <c r="R72" s="817"/>
      <c r="S72" s="817"/>
      <c r="T72" s="817"/>
      <c r="U72" s="817"/>
      <c r="V72" s="817">
        <v>2894</v>
      </c>
      <c r="W72" s="817"/>
      <c r="X72" s="817"/>
      <c r="Y72" s="817"/>
      <c r="Z72" s="817"/>
      <c r="AA72" s="817">
        <v>112</v>
      </c>
      <c r="AB72" s="817"/>
      <c r="AC72" s="817"/>
      <c r="AD72" s="817"/>
      <c r="AE72" s="817"/>
      <c r="AF72" s="817">
        <v>112</v>
      </c>
      <c r="AG72" s="817"/>
      <c r="AH72" s="817"/>
      <c r="AI72" s="817"/>
      <c r="AJ72" s="817"/>
      <c r="AK72" s="817">
        <v>102</v>
      </c>
      <c r="AL72" s="817"/>
      <c r="AM72" s="817"/>
      <c r="AN72" s="817"/>
      <c r="AO72" s="817"/>
      <c r="AP72" s="817">
        <v>2444</v>
      </c>
      <c r="AQ72" s="817"/>
      <c r="AR72" s="817"/>
      <c r="AS72" s="817"/>
      <c r="AT72" s="817"/>
      <c r="AU72" s="817">
        <v>232</v>
      </c>
      <c r="AV72" s="817"/>
      <c r="AW72" s="817"/>
      <c r="AX72" s="817"/>
      <c r="AY72" s="817"/>
      <c r="AZ72" s="819" t="s">
        <v>558</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559</v>
      </c>
      <c r="C73" s="861"/>
      <c r="D73" s="861"/>
      <c r="E73" s="861"/>
      <c r="F73" s="861"/>
      <c r="G73" s="861"/>
      <c r="H73" s="861"/>
      <c r="I73" s="861"/>
      <c r="J73" s="861"/>
      <c r="K73" s="861"/>
      <c r="L73" s="861"/>
      <c r="M73" s="861"/>
      <c r="N73" s="861"/>
      <c r="O73" s="861"/>
      <c r="P73" s="862"/>
      <c r="Q73" s="863">
        <v>1716</v>
      </c>
      <c r="R73" s="817"/>
      <c r="S73" s="817"/>
      <c r="T73" s="817"/>
      <c r="U73" s="817"/>
      <c r="V73" s="817">
        <v>1617</v>
      </c>
      <c r="W73" s="817"/>
      <c r="X73" s="817"/>
      <c r="Y73" s="817"/>
      <c r="Z73" s="817"/>
      <c r="AA73" s="817">
        <v>99</v>
      </c>
      <c r="AB73" s="817"/>
      <c r="AC73" s="817"/>
      <c r="AD73" s="817"/>
      <c r="AE73" s="817"/>
      <c r="AF73" s="817">
        <v>99</v>
      </c>
      <c r="AG73" s="817"/>
      <c r="AH73" s="817"/>
      <c r="AI73" s="817"/>
      <c r="AJ73" s="817"/>
      <c r="AK73" s="817">
        <v>60</v>
      </c>
      <c r="AL73" s="817"/>
      <c r="AM73" s="817"/>
      <c r="AN73" s="817"/>
      <c r="AO73" s="817"/>
      <c r="AP73" s="817">
        <v>1222</v>
      </c>
      <c r="AQ73" s="817"/>
      <c r="AR73" s="817"/>
      <c r="AS73" s="817"/>
      <c r="AT73" s="817"/>
      <c r="AU73" s="817">
        <v>97</v>
      </c>
      <c r="AV73" s="817"/>
      <c r="AW73" s="817"/>
      <c r="AX73" s="817"/>
      <c r="AY73" s="817"/>
      <c r="AZ73" s="819" t="s">
        <v>560</v>
      </c>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561</v>
      </c>
      <c r="C74" s="861"/>
      <c r="D74" s="861"/>
      <c r="E74" s="861"/>
      <c r="F74" s="861"/>
      <c r="G74" s="861"/>
      <c r="H74" s="861"/>
      <c r="I74" s="861"/>
      <c r="J74" s="861"/>
      <c r="K74" s="861"/>
      <c r="L74" s="861"/>
      <c r="M74" s="861"/>
      <c r="N74" s="861"/>
      <c r="O74" s="861"/>
      <c r="P74" s="862"/>
      <c r="Q74" s="863">
        <v>632</v>
      </c>
      <c r="R74" s="817"/>
      <c r="S74" s="817"/>
      <c r="T74" s="817"/>
      <c r="U74" s="817"/>
      <c r="V74" s="817">
        <v>515</v>
      </c>
      <c r="W74" s="817"/>
      <c r="X74" s="817"/>
      <c r="Y74" s="817"/>
      <c r="Z74" s="817"/>
      <c r="AA74" s="817">
        <v>117</v>
      </c>
      <c r="AB74" s="817"/>
      <c r="AC74" s="817"/>
      <c r="AD74" s="817"/>
      <c r="AE74" s="817"/>
      <c r="AF74" s="817">
        <v>117</v>
      </c>
      <c r="AG74" s="817"/>
      <c r="AH74" s="817"/>
      <c r="AI74" s="817"/>
      <c r="AJ74" s="817"/>
      <c r="AK74" s="817" t="s">
        <v>550</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562</v>
      </c>
      <c r="C75" s="861"/>
      <c r="D75" s="861"/>
      <c r="E75" s="861"/>
      <c r="F75" s="861"/>
      <c r="G75" s="861"/>
      <c r="H75" s="861"/>
      <c r="I75" s="861"/>
      <c r="J75" s="861"/>
      <c r="K75" s="861"/>
      <c r="L75" s="861"/>
      <c r="M75" s="861"/>
      <c r="N75" s="861"/>
      <c r="O75" s="861"/>
      <c r="P75" s="862"/>
      <c r="Q75" s="864">
        <v>4517</v>
      </c>
      <c r="R75" s="865"/>
      <c r="S75" s="865"/>
      <c r="T75" s="865"/>
      <c r="U75" s="821"/>
      <c r="V75" s="866">
        <v>4230</v>
      </c>
      <c r="W75" s="865"/>
      <c r="X75" s="865"/>
      <c r="Y75" s="865"/>
      <c r="Z75" s="821"/>
      <c r="AA75" s="866">
        <v>287</v>
      </c>
      <c r="AB75" s="865"/>
      <c r="AC75" s="865"/>
      <c r="AD75" s="865"/>
      <c r="AE75" s="821"/>
      <c r="AF75" s="866"/>
      <c r="AG75" s="865"/>
      <c r="AH75" s="865"/>
      <c r="AI75" s="865"/>
      <c r="AJ75" s="821"/>
      <c r="AK75" s="866" t="s">
        <v>550</v>
      </c>
      <c r="AL75" s="865"/>
      <c r="AM75" s="865"/>
      <c r="AN75" s="865"/>
      <c r="AO75" s="821"/>
      <c r="AP75" s="866" t="s">
        <v>550</v>
      </c>
      <c r="AQ75" s="865"/>
      <c r="AR75" s="865"/>
      <c r="AS75" s="865"/>
      <c r="AT75" s="821"/>
      <c r="AU75" s="866" t="s">
        <v>550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563</v>
      </c>
      <c r="C76" s="861"/>
      <c r="D76" s="861"/>
      <c r="E76" s="861"/>
      <c r="F76" s="861"/>
      <c r="G76" s="861"/>
      <c r="H76" s="861"/>
      <c r="I76" s="861"/>
      <c r="J76" s="861"/>
      <c r="K76" s="861"/>
      <c r="L76" s="861"/>
      <c r="M76" s="861"/>
      <c r="N76" s="861"/>
      <c r="O76" s="861"/>
      <c r="P76" s="862"/>
      <c r="Q76" s="864">
        <v>310</v>
      </c>
      <c r="R76" s="865"/>
      <c r="S76" s="865"/>
      <c r="T76" s="865"/>
      <c r="U76" s="821"/>
      <c r="V76" s="866">
        <v>281</v>
      </c>
      <c r="W76" s="865"/>
      <c r="X76" s="865"/>
      <c r="Y76" s="865"/>
      <c r="Z76" s="821"/>
      <c r="AA76" s="866">
        <v>29</v>
      </c>
      <c r="AB76" s="865"/>
      <c r="AC76" s="865"/>
      <c r="AD76" s="865"/>
      <c r="AE76" s="821"/>
      <c r="AF76" s="866">
        <v>29</v>
      </c>
      <c r="AG76" s="865"/>
      <c r="AH76" s="865"/>
      <c r="AI76" s="865"/>
      <c r="AJ76" s="821"/>
      <c r="AK76" s="866" t="s">
        <v>550</v>
      </c>
      <c r="AL76" s="865"/>
      <c r="AM76" s="865"/>
      <c r="AN76" s="865"/>
      <c r="AO76" s="821"/>
      <c r="AP76" s="866" t="s">
        <v>550</v>
      </c>
      <c r="AQ76" s="865"/>
      <c r="AR76" s="865"/>
      <c r="AS76" s="865"/>
      <c r="AT76" s="821"/>
      <c r="AU76" s="866" t="s">
        <v>550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564</v>
      </c>
      <c r="C77" s="861"/>
      <c r="D77" s="861"/>
      <c r="E77" s="861"/>
      <c r="F77" s="861"/>
      <c r="G77" s="861"/>
      <c r="H77" s="861"/>
      <c r="I77" s="861"/>
      <c r="J77" s="861"/>
      <c r="K77" s="861"/>
      <c r="L77" s="861"/>
      <c r="M77" s="861"/>
      <c r="N77" s="861"/>
      <c r="O77" s="861"/>
      <c r="P77" s="862"/>
      <c r="Q77" s="864">
        <v>304568</v>
      </c>
      <c r="R77" s="865"/>
      <c r="S77" s="865"/>
      <c r="T77" s="865"/>
      <c r="U77" s="821"/>
      <c r="V77" s="866">
        <v>293091</v>
      </c>
      <c r="W77" s="865"/>
      <c r="X77" s="865"/>
      <c r="Y77" s="865"/>
      <c r="Z77" s="821"/>
      <c r="AA77" s="866">
        <v>11478</v>
      </c>
      <c r="AB77" s="865"/>
      <c r="AC77" s="865"/>
      <c r="AD77" s="865"/>
      <c r="AE77" s="821"/>
      <c r="AF77" s="866">
        <v>11478</v>
      </c>
      <c r="AG77" s="865"/>
      <c r="AH77" s="865"/>
      <c r="AI77" s="865"/>
      <c r="AJ77" s="821"/>
      <c r="AK77" s="866" t="s">
        <v>550</v>
      </c>
      <c r="AL77" s="865"/>
      <c r="AM77" s="865"/>
      <c r="AN77" s="865"/>
      <c r="AO77" s="821"/>
      <c r="AP77" s="866" t="s">
        <v>550</v>
      </c>
      <c r="AQ77" s="865"/>
      <c r="AR77" s="865"/>
      <c r="AS77" s="865"/>
      <c r="AT77" s="821"/>
      <c r="AU77" s="866" t="s">
        <v>550</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565</v>
      </c>
      <c r="C78" s="861"/>
      <c r="D78" s="861"/>
      <c r="E78" s="861"/>
      <c r="F78" s="861"/>
      <c r="G78" s="861"/>
      <c r="H78" s="861"/>
      <c r="I78" s="861"/>
      <c r="J78" s="861"/>
      <c r="K78" s="861"/>
      <c r="L78" s="861"/>
      <c r="M78" s="861"/>
      <c r="N78" s="861"/>
      <c r="O78" s="861"/>
      <c r="P78" s="862"/>
      <c r="Q78" s="863">
        <v>172</v>
      </c>
      <c r="R78" s="817"/>
      <c r="S78" s="817"/>
      <c r="T78" s="817"/>
      <c r="U78" s="817"/>
      <c r="V78" s="817">
        <v>77</v>
      </c>
      <c r="W78" s="817"/>
      <c r="X78" s="817"/>
      <c r="Y78" s="817"/>
      <c r="Z78" s="817"/>
      <c r="AA78" s="817">
        <v>95</v>
      </c>
      <c r="AB78" s="817"/>
      <c r="AC78" s="817"/>
      <c r="AD78" s="817"/>
      <c r="AE78" s="817"/>
      <c r="AF78" s="817">
        <v>1261</v>
      </c>
      <c r="AG78" s="817"/>
      <c r="AH78" s="817"/>
      <c r="AI78" s="817"/>
      <c r="AJ78" s="817"/>
      <c r="AK78" s="817" t="s">
        <v>550</v>
      </c>
      <c r="AL78" s="817"/>
      <c r="AM78" s="817"/>
      <c r="AN78" s="817"/>
      <c r="AO78" s="817"/>
      <c r="AP78" s="817">
        <v>121</v>
      </c>
      <c r="AQ78" s="817"/>
      <c r="AR78" s="817"/>
      <c r="AS78" s="817"/>
      <c r="AT78" s="817"/>
      <c r="AU78" s="817" t="s">
        <v>550</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v>3802</v>
      </c>
      <c r="AQ88" s="831"/>
      <c r="AR88" s="831"/>
      <c r="AS88" s="831"/>
      <c r="AT88" s="831"/>
      <c r="AU88" s="831">
        <v>330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510730</v>
      </c>
      <c r="AB110" s="887"/>
      <c r="AC110" s="887"/>
      <c r="AD110" s="887"/>
      <c r="AE110" s="888"/>
      <c r="AF110" s="889">
        <v>480714</v>
      </c>
      <c r="AG110" s="887"/>
      <c r="AH110" s="887"/>
      <c r="AI110" s="887"/>
      <c r="AJ110" s="888"/>
      <c r="AK110" s="889">
        <v>461483</v>
      </c>
      <c r="AL110" s="887"/>
      <c r="AM110" s="887"/>
      <c r="AN110" s="887"/>
      <c r="AO110" s="888"/>
      <c r="AP110" s="890">
        <v>9.9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4665058</v>
      </c>
      <c r="BR110" s="918"/>
      <c r="BS110" s="918"/>
      <c r="BT110" s="918"/>
      <c r="BU110" s="918"/>
      <c r="BV110" s="918">
        <v>4307698</v>
      </c>
      <c r="BW110" s="918"/>
      <c r="BX110" s="918"/>
      <c r="BY110" s="918"/>
      <c r="BZ110" s="918"/>
      <c r="CA110" s="918">
        <v>4276003</v>
      </c>
      <c r="CB110" s="918"/>
      <c r="CC110" s="918"/>
      <c r="CD110" s="918"/>
      <c r="CE110" s="918"/>
      <c r="CF110" s="931">
        <v>92.2</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6157866</v>
      </c>
      <c r="BR112" s="913"/>
      <c r="BS112" s="913"/>
      <c r="BT112" s="913"/>
      <c r="BU112" s="913"/>
      <c r="BV112" s="913">
        <v>6302276</v>
      </c>
      <c r="BW112" s="913"/>
      <c r="BX112" s="913"/>
      <c r="BY112" s="913"/>
      <c r="BZ112" s="913"/>
      <c r="CA112" s="913">
        <v>6365689</v>
      </c>
      <c r="CB112" s="913"/>
      <c r="CC112" s="913"/>
      <c r="CD112" s="913"/>
      <c r="CE112" s="913"/>
      <c r="CF112" s="907">
        <v>137.19999999999999</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260712</v>
      </c>
      <c r="AB113" s="925"/>
      <c r="AC113" s="925"/>
      <c r="AD113" s="925"/>
      <c r="AE113" s="926"/>
      <c r="AF113" s="927">
        <v>291861</v>
      </c>
      <c r="AG113" s="925"/>
      <c r="AH113" s="925"/>
      <c r="AI113" s="925"/>
      <c r="AJ113" s="926"/>
      <c r="AK113" s="927">
        <v>294340</v>
      </c>
      <c r="AL113" s="925"/>
      <c r="AM113" s="925"/>
      <c r="AN113" s="925"/>
      <c r="AO113" s="926"/>
      <c r="AP113" s="928">
        <v>6.3</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352881</v>
      </c>
      <c r="BR113" s="913"/>
      <c r="BS113" s="913"/>
      <c r="BT113" s="913"/>
      <c r="BU113" s="913"/>
      <c r="BV113" s="913">
        <v>340216</v>
      </c>
      <c r="BW113" s="913"/>
      <c r="BX113" s="913"/>
      <c r="BY113" s="913"/>
      <c r="BZ113" s="913"/>
      <c r="CA113" s="913">
        <v>330624</v>
      </c>
      <c r="CB113" s="913"/>
      <c r="CC113" s="913"/>
      <c r="CD113" s="913"/>
      <c r="CE113" s="913"/>
      <c r="CF113" s="907">
        <v>7.1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1044537</v>
      </c>
      <c r="BR114" s="913"/>
      <c r="BS114" s="913"/>
      <c r="BT114" s="913"/>
      <c r="BU114" s="913"/>
      <c r="BV114" s="913">
        <v>1039921</v>
      </c>
      <c r="BW114" s="913"/>
      <c r="BX114" s="913"/>
      <c r="BY114" s="913"/>
      <c r="BZ114" s="913"/>
      <c r="CA114" s="913">
        <v>1057911</v>
      </c>
      <c r="CB114" s="913"/>
      <c r="CC114" s="913"/>
      <c r="CD114" s="913"/>
      <c r="CE114" s="913"/>
      <c r="CF114" s="907">
        <v>22.8</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771442</v>
      </c>
      <c r="AB117" s="966"/>
      <c r="AC117" s="966"/>
      <c r="AD117" s="966"/>
      <c r="AE117" s="967"/>
      <c r="AF117" s="968">
        <v>772575</v>
      </c>
      <c r="AG117" s="966"/>
      <c r="AH117" s="966"/>
      <c r="AI117" s="966"/>
      <c r="AJ117" s="967"/>
      <c r="AK117" s="968">
        <v>755823</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12220342</v>
      </c>
      <c r="BR119" s="987"/>
      <c r="BS119" s="987"/>
      <c r="BT119" s="987"/>
      <c r="BU119" s="987"/>
      <c r="BV119" s="987">
        <v>11990111</v>
      </c>
      <c r="BW119" s="987"/>
      <c r="BX119" s="987"/>
      <c r="BY119" s="987"/>
      <c r="BZ119" s="987"/>
      <c r="CA119" s="987">
        <v>12030227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3954437</v>
      </c>
      <c r="BR120" s="918"/>
      <c r="BS120" s="918"/>
      <c r="BT120" s="918"/>
      <c r="BU120" s="918"/>
      <c r="BV120" s="918">
        <v>3842924</v>
      </c>
      <c r="BW120" s="918"/>
      <c r="BX120" s="918"/>
      <c r="BY120" s="918"/>
      <c r="BZ120" s="918"/>
      <c r="CA120" s="918">
        <v>3692953</v>
      </c>
      <c r="CB120" s="918"/>
      <c r="CC120" s="918"/>
      <c r="CD120" s="918"/>
      <c r="CE120" s="918"/>
      <c r="CF120" s="931">
        <v>79.599999999999994</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6365689</v>
      </c>
      <c r="DR120" s="918"/>
      <c r="DS120" s="918"/>
      <c r="DT120" s="918"/>
      <c r="DU120" s="918"/>
      <c r="DV120" s="919">
        <v>137.19999999999999</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6726637</v>
      </c>
      <c r="BR122" s="987"/>
      <c r="BS122" s="987"/>
      <c r="BT122" s="987"/>
      <c r="BU122" s="987"/>
      <c r="BV122" s="987">
        <v>6522320</v>
      </c>
      <c r="BW122" s="987"/>
      <c r="BX122" s="987"/>
      <c r="BY122" s="987"/>
      <c r="BZ122" s="987"/>
      <c r="CA122" s="987">
        <v>6249954</v>
      </c>
      <c r="CB122" s="987"/>
      <c r="CC122" s="987"/>
      <c r="CD122" s="987"/>
      <c r="CE122" s="987"/>
      <c r="CF122" s="1004">
        <v>134.69999999999999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10681074</v>
      </c>
      <c r="BR123" s="1051"/>
      <c r="BS123" s="1051"/>
      <c r="BT123" s="1051"/>
      <c r="BU123" s="1051"/>
      <c r="BV123" s="1051">
        <v>10365244</v>
      </c>
      <c r="BW123" s="1051"/>
      <c r="BX123" s="1051"/>
      <c r="BY123" s="1051"/>
      <c r="BZ123" s="1051"/>
      <c r="CA123" s="1051">
        <v>9942907</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35.299999999999997</v>
      </c>
      <c r="BR124" s="1014"/>
      <c r="BS124" s="1014"/>
      <c r="BT124" s="1014"/>
      <c r="BU124" s="1014"/>
      <c r="BV124" s="1014">
        <v>36.200000000000003</v>
      </c>
      <c r="BW124" s="1014"/>
      <c r="BX124" s="1014"/>
      <c r="BY124" s="1014"/>
      <c r="BZ124" s="1014"/>
      <c r="CA124" s="1014">
        <v>44.9</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6157866</v>
      </c>
      <c r="DH124" s="973"/>
      <c r="DI124" s="973"/>
      <c r="DJ124" s="973"/>
      <c r="DK124" s="974"/>
      <c r="DL124" s="972">
        <v>6302276</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201</v>
      </c>
      <c r="AB128" s="1033"/>
      <c r="AC128" s="1033"/>
      <c r="AD128" s="1033"/>
      <c r="AE128" s="1034"/>
      <c r="AF128" s="1035">
        <v>201</v>
      </c>
      <c r="AG128" s="1033"/>
      <c r="AH128" s="1033"/>
      <c r="AI128" s="1033"/>
      <c r="AJ128" s="1034"/>
      <c r="AK128" s="1035">
        <v>201</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14.89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4916109</v>
      </c>
      <c r="AB129" s="946"/>
      <c r="AC129" s="946"/>
      <c r="AD129" s="946"/>
      <c r="AE129" s="947"/>
      <c r="AF129" s="948">
        <v>5020572</v>
      </c>
      <c r="AG129" s="946"/>
      <c r="AH129" s="946"/>
      <c r="AI129" s="946"/>
      <c r="AJ129" s="947"/>
      <c r="AK129" s="948">
        <v>5165334</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19.89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557748</v>
      </c>
      <c r="AB130" s="946"/>
      <c r="AC130" s="946"/>
      <c r="AD130" s="946"/>
      <c r="AE130" s="947"/>
      <c r="AF130" s="948">
        <v>536198</v>
      </c>
      <c r="AG130" s="946"/>
      <c r="AH130" s="946"/>
      <c r="AI130" s="946"/>
      <c r="AJ130" s="947"/>
      <c r="AK130" s="948">
        <v>526593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4358361</v>
      </c>
      <c r="AB131" s="973"/>
      <c r="AC131" s="973"/>
      <c r="AD131" s="973"/>
      <c r="AE131" s="974"/>
      <c r="AF131" s="972">
        <v>4484374</v>
      </c>
      <c r="AG131" s="973"/>
      <c r="AH131" s="973"/>
      <c r="AI131" s="973"/>
      <c r="AJ131" s="974"/>
      <c r="AK131" s="972">
        <v>4638741</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44.9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4.8984698609999997</v>
      </c>
      <c r="AB132" s="1084"/>
      <c r="AC132" s="1084"/>
      <c r="AD132" s="1084"/>
      <c r="AE132" s="1085"/>
      <c r="AF132" s="1086">
        <v>5.2666436829999999</v>
      </c>
      <c r="AG132" s="1084"/>
      <c r="AH132" s="1084"/>
      <c r="AI132" s="1084"/>
      <c r="AJ132" s="1085"/>
      <c r="AK132" s="1086">
        <v>4.9373094980000003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4.0999999999999996</v>
      </c>
      <c r="AB133" s="1067"/>
      <c r="AC133" s="1067"/>
      <c r="AD133" s="1067"/>
      <c r="AE133" s="1068"/>
      <c r="AF133" s="1066">
        <v>4.7</v>
      </c>
      <c r="AG133" s="1067"/>
      <c r="AH133" s="1067"/>
      <c r="AI133" s="1067"/>
      <c r="AJ133" s="1068"/>
      <c r="AK133" s="1066">
        <v>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DTLHcV5PiWPgPKNuxWfCXT8f6On/8h5lkzi5n3jTucR0dv73FP5rqBcAY04+hy2yVDaqWcR+TkH/pU8+4PnDg==" saltValue="v26lYZohbXOYtOmaxRW5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70" zoomScale="113" zoomScaleNormal="85" zoomScaleSheetLayoutView="100" workbookViewId="0">
      <selection activeCell="CO29" sqref="CO29"/>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3PxBUX2E+IaYzLICfIGQDma5Fg5E13E5nk8z/QnNRiOmv6fuTc3wcfYToq7ydNLn8ypDKVDbBgZb3HvyqQliw==" saltValue="bPF1bPHrUt+tvgCGnx2d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49"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SCXwOABEMGTSzqIfA1hVdoe2STVVNA8h3tH2F1gkXjG5LRROLnUxYOY3xaTCJsmW8EUWH8MY/i+FFRn1F3gew==" saltValue="DHe8htGeoNT6XPITkIZVL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zoomScale="71"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1471879</v>
      </c>
      <c r="AP9" s="262">
        <v>80828</v>
      </c>
      <c r="AQ9" s="263">
        <v>110873</v>
      </c>
      <c r="AR9" s="264">
        <v>-27.1</v>
      </c>
    </row>
    <row r="10" spans="1:46" ht="13.5" customHeight="1" x14ac:dyDescent="0.2">
      <c r="A10" s="247"/>
      <c r="AK10" s="1103" t="s">
        <v>484</v>
      </c>
      <c r="AL10" s="1104"/>
      <c r="AM10" s="1104"/>
      <c r="AN10" s="1105"/>
      <c r="AO10" s="265">
        <v>224732</v>
      </c>
      <c r="AP10" s="265">
        <v>12341</v>
      </c>
      <c r="AQ10" s="266">
        <v>12701</v>
      </c>
      <c r="AR10" s="267">
        <v>-2.8</v>
      </c>
    </row>
    <row r="11" spans="1:46" ht="13.5" customHeight="1" x14ac:dyDescent="0.2">
      <c r="A11" s="247"/>
      <c r="AK11" s="1103" t="s">
        <v>485</v>
      </c>
      <c r="AL11" s="1104"/>
      <c r="AM11" s="1104"/>
      <c r="AN11" s="1105"/>
      <c r="AO11" s="265">
        <v>55707</v>
      </c>
      <c r="AP11" s="265">
        <v>3059</v>
      </c>
      <c r="AQ11" s="266">
        <v>1473</v>
      </c>
      <c r="AR11" s="267">
        <v>107.7</v>
      </c>
    </row>
    <row r="12" spans="1:46" ht="13.5" customHeight="1" x14ac:dyDescent="0.2">
      <c r="A12" s="247"/>
      <c r="AK12" s="1103" t="s">
        <v>486</v>
      </c>
      <c r="AL12" s="1104"/>
      <c r="AM12" s="1104"/>
      <c r="AN12" s="1105"/>
      <c r="AO12" s="265" t="s">
        <v>487</v>
      </c>
      <c r="AP12" s="265" t="s">
        <v>487</v>
      </c>
      <c r="AQ12" s="266">
        <v>4</v>
      </c>
      <c r="AR12" s="267" t="s">
        <v>487</v>
      </c>
    </row>
    <row r="13" spans="1:46" ht="13.5" customHeight="1" x14ac:dyDescent="0.2">
      <c r="A13" s="247"/>
      <c r="AK13" s="1103" t="s">
        <v>488</v>
      </c>
      <c r="AL13" s="1104"/>
      <c r="AM13" s="1104"/>
      <c r="AN13" s="1105"/>
      <c r="AO13" s="265">
        <v>64814</v>
      </c>
      <c r="AP13" s="265">
        <v>3559</v>
      </c>
      <c r="AQ13" s="266">
        <v>3598</v>
      </c>
      <c r="AR13" s="267">
        <v>-1.1000000000000001</v>
      </c>
    </row>
    <row r="14" spans="1:46" ht="13.5" customHeight="1" x14ac:dyDescent="0.2">
      <c r="A14" s="247"/>
      <c r="AK14" s="1103" t="s">
        <v>489</v>
      </c>
      <c r="AL14" s="1104"/>
      <c r="AM14" s="1104"/>
      <c r="AN14" s="1105"/>
      <c r="AO14" s="265">
        <v>13975</v>
      </c>
      <c r="AP14" s="265">
        <v>767</v>
      </c>
      <c r="AQ14" s="266">
        <v>2175</v>
      </c>
      <c r="AR14" s="267">
        <v>-64.7</v>
      </c>
    </row>
    <row r="15" spans="1:46" ht="13.5" customHeight="1" x14ac:dyDescent="0.2">
      <c r="A15" s="247"/>
      <c r="AK15" s="1106" t="s">
        <v>490</v>
      </c>
      <c r="AL15" s="1107"/>
      <c r="AM15" s="1107"/>
      <c r="AN15" s="1108"/>
      <c r="AO15" s="265">
        <v>-74246</v>
      </c>
      <c r="AP15" s="265">
        <v>-4077</v>
      </c>
      <c r="AQ15" s="266">
        <v>-6566</v>
      </c>
      <c r="AR15" s="267">
        <v>-37.9</v>
      </c>
    </row>
    <row r="16" spans="1:46" ht="13.2" x14ac:dyDescent="0.2">
      <c r="A16" s="247"/>
      <c r="AK16" s="1106" t="s">
        <v>177</v>
      </c>
      <c r="AL16" s="1107"/>
      <c r="AM16" s="1107"/>
      <c r="AN16" s="1108"/>
      <c r="AO16" s="265">
        <v>1756861</v>
      </c>
      <c r="AP16" s="265">
        <v>96478</v>
      </c>
      <c r="AQ16" s="266">
        <v>124259</v>
      </c>
      <c r="AR16" s="267">
        <v>-22.4</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8.1300000000000008</v>
      </c>
      <c r="AP21" s="278">
        <v>10.18</v>
      </c>
      <c r="AQ21" s="279">
        <v>-2.0499999999999998</v>
      </c>
      <c r="AS21" s="280"/>
      <c r="AT21" s="276"/>
    </row>
    <row r="22" spans="1:46" s="248" customFormat="1" ht="13.2" x14ac:dyDescent="0.2">
      <c r="A22" s="276"/>
      <c r="AK22" s="1109" t="s">
        <v>496</v>
      </c>
      <c r="AL22" s="1110"/>
      <c r="AM22" s="1110"/>
      <c r="AN22" s="1111"/>
      <c r="AO22" s="281">
        <v>93.3</v>
      </c>
      <c r="AP22" s="282">
        <v>96.1</v>
      </c>
      <c r="AQ22" s="283">
        <v>-2.8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461483</v>
      </c>
      <c r="AP32" s="291">
        <v>25342</v>
      </c>
      <c r="AQ32" s="292">
        <v>56040</v>
      </c>
      <c r="AR32" s="293">
        <v>-54.8</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t="s">
        <v>487</v>
      </c>
      <c r="AR34" s="293" t="s">
        <v>487</v>
      </c>
    </row>
    <row r="35" spans="1:46" ht="27" customHeight="1" x14ac:dyDescent="0.2">
      <c r="A35" s="247"/>
      <c r="AK35" s="1117" t="s">
        <v>503</v>
      </c>
      <c r="AL35" s="1118"/>
      <c r="AM35" s="1118"/>
      <c r="AN35" s="1119"/>
      <c r="AO35" s="291">
        <v>294340</v>
      </c>
      <c r="AP35" s="291">
        <v>16164</v>
      </c>
      <c r="AQ35" s="292">
        <v>19608</v>
      </c>
      <c r="AR35" s="293">
        <v>-17.600000000000001</v>
      </c>
    </row>
    <row r="36" spans="1:46" ht="27" customHeight="1" x14ac:dyDescent="0.2">
      <c r="A36" s="247"/>
      <c r="AK36" s="1117" t="s">
        <v>504</v>
      </c>
      <c r="AL36" s="1118"/>
      <c r="AM36" s="1118"/>
      <c r="AN36" s="1119"/>
      <c r="AO36" s="291" t="s">
        <v>487</v>
      </c>
      <c r="AP36" s="291" t="s">
        <v>487</v>
      </c>
      <c r="AQ36" s="292">
        <v>3090</v>
      </c>
      <c r="AR36" s="293" t="s">
        <v>487</v>
      </c>
    </row>
    <row r="37" spans="1:46" ht="13.5" customHeight="1" x14ac:dyDescent="0.2">
      <c r="A37" s="247"/>
      <c r="AK37" s="1117" t="s">
        <v>505</v>
      </c>
      <c r="AL37" s="1118"/>
      <c r="AM37" s="1118"/>
      <c r="AN37" s="1119"/>
      <c r="AO37" s="291" t="s">
        <v>487</v>
      </c>
      <c r="AP37" s="291" t="s">
        <v>487</v>
      </c>
      <c r="AQ37" s="292">
        <v>590</v>
      </c>
      <c r="AR37" s="293" t="s">
        <v>487</v>
      </c>
    </row>
    <row r="38" spans="1:46" ht="27" customHeight="1" x14ac:dyDescent="0.2">
      <c r="A38" s="247"/>
      <c r="AK38" s="1120" t="s">
        <v>506</v>
      </c>
      <c r="AL38" s="1121"/>
      <c r="AM38" s="1121"/>
      <c r="AN38" s="1122"/>
      <c r="AO38" s="294" t="s">
        <v>487</v>
      </c>
      <c r="AP38" s="294" t="s">
        <v>487</v>
      </c>
      <c r="AQ38" s="295">
        <v>10</v>
      </c>
      <c r="AR38" s="283" t="s">
        <v>487</v>
      </c>
      <c r="AS38" s="290"/>
    </row>
    <row r="39" spans="1:46" ht="13.2" x14ac:dyDescent="0.2">
      <c r="A39" s="247"/>
      <c r="AK39" s="1120" t="s">
        <v>507</v>
      </c>
      <c r="AL39" s="1121"/>
      <c r="AM39" s="1121"/>
      <c r="AN39" s="1122"/>
      <c r="AO39" s="291">
        <v>-201</v>
      </c>
      <c r="AP39" s="291">
        <v>-11</v>
      </c>
      <c r="AQ39" s="292">
        <v>-2093</v>
      </c>
      <c r="AR39" s="293">
        <v>-99.5</v>
      </c>
      <c r="AS39" s="290"/>
    </row>
    <row r="40" spans="1:46" ht="27" customHeight="1" x14ac:dyDescent="0.2">
      <c r="A40" s="247"/>
      <c r="AK40" s="1117" t="s">
        <v>508</v>
      </c>
      <c r="AL40" s="1118"/>
      <c r="AM40" s="1118"/>
      <c r="AN40" s="1119"/>
      <c r="AO40" s="291">
        <v>-526593</v>
      </c>
      <c r="AP40" s="291">
        <v>-28918</v>
      </c>
      <c r="AQ40" s="292">
        <v>-52347</v>
      </c>
      <c r="AR40" s="293">
        <v>-44.8</v>
      </c>
      <c r="AS40" s="290"/>
    </row>
    <row r="41" spans="1:46" ht="13.2" x14ac:dyDescent="0.2">
      <c r="A41" s="247"/>
      <c r="AK41" s="1123" t="s">
        <v>287</v>
      </c>
      <c r="AL41" s="1124"/>
      <c r="AM41" s="1124"/>
      <c r="AN41" s="1125"/>
      <c r="AO41" s="291">
        <v>229029</v>
      </c>
      <c r="AP41" s="291">
        <v>12577</v>
      </c>
      <c r="AQ41" s="292">
        <v>24899</v>
      </c>
      <c r="AR41" s="293">
        <v>-49.5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638362</v>
      </c>
      <c r="AN51" s="313">
        <v>33797</v>
      </c>
      <c r="AO51" s="314">
        <v>18.100000000000001</v>
      </c>
      <c r="AP51" s="315">
        <v>84459</v>
      </c>
      <c r="AQ51" s="316">
        <v>1.6</v>
      </c>
      <c r="AR51" s="317">
        <v>16.5</v>
      </c>
    </row>
    <row r="52" spans="1:44" ht="13.2" x14ac:dyDescent="0.2">
      <c r="A52" s="247"/>
      <c r="AK52" s="318"/>
      <c r="AL52" s="319" t="s">
        <v>518</v>
      </c>
      <c r="AM52" s="320">
        <v>453726</v>
      </c>
      <c r="AN52" s="321">
        <v>24022</v>
      </c>
      <c r="AO52" s="322">
        <v>56.7</v>
      </c>
      <c r="AP52" s="323">
        <v>47314</v>
      </c>
      <c r="AQ52" s="324">
        <v>14.3</v>
      </c>
      <c r="AR52" s="325">
        <v>42.4</v>
      </c>
    </row>
    <row r="53" spans="1:44" ht="13.2" x14ac:dyDescent="0.2">
      <c r="A53" s="247"/>
      <c r="AK53" s="303" t="s">
        <v>519</v>
      </c>
      <c r="AL53" s="304"/>
      <c r="AM53" s="312">
        <v>309868</v>
      </c>
      <c r="AN53" s="313">
        <v>16567</v>
      </c>
      <c r="AO53" s="314">
        <v>-51</v>
      </c>
      <c r="AP53" s="315">
        <v>74568</v>
      </c>
      <c r="AQ53" s="316">
        <v>-11.7</v>
      </c>
      <c r="AR53" s="317">
        <v>-39.299999999999997</v>
      </c>
    </row>
    <row r="54" spans="1:44" ht="13.2" x14ac:dyDescent="0.2">
      <c r="A54" s="247"/>
      <c r="AK54" s="318"/>
      <c r="AL54" s="319" t="s">
        <v>518</v>
      </c>
      <c r="AM54" s="320">
        <v>264827</v>
      </c>
      <c r="AN54" s="321">
        <v>14159</v>
      </c>
      <c r="AO54" s="322">
        <v>-41.1</v>
      </c>
      <c r="AP54" s="323">
        <v>42558</v>
      </c>
      <c r="AQ54" s="324">
        <v>-10.1</v>
      </c>
      <c r="AR54" s="325">
        <v>-31</v>
      </c>
    </row>
    <row r="55" spans="1:44" ht="13.2" x14ac:dyDescent="0.2">
      <c r="A55" s="247"/>
      <c r="AK55" s="303" t="s">
        <v>520</v>
      </c>
      <c r="AL55" s="304"/>
      <c r="AM55" s="312">
        <v>420321</v>
      </c>
      <c r="AN55" s="313">
        <v>22626</v>
      </c>
      <c r="AO55" s="314">
        <v>36.6</v>
      </c>
      <c r="AP55" s="315">
        <v>73693</v>
      </c>
      <c r="AQ55" s="316">
        <v>-1.2</v>
      </c>
      <c r="AR55" s="317">
        <v>37.799999999999997</v>
      </c>
    </row>
    <row r="56" spans="1:44" ht="13.2" x14ac:dyDescent="0.2">
      <c r="A56" s="247"/>
      <c r="AK56" s="318"/>
      <c r="AL56" s="319" t="s">
        <v>518</v>
      </c>
      <c r="AM56" s="320">
        <v>332507</v>
      </c>
      <c r="AN56" s="321">
        <v>17899</v>
      </c>
      <c r="AO56" s="322">
        <v>26.4</v>
      </c>
      <c r="AP56" s="323">
        <v>44203</v>
      </c>
      <c r="AQ56" s="324">
        <v>3.9</v>
      </c>
      <c r="AR56" s="325">
        <v>22.5</v>
      </c>
    </row>
    <row r="57" spans="1:44" ht="13.2" x14ac:dyDescent="0.2">
      <c r="A57" s="247"/>
      <c r="AK57" s="303" t="s">
        <v>521</v>
      </c>
      <c r="AL57" s="304"/>
      <c r="AM57" s="312">
        <v>439615</v>
      </c>
      <c r="AN57" s="313">
        <v>23880</v>
      </c>
      <c r="AO57" s="314">
        <v>5.5</v>
      </c>
      <c r="AP57" s="315">
        <v>79401</v>
      </c>
      <c r="AQ57" s="316">
        <v>7.7</v>
      </c>
      <c r="AR57" s="317">
        <v>-2.2000000000000002</v>
      </c>
    </row>
    <row r="58" spans="1:44" ht="13.2" x14ac:dyDescent="0.2">
      <c r="A58" s="247"/>
      <c r="AK58" s="318"/>
      <c r="AL58" s="319" t="s">
        <v>518</v>
      </c>
      <c r="AM58" s="320">
        <v>364954</v>
      </c>
      <c r="AN58" s="321">
        <v>19825</v>
      </c>
      <c r="AO58" s="322">
        <v>10.8</v>
      </c>
      <c r="AP58" s="323">
        <v>49347</v>
      </c>
      <c r="AQ58" s="324">
        <v>11.6</v>
      </c>
      <c r="AR58" s="325">
        <v>-0.8</v>
      </c>
    </row>
    <row r="59" spans="1:44" ht="13.2" x14ac:dyDescent="0.2">
      <c r="A59" s="247"/>
      <c r="AK59" s="303" t="s">
        <v>522</v>
      </c>
      <c r="AL59" s="304"/>
      <c r="AM59" s="312">
        <v>844271</v>
      </c>
      <c r="AN59" s="313">
        <v>46363</v>
      </c>
      <c r="AO59" s="314">
        <v>94.1</v>
      </c>
      <c r="AP59" s="315">
        <v>87379</v>
      </c>
      <c r="AQ59" s="316">
        <v>10</v>
      </c>
      <c r="AR59" s="317">
        <v>84.1</v>
      </c>
    </row>
    <row r="60" spans="1:44" ht="13.2" x14ac:dyDescent="0.2">
      <c r="A60" s="247"/>
      <c r="AK60" s="318"/>
      <c r="AL60" s="319" t="s">
        <v>518</v>
      </c>
      <c r="AM60" s="320">
        <v>404041</v>
      </c>
      <c r="AN60" s="321">
        <v>22188</v>
      </c>
      <c r="AO60" s="322">
        <v>11.9</v>
      </c>
      <c r="AP60" s="323">
        <v>55855</v>
      </c>
      <c r="AQ60" s="324">
        <v>13.2</v>
      </c>
      <c r="AR60" s="325">
        <v>-1.3</v>
      </c>
    </row>
    <row r="61" spans="1:44" ht="13.2" x14ac:dyDescent="0.2">
      <c r="A61" s="247"/>
      <c r="AK61" s="303" t="s">
        <v>523</v>
      </c>
      <c r="AL61" s="326"/>
      <c r="AM61" s="312">
        <v>530487</v>
      </c>
      <c r="AN61" s="313">
        <v>28647</v>
      </c>
      <c r="AO61" s="314">
        <v>20.7</v>
      </c>
      <c r="AP61" s="315">
        <v>79900</v>
      </c>
      <c r="AQ61" s="327">
        <v>1.3</v>
      </c>
      <c r="AR61" s="317">
        <v>19.399999999999999</v>
      </c>
    </row>
    <row r="62" spans="1:44" ht="13.2" x14ac:dyDescent="0.2">
      <c r="A62" s="247"/>
      <c r="AK62" s="318"/>
      <c r="AL62" s="319" t="s">
        <v>518</v>
      </c>
      <c r="AM62" s="320">
        <v>364011</v>
      </c>
      <c r="AN62" s="321">
        <v>19619</v>
      </c>
      <c r="AO62" s="322">
        <v>12.9</v>
      </c>
      <c r="AP62" s="323">
        <v>47855</v>
      </c>
      <c r="AQ62" s="324">
        <v>6.6</v>
      </c>
      <c r="AR62" s="325">
        <v>6.3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mFeWwMCOTMbbgKteRWE+pXbg3KjdsFsNu0ok2rQ17O1m8UlteqWsYf3Di8JEAC2ZhIUnGT/WV6HmdGkutK7qUg==" saltValue="yho3urcxFJFPyiKScqyK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loio7e0qW40qaRaPojW8od+qx1RzMzMz6qcfpuytPmQYaCePXVivHxL1r8Y8RVeynpIpv6Q8ormnp+emd/qdEA==" saltValue="yXjhC5CO8vBs/t6gOoAZy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j5r+FWK6AxIgbjAbpcxiwev2zqITZHS93yewcV089Kl657ZC1Y/lLeShl1IyeixD0FdYTS3U1ngbeSipQcvReA==" saltValue="k9QLT52t4fu7rZHLDLThT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9"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22.3</v>
      </c>
      <c r="G47" s="12">
        <v>31.84</v>
      </c>
      <c r="H47" s="12">
        <v>41.11</v>
      </c>
      <c r="I47" s="12">
        <v>37.950000000000003</v>
      </c>
      <c r="J47" s="13">
        <v>32.29</v>
      </c>
    </row>
    <row r="48" spans="2:10" ht="57.75" customHeight="1" x14ac:dyDescent="0.2">
      <c r="B48" s="14"/>
      <c r="C48" s="1128" t="s">
        <v>4</v>
      </c>
      <c r="D48" s="1128"/>
      <c r="E48" s="1129"/>
      <c r="F48" s="15">
        <v>9.84</v>
      </c>
      <c r="G48" s="16">
        <v>11.69</v>
      </c>
      <c r="H48" s="16">
        <v>5.0599999999999996</v>
      </c>
      <c r="I48" s="16">
        <v>7.26</v>
      </c>
      <c r="J48" s="17">
        <v>7.25</v>
      </c>
    </row>
    <row r="49" spans="2:10" ht="57.75" customHeight="1" thickBot="1" x14ac:dyDescent="0.25">
      <c r="B49" s="18"/>
      <c r="C49" s="1130" t="s">
        <v>5</v>
      </c>
      <c r="D49" s="1130"/>
      <c r="E49" s="1131"/>
      <c r="F49" s="19">
        <v>4.3099999999999996</v>
      </c>
      <c r="G49" s="20">
        <v>13.06</v>
      </c>
      <c r="H49" s="20">
        <v>1.6</v>
      </c>
      <c r="I49" s="20">
        <v>0.01</v>
      </c>
      <c r="J49" s="21" t="s">
        <v>530</v>
      </c>
    </row>
    <row r="50" spans="2:10" ht="13.2" x14ac:dyDescent="0.2"/>
  </sheetData>
  <sheetProtection algorithmName="SHA-512" hashValue="m1fqXTTjSVV1arvxqh1aSTRsdOAH4xazkoYlk4JPdjRiohGgF0BS3d2TEX2RffKWQKD49cSPFZC9qv4vqeDilQ==" saltValue="TTh2spp/P6aMPkYJDxxh6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総務課 PC07_R</dc:creator>
  <cp:lastModifiedBy>総務課 PC07_R</cp:lastModifiedBy>
  <cp:lastPrinted>2026-03-18T05:41:57Z</cp:lastPrinted>
  <dcterms:created xsi:type="dcterms:W3CDTF">2026-03-10T01:02:02Z</dcterms:created>
  <dcterms:modified xsi:type="dcterms:W3CDTF">2026-03-18T05:42:00Z</dcterms:modified>
</cp:coreProperties>
</file>