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sv-san\山県市\0310-企画財政課\B-10総括\B-10-02財政公表\-04財政状況資料集（県照会）☆\R6決算 財政状況資料集\080304【正式依頼】R6財政状況資料集の作成について\回答\"/>
    </mc:Choice>
  </mc:AlternateContent>
  <xr:revisionPtr revIDLastSave="0" documentId="13_ncr:1_{7CEB63E5-1FED-4D05-9300-49C870ADD6CA}"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<sst xmlns="http://schemas.openxmlformats.org/spreadsheetml/2006/main" count="1139" uniqueCount="562">
  <si>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</si>
  <si>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</si>
  <si>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</si>
  <si>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</si>
  <si>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</si>
  <si>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</si>
  <si>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</si>
  <si>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</si>
  <si>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</si>
  <si>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</si>
  <si>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</si>
  <si>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</si>
  <si>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</si>
  <si>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</si>
  <si>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</si>
  <si>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</si>
  <si>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</si>
  <si>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</si>
  <si>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</si>
  <si>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</si>
  <si>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</si>
  <si>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</si>
  <si>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</si>
  <si>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</si>
  <si>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</si>
  <si>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</si>
  <si>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</si>
  <si>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</si>
  <si>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</si>
  <si>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</si>
  <si>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</si>
  <si>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</si>
  <si>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</si>
  <si>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</si>
  <si>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</si>
  <si>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</si>
  <si>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</si>
  <si>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</si>
  <si>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</si>
  <si>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</si>
  <si>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</si>
  <si>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</si>
  <si>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</si>
  <si>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</si>
  <si>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</si>
  <si>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</si>
  <si>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</si>
  <si>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</si>
  <si>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</si>
  <si>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</si>
  <si>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</si>
  <si>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</si>
  <si>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</si>
  <si>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</si>
  <si>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</si>
  <si>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</si>
  <si>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</si>
  <si>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</si>
  <si>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</si>
  <si>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</si>
  <si>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</si>
  <si>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</si>
  <si>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</si>
  <si>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</si>
  <si>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</si>
  <si>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</si>
  <si>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</si>
  <si>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</si>
  <si>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</si>
  <si>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</si>
  <si>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</si>
  <si>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</si>
  <si>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</si>
  <si>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</si>
  <si>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</si>
  <si>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</si>
  <si>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</si>
  <si>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</si>
  <si>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</si>
  <si>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</si>
  <si>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</si>
  <si>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</si>
  <si>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</si>
  <si>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</si>
  <si>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</si>
  <si>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</si>
  <si>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</si>
  <si>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</si>
  <si>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</si>
  <si>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</si>
  <si>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</si>
  <si>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</si>
  <si>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</si>
  <si>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</si>
  <si>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山県市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</si>
  <si>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</si>
  <si>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</si>
  <si>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</si>
  <si>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</si>
  <si>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</si>
  <si>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</si>
  <si>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</si>
  <si>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</si>
  <si>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</si>
  <si>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</si>
  <si>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</si>
  <si>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</si>
  <si>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</si>
  <si>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</si>
  <si>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</si>
  <si>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</si>
  <si>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</si>
  <si>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</si>
  <si>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</si>
  <si>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</si>
  <si>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</si>
  <si>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</si>
  <si>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</si>
  <si>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</si>
  <si>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</si>
  <si>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</si>
  <si>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</si>
  <si>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</si>
  <si>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</si>
  <si>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</si>
  <si>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</si>
  <si>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</si>
  <si>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</si>
  <si>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</si>
  <si>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</si>
  <si>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</si>
  <si>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</si>
  <si>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</si>
  <si>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</si>
  <si>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</si>
  <si>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</si>
  <si>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</si>
  <si>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</si>
  <si>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</si>
  <si>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</si>
  <si>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</si>
  <si>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</si>
  <si>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</si>
  <si>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</si>
  <si>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</si>
  <si>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</si>
  <si>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</si>
  <si>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</si>
  <si>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</si>
  <si>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</si>
  <si>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</si>
  <si>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</si>
  <si>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</si>
  <si>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</si>
  <si>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</si>
  <si>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</si>
  <si>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</si>
  <si>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</si>
  <si>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</si>
  <si>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</si>
  <si>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</si>
  <si>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</si>
  <si>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</si>
  <si>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</si>
  <si>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</si>
  <si>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</si>
  <si>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</si>
  <si>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</si>
  <si>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</si>
  <si>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</si>
  <si>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</si>
  <si>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</si>
  <si>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</si>
  <si>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</si>
  <si>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</si>
  <si>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</si>
  <si>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</si>
  <si>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</si>
  <si>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</si>
  <si>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</si>
  <si>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</si>
  <si>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</si>
  <si>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</si>
  <si>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</si>
  <si>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</si>
  <si>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</si>
  <si>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</si>
  <si>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</si>
  <si>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</si>
  <si>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</si>
  <si>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</si>
  <si>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</si>
  <si>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</si>
  <si>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</si>
  <si>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</si>
  <si>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</si>
  <si>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</si>
  <si>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</si>
  <si>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</si>
  <si>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</si>
  <si>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</si>
  <si>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</si>
  <si>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</si>
  <si>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岐阜県山県市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</si>
  <si>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</si>
  <si>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</si>
  <si>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</si>
  <si>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</si>
  <si>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</si>
  <si>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</si>
  <si>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</si>
  <si>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</si>
  <si>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</si>
  <si>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</si>
  <si>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</si>
  <si>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</si>
  <si>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</si>
  <si>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</si>
  <si>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</si>
  <si>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</si>
  <si>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</si>
  <si>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</si>
  <si>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</si>
  <si>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</si>
  <si>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</si>
  <si>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</si>
  <si>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</si>
  <si>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</si>
  <si>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</si>
  <si>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</si>
  <si>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</si>
  <si>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</si>
  <si>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</si>
  <si>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</si>
  <si>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</si>
  <si>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</si>
  <si>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</si>
  <si>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</si>
  <si>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</si>
  <si>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</si>
  <si>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</si>
  <si>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</si>
  <si>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</si>
  <si>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</si>
  <si>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</si>
  <si>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</si>
  <si>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</si>
  <si>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</si>
  <si>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</si>
  <si>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</si>
  <si>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</si>
  <si>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</si>
  <si>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</si>
  <si>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</si>
  <si>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</si>
  <si>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</si>
  <si>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</si>
  <si>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</si>
  <si>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</si>
  <si>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</si>
  <si>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</si>
  <si>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</si>
  <si>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</si>
  <si>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</si>
  <si>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</si>
  <si>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</si>
  <si>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</si>
  <si>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</si>
  <si>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</si>
  <si>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</si>
  <si>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</si>
  <si>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</si>
  <si>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</si>
  <si>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</si>
  <si>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</si>
  <si>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</si>
  <si>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</si>
  <si>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</si>
  <si>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</si>
  <si>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</si>
  <si>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</si>
  <si>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</si>
  <si>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</si>
  <si>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</si>
  <si>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</si>
  <si>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</si>
  <si>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</si>
  <si>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</si>
  <si>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</si>
  <si>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</si>
  <si>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</si>
  <si>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</si>
  <si>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</si>
  <si>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</si>
  <si>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</si>
  <si>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</si>
  <si>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</si>
  <si>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</si>
  <si>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</si>
  <si>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</si>
  <si>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</si>
  <si>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</si>
  <si>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</si>
  <si>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</si>
  <si>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</si>
  <si>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</si>
  <si>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</si>
  <si>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</si>
  <si>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</si>
  <si>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</si>
  <si>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</si>
  <si>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</si>
  <si>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</si>
  <si>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</si>
  <si>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</si>
  <si>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</si>
  <si>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</si>
  <si>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</si>
  <si>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</si>
  <si>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</si>
  <si>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</si>
  <si>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</si>
  <si>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</si>
  <si>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</si>
  <si>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</si>
  <si>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</si>
  <si>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</si>
  <si>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</si>
  <si>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</si>
  <si>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</si>
  <si>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</si>
  <si>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</si>
  <si>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</si>
  <si>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</si>
  <si>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</si>
  <si>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</si>
  <si>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</si>
  <si>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</si>
  <si>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</si>
  <si>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</si>
  <si>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</si>
  <si>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</si>
  <si>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</si>
  <si>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</si>
  <si>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</si>
  <si>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</si>
  <si>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</si>
  <si>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</si>
  <si>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</si>
  <si>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</si>
  <si>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</si>
  <si>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</si>
  <si>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</si>
  <si>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</si>
  <si>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岐阜県山県市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</si>
  <si>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</si>
  <si>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</si>
  <si>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</si>
  <si>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</si>
  <si>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</si>
  <si>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</si>
  <si>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</si>
  <si>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</si>
  <si>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</si>
  <si>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</si>
  <si>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</si>
  <si>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</si>
  <si>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</si>
  <si>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</si>
  <si>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</si>
  <si>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</si>
  <si>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</si>
  <si>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</si>
  <si>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</si>
  <si>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</si>
  <si>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</si>
  <si>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</si>
  <si>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</si>
  <si>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</si>
  <si>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</si>
  <si>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</si>
  <si>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</si>
  <si>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</si>
  <si>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</si>
  <si>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</si>
  <si>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</si>
  <si>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</si>
  <si>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</si>
  <si>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</si>
  <si>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</si>
  <si>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</si>
  <si>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</si>
  <si>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</si>
  <si>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</si>
  <si>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</si>
  <si>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</si>
  <si>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</si>
  <si>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</si>
  <si>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</si>
  <si>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</si>
  <si>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</si>
  <si>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</si>
  <si>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</si>
  <si>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</si>
  <si>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</si>
  <si>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</si>
  <si>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</si>
  <si>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</si>
  <si>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</si>
  <si>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</si>
  <si>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</si>
  <si>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</si>
  <si>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</si>
  <si>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</si>
  <si>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</si>
  <si>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</si>
  <si>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</si>
  <si>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</si>
  <si>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</si>
  <si>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</si>
  <si>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</si>
  <si>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</si>
  <si>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</si>
  <si>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</si>
  <si>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</si>
  <si>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</si>
  <si>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</si>
  <si>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</si>
  <si>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</si>
  <si>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</si>
  <si>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</si>
  <si>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</si>
  <si>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</si>
  <si>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</si>
  <si>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</si>
  <si>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</si>
  <si>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</si>
  <si>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</si>
  <si>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</si>
  <si>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</si>
  <si>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</si>
  <si>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</si>
  <si>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</si>
  <si>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</si>
  <si>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</si>
  <si>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</si>
  <si>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</si>
  <si>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</si>
  <si>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</si>
  <si>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</si>
  <si>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</si>
  <si>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</si>
  <si>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</si>
  <si>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</si>
  <si>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</si>
  <si>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</si>
  <si>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</si>
  <si>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</si>
  <si>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</si>
  <si>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</si>
  <si>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</si>
  <si>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</si>
  <si>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</si>
  <si>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</si>
  <si>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</si>
  <si>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</si>
  <si>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</si>
  <si>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</si>
  <si>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</si>
  <si>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</si>
  <si>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</si>
  <si>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</si>
  <si>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</si>
  <si>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</si>
  <si>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</si>
  <si>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</si>
  <si>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</si>
  <si>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</si>
  <si>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</si>
  <si>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</si>
  <si>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</si>
  <si>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</si>
  <si>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</si>
  <si>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</si>
  <si>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</si>
  <si>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</si>
  <si>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</si>
  <si>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</si>
  <si>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</si>
  <si>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</si>
  <si>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</si>
  <si>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</si>
  <si>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</si>
  <si>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</si>
  <si>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</si>
  <si>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</si>
  <si>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</si>
  <si>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</si>
  <si>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</si>
  <si>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</si>
  <si>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</si>
  <si>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</si>
  <si>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</si>
  <si>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</si>
  <si>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</si>
  <si>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</si>
  <si>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</si>
  <si>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</si>
  <si>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</si>
  <si>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</si>
  <si>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</si>
  <si>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</si>
  <si>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</si>
  <si>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</si>
  <si>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</si>
  <si>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</si>
  <si>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</si>
  <si>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</si>
  <si>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</si>
  <si>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</si>
  <si>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</si>
  <si>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</si>
  <si>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</si>
  <si>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</si>
  <si>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</si>
  <si>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</si>
  <si>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</si>
  <si>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</si>
  <si>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</si>
  <si>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0.43</t>
  </si>
  <si>
    <t>▲ 1.07</t>
  </si>
  <si>
    <t>▲ 4.24</t>
  </si>
  <si>
    <t>▲ 5.53</t>
  </si>
  <si>
    <t>水道事業会計</t>
  </si>
  <si>
    <t>一般会計</t>
  </si>
  <si>
    <t>下水道事業会計</t>
  </si>
  <si>
    <t>国民健康保険特別会計</t>
  </si>
  <si>
    <t>後期高齢者医療特別会計</t>
  </si>
  <si>
    <t>介護保険特別会計</t>
  </si>
  <si>
    <t>その他会計（赤字）</t>
  </si>
  <si>
    <t>その他会計（黒字）</t>
  </si>
  <si>
    <t>R02</t>
    <phoneticPr fontId="5"/>
  </si>
  <si>
    <t>R03</t>
    <phoneticPr fontId="5"/>
  </si>
  <si>
    <t>R04</t>
    <phoneticPr fontId="5"/>
  </si>
  <si>
    <t>R05</t>
    <phoneticPr fontId="5"/>
  </si>
  <si>
    <t>R06</t>
    <phoneticPr fontId="5"/>
  </si>
  <si>
    <t>基金繰入1,002百万円</t>
    <rPh sb="0" eb="2">
      <t>キキン</t>
    </rPh>
    <rPh sb="2" eb="3">
      <t>ク</t>
    </rPh>
    <rPh sb="3" eb="4">
      <t>イ</t>
    </rPh>
    <rPh sb="9" eb="10">
      <t>ヒャク</t>
    </rPh>
    <rPh sb="10" eb="12">
      <t>マンエン</t>
    </rPh>
    <phoneticPr fontId="2"/>
  </si>
  <si>
    <t>-</t>
    <phoneticPr fontId="2"/>
  </si>
  <si>
    <t>基金繰入35百万円</t>
    <phoneticPr fontId="2"/>
  </si>
  <si>
    <t>岐阜県市町村会館組合</t>
  </si>
  <si>
    <t>岐阜県市町村職員退職手当組合</t>
  </si>
  <si>
    <t>岐北衛生施設利用組合</t>
  </si>
  <si>
    <t>岐阜県地域児童発達支援センター組合</t>
  </si>
  <si>
    <t>岐阜県後期高齢者医療広域連合（一般会計分）</t>
  </si>
  <si>
    <t>岐阜県後期高齢者医療広域連合（特別会計分）</t>
  </si>
  <si>
    <t>山県市土地開発公社</t>
    <phoneticPr fontId="2"/>
  </si>
  <si>
    <t>○</t>
    <phoneticPr fontId="2"/>
  </si>
  <si>
    <t>合併振興基金</t>
    <rPh sb="0" eb="2">
      <t>ガッペイ</t>
    </rPh>
    <rPh sb="2" eb="4">
      <t>シンコウ</t>
    </rPh>
    <rPh sb="4" eb="6">
      <t>キキン</t>
    </rPh>
    <phoneticPr fontId="5"/>
  </si>
  <si>
    <t>魅力あるまちづくり基金</t>
    <rPh sb="0" eb="2">
      <t>ミリョク</t>
    </rPh>
    <rPh sb="9" eb="11">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</si>
  <si>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</si>
  <si>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</si>
  <si>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消防施設整備基金</t>
    <rPh sb="0" eb="2">
      <t>ショウボウ</t>
    </rPh>
    <rPh sb="2" eb="4">
      <t>シセツ</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</si>
</sst>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967B-4D01-BD14-4804B92E35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114615</c:v>
                </c:pt>
                <c:pt idx="1">
                  <c:v>71975</c:v>
                </c:pt>
                <c:pt idx="2">
                  <c:v>57210</c:v>
                </c:pt>
                <c:pt idx="3">
                  <c:v>60476</c:v>
                </c:pt>
                <c:pt idx="4">
                  <c:v>64430</c:v>
                </c:pt>
              </c:numCache>
            </c:numRef>
          </c:val>
          <c:smooth val="0"/>
          <c:extLst>
            <c:ext xmlns:c16="http://schemas.microsoft.com/office/drawing/2014/chart" uri="{C3380CC4-5D6E-409C-BE32-E72D297353CC}">
              <c16:uniqueId val="{00000001-967B-4D01-BD14-4804B92E35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c:v>
                </c:pt>
                <c:pt idx="1">
                  <c:v>8.5299999999999994</c:v>
                </c:pt>
                <c:pt idx="2">
                  <c:v>7.73</c:v>
                </c:pt>
                <c:pt idx="3">
                  <c:v>3.54</c:v>
                </c:pt>
                <c:pt idx="4">
                  <c:v>2.44</c:v>
                </c:pt>
              </c:numCache>
            </c:numRef>
          </c:val>
          <c:extLst>
            <c:ext xmlns:c16="http://schemas.microsoft.com/office/drawing/2014/chart" uri="{C3380CC4-5D6E-409C-BE32-E72D297353CC}">
              <c16:uniqueId val="{00000000-206D-48D0-843C-D1D5D3B653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c:v>
                </c:pt>
                <c:pt idx="1">
                  <c:v>27.49</c:v>
                </c:pt>
                <c:pt idx="2">
                  <c:v>32.799999999999997</c:v>
                </c:pt>
                <c:pt idx="3">
                  <c:v>37.01</c:v>
                </c:pt>
                <c:pt idx="4">
                  <c:v>33.68</c:v>
                </c:pt>
              </c:numCache>
            </c:numRef>
          </c:val>
          <c:extLst>
            <c:ext xmlns:c16="http://schemas.microsoft.com/office/drawing/2014/chart" uri="{C3380CC4-5D6E-409C-BE32-E72D297353CC}">
              <c16:uniqueId val="{00000001-206D-48D0-843C-D1D5D3B653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-0.43</c:v>
                </c:pt>
                <c:pt idx="1">
                  <c:v>7.26</c:v>
                </c:pt>
                <c:pt idx="2">
                  <c:v>-1.07</c:v>
                </c:pt>
                <c:pt idx="3">
                  <c:v>-4.24</c:v>
                </c:pt>
                <c:pt idx="4">
                  <c:v>-5.53</c:v>
                </c:pt>
              </c:numCache>
            </c:numRef>
          </c:val>
          <c:smooth val="0"/>
          <c:extLst>
            <c:ext xmlns:c16="http://schemas.microsoft.com/office/drawing/2014/chart" uri="{C3380CC4-5D6E-409C-BE32-E72D297353CC}">
              <c16:uniqueId val="{00000002-206D-48D0-843C-D1D5D3B653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c:v>
                </c:pt>
                <c:pt idx="4">
                  <c:v>#N/A</c:v>
                </c:pt>
                <c:pt idx="5">
                  <c:v>1.8</c:v>
                </c:pt>
                <c:pt idx="6">
                  <c:v>#N/A</c:v>
                </c:pt>
                <c:pt idx="7">
                  <c:v>0.04</c:v>
                </c:pt>
                <c:pt idx="8">
                  <c:v>0</c:v>
                </c:pt>
                <c:pt idx="9">
                  <c:v>0</c:v>
                </c:pt>
              </c:numCache>
            </c:numRef>
          </c:val>
          <c:extLst>
            <c:ext xmlns:c16="http://schemas.microsoft.com/office/drawing/2014/chart" uri="{C3380CC4-5D6E-409C-BE32-E72D297353CC}">
              <c16:uniqueId val="{00000000-A535-4724-A5C5-EC37E7CA5A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35-4724-A5C5-EC37E7CA5A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35-4724-A5C5-EC37E7CA5A2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35-4724-A5C5-EC37E7CA5A2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0.56999999999999995</c:v>
                </c:pt>
                <c:pt idx="4">
                  <c:v>#N/A</c:v>
                </c:pt>
                <c:pt idx="5">
                  <c:v>0.1</c:v>
                </c:pt>
                <c:pt idx="6">
                  <c:v>#N/A</c:v>
                </c:pt>
                <c:pt idx="7">
                  <c:v>0.2</c:v>
                </c:pt>
                <c:pt idx="8">
                  <c:v>#N/A</c:v>
                </c:pt>
                <c:pt idx="9">
                  <c:v>0.02</c:v>
                </c:pt>
              </c:numCache>
            </c:numRef>
          </c:val>
          <c:extLst>
            <c:ext xmlns:c16="http://schemas.microsoft.com/office/drawing/2014/chart" uri="{C3380CC4-5D6E-409C-BE32-E72D297353CC}">
              <c16:uniqueId val="{00000004-A535-4724-A5C5-EC37E7CA5A2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0.1</c:v>
                </c:pt>
              </c:numCache>
            </c:numRef>
          </c:val>
          <c:extLst>
            <c:ext xmlns:c16="http://schemas.microsoft.com/office/drawing/2014/chart" uri="{C3380CC4-5D6E-409C-BE32-E72D297353CC}">
              <c16:uniqueId val="{00000005-A535-4724-A5C5-EC37E7CA5A2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0.13</c:v>
                </c:pt>
                <c:pt idx="4">
                  <c:v>#N/A</c:v>
                </c:pt>
                <c:pt idx="5">
                  <c:v>0.01</c:v>
                </c:pt>
                <c:pt idx="6">
                  <c:v>#N/A</c:v>
                </c:pt>
                <c:pt idx="7">
                  <c:v>0.01</c:v>
                </c:pt>
                <c:pt idx="8">
                  <c:v>#N/A</c:v>
                </c:pt>
                <c:pt idx="9">
                  <c:v>0.28000000000000003</c:v>
                </c:pt>
              </c:numCache>
            </c:numRef>
          </c:val>
          <c:extLst>
            <c:ext xmlns:c16="http://schemas.microsoft.com/office/drawing/2014/chart" uri="{C3380CC4-5D6E-409C-BE32-E72D297353CC}">
              <c16:uniqueId val="{00000006-A535-4724-A5C5-EC37E7CA5A2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0.25</c:v>
                </c:pt>
                <c:pt idx="8">
                  <c:v>#N/A</c:v>
                </c:pt>
                <c:pt idx="9">
                  <c:v>0.34</c:v>
                </c:pt>
              </c:numCache>
            </c:numRef>
          </c:val>
          <c:extLst>
            <c:ext xmlns:c16="http://schemas.microsoft.com/office/drawing/2014/chart" uri="{C3380CC4-5D6E-409C-BE32-E72D297353CC}">
              <c16:uniqueId val="{00000007-A535-4724-A5C5-EC37E7CA5A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2.13</c:v>
                </c:pt>
                <c:pt idx="2">
                  <c:v>#N/A</c:v>
                </c:pt>
                <c:pt idx="3">
                  <c:v>8.5299999999999994</c:v>
                </c:pt>
                <c:pt idx="4">
                  <c:v>#N/A</c:v>
                </c:pt>
                <c:pt idx="5">
                  <c:v>7.73</c:v>
                </c:pt>
                <c:pt idx="6">
                  <c:v>#N/A</c:v>
                </c:pt>
                <c:pt idx="7">
                  <c:v>3.54</c:v>
                </c:pt>
                <c:pt idx="8">
                  <c:v>#N/A</c:v>
                </c:pt>
                <c:pt idx="9">
                  <c:v>2.4300000000000002</c:v>
                </c:pt>
              </c:numCache>
            </c:numRef>
          </c:val>
          <c:extLst>
            <c:ext xmlns:c16="http://schemas.microsoft.com/office/drawing/2014/chart" uri="{C3380CC4-5D6E-409C-BE32-E72D297353CC}">
              <c16:uniqueId val="{00000008-A535-4724-A5C5-EC37E7CA5A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8.8000000000000007</c:v>
                </c:pt>
                <c:pt idx="2">
                  <c:v>#N/A</c:v>
                </c:pt>
                <c:pt idx="3">
                  <c:v>8.17</c:v>
                </c:pt>
                <c:pt idx="4">
                  <c:v>#N/A</c:v>
                </c:pt>
                <c:pt idx="5">
                  <c:v>5.58</c:v>
                </c:pt>
                <c:pt idx="6">
                  <c:v>#N/A</c:v>
                </c:pt>
                <c:pt idx="7">
                  <c:v>3.8</c:v>
                </c:pt>
                <c:pt idx="8">
                  <c:v>#N/A</c:v>
                </c:pt>
                <c:pt idx="9">
                  <c:v>3.79</c:v>
                </c:pt>
              </c:numCache>
            </c:numRef>
          </c:val>
          <c:extLst>
            <c:ext xmlns:c16="http://schemas.microsoft.com/office/drawing/2014/chart" uri="{C3380CC4-5D6E-409C-BE32-E72D297353CC}">
              <c16:uniqueId val="{00000009-A535-4724-A5C5-EC37E7CA5A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1665</c:v>
                </c:pt>
                <c:pt idx="5">
                  <c:v>1463</c:v>
                </c:pt>
                <c:pt idx="8">
                  <c:v>1431</c:v>
                </c:pt>
                <c:pt idx="11">
                  <c:v>1415</c:v>
                </c:pt>
                <c:pt idx="14">
                  <c:v>1361</c:v>
                </c:pt>
              </c:numCache>
            </c:numRef>
          </c:val>
          <c:extLst>
            <c:ext xmlns:c16="http://schemas.microsoft.com/office/drawing/2014/chart" uri="{C3380CC4-5D6E-409C-BE32-E72D297353CC}">
              <c16:uniqueId val="{00000000-C1E5-4001-AB98-DA63C4EA18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E5-4001-AB98-DA63C4EA18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1E5-4001-AB98-DA63C4EA18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E5-4001-AB98-DA63C4EA18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608</c:v>
                </c:pt>
                <c:pt idx="3">
                  <c:v>637</c:v>
                </c:pt>
                <c:pt idx="6">
                  <c:v>633</c:v>
                </c:pt>
                <c:pt idx="9">
                  <c:v>609</c:v>
                </c:pt>
                <c:pt idx="12">
                  <c:v>603</c:v>
                </c:pt>
              </c:numCache>
            </c:numRef>
          </c:val>
          <c:extLst>
            <c:ext xmlns:c16="http://schemas.microsoft.com/office/drawing/2014/chart" uri="{C3380CC4-5D6E-409C-BE32-E72D297353CC}">
              <c16:uniqueId val="{00000004-C1E5-4001-AB98-DA63C4EA18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E5-4001-AB98-DA63C4EA18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E5-4001-AB98-DA63C4EA18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1752</c:v>
                </c:pt>
                <c:pt idx="3">
                  <c:v>1453</c:v>
                </c:pt>
                <c:pt idx="6">
                  <c:v>1459</c:v>
                </c:pt>
                <c:pt idx="9">
                  <c:v>1571</c:v>
                </c:pt>
                <c:pt idx="12">
                  <c:v>1498</c:v>
                </c:pt>
              </c:numCache>
            </c:numRef>
          </c:val>
          <c:extLst>
            <c:ext xmlns:c16="http://schemas.microsoft.com/office/drawing/2014/chart" uri="{C3380CC4-5D6E-409C-BE32-E72D297353CC}">
              <c16:uniqueId val="{00000007-C1E5-4001-AB98-DA63C4EA18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695</c:v>
                </c:pt>
                <c:pt idx="2">
                  <c:v>#N/A</c:v>
                </c:pt>
                <c:pt idx="3">
                  <c:v>#N/A</c:v>
                </c:pt>
                <c:pt idx="4">
                  <c:v>627</c:v>
                </c:pt>
                <c:pt idx="5">
                  <c:v>#N/A</c:v>
                </c:pt>
                <c:pt idx="6">
                  <c:v>#N/A</c:v>
                </c:pt>
                <c:pt idx="7">
                  <c:v>661</c:v>
                </c:pt>
                <c:pt idx="8">
                  <c:v>#N/A</c:v>
                </c:pt>
                <c:pt idx="9">
                  <c:v>#N/A</c:v>
                </c:pt>
                <c:pt idx="10">
                  <c:v>765</c:v>
                </c:pt>
                <c:pt idx="11">
                  <c:v>#N/A</c:v>
                </c:pt>
                <c:pt idx="12">
                  <c:v>#N/A</c:v>
                </c:pt>
                <c:pt idx="13">
                  <c:v>740</c:v>
                </c:pt>
                <c:pt idx="14">
                  <c:v>#N/A</c:v>
                </c:pt>
              </c:numCache>
            </c:numRef>
          </c:val>
          <c:smooth val="0"/>
          <c:extLst>
            <c:ext xmlns:c16="http://schemas.microsoft.com/office/drawing/2014/chart" uri="{C3380CC4-5D6E-409C-BE32-E72D297353CC}">
              <c16:uniqueId val="{00000008-C1E5-4001-AB98-DA63C4EA18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14520</c:v>
                </c:pt>
                <c:pt idx="5">
                  <c:v>13602</c:v>
                </c:pt>
                <c:pt idx="8">
                  <c:v>12860</c:v>
                </c:pt>
                <c:pt idx="11">
                  <c:v>11835</c:v>
                </c:pt>
                <c:pt idx="14">
                  <c:v>11210</c:v>
                </c:pt>
              </c:numCache>
            </c:numRef>
          </c:val>
          <c:extLst>
            <c:ext xmlns:c16="http://schemas.microsoft.com/office/drawing/2014/chart" uri="{C3380CC4-5D6E-409C-BE32-E72D297353CC}">
              <c16:uniqueId val="{00000000-D407-47CB-B580-5BF2944002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228</c:v>
                </c:pt>
                <c:pt idx="8">
                  <c:v>204</c:v>
                </c:pt>
                <c:pt idx="11">
                  <c:v>180</c:v>
                </c:pt>
                <c:pt idx="14">
                  <c:v>156</c:v>
                </c:pt>
              </c:numCache>
            </c:numRef>
          </c:val>
          <c:extLst>
            <c:ext xmlns:c16="http://schemas.microsoft.com/office/drawing/2014/chart" uri="{C3380CC4-5D6E-409C-BE32-E72D297353CC}">
              <c16:uniqueId val="{00000001-D407-47CB-B580-5BF2944002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6625</c:v>
                </c:pt>
                <c:pt idx="5">
                  <c:v>7028</c:v>
                </c:pt>
                <c:pt idx="8">
                  <c:v>7176</c:v>
                </c:pt>
                <c:pt idx="11">
                  <c:v>7517</c:v>
                </c:pt>
                <c:pt idx="14">
                  <c:v>7272</c:v>
                </c:pt>
              </c:numCache>
            </c:numRef>
          </c:val>
          <c:extLst>
            <c:ext xmlns:c16="http://schemas.microsoft.com/office/drawing/2014/chart" uri="{C3380CC4-5D6E-409C-BE32-E72D297353CC}">
              <c16:uniqueId val="{00000002-D407-47CB-B580-5BF2944002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07-47CB-B580-5BF2944002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07-47CB-B580-5BF2944002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07-47CB-B580-5BF2944002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2147</c:v>
                </c:pt>
                <c:pt idx="3">
                  <c:v>2050</c:v>
                </c:pt>
                <c:pt idx="6">
                  <c:v>2002</c:v>
                </c:pt>
                <c:pt idx="9">
                  <c:v>1825</c:v>
                </c:pt>
                <c:pt idx="12">
                  <c:v>1918</c:v>
                </c:pt>
              </c:numCache>
            </c:numRef>
          </c:val>
          <c:extLst>
            <c:ext xmlns:c16="http://schemas.microsoft.com/office/drawing/2014/chart" uri="{C3380CC4-5D6E-409C-BE32-E72D297353CC}">
              <c16:uniqueId val="{00000006-D407-47CB-B580-5BF2944002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3</c:v>
                </c:pt>
                <c:pt idx="6">
                  <c:v>4</c:v>
                </c:pt>
                <c:pt idx="9">
                  <c:v>2</c:v>
                </c:pt>
                <c:pt idx="12">
                  <c:v>2</c:v>
                </c:pt>
              </c:numCache>
            </c:numRef>
          </c:val>
          <c:extLst>
            <c:ext xmlns:c16="http://schemas.microsoft.com/office/drawing/2014/chart" uri="{C3380CC4-5D6E-409C-BE32-E72D297353CC}">
              <c16:uniqueId val="{00000007-D407-47CB-B580-5BF2944002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7460</c:v>
                </c:pt>
                <c:pt idx="3">
                  <c:v>7215</c:v>
                </c:pt>
                <c:pt idx="6">
                  <c:v>6673</c:v>
                </c:pt>
                <c:pt idx="9">
                  <c:v>6122</c:v>
                </c:pt>
                <c:pt idx="12">
                  <c:v>5407</c:v>
                </c:pt>
              </c:numCache>
            </c:numRef>
          </c:val>
          <c:extLst>
            <c:ext xmlns:c16="http://schemas.microsoft.com/office/drawing/2014/chart" uri="{C3380CC4-5D6E-409C-BE32-E72D297353CC}">
              <c16:uniqueId val="{00000008-D407-47CB-B580-5BF2944002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07-47CB-B580-5BF2944002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12845</c:v>
                </c:pt>
                <c:pt idx="3">
                  <c:v>13101</c:v>
                </c:pt>
                <c:pt idx="6">
                  <c:v>12452</c:v>
                </c:pt>
                <c:pt idx="9">
                  <c:v>11810</c:v>
                </c:pt>
                <c:pt idx="12">
                  <c:v>11261</c:v>
                </c:pt>
              </c:numCache>
            </c:numRef>
          </c:val>
          <c:extLst>
            <c:ext xmlns:c16="http://schemas.microsoft.com/office/drawing/2014/chart" uri="{C3380CC4-5D6E-409C-BE32-E72D297353CC}">
              <c16:uniqueId val="{0000000A-D407-47CB-B580-5BF2944002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1307</c:v>
                </c:pt>
                <c:pt idx="2">
                  <c:v>#N/A</c:v>
                </c:pt>
                <c:pt idx="3">
                  <c:v>#N/A</c:v>
                </c:pt>
                <c:pt idx="4">
                  <c:v>1511</c:v>
                </c:pt>
                <c:pt idx="5">
                  <c:v>#N/A</c:v>
                </c:pt>
                <c:pt idx="6">
                  <c:v>#N/A</c:v>
                </c:pt>
                <c:pt idx="7">
                  <c:v>891</c:v>
                </c:pt>
                <c:pt idx="8">
                  <c:v>#N/A</c:v>
                </c:pt>
                <c:pt idx="9">
                  <c:v>#N/A</c:v>
                </c:pt>
                <c:pt idx="10">
                  <c:v>227</c:v>
                </c:pt>
                <c:pt idx="11">
                  <c:v>#N/A</c:v>
                </c:pt>
                <c:pt idx="12">
                  <c:v>#N/A</c:v>
                </c:pt>
                <c:pt idx="13">
                  <c:v>0</c:v>
                </c:pt>
                <c:pt idx="14">
                  <c:v>#N/A</c:v>
                </c:pt>
              </c:numCache>
            </c:numRef>
          </c:val>
          <c:smooth val="0"/>
          <c:extLst>
            <c:ext xmlns:c16="http://schemas.microsoft.com/office/drawing/2014/chart" uri="{C3380CC4-5D6E-409C-BE32-E72D297353CC}">
              <c16:uniqueId val="{0000000B-D407-47CB-B580-5BF2944002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2819</c:v>
                </c:pt>
                <c:pt idx="1">
                  <c:v>3153</c:v>
                </c:pt>
                <c:pt idx="2">
                  <c:v>2916</c:v>
                </c:pt>
              </c:numCache>
            </c:numRef>
          </c:val>
          <c:extLst>
            <c:ext xmlns:c16="http://schemas.microsoft.com/office/drawing/2014/chart" uri="{C3380CC4-5D6E-409C-BE32-E72D297353CC}">
              <c16:uniqueId val="{00000000-D22D-4B27-95DB-518A9827A9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1223</c:v>
                </c:pt>
                <c:pt idx="1">
                  <c:v>1264</c:v>
                </c:pt>
                <c:pt idx="2">
                  <c:v>1297</c:v>
                </c:pt>
              </c:numCache>
            </c:numRef>
          </c:val>
          <c:extLst>
            <c:ext xmlns:c16="http://schemas.microsoft.com/office/drawing/2014/chart" uri="{C3380CC4-5D6E-409C-BE32-E72D297353CC}">
              <c16:uniqueId val="{00000001-D22D-4B27-95DB-518A9827A9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3798</c:v>
                </c:pt>
                <c:pt idx="1">
                  <c:v>3859</c:v>
                </c:pt>
                <c:pt idx="2">
                  <c:v>3850</c:v>
                </c:pt>
              </c:numCache>
            </c:numRef>
          </c:val>
          <c:extLst>
            <c:ext xmlns:c16="http://schemas.microsoft.com/office/drawing/2014/chart" uri="{C3380CC4-5D6E-409C-BE32-E72D297353CC}">
              <c16:uniqueId val="{00000002-D22D-4B27-95DB-518A9827A9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元利償還金は、近年実施されたバスターミナルを中心としたインフラへの集中的投資等への地方債活用により微増となったが、傾向としては合併に伴い発行した合併特例債や臨時財政対策債等大型償還のピークを過ぎたことから、減少している。今後、国土強靭化や脱炭素化、こども子育て支援に資する事業への地方債発行が見込まれることから、投資先の厳選を図るとともに、有利な起債の活用などにより、適正な比率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公債費等の償還額減少に伴う基準財政需要額算入見込額の減少が若干あるものの、地方債借入額が償還額より少なかったことによる地方債現在高の減少が大きな要因となり、分子が減少している。</a:t>
          </a:r>
        </a:p>
        <a:p>
          <a:r>
            <a:rPr kumimoji="1" lang="ja-JP" altLang="en-US" sz="1400">
              <a:solidFill>
                <a:sysClr val="windowText" lastClr="000000"/>
              </a:solidFill>
              <a:latin typeface="ＭＳ ゴシック" pitchFamily="49" charset="-128"/>
              <a:ea typeface="ＭＳ ゴシック" pitchFamily="49" charset="-128"/>
            </a:rPr>
            <a:t>今後、過疎地域における過疎対策事業、緊急自然災害防止対策事業、こども子育て支援事業、公共施設等総合管理計画に基づく公共施設の更新等今後起債を伴う大規模事業が計画されているため、長期的視点に立ち、引き続き発行額に留意する必要がある。同時に、充当可能基金等将来財源の確保を進め、将来負担比率の分子構造の改善と財政健全化を推進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岐阜県山県市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百万円減少した。これは財政調整基金が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百万円減少したことが主な原因である。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弾力的な運用を検討し、基金繰入については実質的な財源不足に伴う補填としての基金繰入の抑制に努めつつも、中長期的に取組むべき課題等においては、時期を逸することのないよう合併振興基金や魅力あるまちづくり基金等の特定目的基金の活用も視野に入れ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ふるさと応援基金については、令和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までにいただいたふるさと応援寄附金などを福祉の推進等健やかで安らかなまちづくり事業、公共交通等便利で快適なまちづくり事業、自然を守るまちづくり事業、農林業や商工業の推進事業、教育の充実と健全育成の推進の事業等に活用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ふるさと応援基金については、主に令和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年中にいただいた寄附金活用による基金取崩し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百万円に対して令和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年度中にいただいた寄附金の積立額が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百万円となったことから現在高が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弾力的な運用を検討し、基金繰入については、実質的な財源不足に伴う補填としての基金繰入の抑制に努める。また中長期的に取組むべき課題等においては、時期を逸することのないよう、合併振興基金や魅力あるまちづくり基金等の特定目的基金の活用も視野に入れ、予算措置を検討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合併振興基金：老朽化した施設等へのハード面への対応及び地域振興事業等のため、一定額を取り崩す予定。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魅力あるまちづくり基金：地域の特色を活かした事業実施のため、一定額を取り崩す予定。</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百万円をピークに減少傾向にあったが、令和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年度は財源不足を補うための取り崩しはなかった。令和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百万円取り崩し、前年度と比較し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実質的な財源不足に伴う補填としての基金繰入の抑制に努めつつも、中長期的に取組むべき課題等においては、時期を逸することのないよう対応すべき予算措置については、基金の弾力的な運用を検討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年度に活用したのみで、平成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年度において基金繰入は行っていなかったが、令和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年度に普通交付税の再算定により措置された一部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百万円を繰り入れた。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百万円および普通交付税の再算定により後年の臨時財政対策債償還費として措置された臨時財政対策債償還基金費の積立額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百万円が増加した。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後年の臨時財政対策債の償還のほか、必要に応じて減債基金の活用も視野に入れ予算措置を行っていく。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24,767
23,895
221.98
15,374,944
15,028,053
211,222
8,656,757
11,261,107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人口の減少及び過疎地区の高齢化等により財政基盤が弱く、類似団体内平均を下回っている。職員数削減等、歳出削減を推し進め、財政力指数は平成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程度で変わらず推移している。今後も経常経費の節減と、重点事業を峻別し投資的経費の抑制を図るとともに、市税の徴収率向上対策や企業誘致を積極的に進め、自主財源を確保し財政力の強化を図る。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経常経費充当一般財源は、人件費や扶助費や補助費、維持補修費等が増加したことにより増加した。分母となる経常一般財源総額等は、地方税、臨時財政対策債等が減少した一方、地方消費税交付金、地方特例交付金、地方交付税等が増加したこと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ポイント改善した。（定額減税の影響により、市税が減額となったが、地方特例交付金により補填されている。）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170604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1565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63</xdr:row>
      <xdr:rowOff>170604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8239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52494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295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2957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人件費の増や情報システム標準化対応等に伴う物件費の増により、人口一人当たりの決算額が前年度と比較し、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額した。類似団体よりは低い水準となったが、県平均と比べ依然高い水準となっている。今後は、施設運営・整備等における維持・運営の効率化を加速化させるとともに、ごみ処理施設等必要なインフラの効率的な運営を策定し、さらに人件費・物件費等の削減を進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13333</xdr:rowOff>
    </xdr:from>
    <xdr:to>
      <xdr:col>23</xdr:col>
      <xdr:colOff>133350</xdr:colOff>
      <xdr:row>83</xdr:row>
      <xdr:rowOff>101957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3683"/>
          <a:ext cx="838200" cy="8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13333</xdr:rowOff>
    </xdr:from>
    <xdr:to>
      <xdr:col>19</xdr:col>
      <xdr:colOff>133350</xdr:colOff>
      <xdr:row>83</xdr:row>
      <xdr:rowOff>74265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3683"/>
          <a:ext cx="889000" cy="6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30406</xdr:rowOff>
    </xdr:from>
    <xdr:to>
      <xdr:col>15</xdr:col>
      <xdr:colOff>82550</xdr:colOff>
      <xdr:row>83</xdr:row>
      <xdr:rowOff>74265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0756"/>
          <a:ext cx="8890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26237</xdr:rowOff>
    </xdr:from>
    <xdr:to>
      <xdr:col>11</xdr:col>
      <xdr:colOff>31750</xdr:colOff>
      <xdr:row>83</xdr:row>
      <xdr:rowOff>30406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56587"/>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51157</xdr:rowOff>
    </xdr:from>
    <xdr:to>
      <xdr:col>23</xdr:col>
      <xdr:colOff>184150</xdr:colOff>
      <xdr:row>83</xdr:row>
      <xdr:rowOff>152757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67684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133983</xdr:rowOff>
    </xdr:from>
    <xdr:to>
      <xdr:col>19</xdr:col>
      <xdr:colOff>184150</xdr:colOff>
      <xdr:row>83</xdr:row>
      <xdr:rowOff>64133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74310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1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23465</xdr:rowOff>
    </xdr:from>
    <xdr:to>
      <xdr:col>15</xdr:col>
      <xdr:colOff>133350</xdr:colOff>
      <xdr:row>83</xdr:row>
      <xdr:rowOff>125065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151056</xdr:rowOff>
    </xdr:from>
    <xdr:to>
      <xdr:col>11</xdr:col>
      <xdr:colOff>82550</xdr:colOff>
      <xdr:row>83</xdr:row>
      <xdr:rowOff>81206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65983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146887</xdr:rowOff>
    </xdr:from>
    <xdr:to>
      <xdr:col>7</xdr:col>
      <xdr:colOff>31750</xdr:colOff>
      <xdr:row>83</xdr:row>
      <xdr:rowOff>77037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0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61814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9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これまで国に準じた給料表を用いており、類似団体と比較しても下回る水準で推移しているが、令和６年度指数は前年度と比較し、社会人経験者等の積極的な新規採用等による年齢層の偏りにより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ポイント減少した。今後も国の制度に合わせた給与体系となるよう努める。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84</xdr:row>
      <xdr:rowOff>13607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1199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30843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151493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326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151493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5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「第５次山県市定員適正化計画」における令和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年度当初年次目標が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年度合併当初職員数の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人削減している。類似団体と比較しても、ここ数年下回る水準で推移している。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地理的要因により、平成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合併した団体であり、保育園や学校等の教育施設やその他職員が常駐する公共施設も多く点在するが、施設集約や民営化等を進め、今後も職員の年齢構成のバランス及び行政における職員負担の適性化を図りつつ、将来の山県市を支える人材を確保するため、適正な職員配置と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141212</xdr:rowOff>
    </xdr:from>
    <xdr:to>
      <xdr:col>81</xdr:col>
      <xdr:colOff>44450</xdr:colOff>
      <xdr:row>61</xdr:row>
      <xdr:rowOff>145808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9662"/>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61</xdr:row>
      <xdr:rowOff>141212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16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111337</xdr:rowOff>
    </xdr:from>
    <xdr:to>
      <xdr:col>72</xdr:col>
      <xdr:colOff>203200</xdr:colOff>
      <xdr:row>61</xdr:row>
      <xdr:rowOff>133169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6978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92952</xdr:rowOff>
    </xdr:from>
    <xdr:to>
      <xdr:col>68</xdr:col>
      <xdr:colOff>152400</xdr:colOff>
      <xdr:row>61</xdr:row>
      <xdr:rowOff>111337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5140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95008</xdr:rowOff>
    </xdr:from>
    <xdr:to>
      <xdr:col>81</xdr:col>
      <xdr:colOff>95250</xdr:colOff>
      <xdr:row>62</xdr:row>
      <xdr:rowOff>25158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111535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90412</xdr:rowOff>
    </xdr:from>
    <xdr:to>
      <xdr:col>77</xdr:col>
      <xdr:colOff>95250</xdr:colOff>
      <xdr:row>62</xdr:row>
      <xdr:rowOff>20562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30739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1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22696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0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42152</xdr:rowOff>
    </xdr:from>
    <xdr:to>
      <xdr:col>64</xdr:col>
      <xdr:colOff>152400</xdr:colOff>
      <xdr:row>61</xdr:row>
      <xdr:rowOff>143752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153929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合併後、地域格差の是正及び一体化を図ることを目的として大型事業時に発行した合併特例債や臨時財政対策債等の元利償還金が減少したが、令和３年度以降の元利償還金が令和３年度以前と比べて高く推移している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年平均の実質公債費比率は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との比率差は年々少なくなっていたが、若干比率差が大きくなった。近年行った重点投資等の償還が始まることにより公債費が嵩んできているため、今後、緊急性や住民ニーズ等を的確に把握し、有利な地方債の活用に努めること等により、実質公債費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89605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386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140405</xdr:rowOff>
    </xdr:from>
    <xdr:to>
      <xdr:col>77</xdr:col>
      <xdr:colOff>44450</xdr:colOff>
      <xdr:row>41</xdr:row>
      <xdr:rowOff>9172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140405</xdr:rowOff>
    </xdr:from>
    <xdr:to>
      <xdr:col>72</xdr:col>
      <xdr:colOff>203200</xdr:colOff>
      <xdr:row>41</xdr:row>
      <xdr:rowOff>49389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984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156633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78839"/>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38805</xdr:rowOff>
    </xdr:from>
    <xdr:to>
      <xdr:col>81</xdr:col>
      <xdr:colOff>95250</xdr:colOff>
      <xdr:row>41</xdr:row>
      <xdr:rowOff>140405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89605</xdr:rowOff>
    </xdr:from>
    <xdr:to>
      <xdr:col>73</xdr:col>
      <xdr:colOff>44450</xdr:colOff>
      <xdr:row>41</xdr:row>
      <xdr:rowOff>19755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地方債の元利償還額は、借入額より多かったため、地方債現在高は順調に減少している。基金などの充当可能財源が将来負担額を上回ったため、平成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から健全化判断比率として導入されて以降初めてマイナスとなり皆減となった。今後も地方債現在高は減少していく予定であるが、国土強靭化に資する事業や公共施設等総合管理計画に基づく公共施設の集約・複合化等又は施設の脱炭素化への移行やこども子育て支援に資する事業等による市債の活用が考えられることから、後世への負担を少しでも軽減できるよう、今後も事業実施の適正化を図り、財政の健全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65761</xdr:rowOff>
    </xdr:from>
    <xdr:to>
      <xdr:col>77</xdr:col>
      <xdr:colOff>44450</xdr:colOff>
      <xdr:row>14</xdr:row>
      <xdr:rowOff>110642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66061"/>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110642</xdr:rowOff>
    </xdr:from>
    <xdr:to>
      <xdr:col>72</xdr:col>
      <xdr:colOff>203200</xdr:colOff>
      <xdr:row>14</xdr:row>
      <xdr:rowOff>148768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510942"/>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169384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139116</xdr:rowOff>
    </xdr:from>
    <xdr:to>
      <xdr:col>68</xdr:col>
      <xdr:colOff>152400</xdr:colOff>
      <xdr:row>14</xdr:row>
      <xdr:rowOff>148768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394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14961</xdr:rowOff>
    </xdr:from>
    <xdr:to>
      <xdr:col>77</xdr:col>
      <xdr:colOff>95250</xdr:colOff>
      <xdr:row>14</xdr:row>
      <xdr:rowOff>116561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126738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8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59842</xdr:rowOff>
    </xdr:from>
    <xdr:to>
      <xdr:col>73</xdr:col>
      <xdr:colOff>44450</xdr:colOff>
      <xdr:row>14</xdr:row>
      <xdr:rowOff>161442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97968</xdr:rowOff>
    </xdr:from>
    <xdr:to>
      <xdr:col>68</xdr:col>
      <xdr:colOff>203200</xdr:colOff>
      <xdr:row>15</xdr:row>
      <xdr:rowOff>28118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38295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6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88316</xdr:rowOff>
    </xdr:from>
    <xdr:to>
      <xdr:col>64</xdr:col>
      <xdr:colOff>152400</xdr:colOff>
      <xdr:row>15</xdr:row>
      <xdr:rowOff>18466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28643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5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24,767
23,895
221.98
15,374,944
15,028,053
211,222
8,656,757
11,261,107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類似団体とと比較し大差なかったが、令和５年度から保育園を民営化したことによる人件費の減少が影響し、類似団体を下回り、令和６年度は同水準で増加している。今後も定員適正化計画に基づき、職員の年齢構成バランスを保ち、豊富な知識と経験を備えた再任用等の雇用を活用しつつ、将来の山県市を支える人材を確保するため、適正な職員配置と定員管理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ポイント減少した。主な要因としては、ふるさと応援寄附金の減に伴う返礼品等諸経費の減少等があげられる。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類似団体と比較して差は縮まっているが、さらなる事務事業の見直しによるコスト削減、公共施設の適正管理を推進し、経常収支比率の削減に努める。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454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出生数減少を含む子どもの人口減少により若年層の扶助費は減少傾向にあるが、保育園民営化や高齢人口に係る扶助費、生活保護費、障害者自立支援関係経費等は増加する要因が多くある。今後も扶助費は増加していくと見込まれるため、資格審査等の適正化とともに、これに対応する必要な財源を確保していくため、財政規模の縮小を図り、持続可能な財政構造への転換に取り組む。</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49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383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38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87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その他については、前年度と比較し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ポイント増加したが、類似団体より低い水準である。今後も社会保障関係経費は増加する要因があることから、各特別会計の適正な経営健全化を進め、普通会計の負担を抑制していく。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8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59</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98660"/>
          <a:ext cx="8890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015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102870</xdr:rowOff>
    </xdr:from>
    <xdr:to>
      <xdr:col>74</xdr:col>
      <xdr:colOff>31750</xdr:colOff>
      <xdr:row>60</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17797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消防広域化に伴い令和元年度以降は増加、類似団体と比べ低い水準で推移していたが、令和５年からは同水準となり、前年度と比較し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消防事務委託料の増額による補助費等の増加があげられる。今後も各種団体への補助金、一部事務組合への負担金について、補助基準を明確化し、実情把握を行い市単独補助金の適正化を推進し、さらなる経費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101854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13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12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近年集中して実施することが必要であったインフラ整備等での公共事業等、緊急防災減災事業等の償還が始まったことからここ数年は増加しているが、基本的な傾向としては合併に伴い発行した合併特例債や臨時財政対策債等大型償還のピークを過ぎたことから、減少している。今後も、投資的経費の平準化により地方債の発行を極力抑え、後年への負担を軽減でき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16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2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5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79</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553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43197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公債費を除いたベースでは、類似団体を下回る水準となったが、類似団体の傾向と同様に前年度と比較し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要因としては、歳入構成の中で最大の割合を占める地方交付税や地方消費税交付金等が増加しているが、人件費や扶助費、補助費等が増加しているため経常収支比率が増加した。高齢化等の要因により扶助費等の増加が予想されるため、更なる行政効率化を推進し、一般事務経費の縮減に努め、経常収支比率の低減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19231</xdr:rowOff>
    </xdr:from>
    <xdr:to>
      <xdr:col>82</xdr:col>
      <xdr:colOff>107950</xdr:colOff>
      <xdr:row>76</xdr:row>
      <xdr:rowOff>51888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494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27396</xdr:rowOff>
    </xdr:from>
    <xdr:to>
      <xdr:col>78</xdr:col>
      <xdr:colOff>69850</xdr:colOff>
      <xdr:row>76</xdr:row>
      <xdr:rowOff>19231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8614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133531</xdr:rowOff>
    </xdr:from>
    <xdr:to>
      <xdr:col>73</xdr:col>
      <xdr:colOff>180975</xdr:colOff>
      <xdr:row>75</xdr:row>
      <xdr:rowOff>27396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208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133531</xdr:rowOff>
    </xdr:from>
    <xdr:to>
      <xdr:col>69</xdr:col>
      <xdr:colOff>92075</xdr:colOff>
      <xdr:row>75</xdr:row>
      <xdr:rowOff>40459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2083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xdr:rowOff>
    </xdr:from>
    <xdr:to>
      <xdr:col>82</xdr:col>
      <xdr:colOff>158750</xdr:colOff>
      <xdr:row>76</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17615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7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139881</xdr:rowOff>
    </xdr:from>
    <xdr:to>
      <xdr:col>78</xdr:col>
      <xdr:colOff>120650</xdr:colOff>
      <xdr:row>76</xdr:row>
      <xdr:rowOff>70031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80208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6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148046</xdr:rowOff>
    </xdr:from>
    <xdr:to>
      <xdr:col>74</xdr:col>
      <xdr:colOff>31750</xdr:colOff>
      <xdr:row>75</xdr:row>
      <xdr:rowOff>78196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88373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82731</xdr:rowOff>
    </xdr:from>
    <xdr:to>
      <xdr:col>69</xdr:col>
      <xdr:colOff>142875</xdr:colOff>
      <xdr:row>75</xdr:row>
      <xdr:rowOff>12881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23058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161109</xdr:rowOff>
    </xdr:from>
    <xdr:to>
      <xdr:col>65</xdr:col>
      <xdr:colOff>53975</xdr:colOff>
      <xdr:row>75</xdr:row>
      <xdr:rowOff>91259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101436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142126</xdr:rowOff>
    </xdr:from>
    <xdr:to>
      <xdr:col>29</xdr:col>
      <xdr:colOff>127000</xdr:colOff>
      <xdr:row>18</xdr:row>
      <xdr:rowOff>86258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4401"/>
          <a:ext cx="647700" cy="11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26619</xdr:rowOff>
    </xdr:from>
    <xdr:to>
      <xdr:col>26</xdr:col>
      <xdr:colOff>50800</xdr:colOff>
      <xdr:row>18</xdr:row>
      <xdr:rowOff>86258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60344"/>
          <a:ext cx="698500" cy="5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15672</xdr:rowOff>
    </xdr:from>
    <xdr:to>
      <xdr:col>22</xdr:col>
      <xdr:colOff>114300</xdr:colOff>
      <xdr:row>18</xdr:row>
      <xdr:rowOff>26619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49397"/>
          <a:ext cx="698500" cy="10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15672</xdr:rowOff>
    </xdr:from>
    <xdr:to>
      <xdr:col>18</xdr:col>
      <xdr:colOff>177800</xdr:colOff>
      <xdr:row>18</xdr:row>
      <xdr:rowOff>16396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9397"/>
          <a:ext cx="698500"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91326</xdr:rowOff>
    </xdr:from>
    <xdr:to>
      <xdr:col>29</xdr:col>
      <xdr:colOff>177800</xdr:colOff>
      <xdr:row>18</xdr:row>
      <xdr:rowOff>21476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3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63403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35458</xdr:rowOff>
    </xdr:from>
    <xdr:to>
      <xdr:col>26</xdr:col>
      <xdr:colOff>101600</xdr:colOff>
      <xdr:row>18</xdr:row>
      <xdr:rowOff>137058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5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147269</xdr:rowOff>
    </xdr:from>
    <xdr:to>
      <xdr:col>22</xdr:col>
      <xdr:colOff>165100</xdr:colOff>
      <xdr:row>18</xdr:row>
      <xdr:rowOff>77419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9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62196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136322</xdr:rowOff>
    </xdr:from>
    <xdr:to>
      <xdr:col>19</xdr:col>
      <xdr:colOff>38100</xdr:colOff>
      <xdr:row>18</xdr:row>
      <xdr:rowOff>66472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51249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137046</xdr:rowOff>
    </xdr:from>
    <xdr:to>
      <xdr:col>15</xdr:col>
      <xdr:colOff>101600</xdr:colOff>
      <xdr:row>18</xdr:row>
      <xdr:rowOff>67196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9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77373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6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11133</xdr:rowOff>
    </xdr:from>
    <xdr:to>
      <xdr:col>29</xdr:col>
      <xdr:colOff>127000</xdr:colOff>
      <xdr:row>35</xdr:row>
      <xdr:rowOff>26220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21483"/>
          <a:ext cx="6477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11133</xdr:rowOff>
    </xdr:from>
    <xdr:to>
      <xdr:col>26</xdr:col>
      <xdr:colOff>50800</xdr:colOff>
      <xdr:row>35</xdr:row>
      <xdr:rowOff>155411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21483"/>
          <a:ext cx="698500" cy="14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155411</xdr:rowOff>
    </xdr:from>
    <xdr:to>
      <xdr:col>22</xdr:col>
      <xdr:colOff>114300</xdr:colOff>
      <xdr:row>35</xdr:row>
      <xdr:rowOff>211059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65761"/>
          <a:ext cx="698500" cy="55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145059</xdr:rowOff>
    </xdr:from>
    <xdr:to>
      <xdr:col>18</xdr:col>
      <xdr:colOff>177800</xdr:colOff>
      <xdr:row>35</xdr:row>
      <xdr:rowOff>211059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755409"/>
          <a:ext cx="698500" cy="66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318320</xdr:rowOff>
    </xdr:from>
    <xdr:to>
      <xdr:col>29</xdr:col>
      <xdr:colOff>177800</xdr:colOff>
      <xdr:row>35</xdr:row>
      <xdr:rowOff>77020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8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163397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3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303233</xdr:rowOff>
    </xdr:from>
    <xdr:to>
      <xdr:col>26</xdr:col>
      <xdr:colOff>101600</xdr:colOff>
      <xdr:row>35</xdr:row>
      <xdr:rowOff>61933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7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72109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39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104611</xdr:rowOff>
    </xdr:from>
    <xdr:to>
      <xdr:col>22</xdr:col>
      <xdr:colOff>165100</xdr:colOff>
      <xdr:row>35</xdr:row>
      <xdr:rowOff>206211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1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216388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8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160259</xdr:rowOff>
    </xdr:from>
    <xdr:to>
      <xdr:col>19</xdr:col>
      <xdr:colOff>38100</xdr:colOff>
      <xdr:row>35</xdr:row>
      <xdr:rowOff>261859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7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272036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3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94259</xdr:rowOff>
    </xdr:from>
    <xdr:to>
      <xdr:col>15</xdr:col>
      <xdr:colOff>101600</xdr:colOff>
      <xdr:row>35</xdr:row>
      <xdr:rowOff>195859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0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206036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24,767
23,895
221.98
15,374,944
15,028,053
211,222
8,656,757
11,261,107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106528</xdr:rowOff>
    </xdr:from>
    <xdr:to>
      <xdr:col>24</xdr:col>
      <xdr:colOff>63500</xdr:colOff>
      <xdr:row>35</xdr:row>
      <xdr:rowOff>46342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5828"/>
          <a:ext cx="838200" cy="1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157543</xdr:rowOff>
    </xdr:from>
    <xdr:to>
      <xdr:col>19</xdr:col>
      <xdr:colOff>177800</xdr:colOff>
      <xdr:row>35</xdr:row>
      <xdr:rowOff>46342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86843"/>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146279</xdr:rowOff>
    </xdr:from>
    <xdr:to>
      <xdr:col>15</xdr:col>
      <xdr:colOff>50800</xdr:colOff>
      <xdr:row>34</xdr:row>
      <xdr:rowOff>157543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75579"/>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146279</xdr:rowOff>
    </xdr:from>
    <xdr:to>
      <xdr:col>10</xdr:col>
      <xdr:colOff>114300</xdr:colOff>
      <xdr:row>34</xdr:row>
      <xdr:rowOff>157924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5579"/>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55728</xdr:rowOff>
    </xdr:from>
    <xdr:to>
      <xdr:col>24</xdr:col>
      <xdr:colOff>114300</xdr:colOff>
      <xdr:row>34</xdr:row>
      <xdr:rowOff>157328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34155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166992</xdr:rowOff>
    </xdr:from>
    <xdr:to>
      <xdr:col>20</xdr:col>
      <xdr:colOff>38100</xdr:colOff>
      <xdr:row>35</xdr:row>
      <xdr:rowOff>97142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88269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106743</xdr:rowOff>
    </xdr:from>
    <xdr:to>
      <xdr:col>15</xdr:col>
      <xdr:colOff>101600</xdr:colOff>
      <xdr:row>35</xdr:row>
      <xdr:rowOff>36893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53420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95479</xdr:rowOff>
    </xdr:from>
    <xdr:to>
      <xdr:col>10</xdr:col>
      <xdr:colOff>165100</xdr:colOff>
      <xdr:row>35</xdr:row>
      <xdr:rowOff>25629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42156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107124</xdr:rowOff>
    </xdr:from>
    <xdr:to>
      <xdr:col>6</xdr:col>
      <xdr:colOff>38100</xdr:colOff>
      <xdr:row>35</xdr:row>
      <xdr:rowOff>37274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53801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36609</xdr:rowOff>
    </xdr:from>
    <xdr:to>
      <xdr:col>24</xdr:col>
      <xdr:colOff>63500</xdr:colOff>
      <xdr:row>57</xdr:row>
      <xdr:rowOff>85628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9259"/>
          <a:ext cx="838200" cy="4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7211</xdr:rowOff>
    </xdr:from>
    <xdr:to>
      <xdr:col>19</xdr:col>
      <xdr:colOff>177800</xdr:colOff>
      <xdr:row>57</xdr:row>
      <xdr:rowOff>85628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79861"/>
          <a:ext cx="889000" cy="7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7211</xdr:rowOff>
    </xdr:from>
    <xdr:to>
      <xdr:col>15</xdr:col>
      <xdr:colOff>50800</xdr:colOff>
      <xdr:row>57</xdr:row>
      <xdr:rowOff>88600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9861"/>
          <a:ext cx="889000" cy="8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88600</xdr:rowOff>
    </xdr:from>
    <xdr:to>
      <xdr:col>10</xdr:col>
      <xdr:colOff>114300</xdr:colOff>
      <xdr:row>57</xdr:row>
      <xdr:rowOff>93394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1250"/>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157259</xdr:rowOff>
    </xdr:from>
    <xdr:to>
      <xdr:col>24</xdr:col>
      <xdr:colOff>114300</xdr:colOff>
      <xdr:row>57</xdr:row>
      <xdr:rowOff>87409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34828</xdr:rowOff>
    </xdr:from>
    <xdr:to>
      <xdr:col>20</xdr:col>
      <xdr:colOff>38100</xdr:colOff>
      <xdr:row>57</xdr:row>
      <xdr:rowOff>136428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152955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8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127861</xdr:rowOff>
    </xdr:from>
    <xdr:to>
      <xdr:col>15</xdr:col>
      <xdr:colOff>101600</xdr:colOff>
      <xdr:row>57</xdr:row>
      <xdr:rowOff>58011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74538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37800</xdr:rowOff>
    </xdr:from>
    <xdr:to>
      <xdr:col>10</xdr:col>
      <xdr:colOff>165100</xdr:colOff>
      <xdr:row>57</xdr:row>
      <xdr:rowOff>139400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155927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42594</xdr:rowOff>
    </xdr:from>
    <xdr:to>
      <xdr:col>6</xdr:col>
      <xdr:colOff>38100</xdr:colOff>
      <xdr:row>57</xdr:row>
      <xdr:rowOff>144194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160721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65005</xdr:rowOff>
    </xdr:from>
    <xdr:to>
      <xdr:col>24</xdr:col>
      <xdr:colOff>63500</xdr:colOff>
      <xdr:row>78</xdr:row>
      <xdr:rowOff>116860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38105"/>
          <a:ext cx="838200" cy="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116860</xdr:rowOff>
    </xdr:from>
    <xdr:to>
      <xdr:col>19</xdr:col>
      <xdr:colOff>177800</xdr:colOff>
      <xdr:row>78</xdr:row>
      <xdr:rowOff>148864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99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145662</xdr:rowOff>
    </xdr:from>
    <xdr:to>
      <xdr:col>15</xdr:col>
      <xdr:colOff>50800</xdr:colOff>
      <xdr:row>78</xdr:row>
      <xdr:rowOff>148864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8762"/>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145662</xdr:rowOff>
    </xdr:from>
    <xdr:to>
      <xdr:col>10</xdr:col>
      <xdr:colOff>114300</xdr:colOff>
      <xdr:row>78</xdr:row>
      <xdr:rowOff>150521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8762"/>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14205</xdr:rowOff>
    </xdr:from>
    <xdr:to>
      <xdr:col>24</xdr:col>
      <xdr:colOff>114300</xdr:colOff>
      <xdr:row>78</xdr:row>
      <xdr:rowOff>115805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164082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66060</xdr:rowOff>
    </xdr:from>
    <xdr:to>
      <xdr:col>20</xdr:col>
      <xdr:colOff>38100</xdr:colOff>
      <xdr:row>78</xdr:row>
      <xdr:rowOff>167660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158787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98064</xdr:rowOff>
    </xdr:from>
    <xdr:to>
      <xdr:col>15</xdr:col>
      <xdr:colOff>101600</xdr:colOff>
      <xdr:row>79</xdr:row>
      <xdr:rowOff>28214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19341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94862</xdr:rowOff>
    </xdr:from>
    <xdr:to>
      <xdr:col>10</xdr:col>
      <xdr:colOff>165100</xdr:colOff>
      <xdr:row>79</xdr:row>
      <xdr:rowOff>25012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16139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99721</xdr:rowOff>
    </xdr:from>
    <xdr:to>
      <xdr:col>6</xdr:col>
      <xdr:colOff>38100</xdr:colOff>
      <xdr:row>79</xdr:row>
      <xdr:rowOff>29871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20998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80220</xdr:rowOff>
    </xdr:from>
    <xdr:to>
      <xdr:col>24</xdr:col>
      <xdr:colOff>63500</xdr:colOff>
      <xdr:row>97</xdr:row>
      <xdr:rowOff>60517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39420"/>
          <a:ext cx="8382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60517</xdr:rowOff>
    </xdr:from>
    <xdr:to>
      <xdr:col>19</xdr:col>
      <xdr:colOff>177800</xdr:colOff>
      <xdr:row>98</xdr:row>
      <xdr:rowOff>37678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91167"/>
          <a:ext cx="889000" cy="1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101600</xdr:rowOff>
    </xdr:from>
    <xdr:to>
      <xdr:col>15</xdr:col>
      <xdr:colOff>50800</xdr:colOff>
      <xdr:row>98</xdr:row>
      <xdr:rowOff>37678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32250"/>
          <a:ext cx="889000" cy="10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101600</xdr:rowOff>
    </xdr:from>
    <xdr:to>
      <xdr:col>10</xdr:col>
      <xdr:colOff>114300</xdr:colOff>
      <xdr:row>99</xdr:row>
      <xdr:rowOff>22200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2250"/>
          <a:ext cx="889000" cy="2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29420</xdr:rowOff>
    </xdr:from>
    <xdr:to>
      <xdr:col>24</xdr:col>
      <xdr:colOff>114300</xdr:colOff>
      <xdr:row>96</xdr:row>
      <xdr:rowOff>131020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7847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6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9717</xdr:rowOff>
    </xdr:from>
    <xdr:to>
      <xdr:col>20</xdr:col>
      <xdr:colOff>38100</xdr:colOff>
      <xdr:row>97</xdr:row>
      <xdr:rowOff>111317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102444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158328</xdr:rowOff>
    </xdr:from>
    <xdr:to>
      <xdr:col>15</xdr:col>
      <xdr:colOff>101600</xdr:colOff>
      <xdr:row>98</xdr:row>
      <xdr:rowOff>88478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79605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50800</xdr:rowOff>
    </xdr:from>
    <xdr:to>
      <xdr:col>10</xdr:col>
      <xdr:colOff>165100</xdr:colOff>
      <xdr:row>97</xdr:row>
      <xdr:rowOff>152400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143527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142850</xdr:rowOff>
    </xdr:from>
    <xdr:to>
      <xdr:col>6</xdr:col>
      <xdr:colOff>38100</xdr:colOff>
      <xdr:row>99</xdr:row>
      <xdr:rowOff>73000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64127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73970</xdr:rowOff>
    </xdr:from>
    <xdr:to>
      <xdr:col>55</xdr:col>
      <xdr:colOff>0</xdr:colOff>
      <xdr:row>35</xdr:row>
      <xdr:rowOff>147648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74720"/>
          <a:ext cx="838200" cy="7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147648</xdr:rowOff>
    </xdr:from>
    <xdr:to>
      <xdr:col>50</xdr:col>
      <xdr:colOff>114300</xdr:colOff>
      <xdr:row>36</xdr:row>
      <xdr:rowOff>102804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48398"/>
          <a:ext cx="889000" cy="1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102804</xdr:rowOff>
    </xdr:from>
    <xdr:to>
      <xdr:col>45</xdr:col>
      <xdr:colOff>177800</xdr:colOff>
      <xdr:row>37</xdr:row>
      <xdr:rowOff>10152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75004"/>
          <a:ext cx="889000" cy="7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69901</xdr:rowOff>
    </xdr:from>
    <xdr:to>
      <xdr:col>41</xdr:col>
      <xdr:colOff>50800</xdr:colOff>
      <xdr:row>37</xdr:row>
      <xdr:rowOff>10152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56301"/>
          <a:ext cx="889000" cy="79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23170</xdr:rowOff>
    </xdr:from>
    <xdr:to>
      <xdr:col>55</xdr:col>
      <xdr:colOff>50800</xdr:colOff>
      <xdr:row>35</xdr:row>
      <xdr:rowOff>124770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96848</xdr:rowOff>
    </xdr:from>
    <xdr:to>
      <xdr:col>50</xdr:col>
      <xdr:colOff>165100</xdr:colOff>
      <xdr:row>36</xdr:row>
      <xdr:rowOff>26998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18125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9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52004</xdr:rowOff>
    </xdr:from>
    <xdr:to>
      <xdr:col>46</xdr:col>
      <xdr:colOff>38100</xdr:colOff>
      <xdr:row>36</xdr:row>
      <xdr:rowOff>153604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144731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130802</xdr:rowOff>
    </xdr:from>
    <xdr:to>
      <xdr:col>41</xdr:col>
      <xdr:colOff>101600</xdr:colOff>
      <xdr:row>37</xdr:row>
      <xdr:rowOff>60952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52079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9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19101</xdr:rowOff>
    </xdr:from>
    <xdr:to>
      <xdr:col>36</xdr:col>
      <xdr:colOff>165100</xdr:colOff>
      <xdr:row>32</xdr:row>
      <xdr:rowOff>120701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111828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9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67843</xdr:rowOff>
    </xdr:from>
    <xdr:to>
      <xdr:col>55</xdr:col>
      <xdr:colOff>0</xdr:colOff>
      <xdr:row>56</xdr:row>
      <xdr:rowOff>97973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69043"/>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97973</xdr:rowOff>
    </xdr:from>
    <xdr:to>
      <xdr:col>50</xdr:col>
      <xdr:colOff>114300</xdr:colOff>
      <xdr:row>56</xdr:row>
      <xdr:rowOff>122860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99173"/>
          <a:ext cx="8890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10351</xdr:rowOff>
    </xdr:from>
    <xdr:to>
      <xdr:col>45</xdr:col>
      <xdr:colOff>177800</xdr:colOff>
      <xdr:row>56</xdr:row>
      <xdr:rowOff>122860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11551"/>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28334</xdr:rowOff>
    </xdr:from>
    <xdr:to>
      <xdr:col>41</xdr:col>
      <xdr:colOff>50800</xdr:colOff>
      <xdr:row>56</xdr:row>
      <xdr:rowOff>10351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86634"/>
          <a:ext cx="889000" cy="3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17043</xdr:rowOff>
    </xdr:from>
    <xdr:to>
      <xdr:col>55</xdr:col>
      <xdr:colOff>50800</xdr:colOff>
      <xdr:row>56</xdr:row>
      <xdr:rowOff>118643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166920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47173</xdr:rowOff>
    </xdr:from>
    <xdr:to>
      <xdr:col>50</xdr:col>
      <xdr:colOff>165100</xdr:colOff>
      <xdr:row>56</xdr:row>
      <xdr:rowOff>148773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139900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72060</xdr:rowOff>
    </xdr:from>
    <xdr:to>
      <xdr:col>46</xdr:col>
      <xdr:colOff>38100</xdr:colOff>
      <xdr:row>57</xdr:row>
      <xdr:rowOff>2210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164787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131001</xdr:rowOff>
    </xdr:from>
    <xdr:to>
      <xdr:col>41</xdr:col>
      <xdr:colOff>101600</xdr:colOff>
      <xdr:row>56</xdr:row>
      <xdr:rowOff>61151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77678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148984</xdr:rowOff>
    </xdr:from>
    <xdr:to>
      <xdr:col>36</xdr:col>
      <xdr:colOff>165100</xdr:colOff>
      <xdr:row>54</xdr:row>
      <xdr:rowOff>79134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95661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93239</xdr:rowOff>
    </xdr:from>
    <xdr:to>
      <xdr:col>55</xdr:col>
      <xdr:colOff>0</xdr:colOff>
      <xdr:row>79</xdr:row>
      <xdr:rowOff>97889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637789"/>
          <a:ext cx="8382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88962</xdr:rowOff>
    </xdr:from>
    <xdr:to>
      <xdr:col>50</xdr:col>
      <xdr:colOff>114300</xdr:colOff>
      <xdr:row>79</xdr:row>
      <xdr:rowOff>97889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33512"/>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1516</xdr:rowOff>
    </xdr:from>
    <xdr:to>
      <xdr:col>45</xdr:col>
      <xdr:colOff>177800</xdr:colOff>
      <xdr:row>79</xdr:row>
      <xdr:rowOff>88962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46066"/>
          <a:ext cx="889000" cy="8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113813</xdr:rowOff>
    </xdr:from>
    <xdr:to>
      <xdr:col>41</xdr:col>
      <xdr:colOff>50800</xdr:colOff>
      <xdr:row>79</xdr:row>
      <xdr:rowOff>1516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86913"/>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42439</xdr:rowOff>
    </xdr:from>
    <xdr:to>
      <xdr:col>55</xdr:col>
      <xdr:colOff>50800</xdr:colOff>
      <xdr:row>79</xdr:row>
      <xdr:rowOff>144039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128816</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47089</xdr:rowOff>
    </xdr:from>
    <xdr:to>
      <xdr:col>50</xdr:col>
      <xdr:colOff>165100</xdr:colOff>
      <xdr:row>79</xdr:row>
      <xdr:rowOff>148689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139816</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82333" y="136843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38162</xdr:rowOff>
    </xdr:from>
    <xdr:to>
      <xdr:col>46</xdr:col>
      <xdr:colOff>38100</xdr:colOff>
      <xdr:row>79</xdr:row>
      <xdr:rowOff>139762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130889</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7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122166</xdr:rowOff>
    </xdr:from>
    <xdr:to>
      <xdr:col>41</xdr:col>
      <xdr:colOff>101600</xdr:colOff>
      <xdr:row>79</xdr:row>
      <xdr:rowOff>52316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43443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63013</xdr:rowOff>
    </xdr:from>
    <xdr:to>
      <xdr:col>36</xdr:col>
      <xdr:colOff>165100</xdr:colOff>
      <xdr:row>78</xdr:row>
      <xdr:rowOff>164613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155740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15011</xdr:rowOff>
    </xdr:from>
    <xdr:to>
      <xdr:col>55</xdr:col>
      <xdr:colOff>0</xdr:colOff>
      <xdr:row>95</xdr:row>
      <xdr:rowOff>64402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302761"/>
          <a:ext cx="8382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15011</xdr:rowOff>
    </xdr:from>
    <xdr:to>
      <xdr:col>50</xdr:col>
      <xdr:colOff>114300</xdr:colOff>
      <xdr:row>96</xdr:row>
      <xdr:rowOff>20625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02761"/>
          <a:ext cx="889000" cy="1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84455</xdr:rowOff>
    </xdr:from>
    <xdr:to>
      <xdr:col>45</xdr:col>
      <xdr:colOff>177800</xdr:colOff>
      <xdr:row>96</xdr:row>
      <xdr:rowOff>20625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72205"/>
          <a:ext cx="8890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163588</xdr:rowOff>
    </xdr:from>
    <xdr:to>
      <xdr:col>41</xdr:col>
      <xdr:colOff>50800</xdr:colOff>
      <xdr:row>95</xdr:row>
      <xdr:rowOff>84455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936988"/>
          <a:ext cx="889000" cy="4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13602</xdr:rowOff>
    </xdr:from>
    <xdr:to>
      <xdr:col>55</xdr:col>
      <xdr:colOff>50800</xdr:colOff>
      <xdr:row>95</xdr:row>
      <xdr:rowOff>115202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36479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5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135661</xdr:rowOff>
    </xdr:from>
    <xdr:to>
      <xdr:col>50</xdr:col>
      <xdr:colOff>165100</xdr:colOff>
      <xdr:row>95</xdr:row>
      <xdr:rowOff>65811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82338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0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141275</xdr:rowOff>
    </xdr:from>
    <xdr:to>
      <xdr:col>46</xdr:col>
      <xdr:colOff>38100</xdr:colOff>
      <xdr:row>96</xdr:row>
      <xdr:rowOff>71425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87952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33655</xdr:rowOff>
    </xdr:from>
    <xdr:to>
      <xdr:col>41</xdr:col>
      <xdr:colOff>101600</xdr:colOff>
      <xdr:row>95</xdr:row>
      <xdr:rowOff>135255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151782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112788</xdr:rowOff>
    </xdr:from>
    <xdr:to>
      <xdr:col>36</xdr:col>
      <xdr:colOff>165100</xdr:colOff>
      <xdr:row>93</xdr:row>
      <xdr:rowOff>42938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8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59465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38316</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4866"/>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37859</xdr:rowOff>
    </xdr:from>
    <xdr:to>
      <xdr:col>81</xdr:col>
      <xdr:colOff>50800</xdr:colOff>
      <xdr:row>39</xdr:row>
      <xdr:rowOff>38316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244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37859</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24409"/>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143281</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83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158966</xdr:rowOff>
    </xdr:from>
    <xdr:to>
      <xdr:col>81</xdr:col>
      <xdr:colOff>101600</xdr:colOff>
      <xdr:row>39</xdr:row>
      <xdr:rowOff>89116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80243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158509</xdr:rowOff>
    </xdr:from>
    <xdr:to>
      <xdr:col>76</xdr:col>
      <xdr:colOff>165100</xdr:colOff>
      <xdr:row>39</xdr:row>
      <xdr:rowOff>88659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79786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6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92481</xdr:rowOff>
    </xdr:from>
    <xdr:to>
      <xdr:col>67</xdr:col>
      <xdr:colOff>101600</xdr:colOff>
      <xdr:row>39</xdr:row>
      <xdr:rowOff>22631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13758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94535</xdr:rowOff>
    </xdr:from>
    <xdr:to>
      <xdr:col>85</xdr:col>
      <xdr:colOff>127000</xdr:colOff>
      <xdr:row>75</xdr:row>
      <xdr:rowOff>123861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53285"/>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94535</xdr:rowOff>
    </xdr:from>
    <xdr:to>
      <xdr:col>81</xdr:col>
      <xdr:colOff>50800</xdr:colOff>
      <xdr:row>76</xdr:row>
      <xdr:rowOff>7210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5328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7210</xdr:rowOff>
    </xdr:from>
    <xdr:to>
      <xdr:col>76</xdr:col>
      <xdr:colOff>114300</xdr:colOff>
      <xdr:row>76</xdr:row>
      <xdr:rowOff>26477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37410"/>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31344</xdr:rowOff>
    </xdr:from>
    <xdr:to>
      <xdr:col>71</xdr:col>
      <xdr:colOff>177800</xdr:colOff>
      <xdr:row>76</xdr:row>
      <xdr:rowOff>26477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890094"/>
          <a:ext cx="889000" cy="16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73061</xdr:rowOff>
    </xdr:from>
    <xdr:to>
      <xdr:col>85</xdr:col>
      <xdr:colOff>177800</xdr:colOff>
      <xdr:row>76</xdr:row>
      <xdr:rowOff>3212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31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95938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43735</xdr:rowOff>
    </xdr:from>
    <xdr:to>
      <xdr:col>81</xdr:col>
      <xdr:colOff>101600</xdr:colOff>
      <xdr:row>75</xdr:row>
      <xdr:rowOff>145335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161862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7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127860</xdr:rowOff>
    </xdr:from>
    <xdr:to>
      <xdr:col>76</xdr:col>
      <xdr:colOff>165100</xdr:colOff>
      <xdr:row>76</xdr:row>
      <xdr:rowOff>58009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86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74537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6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147127</xdr:rowOff>
    </xdr:from>
    <xdr:to>
      <xdr:col>72</xdr:col>
      <xdr:colOff>38100</xdr:colOff>
      <xdr:row>76</xdr:row>
      <xdr:rowOff>77277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93804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151994</xdr:rowOff>
    </xdr:from>
    <xdr:to>
      <xdr:col>67</xdr:col>
      <xdr:colOff>101600</xdr:colOff>
      <xdr:row>75</xdr:row>
      <xdr:rowOff>82144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98671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75682</xdr:rowOff>
    </xdr:from>
    <xdr:to>
      <xdr:col>85</xdr:col>
      <xdr:colOff>127000</xdr:colOff>
      <xdr:row>97</xdr:row>
      <xdr:rowOff>82055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06332"/>
          <a:ext cx="8382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82055</xdr:rowOff>
    </xdr:from>
    <xdr:to>
      <xdr:col>81</xdr:col>
      <xdr:colOff>50800</xdr:colOff>
      <xdr:row>97</xdr:row>
      <xdr:rowOff>122016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12705"/>
          <a:ext cx="889000" cy="3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45397</xdr:rowOff>
    </xdr:from>
    <xdr:to>
      <xdr:col>76</xdr:col>
      <xdr:colOff>114300</xdr:colOff>
      <xdr:row>97</xdr:row>
      <xdr:rowOff>122016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76047"/>
          <a:ext cx="8890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45397</xdr:rowOff>
    </xdr:from>
    <xdr:to>
      <xdr:col>71</xdr:col>
      <xdr:colOff>177800</xdr:colOff>
      <xdr:row>97</xdr:row>
      <xdr:rowOff>141246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76047"/>
          <a:ext cx="889000" cy="9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24882</xdr:rowOff>
    </xdr:from>
    <xdr:to>
      <xdr:col>85</xdr:col>
      <xdr:colOff>177800</xdr:colOff>
      <xdr:row>97</xdr:row>
      <xdr:rowOff>126482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3309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3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31255</xdr:rowOff>
    </xdr:from>
    <xdr:to>
      <xdr:col>81</xdr:col>
      <xdr:colOff>101600</xdr:colOff>
      <xdr:row>97</xdr:row>
      <xdr:rowOff>132855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123982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5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71216</xdr:rowOff>
    </xdr:from>
    <xdr:to>
      <xdr:col>76</xdr:col>
      <xdr:colOff>165100</xdr:colOff>
      <xdr:row>98</xdr:row>
      <xdr:rowOff>1366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163943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166047</xdr:rowOff>
    </xdr:from>
    <xdr:to>
      <xdr:col>72</xdr:col>
      <xdr:colOff>38100</xdr:colOff>
      <xdr:row>97</xdr:row>
      <xdr:rowOff>96197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87324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90446</xdr:rowOff>
    </xdr:from>
    <xdr:to>
      <xdr:col>67</xdr:col>
      <xdr:colOff>101600</xdr:colOff>
      <xdr:row>98</xdr:row>
      <xdr:rowOff>20596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11723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1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43597</xdr:rowOff>
    </xdr:from>
    <xdr:to>
      <xdr:col>116</xdr:col>
      <xdr:colOff>63500</xdr:colOff>
      <xdr:row>35</xdr:row>
      <xdr:rowOff>108885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044347"/>
          <a:ext cx="838200" cy="6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108885</xdr:rowOff>
    </xdr:from>
    <xdr:to>
      <xdr:col>111</xdr:col>
      <xdr:colOff>177800</xdr:colOff>
      <xdr:row>38</xdr:row>
      <xdr:rowOff>6334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109635"/>
          <a:ext cx="889000" cy="4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6334</xdr:rowOff>
    </xdr:from>
    <xdr:to>
      <xdr:col>107</xdr:col>
      <xdr:colOff>50800</xdr:colOff>
      <xdr:row>38</xdr:row>
      <xdr:rowOff>8575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21434"/>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8575</xdr:rowOff>
    </xdr:from>
    <xdr:to>
      <xdr:col>102</xdr:col>
      <xdr:colOff>114300</xdr:colOff>
      <xdr:row>38</xdr:row>
      <xdr:rowOff>11044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23675"/>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164247</xdr:rowOff>
    </xdr:from>
    <xdr:to>
      <xdr:col>116</xdr:col>
      <xdr:colOff>114300</xdr:colOff>
      <xdr:row>35</xdr:row>
      <xdr:rowOff>94397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15674</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84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58085</xdr:rowOff>
    </xdr:from>
    <xdr:to>
      <xdr:col>112</xdr:col>
      <xdr:colOff>38100</xdr:colOff>
      <xdr:row>35</xdr:row>
      <xdr:rowOff>159685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4762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83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126985</xdr:rowOff>
    </xdr:from>
    <xdr:to>
      <xdr:col>107</xdr:col>
      <xdr:colOff>101600</xdr:colOff>
      <xdr:row>38</xdr:row>
      <xdr:rowOff>57134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70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48261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129225</xdr:rowOff>
    </xdr:from>
    <xdr:to>
      <xdr:col>102</xdr:col>
      <xdr:colOff>165100</xdr:colOff>
      <xdr:row>38</xdr:row>
      <xdr:rowOff>59375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50502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6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131694</xdr:rowOff>
    </xdr:from>
    <xdr:to>
      <xdr:col>98</xdr:col>
      <xdr:colOff>38100</xdr:colOff>
      <xdr:row>38</xdr:row>
      <xdr:rowOff>61844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52971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120421</xdr:rowOff>
    </xdr:from>
    <xdr:to>
      <xdr:col>116</xdr:col>
      <xdr:colOff>63500</xdr:colOff>
      <xdr:row>58</xdr:row>
      <xdr:rowOff>122289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4521"/>
          <a:ext cx="8382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122289</xdr:rowOff>
    </xdr:from>
    <xdr:to>
      <xdr:col>111</xdr:col>
      <xdr:colOff>177800</xdr:colOff>
      <xdr:row>58</xdr:row>
      <xdr:rowOff>123431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638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115963</xdr:rowOff>
    </xdr:from>
    <xdr:to>
      <xdr:col>107</xdr:col>
      <xdr:colOff>50800</xdr:colOff>
      <xdr:row>58</xdr:row>
      <xdr:rowOff>123431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717163"/>
          <a:ext cx="889000" cy="3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115963</xdr:rowOff>
    </xdr:from>
    <xdr:to>
      <xdr:col>102</xdr:col>
      <xdr:colOff>114300</xdr:colOff>
      <xdr:row>58</xdr:row>
      <xdr:rowOff>126708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717163"/>
          <a:ext cx="889000" cy="3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69621</xdr:rowOff>
    </xdr:from>
    <xdr:to>
      <xdr:col>116</xdr:col>
      <xdr:colOff>114300</xdr:colOff>
      <xdr:row>58</xdr:row>
      <xdr:rowOff>171221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155998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71489</xdr:rowOff>
    </xdr:from>
    <xdr:to>
      <xdr:col>112</xdr:col>
      <xdr:colOff>38100</xdr:colOff>
      <xdr:row>59</xdr:row>
      <xdr:rowOff>1639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164216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0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72631</xdr:rowOff>
    </xdr:from>
    <xdr:to>
      <xdr:col>107</xdr:col>
      <xdr:colOff>101600</xdr:colOff>
      <xdr:row>59</xdr:row>
      <xdr:rowOff>2781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165358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65163</xdr:rowOff>
    </xdr:from>
    <xdr:to>
      <xdr:col>102</xdr:col>
      <xdr:colOff>165100</xdr:colOff>
      <xdr:row>56</xdr:row>
      <xdr:rowOff>166763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11840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75908</xdr:rowOff>
    </xdr:from>
    <xdr:to>
      <xdr:col>98</xdr:col>
      <xdr:colOff>38100</xdr:colOff>
      <xdr:row>59</xdr:row>
      <xdr:rowOff>6058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168635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1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143038</xdr:rowOff>
    </xdr:from>
    <xdr:to>
      <xdr:col>116</xdr:col>
      <xdr:colOff>63500</xdr:colOff>
      <xdr:row>74</xdr:row>
      <xdr:rowOff>171361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830338"/>
          <a:ext cx="8382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117160</xdr:rowOff>
    </xdr:from>
    <xdr:to>
      <xdr:col>111</xdr:col>
      <xdr:colOff>177800</xdr:colOff>
      <xdr:row>74</xdr:row>
      <xdr:rowOff>143038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290110"/>
          <a:ext cx="889000" cy="5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117160</xdr:rowOff>
    </xdr:from>
    <xdr:to>
      <xdr:col>107</xdr:col>
      <xdr:colOff>50800</xdr:colOff>
      <xdr:row>72</xdr:row>
      <xdr:rowOff>31458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290110"/>
          <a:ext cx="889000" cy="8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31458</xdr:rowOff>
    </xdr:from>
    <xdr:to>
      <xdr:col>102</xdr:col>
      <xdr:colOff>114300</xdr:colOff>
      <xdr:row>72</xdr:row>
      <xdr:rowOff>139883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375858"/>
          <a:ext cx="889000" cy="1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120561</xdr:rowOff>
    </xdr:from>
    <xdr:to>
      <xdr:col>116</xdr:col>
      <xdr:colOff>114300</xdr:colOff>
      <xdr:row>75</xdr:row>
      <xdr:rowOff>50711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143438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92238</xdr:rowOff>
    </xdr:from>
    <xdr:to>
      <xdr:col>112</xdr:col>
      <xdr:colOff>38100</xdr:colOff>
      <xdr:row>75</xdr:row>
      <xdr:rowOff>22388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38915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66360</xdr:rowOff>
    </xdr:from>
    <xdr:to>
      <xdr:col>107</xdr:col>
      <xdr:colOff>101600</xdr:colOff>
      <xdr:row>71</xdr:row>
      <xdr:rowOff>167960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13037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0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152108</xdr:rowOff>
    </xdr:from>
    <xdr:to>
      <xdr:col>102</xdr:col>
      <xdr:colOff>165100</xdr:colOff>
      <xdr:row>72</xdr:row>
      <xdr:rowOff>82258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98785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0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89083</xdr:rowOff>
    </xdr:from>
    <xdr:to>
      <xdr:col>98</xdr:col>
      <xdr:colOff>38100</xdr:colOff>
      <xdr:row>73</xdr:row>
      <xdr:rowOff>19233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35760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千円となっており、住民一人当たりのコストは、性質別ごとに投資及び出資金、公債費、繰出金、普通建設事業費（うち更新整備）以外は、類似団体平均とほぼ同等水準又はそれ以下で推移している。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である下水道事業会計への補助費等と投資及び出資金は、下水道事業における修繕の増加及び耐水化計画の策定、地方債の元利償還を踏まえ、収入確保と適正な経費負担区分による財政運営、企業経営に努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物件費や維持補修費等が増加傾向にあるため、公共施設等総合管理計画に基づく公共施設の削減、省エネ化等により、コスト削減に努めていく必要がある。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近年集中して実施することが必要であったインフラ整備等での公共事業等、緊急防災減災事業等の償還が始まっているが、傾向としては合併に伴い発行した合併特例債や臨時財政対策債等大型償還のピークを過ぎたことから、減少している。今後も、投資的経費の平準化により地方債の発行を極力抑え、後年への負担を軽減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24,767
23,895
221.98
15,374,944
15,028,053
211,222
8,656,757
11,261,107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141796</xdr:rowOff>
    </xdr:from>
    <xdr:to>
      <xdr:col>24</xdr:col>
      <xdr:colOff>63500</xdr:colOff>
      <xdr:row>35</xdr:row>
      <xdr:rowOff>170942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2546"/>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141796</xdr:rowOff>
    </xdr:from>
    <xdr:to>
      <xdr:col>19</xdr:col>
      <xdr:colOff>177800</xdr:colOff>
      <xdr:row>36</xdr:row>
      <xdr:rowOff>20257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2546"/>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20257</xdr:rowOff>
    </xdr:from>
    <xdr:to>
      <xdr:col>15</xdr:col>
      <xdr:colOff>50800</xdr:colOff>
      <xdr:row>36</xdr:row>
      <xdr:rowOff>40068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2457"/>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40068</xdr:rowOff>
    </xdr:from>
    <xdr:to>
      <xdr:col>10</xdr:col>
      <xdr:colOff>114300</xdr:colOff>
      <xdr:row>36</xdr:row>
      <xdr:rowOff>49593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226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120142</xdr:rowOff>
    </xdr:from>
    <xdr:to>
      <xdr:col>24</xdr:col>
      <xdr:colOff>114300</xdr:colOff>
      <xdr:row>36</xdr:row>
      <xdr:rowOff>50292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143019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90996</xdr:rowOff>
    </xdr:from>
    <xdr:to>
      <xdr:col>20</xdr:col>
      <xdr:colOff>38100</xdr:colOff>
      <xdr:row>36</xdr:row>
      <xdr:rowOff>21146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37673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140907</xdr:rowOff>
    </xdr:from>
    <xdr:to>
      <xdr:col>15</xdr:col>
      <xdr:colOff>101600</xdr:colOff>
      <xdr:row>36</xdr:row>
      <xdr:rowOff>71057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87584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160718</xdr:rowOff>
    </xdr:from>
    <xdr:to>
      <xdr:col>10</xdr:col>
      <xdr:colOff>165100</xdr:colOff>
      <xdr:row>36</xdr:row>
      <xdr:rowOff>90868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107395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170243</xdr:rowOff>
    </xdr:from>
    <xdr:to>
      <xdr:col>6</xdr:col>
      <xdr:colOff>38100</xdr:colOff>
      <xdr:row>36</xdr:row>
      <xdr:rowOff>100393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116920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134416</xdr:rowOff>
    </xdr:from>
    <xdr:to>
      <xdr:col>24</xdr:col>
      <xdr:colOff>63500</xdr:colOff>
      <xdr:row>57</xdr:row>
      <xdr:rowOff>3969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35616"/>
          <a:ext cx="838200" cy="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3969</xdr:rowOff>
    </xdr:from>
    <xdr:to>
      <xdr:col>19</xdr:col>
      <xdr:colOff>177800</xdr:colOff>
      <xdr:row>57</xdr:row>
      <xdr:rowOff>41669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6619"/>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170431</xdr:rowOff>
    </xdr:from>
    <xdr:to>
      <xdr:col>15</xdr:col>
      <xdr:colOff>50800</xdr:colOff>
      <xdr:row>57</xdr:row>
      <xdr:rowOff>41669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71631"/>
          <a:ext cx="889000" cy="4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26250</xdr:rowOff>
    </xdr:from>
    <xdr:to>
      <xdr:col>10</xdr:col>
      <xdr:colOff>114300</xdr:colOff>
      <xdr:row>56</xdr:row>
      <xdr:rowOff>170431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56000"/>
          <a:ext cx="889000" cy="3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83616</xdr:rowOff>
    </xdr:from>
    <xdr:to>
      <xdr:col>24</xdr:col>
      <xdr:colOff>114300</xdr:colOff>
      <xdr:row>57</xdr:row>
      <xdr:rowOff>13766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106493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124619</xdr:rowOff>
    </xdr:from>
    <xdr:to>
      <xdr:col>20</xdr:col>
      <xdr:colOff>38100</xdr:colOff>
      <xdr:row>57</xdr:row>
      <xdr:rowOff>54769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71296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162319</xdr:rowOff>
    </xdr:from>
    <xdr:to>
      <xdr:col>15</xdr:col>
      <xdr:colOff>101600</xdr:colOff>
      <xdr:row>57</xdr:row>
      <xdr:rowOff>92469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83596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119631</xdr:rowOff>
    </xdr:from>
    <xdr:to>
      <xdr:col>10</xdr:col>
      <xdr:colOff>165100</xdr:colOff>
      <xdr:row>57</xdr:row>
      <xdr:rowOff>49781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66308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146900</xdr:rowOff>
    </xdr:from>
    <xdr:to>
      <xdr:col>6</xdr:col>
      <xdr:colOff>38100</xdr:colOff>
      <xdr:row>55</xdr:row>
      <xdr:rowOff>77050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68177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92881</xdr:rowOff>
    </xdr:from>
    <xdr:to>
      <xdr:col>24</xdr:col>
      <xdr:colOff>63500</xdr:colOff>
      <xdr:row>78</xdr:row>
      <xdr:rowOff>17193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3081"/>
          <a:ext cx="838200" cy="26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17193</xdr:rowOff>
    </xdr:from>
    <xdr:to>
      <xdr:col>19</xdr:col>
      <xdr:colOff>177800</xdr:colOff>
      <xdr:row>78</xdr:row>
      <xdr:rowOff>92946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0293"/>
          <a:ext cx="889000" cy="7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49861</xdr:rowOff>
    </xdr:from>
    <xdr:to>
      <xdr:col>15</xdr:col>
      <xdr:colOff>50800</xdr:colOff>
      <xdr:row>78</xdr:row>
      <xdr:rowOff>92946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22961"/>
          <a:ext cx="8890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49861</xdr:rowOff>
    </xdr:from>
    <xdr:to>
      <xdr:col>10</xdr:col>
      <xdr:colOff>114300</xdr:colOff>
      <xdr:row>79</xdr:row>
      <xdr:rowOff>155963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2961"/>
          <a:ext cx="889000" cy="2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42081</xdr:rowOff>
    </xdr:from>
    <xdr:to>
      <xdr:col>24</xdr:col>
      <xdr:colOff>114300</xdr:colOff>
      <xdr:row>76</xdr:row>
      <xdr:rowOff>143681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64957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137843</xdr:rowOff>
    </xdr:from>
    <xdr:to>
      <xdr:col>20</xdr:col>
      <xdr:colOff>38100</xdr:colOff>
      <xdr:row>78</xdr:row>
      <xdr:rowOff>67993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59120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42146</xdr:rowOff>
    </xdr:from>
    <xdr:to>
      <xdr:col>15</xdr:col>
      <xdr:colOff>101600</xdr:colOff>
      <xdr:row>78</xdr:row>
      <xdr:rowOff>143746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0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170511</xdr:rowOff>
    </xdr:from>
    <xdr:to>
      <xdr:col>10</xdr:col>
      <xdr:colOff>165100</xdr:colOff>
      <xdr:row>78</xdr:row>
      <xdr:rowOff>100661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91788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105163</xdr:rowOff>
    </xdr:from>
    <xdr:to>
      <xdr:col>6</xdr:col>
      <xdr:colOff>38100</xdr:colOff>
      <xdr:row>80</xdr:row>
      <xdr:rowOff>35313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26440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4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24448</xdr:rowOff>
    </xdr:from>
    <xdr:to>
      <xdr:col>24</xdr:col>
      <xdr:colOff>63500</xdr:colOff>
      <xdr:row>97</xdr:row>
      <xdr:rowOff>89739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55098"/>
          <a:ext cx="838200" cy="6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79629</xdr:rowOff>
    </xdr:from>
    <xdr:to>
      <xdr:col>19</xdr:col>
      <xdr:colOff>177800</xdr:colOff>
      <xdr:row>97</xdr:row>
      <xdr:rowOff>89739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10279"/>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52400</xdr:rowOff>
    </xdr:from>
    <xdr:to>
      <xdr:col>15</xdr:col>
      <xdr:colOff>50800</xdr:colOff>
      <xdr:row>97</xdr:row>
      <xdr:rowOff>79629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83050"/>
          <a:ext cx="8890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52400</xdr:rowOff>
    </xdr:from>
    <xdr:to>
      <xdr:col>10</xdr:col>
      <xdr:colOff>114300</xdr:colOff>
      <xdr:row>98</xdr:row>
      <xdr:rowOff>24967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3050"/>
          <a:ext cx="8890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145098</xdr:rowOff>
    </xdr:from>
    <xdr:to>
      <xdr:col>24</xdr:col>
      <xdr:colOff>114300</xdr:colOff>
      <xdr:row>97</xdr:row>
      <xdr:rowOff>75248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123525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38939</xdr:rowOff>
    </xdr:from>
    <xdr:to>
      <xdr:col>20</xdr:col>
      <xdr:colOff>38100</xdr:colOff>
      <xdr:row>97</xdr:row>
      <xdr:rowOff>140539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131666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28829</xdr:rowOff>
    </xdr:from>
    <xdr:to>
      <xdr:col>15</xdr:col>
      <xdr:colOff>101600</xdr:colOff>
      <xdr:row>97</xdr:row>
      <xdr:rowOff>130429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121556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1600</xdr:rowOff>
    </xdr:from>
    <xdr:to>
      <xdr:col>10</xdr:col>
      <xdr:colOff>165100</xdr:colOff>
      <xdr:row>97</xdr:row>
      <xdr:rowOff>103200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119727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145617</xdr:rowOff>
    </xdr:from>
    <xdr:to>
      <xdr:col>6</xdr:col>
      <xdr:colOff>38100</xdr:colOff>
      <xdr:row>98</xdr:row>
      <xdr:rowOff>75767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66894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72427</xdr:rowOff>
    </xdr:from>
    <xdr:to>
      <xdr:col>55</xdr:col>
      <xdr:colOff>0</xdr:colOff>
      <xdr:row>39</xdr:row>
      <xdr:rowOff>73079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58977"/>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73079</xdr:rowOff>
    </xdr:from>
    <xdr:to>
      <xdr:col>50</xdr:col>
      <xdr:colOff>114300</xdr:colOff>
      <xdr:row>39</xdr:row>
      <xdr:rowOff>73406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5962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68181</xdr:rowOff>
    </xdr:from>
    <xdr:to>
      <xdr:col>45</xdr:col>
      <xdr:colOff>177800</xdr:colOff>
      <xdr:row>39</xdr:row>
      <xdr:rowOff>73406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5473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48587</xdr:rowOff>
    </xdr:from>
    <xdr:to>
      <xdr:col>41</xdr:col>
      <xdr:colOff>50800</xdr:colOff>
      <xdr:row>39</xdr:row>
      <xdr:rowOff>68181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51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21627</xdr:rowOff>
    </xdr:from>
    <xdr:to>
      <xdr:col>55</xdr:col>
      <xdr:colOff>50800</xdr:colOff>
      <xdr:row>39</xdr:row>
      <xdr:rowOff>123227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108004</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22279</xdr:rowOff>
    </xdr:from>
    <xdr:to>
      <xdr:col>50</xdr:col>
      <xdr:colOff>165100</xdr:colOff>
      <xdr:row>39</xdr:row>
      <xdr:rowOff>123879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115006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0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22606</xdr:rowOff>
    </xdr:from>
    <xdr:to>
      <xdr:col>46</xdr:col>
      <xdr:colOff>38100</xdr:colOff>
      <xdr:row>39</xdr:row>
      <xdr:rowOff>124206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115333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01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17381</xdr:rowOff>
    </xdr:from>
    <xdr:to>
      <xdr:col>41</xdr:col>
      <xdr:colOff>101600</xdr:colOff>
      <xdr:row>39</xdr:row>
      <xdr:rowOff>118981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110108</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96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169237</xdr:rowOff>
    </xdr:from>
    <xdr:to>
      <xdr:col>36</xdr:col>
      <xdr:colOff>165100</xdr:colOff>
      <xdr:row>39</xdr:row>
      <xdr:rowOff>99387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90514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113659</xdr:rowOff>
    </xdr:from>
    <xdr:to>
      <xdr:col>55</xdr:col>
      <xdr:colOff>0</xdr:colOff>
      <xdr:row>55</xdr:row>
      <xdr:rowOff>131032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43409"/>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113659</xdr:rowOff>
    </xdr:from>
    <xdr:to>
      <xdr:col>50</xdr:col>
      <xdr:colOff>114300</xdr:colOff>
      <xdr:row>55</xdr:row>
      <xdr:rowOff>157473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43409"/>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157473</xdr:rowOff>
    </xdr:from>
    <xdr:to>
      <xdr:col>45</xdr:col>
      <xdr:colOff>177800</xdr:colOff>
      <xdr:row>56</xdr:row>
      <xdr:rowOff>40278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87223"/>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170428</xdr:rowOff>
    </xdr:from>
    <xdr:to>
      <xdr:col>41</xdr:col>
      <xdr:colOff>50800</xdr:colOff>
      <xdr:row>56</xdr:row>
      <xdr:rowOff>40278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00178"/>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80232</xdr:rowOff>
    </xdr:from>
    <xdr:to>
      <xdr:col>55</xdr:col>
      <xdr:colOff>50800</xdr:colOff>
      <xdr:row>56</xdr:row>
      <xdr:rowOff>10382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103109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62859</xdr:rowOff>
    </xdr:from>
    <xdr:to>
      <xdr:col>50</xdr:col>
      <xdr:colOff>165100</xdr:colOff>
      <xdr:row>55</xdr:row>
      <xdr:rowOff>164459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6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106673</xdr:rowOff>
    </xdr:from>
    <xdr:to>
      <xdr:col>46</xdr:col>
      <xdr:colOff>38100</xdr:colOff>
      <xdr:row>56</xdr:row>
      <xdr:rowOff>36823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53350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160928</xdr:rowOff>
    </xdr:from>
    <xdr:to>
      <xdr:col>41</xdr:col>
      <xdr:colOff>101600</xdr:colOff>
      <xdr:row>56</xdr:row>
      <xdr:rowOff>91078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107605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119628</xdr:rowOff>
    </xdr:from>
    <xdr:to>
      <xdr:col>36</xdr:col>
      <xdr:colOff>165100</xdr:colOff>
      <xdr:row>56</xdr:row>
      <xdr:rowOff>49778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66305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2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132062</xdr:rowOff>
    </xdr:from>
    <xdr:to>
      <xdr:col>55</xdr:col>
      <xdr:colOff>0</xdr:colOff>
      <xdr:row>78</xdr:row>
      <xdr:rowOff>44622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33712"/>
          <a:ext cx="8382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129699</xdr:rowOff>
    </xdr:from>
    <xdr:to>
      <xdr:col>50</xdr:col>
      <xdr:colOff>114300</xdr:colOff>
      <xdr:row>77</xdr:row>
      <xdr:rowOff>132062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59899"/>
          <a:ext cx="889000" cy="17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129699</xdr:rowOff>
    </xdr:from>
    <xdr:to>
      <xdr:col>45</xdr:col>
      <xdr:colOff>177800</xdr:colOff>
      <xdr:row>77</xdr:row>
      <xdr:rowOff>10922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59899"/>
          <a:ext cx="8890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10922</xdr:rowOff>
    </xdr:from>
    <xdr:to>
      <xdr:col>41</xdr:col>
      <xdr:colOff>50800</xdr:colOff>
      <xdr:row>77</xdr:row>
      <xdr:rowOff>113582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12572"/>
          <a:ext cx="889000" cy="10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165272</xdr:rowOff>
    </xdr:from>
    <xdr:to>
      <xdr:col>55</xdr:col>
      <xdr:colOff>50800</xdr:colOff>
      <xdr:row>78</xdr:row>
      <xdr:rowOff>95422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80199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81262</xdr:rowOff>
    </xdr:from>
    <xdr:to>
      <xdr:col>50</xdr:col>
      <xdr:colOff>165100</xdr:colOff>
      <xdr:row>78</xdr:row>
      <xdr:rowOff>11412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78899</xdr:rowOff>
    </xdr:from>
    <xdr:to>
      <xdr:col>46</xdr:col>
      <xdr:colOff>38100</xdr:colOff>
      <xdr:row>77</xdr:row>
      <xdr:rowOff>9049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25576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131572</xdr:rowOff>
    </xdr:from>
    <xdr:to>
      <xdr:col>41</xdr:col>
      <xdr:colOff>101600</xdr:colOff>
      <xdr:row>77</xdr:row>
      <xdr:rowOff>61722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52849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62782</xdr:rowOff>
    </xdr:from>
    <xdr:to>
      <xdr:col>36</xdr:col>
      <xdr:colOff>165100</xdr:colOff>
      <xdr:row>77</xdr:row>
      <xdr:rowOff>164382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155509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5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121538</xdr:rowOff>
    </xdr:from>
    <xdr:to>
      <xdr:col>55</xdr:col>
      <xdr:colOff>0</xdr:colOff>
      <xdr:row>97</xdr:row>
      <xdr:rowOff>142239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52188"/>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121538</xdr:rowOff>
    </xdr:from>
    <xdr:to>
      <xdr:col>50</xdr:col>
      <xdr:colOff>114300</xdr:colOff>
      <xdr:row>97</xdr:row>
      <xdr:rowOff>126352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52188"/>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41300</xdr:rowOff>
    </xdr:from>
    <xdr:to>
      <xdr:col>45</xdr:col>
      <xdr:colOff>177800</xdr:colOff>
      <xdr:row>97</xdr:row>
      <xdr:rowOff>126352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71950"/>
          <a:ext cx="889000" cy="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72479</xdr:rowOff>
    </xdr:from>
    <xdr:to>
      <xdr:col>41</xdr:col>
      <xdr:colOff>50800</xdr:colOff>
      <xdr:row>97</xdr:row>
      <xdr:rowOff>41300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60229"/>
          <a:ext cx="889000" cy="3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91439</xdr:rowOff>
    </xdr:from>
    <xdr:to>
      <xdr:col>55</xdr:col>
      <xdr:colOff>50800</xdr:colOff>
      <xdr:row>98</xdr:row>
      <xdr:rowOff>21589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69866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70738</xdr:rowOff>
    </xdr:from>
    <xdr:to>
      <xdr:col>50</xdr:col>
      <xdr:colOff>165100</xdr:colOff>
      <xdr:row>98</xdr:row>
      <xdr:rowOff>888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163465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75552</xdr:rowOff>
    </xdr:from>
    <xdr:to>
      <xdr:col>46</xdr:col>
      <xdr:colOff>38100</xdr:colOff>
      <xdr:row>98</xdr:row>
      <xdr:rowOff>5702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168279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161950</xdr:rowOff>
    </xdr:from>
    <xdr:to>
      <xdr:col>41</xdr:col>
      <xdr:colOff>101600</xdr:colOff>
      <xdr:row>97</xdr:row>
      <xdr:rowOff>92100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83227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21679</xdr:rowOff>
    </xdr:from>
    <xdr:to>
      <xdr:col>36</xdr:col>
      <xdr:colOff>165100</xdr:colOff>
      <xdr:row>95</xdr:row>
      <xdr:rowOff>123279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139806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8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72758</xdr:rowOff>
    </xdr:from>
    <xdr:to>
      <xdr:col>85</xdr:col>
      <xdr:colOff>127000</xdr:colOff>
      <xdr:row>36</xdr:row>
      <xdr:rowOff>86779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902058"/>
          <a:ext cx="838200" cy="3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6007</xdr:rowOff>
    </xdr:from>
    <xdr:to>
      <xdr:col>81</xdr:col>
      <xdr:colOff>50800</xdr:colOff>
      <xdr:row>36</xdr:row>
      <xdr:rowOff>86779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78207"/>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162827</xdr:rowOff>
    </xdr:from>
    <xdr:to>
      <xdr:col>76</xdr:col>
      <xdr:colOff>114300</xdr:colOff>
      <xdr:row>36</xdr:row>
      <xdr:rowOff>6007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992127"/>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80302</xdr:rowOff>
    </xdr:from>
    <xdr:to>
      <xdr:col>71</xdr:col>
      <xdr:colOff>177800</xdr:colOff>
      <xdr:row>34</xdr:row>
      <xdr:rowOff>162827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566702"/>
          <a:ext cx="889000" cy="4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21958</xdr:rowOff>
    </xdr:from>
    <xdr:to>
      <xdr:col>85</xdr:col>
      <xdr:colOff>177800</xdr:colOff>
      <xdr:row>34</xdr:row>
      <xdr:rowOff>123558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8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44835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35979</xdr:rowOff>
    </xdr:from>
    <xdr:to>
      <xdr:col>81</xdr:col>
      <xdr:colOff>101600</xdr:colOff>
      <xdr:row>36</xdr:row>
      <xdr:rowOff>137579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128706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126657</xdr:rowOff>
    </xdr:from>
    <xdr:to>
      <xdr:col>76</xdr:col>
      <xdr:colOff>165100</xdr:colOff>
      <xdr:row>36</xdr:row>
      <xdr:rowOff>56807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73334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112027</xdr:rowOff>
    </xdr:from>
    <xdr:to>
      <xdr:col>72</xdr:col>
      <xdr:colOff>38100</xdr:colOff>
      <xdr:row>35</xdr:row>
      <xdr:rowOff>42177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9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58704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71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29502</xdr:rowOff>
    </xdr:from>
    <xdr:to>
      <xdr:col>67</xdr:col>
      <xdr:colOff>101600</xdr:colOff>
      <xdr:row>32</xdr:row>
      <xdr:rowOff>131102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51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147629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29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30582</xdr:rowOff>
    </xdr:from>
    <xdr:to>
      <xdr:col>85</xdr:col>
      <xdr:colOff>127000</xdr:colOff>
      <xdr:row>58</xdr:row>
      <xdr:rowOff>70869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74682"/>
          <a:ext cx="838200" cy="4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70869</xdr:rowOff>
    </xdr:from>
    <xdr:to>
      <xdr:col>81</xdr:col>
      <xdr:colOff>50800</xdr:colOff>
      <xdr:row>58</xdr:row>
      <xdr:rowOff>94742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014969"/>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94742</xdr:rowOff>
    </xdr:from>
    <xdr:to>
      <xdr:col>76</xdr:col>
      <xdr:colOff>114300</xdr:colOff>
      <xdr:row>58</xdr:row>
      <xdr:rowOff>146307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038842"/>
          <a:ext cx="889000" cy="5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119376</xdr:rowOff>
    </xdr:from>
    <xdr:to>
      <xdr:col>71</xdr:col>
      <xdr:colOff>177800</xdr:colOff>
      <xdr:row>58</xdr:row>
      <xdr:rowOff>146307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92026"/>
          <a:ext cx="8890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151232</xdr:rowOff>
    </xdr:from>
    <xdr:to>
      <xdr:col>85</xdr:col>
      <xdr:colOff>177800</xdr:colOff>
      <xdr:row>58</xdr:row>
      <xdr:rowOff>81382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66159</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20069</xdr:rowOff>
    </xdr:from>
    <xdr:to>
      <xdr:col>81</xdr:col>
      <xdr:colOff>101600</xdr:colOff>
      <xdr:row>58</xdr:row>
      <xdr:rowOff>121669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112796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43942</xdr:rowOff>
    </xdr:from>
    <xdr:to>
      <xdr:col>76</xdr:col>
      <xdr:colOff>165100</xdr:colOff>
      <xdr:row>58</xdr:row>
      <xdr:rowOff>145542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136669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95507</xdr:rowOff>
    </xdr:from>
    <xdr:to>
      <xdr:col>72</xdr:col>
      <xdr:colOff>38100</xdr:colOff>
      <xdr:row>59</xdr:row>
      <xdr:rowOff>25657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16784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3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68576</xdr:rowOff>
    </xdr:from>
    <xdr:to>
      <xdr:col>67</xdr:col>
      <xdr:colOff>101600</xdr:colOff>
      <xdr:row>57</xdr:row>
      <xdr:rowOff>170176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161303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38315</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2865"/>
          <a:ext cx="8382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37858</xdr:rowOff>
    </xdr:from>
    <xdr:to>
      <xdr:col>81</xdr:col>
      <xdr:colOff>50800</xdr:colOff>
      <xdr:row>79</xdr:row>
      <xdr:rowOff>38315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240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37858</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8240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143281</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63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158965</xdr:rowOff>
    </xdr:from>
    <xdr:to>
      <xdr:col>81</xdr:col>
      <xdr:colOff>101600</xdr:colOff>
      <xdr:row>79</xdr:row>
      <xdr:rowOff>89115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80242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158508</xdr:rowOff>
    </xdr:from>
    <xdr:to>
      <xdr:col>76</xdr:col>
      <xdr:colOff>165100</xdr:colOff>
      <xdr:row>79</xdr:row>
      <xdr:rowOff>88658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79785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92481</xdr:rowOff>
    </xdr:from>
    <xdr:to>
      <xdr:col>67</xdr:col>
      <xdr:colOff>101600</xdr:colOff>
      <xdr:row>79</xdr:row>
      <xdr:rowOff>22631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13758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5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94535</xdr:rowOff>
    </xdr:from>
    <xdr:to>
      <xdr:col>85</xdr:col>
      <xdr:colOff>127000</xdr:colOff>
      <xdr:row>95</xdr:row>
      <xdr:rowOff>123861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382285"/>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94535</xdr:rowOff>
    </xdr:from>
    <xdr:to>
      <xdr:col>81</xdr:col>
      <xdr:colOff>50800</xdr:colOff>
      <xdr:row>96</xdr:row>
      <xdr:rowOff>7210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8228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7210</xdr:rowOff>
    </xdr:from>
    <xdr:to>
      <xdr:col>76</xdr:col>
      <xdr:colOff>114300</xdr:colOff>
      <xdr:row>96</xdr:row>
      <xdr:rowOff>26477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466410"/>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31344</xdr:rowOff>
    </xdr:from>
    <xdr:to>
      <xdr:col>71</xdr:col>
      <xdr:colOff>177800</xdr:colOff>
      <xdr:row>96</xdr:row>
      <xdr:rowOff>26477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319094"/>
          <a:ext cx="889000" cy="16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73061</xdr:rowOff>
    </xdr:from>
    <xdr:to>
      <xdr:col>85</xdr:col>
      <xdr:colOff>177800</xdr:colOff>
      <xdr:row>96</xdr:row>
      <xdr:rowOff>3211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95938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2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43735</xdr:rowOff>
    </xdr:from>
    <xdr:to>
      <xdr:col>81</xdr:col>
      <xdr:colOff>101600</xdr:colOff>
      <xdr:row>95</xdr:row>
      <xdr:rowOff>145335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161862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10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127860</xdr:rowOff>
    </xdr:from>
    <xdr:to>
      <xdr:col>76</xdr:col>
      <xdr:colOff>165100</xdr:colOff>
      <xdr:row>96</xdr:row>
      <xdr:rowOff>58010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74537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147127</xdr:rowOff>
    </xdr:from>
    <xdr:to>
      <xdr:col>72</xdr:col>
      <xdr:colOff>38100</xdr:colOff>
      <xdr:row>96</xdr:row>
      <xdr:rowOff>77277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93804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2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151994</xdr:rowOff>
    </xdr:from>
    <xdr:to>
      <xdr:col>67</xdr:col>
      <xdr:colOff>101600</xdr:colOff>
      <xdr:row>95</xdr:row>
      <xdr:rowOff>82144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98671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0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消防費、農林水産業費以外は、類似団体平均と同等か低い水準で推移している。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消防費は消防事務委託料や山県消防署救助工作車購入事業による増加等に伴い、類似団体と比較し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農林水産業費は農業用施設等の維持管理、改修費及森林環境譲与税関連事業の増加等に伴い、類似団体と比較し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と比較し、若干高く推移している。近年、集中的に行ったバスターミナル、防災行政無線等整備事業の地方債元利償還が始まっているが、傾向としては合併に伴い発行した合併特例債や臨時財政対策債等大型償還のピークを過ぎたことから、減少している。今後は長期的視点に立ち、発行額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財政調整基金は、令和６年度実質収支の</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分の</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を下らない額として</a:t>
          </a:r>
          <a:r>
            <a:rPr kumimoji="1" lang="en-US" altLang="ja-JP" sz="1400">
              <a:solidFill>
                <a:sysClr val="windowText" lastClr="000000"/>
              </a:solidFill>
              <a:latin typeface="ＭＳ ゴシック" pitchFamily="49" charset="-128"/>
              <a:ea typeface="ＭＳ ゴシック" pitchFamily="49" charset="-128"/>
            </a:rPr>
            <a:t>110</a:t>
          </a:r>
          <a:r>
            <a:rPr kumimoji="1" lang="ja-JP" altLang="en-US" sz="1400">
              <a:solidFill>
                <a:sysClr val="windowText" lastClr="000000"/>
              </a:solidFill>
              <a:latin typeface="ＭＳ ゴシック" pitchFamily="49" charset="-128"/>
              <a:ea typeface="ＭＳ ゴシック" pitchFamily="49" charset="-128"/>
            </a:rPr>
            <a:t>百万円を積み戻し、財源不足を補うための取崩し</a:t>
          </a:r>
          <a:r>
            <a:rPr kumimoji="1" lang="en-US" altLang="ja-JP" sz="1400">
              <a:solidFill>
                <a:sysClr val="windowText" lastClr="000000"/>
              </a:solidFill>
              <a:latin typeface="ＭＳ ゴシック" pitchFamily="49" charset="-128"/>
              <a:ea typeface="ＭＳ ゴシック" pitchFamily="49" charset="-128"/>
            </a:rPr>
            <a:t>390</a:t>
          </a:r>
          <a:r>
            <a:rPr kumimoji="1" lang="ja-JP" altLang="en-US" sz="1400">
              <a:solidFill>
                <a:sysClr val="windowText" lastClr="000000"/>
              </a:solidFill>
              <a:latin typeface="ＭＳ ゴシック" pitchFamily="49" charset="-128"/>
              <a:ea typeface="ＭＳ ゴシック" pitchFamily="49" charset="-128"/>
            </a:rPr>
            <a:t>百万円行ったため、標準財政規模に占める割合は</a:t>
          </a:r>
          <a:r>
            <a:rPr kumimoji="1" lang="en-US" altLang="ja-JP" sz="1400">
              <a:solidFill>
                <a:sysClr val="windowText" lastClr="000000"/>
              </a:solidFill>
              <a:latin typeface="ＭＳ ゴシック" pitchFamily="49" charset="-128"/>
              <a:ea typeface="ＭＳ ゴシック" pitchFamily="49" charset="-128"/>
            </a:rPr>
            <a:t>3.33</a:t>
          </a:r>
          <a:r>
            <a:rPr kumimoji="1" lang="ja-JP" altLang="en-US" sz="1400">
              <a:solidFill>
                <a:sysClr val="windowText" lastClr="000000"/>
              </a:solidFill>
              <a:latin typeface="ＭＳ ゴシック" pitchFamily="49" charset="-128"/>
              <a:ea typeface="ＭＳ ゴシック" pitchFamily="49" charset="-128"/>
            </a:rPr>
            <a:t>ポイント減少した。実質収支額は、歳入歳出額ともに増加したが、歳出の増加幅が大きいため、</a:t>
          </a:r>
          <a:r>
            <a:rPr kumimoji="1" lang="en-US" altLang="ja-JP" sz="1400">
              <a:solidFill>
                <a:sysClr val="windowText" lastClr="000000"/>
              </a:solidFill>
              <a:latin typeface="ＭＳ ゴシック" pitchFamily="49" charset="-128"/>
              <a:ea typeface="ＭＳ ゴシック" pitchFamily="49" charset="-128"/>
            </a:rPr>
            <a:t>1.1</a:t>
          </a:r>
          <a:r>
            <a:rPr kumimoji="1" lang="ja-JP" altLang="en-US" sz="1400">
              <a:solidFill>
                <a:sysClr val="windowText" lastClr="000000"/>
              </a:solidFill>
              <a:latin typeface="ＭＳ ゴシック" pitchFamily="49" charset="-128"/>
              <a:ea typeface="ＭＳ ゴシック" pitchFamily="49" charset="-128"/>
            </a:rPr>
            <a:t>ポイント減少し、実質単年度収支は赤字となった。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一般会計及び特別会計ともに歳出抑制に努めており、令和６年度も一般会計及び特別会計（国民健康保険、後期高齢者医療、介護保険）は、いずれも黒字を達成し、連結実質赤字比率は生じていない。</a:t>
          </a:r>
        </a:p>
        <a:p>
          <a:r>
            <a:rPr kumimoji="1" lang="ja-JP" altLang="en-US" sz="1400">
              <a:solidFill>
                <a:sysClr val="windowText" lastClr="000000"/>
              </a:solidFill>
              <a:latin typeface="ＭＳ ゴシック" pitchFamily="49" charset="-128"/>
              <a:ea typeface="ＭＳ ゴシック" pitchFamily="49" charset="-128"/>
            </a:rPr>
            <a:t>ただし、一般会計からの繰出金、補助金等によって黒字を確保している特別会計等も多く、高齢化率上昇に伴う社会保障関係経費の増加や下水道事業会計の元利償還への負担等、各特別会計等への繰出金等増加の要因があることから、収入確保と適正な経費負担区分による財政運営、企業経営を行っていく必要がある。</a:t>
          </a:r>
        </a:p>
        <a:p>
          <a:r>
            <a:rPr kumimoji="1" lang="ja-JP" altLang="en-US" sz="1400">
              <a:solidFill>
                <a:sysClr val="windowText" lastClr="000000"/>
              </a:solidFill>
              <a:latin typeface="ＭＳ ゴシック" pitchFamily="49" charset="-128"/>
              <a:ea typeface="ＭＳ ゴシック" pitchFamily="49" charset="-128"/>
            </a:rPr>
            <a:t>今後も一般会計の収支安定及び公営企業の経営安定化を図り、一定の連結黒字額の確保・維持に努める。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15374944</v>
      </c>
      <c r="BO4" s="449"/>
      <c r="BP4" s="449"/>
      <c r="BQ4" s="449"/>
      <c r="BR4" s="449"/>
      <c r="BS4" s="449"/>
      <c r="BT4" s="449"/>
      <c r="BU4" s="450"/>
      <c r="BV4" s="448">
        <v>14594765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2.4</v>
      </c>
      <c r="CU4" s="589"/>
      <c r="CV4" s="589"/>
      <c r="CW4" s="589"/>
      <c r="CX4" s="589"/>
      <c r="CY4" s="589"/>
      <c r="CZ4" s="589"/>
      <c r="DA4" s="590"/>
      <c r="DB4" s="588">
        <v>3.5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15028053</v>
      </c>
      <c r="BO5" s="420"/>
      <c r="BP5" s="420"/>
      <c r="BQ5" s="420"/>
      <c r="BR5" s="420"/>
      <c r="BS5" s="420"/>
      <c r="BT5" s="420"/>
      <c r="BU5" s="421"/>
      <c r="BV5" s="419">
        <v>14189028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91.5</v>
      </c>
      <c r="CU5" s="417"/>
      <c r="CV5" s="417"/>
      <c r="CW5" s="417"/>
      <c r="CX5" s="417"/>
      <c r="CY5" s="417"/>
      <c r="CZ5" s="417"/>
      <c r="DA5" s="418"/>
      <c r="DB5" s="416">
        <v>92.2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346891</v>
      </c>
      <c r="BO6" s="420"/>
      <c r="BP6" s="420"/>
      <c r="BQ6" s="420"/>
      <c r="BR6" s="420"/>
      <c r="BS6" s="420"/>
      <c r="BT6" s="420"/>
      <c r="BU6" s="421"/>
      <c r="BV6" s="419">
        <v>405737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91.7</v>
      </c>
      <c r="CU6" s="563"/>
      <c r="CV6" s="563"/>
      <c r="CW6" s="563"/>
      <c r="CX6" s="563"/>
      <c r="CY6" s="563"/>
      <c r="CZ6" s="563"/>
      <c r="DA6" s="564"/>
      <c r="DB6" s="562">
        <v>92.7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135669</v>
      </c>
      <c r="BO7" s="420"/>
      <c r="BP7" s="420"/>
      <c r="BQ7" s="420"/>
      <c r="BR7" s="420"/>
      <c r="BS7" s="420"/>
      <c r="BT7" s="420"/>
      <c r="BU7" s="421"/>
      <c r="BV7" s="419">
        <v>104015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8656757</v>
      </c>
      <c r="CU7" s="420"/>
      <c r="CV7" s="420"/>
      <c r="CW7" s="420"/>
      <c r="CX7" s="420"/>
      <c r="CY7" s="420"/>
      <c r="CZ7" s="420"/>
      <c r="DA7" s="421"/>
      <c r="DB7" s="419">
        <v>8519523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211222</v>
      </c>
      <c r="BO8" s="420"/>
      <c r="BP8" s="420"/>
      <c r="BQ8" s="420"/>
      <c r="BR8" s="420"/>
      <c r="BS8" s="420"/>
      <c r="BT8" s="420"/>
      <c r="BU8" s="421"/>
      <c r="BV8" s="419">
        <v>301722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25280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-90500</v>
      </c>
      <c r="BO9" s="420"/>
      <c r="BP9" s="420"/>
      <c r="BQ9" s="420"/>
      <c r="BR9" s="420"/>
      <c r="BS9" s="420"/>
      <c r="BT9" s="420"/>
      <c r="BU9" s="421"/>
      <c r="BV9" s="419">
        <v>-362709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14.2</v>
      </c>
      <c r="CU9" s="417"/>
      <c r="CV9" s="417"/>
      <c r="CW9" s="417"/>
      <c r="CX9" s="417"/>
      <c r="CY9" s="417"/>
      <c r="CZ9" s="417"/>
      <c r="DA9" s="418"/>
      <c r="DB9" s="416">
        <v>15.6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27114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1833</v>
      </c>
      <c r="BO10" s="420"/>
      <c r="BP10" s="420"/>
      <c r="BQ10" s="420"/>
      <c r="BR10" s="420"/>
      <c r="BS10" s="420"/>
      <c r="BT10" s="420"/>
      <c r="BU10" s="421"/>
      <c r="BV10" s="419">
        <v>1222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24767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390000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23895</v>
      </c>
      <c r="S13" s="507"/>
      <c r="T13" s="507"/>
      <c r="U13" s="507"/>
      <c r="V13" s="508"/>
      <c r="W13" s="509" t="s">
        <v>131</v>
      </c>
      <c r="X13" s="405"/>
      <c r="Y13" s="405"/>
      <c r="Z13" s="405"/>
      <c r="AA13" s="405"/>
      <c r="AB13" s="406"/>
      <c r="AC13" s="372">
        <v>416</v>
      </c>
      <c r="AD13" s="373"/>
      <c r="AE13" s="373"/>
      <c r="AF13" s="373"/>
      <c r="AG13" s="374"/>
      <c r="AH13" s="372">
        <v>471</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-478667</v>
      </c>
      <c r="BO13" s="420"/>
      <c r="BP13" s="420"/>
      <c r="BQ13" s="420"/>
      <c r="BR13" s="420"/>
      <c r="BS13" s="420"/>
      <c r="BT13" s="420"/>
      <c r="BU13" s="421"/>
      <c r="BV13" s="419">
        <v>-361487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v>
      </c>
      <c r="CU13" s="417"/>
      <c r="CV13" s="417"/>
      <c r="CW13" s="417"/>
      <c r="CX13" s="417"/>
      <c r="CY13" s="417"/>
      <c r="CZ13" s="417"/>
      <c r="DA13" s="418"/>
      <c r="DB13" s="416">
        <v>9.4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25233</v>
      </c>
      <c r="S14" s="507"/>
      <c r="T14" s="507"/>
      <c r="U14" s="507"/>
      <c r="V14" s="508"/>
      <c r="W14" s="510"/>
      <c r="X14" s="408"/>
      <c r="Y14" s="408"/>
      <c r="Z14" s="408"/>
      <c r="AA14" s="408"/>
      <c r="AB14" s="409"/>
      <c r="AC14" s="499">
        <v>3.3</v>
      </c>
      <c r="AD14" s="500"/>
      <c r="AE14" s="500"/>
      <c r="AF14" s="500"/>
      <c r="AG14" s="501"/>
      <c r="AH14" s="499">
        <v>3.4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3.1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24449</v>
      </c>
      <c r="S15" s="507"/>
      <c r="T15" s="507"/>
      <c r="U15" s="507"/>
      <c r="V15" s="508"/>
      <c r="W15" s="509" t="s">
        <v>137</v>
      </c>
      <c r="X15" s="405"/>
      <c r="Y15" s="405"/>
      <c r="Z15" s="405"/>
      <c r="AA15" s="405"/>
      <c r="AB15" s="406"/>
      <c r="AC15" s="372">
        <v>5073</v>
      </c>
      <c r="AD15" s="373"/>
      <c r="AE15" s="373"/>
      <c r="AF15" s="373"/>
      <c r="AG15" s="374"/>
      <c r="AH15" s="372">
        <v>5618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3139959</v>
      </c>
      <c r="BO15" s="449"/>
      <c r="BP15" s="449"/>
      <c r="BQ15" s="449"/>
      <c r="BR15" s="449"/>
      <c r="BS15" s="449"/>
      <c r="BT15" s="449"/>
      <c r="BU15" s="450"/>
      <c r="BV15" s="448">
        <v>3140765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39.700000000000003</v>
      </c>
      <c r="AD16" s="500"/>
      <c r="AE16" s="500"/>
      <c r="AF16" s="500"/>
      <c r="AG16" s="501"/>
      <c r="AH16" s="499">
        <v>41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7859487</v>
      </c>
      <c r="BO16" s="420"/>
      <c r="BP16" s="420"/>
      <c r="BQ16" s="420"/>
      <c r="BR16" s="420"/>
      <c r="BS16" s="420"/>
      <c r="BT16" s="420"/>
      <c r="BU16" s="421"/>
      <c r="BV16" s="419">
        <v>7687614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7291</v>
      </c>
      <c r="AD17" s="373"/>
      <c r="AE17" s="373"/>
      <c r="AF17" s="373"/>
      <c r="AG17" s="374"/>
      <c r="AH17" s="372">
        <v>7625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3919345</v>
      </c>
      <c r="BO17" s="420"/>
      <c r="BP17" s="420"/>
      <c r="BQ17" s="420"/>
      <c r="BR17" s="420"/>
      <c r="BS17" s="420"/>
      <c r="BT17" s="420"/>
      <c r="BU17" s="421"/>
      <c r="BV17" s="419">
        <v>3925067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221.98</v>
      </c>
      <c r="M18" s="472"/>
      <c r="N18" s="472"/>
      <c r="O18" s="472"/>
      <c r="P18" s="472"/>
      <c r="Q18" s="472"/>
      <c r="R18" s="473"/>
      <c r="S18" s="473"/>
      <c r="T18" s="473"/>
      <c r="U18" s="473"/>
      <c r="V18" s="474"/>
      <c r="W18" s="490"/>
      <c r="X18" s="491"/>
      <c r="Y18" s="491"/>
      <c r="Z18" s="491"/>
      <c r="AA18" s="491"/>
      <c r="AB18" s="515"/>
      <c r="AC18" s="389">
        <v>57.1</v>
      </c>
      <c r="AD18" s="390"/>
      <c r="AE18" s="390"/>
      <c r="AF18" s="390"/>
      <c r="AG18" s="475"/>
      <c r="AH18" s="389">
        <v>55.6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7988316</v>
      </c>
      <c r="BO18" s="420"/>
      <c r="BP18" s="420"/>
      <c r="BQ18" s="420"/>
      <c r="BR18" s="420"/>
      <c r="BS18" s="420"/>
      <c r="BT18" s="420"/>
      <c r="BU18" s="421"/>
      <c r="BV18" s="419">
        <v>7873285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10401365</v>
      </c>
      <c r="BO19" s="420"/>
      <c r="BP19" s="420"/>
      <c r="BQ19" s="420"/>
      <c r="BR19" s="420"/>
      <c r="BS19" s="420"/>
      <c r="BT19" s="420"/>
      <c r="BU19" s="421"/>
      <c r="BV19" s="419">
        <v>9906523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9511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11261107</v>
      </c>
      <c r="BO22" s="449"/>
      <c r="BP22" s="449"/>
      <c r="BQ22" s="449"/>
      <c r="BR22" s="449"/>
      <c r="BS22" s="449"/>
      <c r="BT22" s="449"/>
      <c r="BU22" s="450"/>
      <c r="BV22" s="448">
        <v>11810041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7188042</v>
      </c>
      <c r="BO23" s="420"/>
      <c r="BP23" s="420"/>
      <c r="BQ23" s="420"/>
      <c r="BR23" s="420"/>
      <c r="BS23" s="420"/>
      <c r="BT23" s="420"/>
      <c r="BU23" s="421"/>
      <c r="BV23" s="419">
        <v>7540065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7800</v>
      </c>
      <c r="R24" s="373"/>
      <c r="S24" s="373"/>
      <c r="T24" s="373"/>
      <c r="U24" s="373"/>
      <c r="V24" s="374"/>
      <c r="W24" s="462"/>
      <c r="X24" s="399"/>
      <c r="Y24" s="400"/>
      <c r="Z24" s="375" t="s">
        <v>162</v>
      </c>
      <c r="AA24" s="376"/>
      <c r="AB24" s="376"/>
      <c r="AC24" s="376"/>
      <c r="AD24" s="376"/>
      <c r="AE24" s="376"/>
      <c r="AF24" s="376"/>
      <c r="AG24" s="377"/>
      <c r="AH24" s="372">
        <v>219</v>
      </c>
      <c r="AI24" s="373"/>
      <c r="AJ24" s="373"/>
      <c r="AK24" s="373"/>
      <c r="AL24" s="374"/>
      <c r="AM24" s="372">
        <v>677148</v>
      </c>
      <c r="AN24" s="373"/>
      <c r="AO24" s="373"/>
      <c r="AP24" s="373"/>
      <c r="AQ24" s="373"/>
      <c r="AR24" s="374"/>
      <c r="AS24" s="372">
        <v>3092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6905789</v>
      </c>
      <c r="BO24" s="420"/>
      <c r="BP24" s="420"/>
      <c r="BQ24" s="420"/>
      <c r="BR24" s="420"/>
      <c r="BS24" s="420"/>
      <c r="BT24" s="420"/>
      <c r="BU24" s="421"/>
      <c r="BV24" s="419">
        <v>6914464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6600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3518792</v>
      </c>
      <c r="BO25" s="449"/>
      <c r="BP25" s="449"/>
      <c r="BQ25" s="449"/>
      <c r="BR25" s="449"/>
      <c r="BS25" s="449"/>
      <c r="BT25" s="449"/>
      <c r="BU25" s="450"/>
      <c r="BV25" s="448">
        <v>949819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5900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13200</v>
      </c>
      <c r="AN26" s="373"/>
      <c r="AO26" s="373"/>
      <c r="AP26" s="373"/>
      <c r="AQ26" s="373"/>
      <c r="AR26" s="374"/>
      <c r="AS26" s="372">
        <v>2200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3530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2915826</v>
      </c>
      <c r="BO28" s="449"/>
      <c r="BP28" s="449"/>
      <c r="BQ28" s="449"/>
      <c r="BR28" s="449"/>
      <c r="BS28" s="449"/>
      <c r="BT28" s="449"/>
      <c r="BU28" s="450"/>
      <c r="BV28" s="448">
        <v>3152993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11</v>
      </c>
      <c r="M29" s="373"/>
      <c r="N29" s="373"/>
      <c r="O29" s="373"/>
      <c r="P29" s="374"/>
      <c r="Q29" s="372">
        <v>2950</v>
      </c>
      <c r="R29" s="373"/>
      <c r="S29" s="373"/>
      <c r="T29" s="373"/>
      <c r="U29" s="373"/>
      <c r="V29" s="374"/>
      <c r="W29" s="463"/>
      <c r="X29" s="464"/>
      <c r="Y29" s="465"/>
      <c r="Z29" s="375" t="s">
        <v>177</v>
      </c>
      <c r="AA29" s="376"/>
      <c r="AB29" s="376"/>
      <c r="AC29" s="376"/>
      <c r="AD29" s="376"/>
      <c r="AE29" s="376"/>
      <c r="AF29" s="376"/>
      <c r="AG29" s="377"/>
      <c r="AH29" s="372">
        <v>219</v>
      </c>
      <c r="AI29" s="373"/>
      <c r="AJ29" s="373"/>
      <c r="AK29" s="373"/>
      <c r="AL29" s="374"/>
      <c r="AM29" s="372">
        <v>677148</v>
      </c>
      <c r="AN29" s="373"/>
      <c r="AO29" s="373"/>
      <c r="AP29" s="373"/>
      <c r="AQ29" s="373"/>
      <c r="AR29" s="374"/>
      <c r="AS29" s="372">
        <v>3092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1297180</v>
      </c>
      <c r="BO29" s="420"/>
      <c r="BP29" s="420"/>
      <c r="BQ29" s="420"/>
      <c r="BR29" s="420"/>
      <c r="BS29" s="420"/>
      <c r="BT29" s="420"/>
      <c r="BU29" s="421"/>
      <c r="BV29" s="419">
        <v>1264386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3849907</v>
      </c>
      <c r="BO30" s="454"/>
      <c r="BP30" s="454"/>
      <c r="BQ30" s="454"/>
      <c r="BR30" s="454"/>
      <c r="BS30" s="454"/>
      <c r="BT30" s="454"/>
      <c r="BU30" s="455"/>
      <c r="BV30" s="453">
        <v>3858947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岐阜県市町村会館組合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山県市土地開発公社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岐阜県市町村職員退職手当組合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岐北衛生施設利用組合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岐阜県地域児童発達支援センター組合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岐阜県後期高齢者医療広域連合（一般会計分）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岐阜県後期高齢者医療広域連合（特別会計分）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2SfGYhP/DnAEDycuSB4z4hWOwegcMwKdnEmYebf0Elup5xTocnMhzfxWqqhUOV0XR+lcLn0zxi0+GaMKs609w==" saltValue="ffQoIVR/hHWNKKKKPV2p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8.8000000000000007</v>
      </c>
      <c r="G34" s="33">
        <v>8.17</v>
      </c>
      <c r="H34" s="33">
        <v>5.58</v>
      </c>
      <c r="I34" s="33">
        <v>3.8</v>
      </c>
      <c r="J34" s="34">
        <v>3.79</v>
      </c>
      <c r="K34" s="22"/>
      <c r="L34" s="22"/>
      <c r="M34" s="22"/>
      <c r="N34" s="22"/>
      <c r="O34" s="22"/>
      <c r="P34" s="22"/>
    </row>
    <row r="35" spans="1:16" ht="39" customHeight="1" x14ac:dyDescent="0.2">
      <c r="A35" s="22"/>
      <c r="B35" s="35"/>
      <c r="C35" s="1145" t="s">
        <v>534</v>
      </c>
      <c r="D35" s="1146"/>
      <c r="E35" s="1147"/>
      <c r="F35" s="36">
        <v>2.13</v>
      </c>
      <c r="G35" s="37">
        <v>8.5299999999999994</v>
      </c>
      <c r="H35" s="37">
        <v>7.73</v>
      </c>
      <c r="I35" s="37">
        <v>3.54</v>
      </c>
      <c r="J35" s="38">
        <v>2.4300000000000002</v>
      </c>
      <c r="K35" s="22"/>
      <c r="L35" s="22"/>
      <c r="M35" s="22"/>
      <c r="N35" s="22"/>
      <c r="O35" s="22"/>
      <c r="P35" s="22"/>
    </row>
    <row r="36" spans="1:16" ht="39" customHeight="1" x14ac:dyDescent="0.2">
      <c r="A36" s="22"/>
      <c r="B36" s="35"/>
      <c r="C36" s="1145" t="s">
        <v>535</v>
      </c>
      <c r="D36" s="1146"/>
      <c r="E36" s="1147"/>
      <c r="F36" s="36" t="s">
        <v>486</v>
      </c>
      <c r="G36" s="37" t="s">
        <v>486</v>
      </c>
      <c r="H36" s="37" t="s">
        <v>486</v>
      </c>
      <c r="I36" s="37">
        <v>0.25</v>
      </c>
      <c r="J36" s="38">
        <v>0.34</v>
      </c>
      <c r="K36" s="22"/>
      <c r="L36" s="22"/>
      <c r="M36" s="22"/>
      <c r="N36" s="22"/>
      <c r="O36" s="22"/>
      <c r="P36" s="22"/>
    </row>
    <row r="37" spans="1:16" ht="39" customHeight="1" x14ac:dyDescent="0.2">
      <c r="A37" s="22"/>
      <c r="B37" s="35"/>
      <c r="C37" s="1145" t="s">
        <v>536</v>
      </c>
      <c r="D37" s="1146"/>
      <c r="E37" s="1147"/>
      <c r="F37" s="36">
        <v>0.03</v>
      </c>
      <c r="G37" s="37">
        <v>0.13</v>
      </c>
      <c r="H37" s="37">
        <v>0.01</v>
      </c>
      <c r="I37" s="37">
        <v>0.01</v>
      </c>
      <c r="J37" s="38">
        <v>0.28000000000000003</v>
      </c>
      <c r="K37" s="22"/>
      <c r="L37" s="22"/>
      <c r="M37" s="22"/>
      <c r="N37" s="22"/>
      <c r="O37" s="22"/>
      <c r="P37" s="22"/>
    </row>
    <row r="38" spans="1:16" ht="39" customHeight="1" x14ac:dyDescent="0.2">
      <c r="A38" s="22"/>
      <c r="B38" s="35"/>
      <c r="C38" s="1145" t="s">
        <v>537</v>
      </c>
      <c r="D38" s="1146"/>
      <c r="E38" s="1147"/>
      <c r="F38" s="36">
        <v>0.01</v>
      </c>
      <c r="G38" s="37">
        <v>0</v>
      </c>
      <c r="H38" s="37">
        <v>0.01</v>
      </c>
      <c r="I38" s="37">
        <v>0</v>
      </c>
      <c r="J38" s="38">
        <v>0.1</v>
      </c>
      <c r="K38" s="22"/>
      <c r="L38" s="22"/>
      <c r="M38" s="22"/>
      <c r="N38" s="22"/>
      <c r="O38" s="22"/>
      <c r="P38" s="22"/>
    </row>
    <row r="39" spans="1:16" ht="39" customHeight="1" x14ac:dyDescent="0.2">
      <c r="A39" s="22"/>
      <c r="B39" s="35"/>
      <c r="C39" s="1145" t="s">
        <v>538</v>
      </c>
      <c r="D39" s="1146"/>
      <c r="E39" s="1147"/>
      <c r="F39" s="36">
        <v>0.02</v>
      </c>
      <c r="G39" s="37">
        <v>0.56999999999999995</v>
      </c>
      <c r="H39" s="37">
        <v>0.1</v>
      </c>
      <c r="I39" s="37">
        <v>0.2</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0.03</v>
      </c>
      <c r="G43" s="42">
        <v>0</v>
      </c>
      <c r="H43" s="42">
        <v>1.8</v>
      </c>
      <c r="I43" s="42">
        <v>0.04</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dSa6Te63J84szBDuoRTKPoNp7bDDApJy9tGdCc9FhAWIwCH09dm+qvGgh6VD5SzAPhumb+9BS8EnQpiU46SCw==" saltValue="XAC2P6+s+zixIZkunfZz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1752</v>
      </c>
      <c r="L45" s="60">
        <v>1453</v>
      </c>
      <c r="M45" s="60">
        <v>1459</v>
      </c>
      <c r="N45" s="60">
        <v>1571</v>
      </c>
      <c r="O45" s="61">
        <v>1498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608</v>
      </c>
      <c r="L48" s="64">
        <v>637</v>
      </c>
      <c r="M48" s="64">
        <v>633</v>
      </c>
      <c r="N48" s="64">
        <v>609</v>
      </c>
      <c r="O48" s="65">
        <v>603</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486</v>
      </c>
      <c r="L49" s="64" t="s">
        <v>486</v>
      </c>
      <c r="M49" s="64" t="s">
        <v>486</v>
      </c>
      <c r="N49" s="64" t="s">
        <v>486</v>
      </c>
      <c r="O49" s="65" t="s">
        <v>486</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1665</v>
      </c>
      <c r="L52" s="64">
        <v>1463</v>
      </c>
      <c r="M52" s="64">
        <v>1431</v>
      </c>
      <c r="N52" s="64">
        <v>1415</v>
      </c>
      <c r="O52" s="65">
        <v>1361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695</v>
      </c>
      <c r="L53" s="69">
        <v>627</v>
      </c>
      <c r="M53" s="69">
        <v>661</v>
      </c>
      <c r="N53" s="69">
        <v>765</v>
      </c>
      <c r="O53" s="70">
        <v>740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486</v>
      </c>
      <c r="L58" s="84" t="s">
        <v>486</v>
      </c>
      <c r="M58" s="84" t="s">
        <v>486</v>
      </c>
      <c r="N58" s="84" t="s">
        <v>486</v>
      </c>
      <c r="O58" s="85" t="s">
        <v>547</v>
      </c>
    </row>
    <row r="59" spans="1:21" ht="31.5" customHeight="1" x14ac:dyDescent="0.2">
      <c r="B59" s="1163"/>
      <c r="C59" s="1164"/>
      <c r="D59" s="1170" t="s">
        <v>26</v>
      </c>
      <c r="E59" s="1171"/>
      <c r="F59" s="1171"/>
      <c r="G59" s="1171"/>
      <c r="H59" s="1171"/>
      <c r="I59" s="1171"/>
      <c r="J59" s="1172"/>
      <c r="K59" s="86" t="s">
        <v>486</v>
      </c>
      <c r="L59" s="87" t="s">
        <v>486</v>
      </c>
      <c r="M59" s="87" t="s">
        <v>486</v>
      </c>
      <c r="N59" s="87" t="s">
        <v>486</v>
      </c>
      <c r="O59" s="88" t="s">
        <v>547</v>
      </c>
    </row>
    <row r="60" spans="1:21" ht="31.5" customHeight="1" thickBot="1" x14ac:dyDescent="0.25">
      <c r="B60" s="1165"/>
      <c r="C60" s="1166"/>
      <c r="D60" s="1173" t="s">
        <v>27</v>
      </c>
      <c r="E60" s="1174"/>
      <c r="F60" s="1174"/>
      <c r="G60" s="1174"/>
      <c r="H60" s="1174"/>
      <c r="I60" s="1174"/>
      <c r="J60" s="1175"/>
      <c r="K60" s="89" t="s">
        <v>486</v>
      </c>
      <c r="L60" s="90" t="s">
        <v>486</v>
      </c>
      <c r="M60" s="90" t="s">
        <v>486</v>
      </c>
      <c r="N60" s="90" t="s">
        <v>486</v>
      </c>
      <c r="O60" s="91" t="s">
        <v>547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jpXT3DY/3hF8vw62cauQ9Qs/0Rfq9h7F7M/MKj/BYbhwRbW6y62RTj7gZXUsou6CzYRl4Mcnty3JUvzaXPmyg==" saltValue="sR8dpi77vMaHoa/o2Njm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12845</v>
      </c>
      <c r="J41" s="344">
        <v>13101</v>
      </c>
      <c r="K41" s="344">
        <v>12452</v>
      </c>
      <c r="L41" s="344">
        <v>11810</v>
      </c>
      <c r="M41" s="345">
        <v>11261</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7460</v>
      </c>
      <c r="J43" s="347">
        <v>7215</v>
      </c>
      <c r="K43" s="347">
        <v>6673</v>
      </c>
      <c r="L43" s="347">
        <v>6122</v>
      </c>
      <c r="M43" s="348">
        <v>5407</v>
      </c>
    </row>
    <row r="44" spans="2:13" ht="27.75" customHeight="1" x14ac:dyDescent="0.2">
      <c r="B44" s="1186"/>
      <c r="C44" s="1187"/>
      <c r="D44" s="106"/>
      <c r="E44" s="1190" t="s">
        <v>34</v>
      </c>
      <c r="F44" s="1190"/>
      <c r="G44" s="1190"/>
      <c r="H44" s="1191"/>
      <c r="I44" s="346">
        <v>0</v>
      </c>
      <c r="J44" s="347">
        <v>3</v>
      </c>
      <c r="K44" s="347">
        <v>4</v>
      </c>
      <c r="L44" s="347">
        <v>2</v>
      </c>
      <c r="M44" s="348">
        <v>2</v>
      </c>
    </row>
    <row r="45" spans="2:13" ht="27.75" customHeight="1" x14ac:dyDescent="0.2">
      <c r="B45" s="1186"/>
      <c r="C45" s="1187"/>
      <c r="D45" s="106"/>
      <c r="E45" s="1190" t="s">
        <v>35</v>
      </c>
      <c r="F45" s="1190"/>
      <c r="G45" s="1190"/>
      <c r="H45" s="1191"/>
      <c r="I45" s="346">
        <v>2147</v>
      </c>
      <c r="J45" s="347">
        <v>2050</v>
      </c>
      <c r="K45" s="347">
        <v>2002</v>
      </c>
      <c r="L45" s="347">
        <v>1825</v>
      </c>
      <c r="M45" s="348">
        <v>1918</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6625</v>
      </c>
      <c r="J50" s="347">
        <v>7028</v>
      </c>
      <c r="K50" s="347">
        <v>7176</v>
      </c>
      <c r="L50" s="347">
        <v>7517</v>
      </c>
      <c r="M50" s="348">
        <v>7272</v>
      </c>
    </row>
    <row r="51" spans="2:13" ht="27.75" customHeight="1" x14ac:dyDescent="0.2">
      <c r="B51" s="1186"/>
      <c r="C51" s="1187"/>
      <c r="D51" s="106"/>
      <c r="E51" s="1190" t="s">
        <v>42</v>
      </c>
      <c r="F51" s="1190"/>
      <c r="G51" s="1190"/>
      <c r="H51" s="1191"/>
      <c r="I51" s="346" t="s">
        <v>486</v>
      </c>
      <c r="J51" s="347">
        <v>228</v>
      </c>
      <c r="K51" s="347">
        <v>204</v>
      </c>
      <c r="L51" s="347">
        <v>180</v>
      </c>
      <c r="M51" s="348">
        <v>156</v>
      </c>
    </row>
    <row r="52" spans="2:13" ht="27.75" customHeight="1" x14ac:dyDescent="0.2">
      <c r="B52" s="1188"/>
      <c r="C52" s="1189"/>
      <c r="D52" s="106"/>
      <c r="E52" s="1190" t="s">
        <v>43</v>
      </c>
      <c r="F52" s="1190"/>
      <c r="G52" s="1190"/>
      <c r="H52" s="1191"/>
      <c r="I52" s="346">
        <v>14520</v>
      </c>
      <c r="J52" s="347">
        <v>13602</v>
      </c>
      <c r="K52" s="347">
        <v>12860</v>
      </c>
      <c r="L52" s="347">
        <v>11835</v>
      </c>
      <c r="M52" s="348">
        <v>11210</v>
      </c>
    </row>
    <row r="53" spans="2:13" ht="27.75" customHeight="1" thickBot="1" x14ac:dyDescent="0.25">
      <c r="B53" s="1192" t="s">
        <v>19</v>
      </c>
      <c r="C53" s="1193"/>
      <c r="D53" s="110"/>
      <c r="E53" s="1194" t="s">
        <v>44</v>
      </c>
      <c r="F53" s="1194"/>
      <c r="G53" s="1194"/>
      <c r="H53" s="1195"/>
      <c r="I53" s="349">
        <v>1307</v>
      </c>
      <c r="J53" s="350">
        <v>1511</v>
      </c>
      <c r="K53" s="350">
        <v>891</v>
      </c>
      <c r="L53" s="350">
        <v>227</v>
      </c>
      <c r="M53" s="351">
        <v>-50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a+bBhjCrZfjAWFUynCqhpnvaerJxhmRiAtj+G8LfIrQU4sScvY4wMD0WiV2pwbnHDsUcPRqP2EV2hRJrS+NPA==" saltValue="9qrK/fAzPRrfKTJLDPt4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2819</v>
      </c>
      <c r="G55" s="352">
        <v>3153</v>
      </c>
      <c r="H55" s="353">
        <v>2916</v>
      </c>
    </row>
    <row r="56" spans="2:8" ht="52.5" customHeight="1" x14ac:dyDescent="0.2">
      <c r="B56" s="122"/>
      <c r="C56" s="1213" t="s">
        <v>47</v>
      </c>
      <c r="D56" s="1213"/>
      <c r="E56" s="1214"/>
      <c r="F56" s="354">
        <v>1223</v>
      </c>
      <c r="G56" s="354">
        <v>1264</v>
      </c>
      <c r="H56" s="355">
        <v>1297</v>
      </c>
    </row>
    <row r="57" spans="2:8" ht="53.25" customHeight="1" x14ac:dyDescent="0.2">
      <c r="B57" s="122"/>
      <c r="C57" s="1215" t="s">
        <v>48</v>
      </c>
      <c r="D57" s="1215"/>
      <c r="E57" s="1216"/>
      <c r="F57" s="356">
        <v>3798</v>
      </c>
      <c r="G57" s="356">
        <v>3859</v>
      </c>
      <c r="H57" s="357">
        <v>3850</v>
      </c>
    </row>
    <row r="58" spans="2:8" ht="45.75" customHeight="1" x14ac:dyDescent="0.2">
      <c r="B58" s="123"/>
      <c r="C58" s="1203" t="s">
        <v>557</v>
      </c>
      <c r="D58" s="1204"/>
      <c r="E58" s="1205"/>
      <c r="F58" s="358">
        <v>1484</v>
      </c>
      <c r="G58" s="358">
        <v>1485</v>
      </c>
      <c r="H58" s="359">
        <v>1486</v>
      </c>
    </row>
    <row r="59" spans="2:8" ht="45.75" customHeight="1" x14ac:dyDescent="0.2">
      <c r="B59" s="123"/>
      <c r="C59" s="1203" t="s">
        <v>558</v>
      </c>
      <c r="D59" s="1204"/>
      <c r="E59" s="1205"/>
      <c r="F59" s="358">
        <v>963</v>
      </c>
      <c r="G59" s="358">
        <v>964</v>
      </c>
      <c r="H59" s="359">
        <v>965</v>
      </c>
    </row>
    <row r="60" spans="2:8" ht="45.75" customHeight="1" x14ac:dyDescent="0.2">
      <c r="B60" s="123"/>
      <c r="C60" s="1203" t="s">
        <v>559</v>
      </c>
      <c r="D60" s="1204"/>
      <c r="E60" s="1205"/>
      <c r="F60" s="358">
        <v>564</v>
      </c>
      <c r="G60" s="358">
        <v>634</v>
      </c>
      <c r="H60" s="359">
        <v>609</v>
      </c>
    </row>
    <row r="61" spans="2:8" ht="45.75" customHeight="1" x14ac:dyDescent="0.2">
      <c r="B61" s="123"/>
      <c r="C61" s="1203" t="s">
        <v>560</v>
      </c>
      <c r="D61" s="1204"/>
      <c r="E61" s="1205"/>
      <c r="F61" s="358">
        <v>548</v>
      </c>
      <c r="G61" s="358">
        <v>548</v>
      </c>
      <c r="H61" s="359">
        <v>548</v>
      </c>
    </row>
    <row r="62" spans="2:8" ht="45.75" customHeight="1" thickBot="1" x14ac:dyDescent="0.25">
      <c r="B62" s="124"/>
      <c r="C62" s="1206" t="s">
        <v>561</v>
      </c>
      <c r="D62" s="1207"/>
      <c r="E62" s="1208"/>
      <c r="F62" s="360">
        <v>71</v>
      </c>
      <c r="G62" s="360">
        <v>71</v>
      </c>
      <c r="H62" s="361">
        <v>71</v>
      </c>
    </row>
    <row r="63" spans="2:8" ht="52.5" customHeight="1" thickBot="1" x14ac:dyDescent="0.25">
      <c r="B63" s="125"/>
      <c r="C63" s="1209" t="s">
        <v>49</v>
      </c>
      <c r="D63" s="1209"/>
      <c r="E63" s="1210"/>
      <c r="F63" s="362">
        <v>7840</v>
      </c>
      <c r="G63" s="362">
        <v>8276</v>
      </c>
      <c r="H63" s="363">
        <v>8063</v>
      </c>
    </row>
    <row r="64" spans="2:8" ht="13.2" x14ac:dyDescent="0.2"/>
  </sheetData>
  <sheetProtection algorithmName="SHA-512" hashValue="IlVfQSgnNTPweXTsdZinwx7bYQ8rSaXMH+fSnaAhHHsTbAFbjPw1zgh11faHy0QN1sQchetdvYcX96s0u/uCqA==" saltValue="5R5v9SPKT3xZ3uL/gmZb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114615</v>
      </c>
      <c r="E3" s="144"/>
      <c r="F3" s="145">
        <v>76347</v>
      </c>
      <c r="G3" s="146"/>
      <c r="H3" s="147"/>
    </row>
    <row r="4" spans="1:8" x14ac:dyDescent="0.2">
      <c r="A4" s="148"/>
      <c r="B4" s="149"/>
      <c r="C4" s="150"/>
      <c r="D4" s="151">
        <v>64305</v>
      </c>
      <c r="E4" s="152"/>
      <c r="F4" s="153">
        <v>41762</v>
      </c>
      <c r="G4" s="154"/>
      <c r="H4" s="155"/>
    </row>
    <row r="5" spans="1:8" x14ac:dyDescent="0.2">
      <c r="A5" s="136" t="s">
        <v>518</v>
      </c>
      <c r="B5" s="141"/>
      <c r="C5" s="142"/>
      <c r="D5" s="143">
        <v>71975</v>
      </c>
      <c r="E5" s="144"/>
      <c r="F5" s="145">
        <v>69604</v>
      </c>
      <c r="G5" s="146"/>
      <c r="H5" s="147"/>
    </row>
    <row r="6" spans="1:8" x14ac:dyDescent="0.2">
      <c r="A6" s="148"/>
      <c r="B6" s="149"/>
      <c r="C6" s="150"/>
      <c r="D6" s="151">
        <v>49493</v>
      </c>
      <c r="E6" s="152"/>
      <c r="F6" s="153">
        <v>36247</v>
      </c>
      <c r="G6" s="154"/>
      <c r="H6" s="155"/>
    </row>
    <row r="7" spans="1:8" x14ac:dyDescent="0.2">
      <c r="A7" s="136" t="s">
        <v>519</v>
      </c>
      <c r="B7" s="141"/>
      <c r="C7" s="142"/>
      <c r="D7" s="143">
        <v>57210</v>
      </c>
      <c r="E7" s="144"/>
      <c r="F7" s="145">
        <v>68410</v>
      </c>
      <c r="G7" s="146"/>
      <c r="H7" s="147"/>
    </row>
    <row r="8" spans="1:8" x14ac:dyDescent="0.2">
      <c r="A8" s="148"/>
      <c r="B8" s="149"/>
      <c r="C8" s="150"/>
      <c r="D8" s="151">
        <v>39231</v>
      </c>
      <c r="E8" s="152"/>
      <c r="F8" s="153">
        <v>35086</v>
      </c>
      <c r="G8" s="154"/>
      <c r="H8" s="155"/>
    </row>
    <row r="9" spans="1:8" x14ac:dyDescent="0.2">
      <c r="A9" s="136" t="s">
        <v>520</v>
      </c>
      <c r="B9" s="141"/>
      <c r="C9" s="142"/>
      <c r="D9" s="143">
        <v>60476</v>
      </c>
      <c r="E9" s="144"/>
      <c r="F9" s="145">
        <v>73019</v>
      </c>
      <c r="G9" s="146"/>
      <c r="H9" s="147"/>
    </row>
    <row r="10" spans="1:8" x14ac:dyDescent="0.2">
      <c r="A10" s="148"/>
      <c r="B10" s="149"/>
      <c r="C10" s="150"/>
      <c r="D10" s="151">
        <v>36662</v>
      </c>
      <c r="E10" s="152"/>
      <c r="F10" s="153">
        <v>39427</v>
      </c>
      <c r="G10" s="154"/>
      <c r="H10" s="155"/>
    </row>
    <row r="11" spans="1:8" x14ac:dyDescent="0.2">
      <c r="A11" s="136" t="s">
        <v>521</v>
      </c>
      <c r="B11" s="141"/>
      <c r="C11" s="142"/>
      <c r="D11" s="143">
        <v>64430</v>
      </c>
      <c r="E11" s="144"/>
      <c r="F11" s="145">
        <v>76590</v>
      </c>
      <c r="G11" s="146"/>
      <c r="H11" s="147"/>
    </row>
    <row r="12" spans="1:8" x14ac:dyDescent="0.2">
      <c r="A12" s="148"/>
      <c r="B12" s="149"/>
      <c r="C12" s="156"/>
      <c r="D12" s="151">
        <v>43578</v>
      </c>
      <c r="E12" s="152"/>
      <c r="F12" s="153">
        <v>42387</v>
      </c>
      <c r="G12" s="154"/>
      <c r="H12" s="155"/>
    </row>
    <row r="13" spans="1:8" x14ac:dyDescent="0.2">
      <c r="A13" s="136"/>
      <c r="B13" s="141"/>
      <c r="C13" s="157"/>
      <c r="D13" s="158">
        <v>73741</v>
      </c>
      <c r="E13" s="159"/>
      <c r="F13" s="160">
        <v>72794</v>
      </c>
      <c r="G13" s="161"/>
      <c r="H13" s="147"/>
    </row>
    <row r="14" spans="1:8" x14ac:dyDescent="0.2">
      <c r="A14" s="148"/>
      <c r="B14" s="149"/>
      <c r="C14" s="150"/>
      <c r="D14" s="151">
        <v>46654</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1.29</v>
      </c>
      <c r="C19" s="162">
        <f>ROUND(VALUE(SUBSTITUTE(実質収支比率等に係る経年分析!G$48,"▲","-")),2)</f>
        <v>8.5299999999999994</v>
      </c>
      <c r="D19" s="162">
        <f>ROUND(VALUE(SUBSTITUTE(実質収支比率等に係る経年分析!H$48,"▲","-")),2)</f>
        <v>7.73</v>
      </c>
      <c r="E19" s="162">
        <f>ROUND(VALUE(SUBSTITUTE(実質収支比率等に係る経年分析!I$48,"▲","-")),2)</f>
        <v>3.54</v>
      </c>
      <c r="F19" s="162">
        <f>ROUND(VALUE(SUBSTITUTE(実質収支比率等に係る経年分析!J$48,"▲","-")),2)</f>
        <v>2.44</v>
      </c>
    </row>
    <row r="20" spans="1:11" x14ac:dyDescent="0.2">
      <c r="A20" s="162" t="s">
        <v>53</v>
      </c>
      <c r="B20" s="162">
        <f>ROUND(VALUE(SUBSTITUTE(実質収支比率等に係る経年分析!F$47,"▲","-")),2)</f>
        <v>26.7</v>
      </c>
      <c r="C20" s="162">
        <f>ROUND(VALUE(SUBSTITUTE(実質収支比率等に係る経年分析!G$47,"▲","-")),2)</f>
        <v>27.49</v>
      </c>
      <c r="D20" s="162">
        <f>ROUND(VALUE(SUBSTITUTE(実質収支比率等に係る経年分析!H$47,"▲","-")),2)</f>
        <v>32.799999999999997</v>
      </c>
      <c r="E20" s="162">
        <f>ROUND(VALUE(SUBSTITUTE(実質収支比率等に係る経年分析!I$47,"▲","-")),2)</f>
        <v>37.01</v>
      </c>
      <c r="F20" s="162">
        <f>ROUND(VALUE(SUBSTITUTE(実質収支比率等に係る経年分析!J$47,"▲","-")),2)</f>
        <v>33.68</v>
      </c>
    </row>
    <row r="21" spans="1:11" x14ac:dyDescent="0.2">
      <c r="A21" s="162" t="s">
        <v>54</v>
      </c>
      <c r="B21" s="162">
        <f>IF(ISNUMBER(VALUE(SUBSTITUTE(実質収支比率等に係る経年分析!F$49,"▲","-"))),ROUND(VALUE(SUBSTITUTE(実質収支比率等に係る経年分析!F$49,"▲","-")),2),NA())</f>
        <v>-0.43</v>
      </c>
      <c r="C21" s="162">
        <f>IF(ISNUMBER(VALUE(SUBSTITUTE(実質収支比率等に係る経年分析!G$49,"▲","-"))),ROUND(VALUE(SUBSTITUTE(実質収支比率等に係る経年分析!G$49,"▲","-")),2),NA())</f>
        <v>7.26</v>
      </c>
      <c r="D21" s="162">
        <f>IF(ISNUMBER(VALUE(SUBSTITUTE(実質収支比率等に係る経年分析!H$49,"▲","-"))),ROUND(VALUE(SUBSTITUTE(実質収支比率等に係る経年分析!H$49,"▲","-")),2),NA())</f>
        <v>-1.07</v>
      </c>
      <c r="E21" s="162">
        <f>IF(ISNUMBER(VALUE(SUBSTITUTE(実質収支比率等に係る経年分析!I$49,"▲","-"))),ROUND(VALUE(SUBSTITUTE(実質収支比率等に係る経年分析!I$49,"▲","-")),2),NA())</f>
        <v>-4.24</v>
      </c>
      <c r="F21" s="162">
        <f>IF(ISNUMBER(VALUE(SUBSTITUTE(実質収支比率等に係る経年分析!J$49,"▲","-"))),ROUND(VALUE(SUBSTITUTE(実質収支比率等に係る経年分析!J$49,"▲","-")),2),NA())</f>
        <v>-5.53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0.56999999999999995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8.5299999999999994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2.4300000000000002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8.8000000000000007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1665</v>
      </c>
      <c r="E42" s="164"/>
      <c r="F42" s="164"/>
      <c r="G42" s="164">
        <f>'実質公債費比率（分子）の構造'!L$52</f>
        <v>1463</v>
      </c>
      <c r="H42" s="164"/>
      <c r="I42" s="164"/>
      <c r="J42" s="164">
        <f>'実質公債費比率（分子）の構造'!M$52</f>
        <v>1431</v>
      </c>
      <c r="K42" s="164"/>
      <c r="L42" s="164"/>
      <c r="M42" s="164">
        <f>'実質公債費比率（分子）の構造'!N$52</f>
        <v>1415</v>
      </c>
      <c r="N42" s="164"/>
      <c r="O42" s="164"/>
      <c r="P42" s="164">
        <f>'実質公債費比率（分子）の構造'!O$52</f>
        <v>1361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608</v>
      </c>
      <c r="C46" s="164"/>
      <c r="D46" s="164"/>
      <c r="E46" s="164">
        <f>'実質公債費比率（分子）の構造'!L$48</f>
        <v>637</v>
      </c>
      <c r="F46" s="164"/>
      <c r="G46" s="164"/>
      <c r="H46" s="164">
        <f>'実質公債費比率（分子）の構造'!M$48</f>
        <v>633</v>
      </c>
      <c r="I46" s="164"/>
      <c r="J46" s="164"/>
      <c r="K46" s="164">
        <f>'実質公債費比率（分子）の構造'!N$48</f>
        <v>609</v>
      </c>
      <c r="L46" s="164"/>
      <c r="M46" s="164"/>
      <c r="N46" s="164">
        <f>'実質公債費比率（分子）の構造'!O$48</f>
        <v>603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1752</v>
      </c>
      <c r="C49" s="164"/>
      <c r="D49" s="164"/>
      <c r="E49" s="164">
        <f>'実質公債費比率（分子）の構造'!L$45</f>
        <v>1453</v>
      </c>
      <c r="F49" s="164"/>
      <c r="G49" s="164"/>
      <c r="H49" s="164">
        <f>'実質公債費比率（分子）の構造'!M$45</f>
        <v>1459</v>
      </c>
      <c r="I49" s="164"/>
      <c r="J49" s="164"/>
      <c r="K49" s="164">
        <f>'実質公債費比率（分子）の構造'!N$45</f>
        <v>1571</v>
      </c>
      <c r="L49" s="164"/>
      <c r="M49" s="164"/>
      <c r="N49" s="164">
        <f>'実質公債費比率（分子）の構造'!O$45</f>
        <v>1498</v>
      </c>
      <c r="O49" s="164"/>
      <c r="P49" s="164"/>
    </row>
    <row r="50" spans="1:16" x14ac:dyDescent="0.2">
      <c r="A50" s="164" t="s">
        <v>67</v>
      </c>
      <c r="B50" s="164" t="e">
        <f>NA()</f>
        <v>#N/A</v>
      </c>
      <c r="C50" s="164">
        <f>IF(ISNUMBER('実質公債費比率（分子）の構造'!K$53),'実質公債費比率（分子）の構造'!K$53,NA())</f>
        <v>695</v>
      </c>
      <c r="D50" s="164" t="e">
        <f>NA()</f>
        <v>#N/A</v>
      </c>
      <c r="E50" s="164" t="e">
        <f>NA()</f>
        <v>#N/A</v>
      </c>
      <c r="F50" s="164">
        <f>IF(ISNUMBER('実質公債費比率（分子）の構造'!L$53),'実質公債費比率（分子）の構造'!L$53,NA())</f>
        <v>627</v>
      </c>
      <c r="G50" s="164" t="e">
        <f>NA()</f>
        <v>#N/A</v>
      </c>
      <c r="H50" s="164" t="e">
        <f>NA()</f>
        <v>#N/A</v>
      </c>
      <c r="I50" s="164">
        <f>IF(ISNUMBER('実質公債費比率（分子）の構造'!M$53),'実質公債費比率（分子）の構造'!M$53,NA())</f>
        <v>661</v>
      </c>
      <c r="J50" s="164" t="e">
        <f>NA()</f>
        <v>#N/A</v>
      </c>
      <c r="K50" s="164" t="e">
        <f>NA()</f>
        <v>#N/A</v>
      </c>
      <c r="L50" s="164">
        <f>IF(ISNUMBER('実質公債費比率（分子）の構造'!N$53),'実質公債費比率（分子）の構造'!N$53,NA())</f>
        <v>765</v>
      </c>
      <c r="M50" s="164" t="e">
        <f>NA()</f>
        <v>#N/A</v>
      </c>
      <c r="N50" s="164" t="e">
        <f>NA()</f>
        <v>#N/A</v>
      </c>
      <c r="O50" s="164">
        <f>IF(ISNUMBER('実質公債費比率（分子）の構造'!O$53),'実質公債費比率（分子）の構造'!O$53,NA())</f>
        <v>740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14520</v>
      </c>
      <c r="E56" s="163"/>
      <c r="F56" s="163"/>
      <c r="G56" s="163">
        <f>'将来負担比率（分子）の構造'!J$52</f>
        <v>13602</v>
      </c>
      <c r="H56" s="163"/>
      <c r="I56" s="163"/>
      <c r="J56" s="163">
        <f>'将来負担比率（分子）の構造'!K$52</f>
        <v>12860</v>
      </c>
      <c r="K56" s="163"/>
      <c r="L56" s="163"/>
      <c r="M56" s="163">
        <f>'将来負担比率（分子）の構造'!L$52</f>
        <v>11835</v>
      </c>
      <c r="N56" s="163"/>
      <c r="O56" s="163"/>
      <c r="P56" s="163">
        <f>'将来負担比率（分子）の構造'!M$52</f>
        <v>11210</v>
      </c>
    </row>
    <row r="57" spans="1:16" x14ac:dyDescent="0.2">
      <c r="A57" s="163" t="s">
        <v>42</v>
      </c>
      <c r="B57" s="163"/>
      <c r="C57" s="163"/>
      <c r="D57" s="163" t="str">
        <f>'将来負担比率（分子）の構造'!I$51</f>
        <v>-</v>
      </c>
      <c r="E57" s="163"/>
      <c r="F57" s="163"/>
      <c r="G57" s="163">
        <f>'将来負担比率（分子）の構造'!J$51</f>
        <v>228</v>
      </c>
      <c r="H57" s="163"/>
      <c r="I57" s="163"/>
      <c r="J57" s="163">
        <f>'将来負担比率（分子）の構造'!K$51</f>
        <v>204</v>
      </c>
      <c r="K57" s="163"/>
      <c r="L57" s="163"/>
      <c r="M57" s="163">
        <f>'将来負担比率（分子）の構造'!L$51</f>
        <v>180</v>
      </c>
      <c r="N57" s="163"/>
      <c r="O57" s="163"/>
      <c r="P57" s="163">
        <f>'将来負担比率（分子）の構造'!M$51</f>
        <v>156</v>
      </c>
    </row>
    <row r="58" spans="1:16" x14ac:dyDescent="0.2">
      <c r="A58" s="163" t="s">
        <v>41</v>
      </c>
      <c r="B58" s="163"/>
      <c r="C58" s="163"/>
      <c r="D58" s="163">
        <f>'将来負担比率（分子）の構造'!I$50</f>
        <v>6625</v>
      </c>
      <c r="E58" s="163"/>
      <c r="F58" s="163"/>
      <c r="G58" s="163">
        <f>'将来負担比率（分子）の構造'!J$50</f>
        <v>7028</v>
      </c>
      <c r="H58" s="163"/>
      <c r="I58" s="163"/>
      <c r="J58" s="163">
        <f>'将来負担比率（分子）の構造'!K$50</f>
        <v>7176</v>
      </c>
      <c r="K58" s="163"/>
      <c r="L58" s="163"/>
      <c r="M58" s="163">
        <f>'将来負担比率（分子）の構造'!L$50</f>
        <v>7517</v>
      </c>
      <c r="N58" s="163"/>
      <c r="O58" s="163"/>
      <c r="P58" s="163">
        <f>'将来負担比率（分子）の構造'!M$50</f>
        <v>7272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2147</v>
      </c>
      <c r="C62" s="163"/>
      <c r="D62" s="163"/>
      <c r="E62" s="163">
        <f>'将来負担比率（分子）の構造'!J$45</f>
        <v>2050</v>
      </c>
      <c r="F62" s="163"/>
      <c r="G62" s="163"/>
      <c r="H62" s="163">
        <f>'将来負担比率（分子）の構造'!K$45</f>
        <v>2002</v>
      </c>
      <c r="I62" s="163"/>
      <c r="J62" s="163"/>
      <c r="K62" s="163">
        <f>'将来負担比率（分子）の構造'!L$45</f>
        <v>1825</v>
      </c>
      <c r="L62" s="163"/>
      <c r="M62" s="163"/>
      <c r="N62" s="163">
        <f>'将来負担比率（分子）の構造'!M$45</f>
        <v>1918</v>
      </c>
      <c r="O62" s="163"/>
      <c r="P62" s="163"/>
    </row>
    <row r="63" spans="1:16" x14ac:dyDescent="0.2">
      <c r="A63" s="163" t="s">
        <v>34</v>
      </c>
      <c r="B63" s="163">
        <f>'将来負担比率（分子）の構造'!I$44</f>
        <v>0</v>
      </c>
      <c r="C63" s="163"/>
      <c r="D63" s="163"/>
      <c r="E63" s="163">
        <f>'将来負担比率（分子）の構造'!J$44</f>
        <v>3</v>
      </c>
      <c r="F63" s="163"/>
      <c r="G63" s="163"/>
      <c r="H63" s="163">
        <f>'将来負担比率（分子）の構造'!K$44</f>
        <v>4</v>
      </c>
      <c r="I63" s="163"/>
      <c r="J63" s="163"/>
      <c r="K63" s="163">
        <f>'将来負担比率（分子）の構造'!L$44</f>
        <v>2</v>
      </c>
      <c r="L63" s="163"/>
      <c r="M63" s="163"/>
      <c r="N63" s="163">
        <f>'将来負担比率（分子）の構造'!M$44</f>
        <v>2</v>
      </c>
      <c r="O63" s="163"/>
      <c r="P63" s="163"/>
    </row>
    <row r="64" spans="1:16" x14ac:dyDescent="0.2">
      <c r="A64" s="163" t="s">
        <v>33</v>
      </c>
      <c r="B64" s="163">
        <f>'将来負担比率（分子）の構造'!I$43</f>
        <v>7460</v>
      </c>
      <c r="C64" s="163"/>
      <c r="D64" s="163"/>
      <c r="E64" s="163">
        <f>'将来負担比率（分子）の構造'!J$43</f>
        <v>7215</v>
      </c>
      <c r="F64" s="163"/>
      <c r="G64" s="163"/>
      <c r="H64" s="163">
        <f>'将来負担比率（分子）の構造'!K$43</f>
        <v>6673</v>
      </c>
      <c r="I64" s="163"/>
      <c r="J64" s="163"/>
      <c r="K64" s="163">
        <f>'将来負担比率（分子）の構造'!L$43</f>
        <v>6122</v>
      </c>
      <c r="L64" s="163"/>
      <c r="M64" s="163"/>
      <c r="N64" s="163">
        <f>'将来負担比率（分子）の構造'!M$43</f>
        <v>5407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12845</v>
      </c>
      <c r="C66" s="163"/>
      <c r="D66" s="163"/>
      <c r="E66" s="163">
        <f>'将来負担比率（分子）の構造'!J$41</f>
        <v>13101</v>
      </c>
      <c r="F66" s="163"/>
      <c r="G66" s="163"/>
      <c r="H66" s="163">
        <f>'将来負担比率（分子）の構造'!K$41</f>
        <v>12452</v>
      </c>
      <c r="I66" s="163"/>
      <c r="J66" s="163"/>
      <c r="K66" s="163">
        <f>'将来負担比率（分子）の構造'!L$41</f>
        <v>11810</v>
      </c>
      <c r="L66" s="163"/>
      <c r="M66" s="163"/>
      <c r="N66" s="163">
        <f>'将来負担比率（分子）の構造'!M$41</f>
        <v>11261</v>
      </c>
      <c r="O66" s="163"/>
      <c r="P66" s="163"/>
    </row>
    <row r="67" spans="1:16" x14ac:dyDescent="0.2">
      <c r="A67" s="163" t="s">
        <v>71</v>
      </c>
      <c r="B67" s="163" t="e">
        <f>NA()</f>
        <v>#N/A</v>
      </c>
      <c r="C67" s="163">
        <f>IF(ISNUMBER('将来負担比率（分子）の構造'!I$53), IF('将来負担比率（分子）の構造'!I$53 &lt; 0, 0, '将来負担比率（分子）の構造'!I$53), NA())</f>
        <v>1307</v>
      </c>
      <c r="D67" s="163" t="e">
        <f>NA()</f>
        <v>#N/A</v>
      </c>
      <c r="E67" s="163" t="e">
        <f>NA()</f>
        <v>#N/A</v>
      </c>
      <c r="F67" s="163">
        <f>IF(ISNUMBER('将来負担比率（分子）の構造'!J$53), IF('将来負担比率（分子）の構造'!J$53 &lt; 0, 0, '将来負担比率（分子）の構造'!J$53), NA())</f>
        <v>1511</v>
      </c>
      <c r="G67" s="163" t="e">
        <f>NA()</f>
        <v>#N/A</v>
      </c>
      <c r="H67" s="163" t="e">
        <f>NA()</f>
        <v>#N/A</v>
      </c>
      <c r="I67" s="163">
        <f>IF(ISNUMBER('将来負担比率（分子）の構造'!K$53), IF('将来負担比率（分子）の構造'!K$53 &lt; 0, 0, '将来負担比率（分子）の構造'!K$53), NA())</f>
        <v>891</v>
      </c>
      <c r="J67" s="163" t="e">
        <f>NA()</f>
        <v>#N/A</v>
      </c>
      <c r="K67" s="163" t="e">
        <f>NA()</f>
        <v>#N/A</v>
      </c>
      <c r="L67" s="163">
        <f>IF(ISNUMBER('将来負担比率（分子）の構造'!L$53), IF('将来負担比率（分子）の構造'!L$53 &lt; 0, 0, '将来負担比率（分子）の構造'!L$53), NA())</f>
        <v>227</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2819</v>
      </c>
      <c r="C72" s="167">
        <f>基金残高に係る経年分析!G55</f>
        <v>3153</v>
      </c>
      <c r="D72" s="167">
        <f>基金残高に係る経年分析!H55</f>
        <v>2916</v>
      </c>
    </row>
    <row r="73" spans="1:16" x14ac:dyDescent="0.2">
      <c r="A73" s="166" t="s">
        <v>74</v>
      </c>
      <c r="B73" s="167">
        <f>基金残高に係る経年分析!F56</f>
        <v>1223</v>
      </c>
      <c r="C73" s="167">
        <f>基金残高に係る経年分析!G56</f>
        <v>1264</v>
      </c>
      <c r="D73" s="167">
        <f>基金残高に係る経年分析!H56</f>
        <v>1297</v>
      </c>
    </row>
    <row r="74" spans="1:16" x14ac:dyDescent="0.2">
      <c r="A74" s="166" t="s">
        <v>75</v>
      </c>
      <c r="B74" s="167">
        <f>基金残高に係る経年分析!F57</f>
        <v>3798</v>
      </c>
      <c r="C74" s="167">
        <f>基金残高に係る経年分析!G57</f>
        <v>3859</v>
      </c>
      <c r="D74" s="167">
        <f>基金残高に係る経年分析!H57</f>
        <v>3850</v>
      </c>
    </row>
  </sheetData>
  <sheetProtection algorithmName="SHA-512" hashValue="eKDuZRrQV/Ig389plXM9VCiSbISZTQMcfzcFkkXPQ1d3M8zqDHVGahG0UQ8BR7b74iE95MbLt5tCw1A3OuK7Tg==" saltValue="jI4P5Li3tZfxXVHmoox0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2814903</v>
      </c>
      <c r="S5" s="677"/>
      <c r="T5" s="677"/>
      <c r="U5" s="677"/>
      <c r="V5" s="677"/>
      <c r="W5" s="677"/>
      <c r="X5" s="677"/>
      <c r="Y5" s="702"/>
      <c r="Z5" s="715">
        <v>18.3</v>
      </c>
      <c r="AA5" s="715"/>
      <c r="AB5" s="715"/>
      <c r="AC5" s="715"/>
      <c r="AD5" s="716">
        <v>2814903</v>
      </c>
      <c r="AE5" s="716"/>
      <c r="AF5" s="716"/>
      <c r="AG5" s="716"/>
      <c r="AH5" s="716"/>
      <c r="AI5" s="716"/>
      <c r="AJ5" s="716"/>
      <c r="AK5" s="716"/>
      <c r="AL5" s="703">
        <v>32.299999999999997</v>
      </c>
      <c r="AM5" s="685"/>
      <c r="AN5" s="685"/>
      <c r="AO5" s="704"/>
      <c r="AP5" s="679" t="s">
        <v>216</v>
      </c>
      <c r="AQ5" s="680"/>
      <c r="AR5" s="680"/>
      <c r="AS5" s="680"/>
      <c r="AT5" s="680"/>
      <c r="AU5" s="680"/>
      <c r="AV5" s="680"/>
      <c r="AW5" s="680"/>
      <c r="AX5" s="680"/>
      <c r="AY5" s="680"/>
      <c r="AZ5" s="680"/>
      <c r="BA5" s="680"/>
      <c r="BB5" s="680"/>
      <c r="BC5" s="680"/>
      <c r="BD5" s="680"/>
      <c r="BE5" s="680"/>
      <c r="BF5" s="681"/>
      <c r="BG5" s="621">
        <v>2814903</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202597</v>
      </c>
      <c r="S6" s="622"/>
      <c r="T6" s="622"/>
      <c r="U6" s="622"/>
      <c r="V6" s="622"/>
      <c r="W6" s="622"/>
      <c r="X6" s="622"/>
      <c r="Y6" s="623"/>
      <c r="Z6" s="659">
        <v>1.3</v>
      </c>
      <c r="AA6" s="659"/>
      <c r="AB6" s="659"/>
      <c r="AC6" s="659"/>
      <c r="AD6" s="660">
        <v>202597</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2814903</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122242</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122234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1377</v>
      </c>
      <c r="S7" s="622"/>
      <c r="T7" s="622"/>
      <c r="U7" s="622"/>
      <c r="V7" s="622"/>
      <c r="W7" s="622"/>
      <c r="X7" s="622"/>
      <c r="Y7" s="623"/>
      <c r="Z7" s="659">
        <v>0</v>
      </c>
      <c r="AA7" s="659"/>
      <c r="AB7" s="659"/>
      <c r="AC7" s="659"/>
      <c r="AD7" s="660">
        <v>1377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1212883</v>
      </c>
      <c r="BH7" s="622"/>
      <c r="BI7" s="622"/>
      <c r="BJ7" s="622"/>
      <c r="BK7" s="622"/>
      <c r="BL7" s="622"/>
      <c r="BM7" s="622"/>
      <c r="BN7" s="623"/>
      <c r="BO7" s="659">
        <v>43.1</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2758731</v>
      </c>
      <c r="CS7" s="622"/>
      <c r="CT7" s="622"/>
      <c r="CU7" s="622"/>
      <c r="CV7" s="622"/>
      <c r="CW7" s="622"/>
      <c r="CX7" s="622"/>
      <c r="CY7" s="623"/>
      <c r="CZ7" s="659">
        <v>18.399999999999999</v>
      </c>
      <c r="DA7" s="659"/>
      <c r="DB7" s="659"/>
      <c r="DC7" s="659"/>
      <c r="DD7" s="627">
        <v>450339</v>
      </c>
      <c r="DE7" s="622"/>
      <c r="DF7" s="622"/>
      <c r="DG7" s="622"/>
      <c r="DH7" s="622"/>
      <c r="DI7" s="622"/>
      <c r="DJ7" s="622"/>
      <c r="DK7" s="622"/>
      <c r="DL7" s="622"/>
      <c r="DM7" s="622"/>
      <c r="DN7" s="622"/>
      <c r="DO7" s="622"/>
      <c r="DP7" s="623"/>
      <c r="DQ7" s="627">
        <v>1464498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29291</v>
      </c>
      <c r="S8" s="622"/>
      <c r="T8" s="622"/>
      <c r="U8" s="622"/>
      <c r="V8" s="622"/>
      <c r="W8" s="622"/>
      <c r="X8" s="622"/>
      <c r="Y8" s="623"/>
      <c r="Z8" s="659">
        <v>0.2</v>
      </c>
      <c r="AA8" s="659"/>
      <c r="AB8" s="659"/>
      <c r="AC8" s="659"/>
      <c r="AD8" s="660">
        <v>29291</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38983</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4898944</v>
      </c>
      <c r="CS8" s="622"/>
      <c r="CT8" s="622"/>
      <c r="CU8" s="622"/>
      <c r="CV8" s="622"/>
      <c r="CW8" s="622"/>
      <c r="CX8" s="622"/>
      <c r="CY8" s="623"/>
      <c r="CZ8" s="659">
        <v>32.6</v>
      </c>
      <c r="DA8" s="659"/>
      <c r="DB8" s="659"/>
      <c r="DC8" s="659"/>
      <c r="DD8" s="627">
        <v>120664</v>
      </c>
      <c r="DE8" s="622"/>
      <c r="DF8" s="622"/>
      <c r="DG8" s="622"/>
      <c r="DH8" s="622"/>
      <c r="DI8" s="622"/>
      <c r="DJ8" s="622"/>
      <c r="DK8" s="622"/>
      <c r="DL8" s="622"/>
      <c r="DM8" s="622"/>
      <c r="DN8" s="622"/>
      <c r="DO8" s="622"/>
      <c r="DP8" s="623"/>
      <c r="DQ8" s="627">
        <v>2808850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37520</v>
      </c>
      <c r="S9" s="622"/>
      <c r="T9" s="622"/>
      <c r="U9" s="622"/>
      <c r="V9" s="622"/>
      <c r="W9" s="622"/>
      <c r="X9" s="622"/>
      <c r="Y9" s="623"/>
      <c r="Z9" s="659">
        <v>0.2</v>
      </c>
      <c r="AA9" s="659"/>
      <c r="AB9" s="659"/>
      <c r="AC9" s="659"/>
      <c r="AD9" s="660">
        <v>37520</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1028557</v>
      </c>
      <c r="BH9" s="622"/>
      <c r="BI9" s="622"/>
      <c r="BJ9" s="622"/>
      <c r="BK9" s="622"/>
      <c r="BL9" s="622"/>
      <c r="BM9" s="622"/>
      <c r="BN9" s="623"/>
      <c r="BO9" s="659">
        <v>36.5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1450719</v>
      </c>
      <c r="CS9" s="622"/>
      <c r="CT9" s="622"/>
      <c r="CU9" s="622"/>
      <c r="CV9" s="622"/>
      <c r="CW9" s="622"/>
      <c r="CX9" s="622"/>
      <c r="CY9" s="623"/>
      <c r="CZ9" s="659">
        <v>9.6999999999999993</v>
      </c>
      <c r="DA9" s="659"/>
      <c r="DB9" s="659"/>
      <c r="DC9" s="659"/>
      <c r="DD9" s="627">
        <v>92208</v>
      </c>
      <c r="DE9" s="622"/>
      <c r="DF9" s="622"/>
      <c r="DG9" s="622"/>
      <c r="DH9" s="622"/>
      <c r="DI9" s="622"/>
      <c r="DJ9" s="622"/>
      <c r="DK9" s="622"/>
      <c r="DL9" s="622"/>
      <c r="DM9" s="622"/>
      <c r="DN9" s="622"/>
      <c r="DO9" s="622"/>
      <c r="DP9" s="623"/>
      <c r="DQ9" s="627">
        <v>1015117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66130</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2000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645071</v>
      </c>
      <c r="S11" s="622"/>
      <c r="T11" s="622"/>
      <c r="U11" s="622"/>
      <c r="V11" s="622"/>
      <c r="W11" s="622"/>
      <c r="X11" s="622"/>
      <c r="Y11" s="623"/>
      <c r="Z11" s="624">
        <v>4.2</v>
      </c>
      <c r="AA11" s="625"/>
      <c r="AB11" s="625"/>
      <c r="AC11" s="626"/>
      <c r="AD11" s="627">
        <v>645071</v>
      </c>
      <c r="AE11" s="622"/>
      <c r="AF11" s="622"/>
      <c r="AG11" s="622"/>
      <c r="AH11" s="622"/>
      <c r="AI11" s="622"/>
      <c r="AJ11" s="622"/>
      <c r="AK11" s="623"/>
      <c r="AL11" s="624">
        <v>7.4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79213</v>
      </c>
      <c r="BH11" s="622"/>
      <c r="BI11" s="622"/>
      <c r="BJ11" s="622"/>
      <c r="BK11" s="622"/>
      <c r="BL11" s="622"/>
      <c r="BM11" s="622"/>
      <c r="BN11" s="623"/>
      <c r="BO11" s="659">
        <v>2.8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779044</v>
      </c>
      <c r="CS11" s="622"/>
      <c r="CT11" s="622"/>
      <c r="CU11" s="622"/>
      <c r="CV11" s="622"/>
      <c r="CW11" s="622"/>
      <c r="CX11" s="622"/>
      <c r="CY11" s="623"/>
      <c r="CZ11" s="659">
        <v>5.2</v>
      </c>
      <c r="DA11" s="659"/>
      <c r="DB11" s="659"/>
      <c r="DC11" s="659"/>
      <c r="DD11" s="627">
        <v>163422</v>
      </c>
      <c r="DE11" s="622"/>
      <c r="DF11" s="622"/>
      <c r="DG11" s="622"/>
      <c r="DH11" s="622"/>
      <c r="DI11" s="622"/>
      <c r="DJ11" s="622"/>
      <c r="DK11" s="622"/>
      <c r="DL11" s="622"/>
      <c r="DM11" s="622"/>
      <c r="DN11" s="622"/>
      <c r="DO11" s="622"/>
      <c r="DP11" s="623"/>
      <c r="DQ11" s="627">
        <v>621142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26320</v>
      </c>
      <c r="S12" s="622"/>
      <c r="T12" s="622"/>
      <c r="U12" s="622"/>
      <c r="V12" s="622"/>
      <c r="W12" s="622"/>
      <c r="X12" s="622"/>
      <c r="Y12" s="623"/>
      <c r="Z12" s="659">
        <v>0.2</v>
      </c>
      <c r="AA12" s="659"/>
      <c r="AB12" s="659"/>
      <c r="AC12" s="659"/>
      <c r="AD12" s="660">
        <v>26320</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1360207</v>
      </c>
      <c r="BH12" s="622"/>
      <c r="BI12" s="622"/>
      <c r="BJ12" s="622"/>
      <c r="BK12" s="622"/>
      <c r="BL12" s="622"/>
      <c r="BM12" s="622"/>
      <c r="BN12" s="623"/>
      <c r="BO12" s="659">
        <v>48.3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222676</v>
      </c>
      <c r="CS12" s="622"/>
      <c r="CT12" s="622"/>
      <c r="CU12" s="622"/>
      <c r="CV12" s="622"/>
      <c r="CW12" s="622"/>
      <c r="CX12" s="622"/>
      <c r="CY12" s="623"/>
      <c r="CZ12" s="659">
        <v>1.5</v>
      </c>
      <c r="DA12" s="659"/>
      <c r="DB12" s="659"/>
      <c r="DC12" s="659"/>
      <c r="DD12" s="627">
        <v>572</v>
      </c>
      <c r="DE12" s="622"/>
      <c r="DF12" s="622"/>
      <c r="DG12" s="622"/>
      <c r="DH12" s="622"/>
      <c r="DI12" s="622"/>
      <c r="DJ12" s="622"/>
      <c r="DK12" s="622"/>
      <c r="DL12" s="622"/>
      <c r="DM12" s="622"/>
      <c r="DN12" s="622"/>
      <c r="DO12" s="622"/>
      <c r="DP12" s="623"/>
      <c r="DQ12" s="627">
        <v>128379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1359</v>
      </c>
      <c r="S13" s="622"/>
      <c r="T13" s="622"/>
      <c r="U13" s="622"/>
      <c r="V13" s="622"/>
      <c r="W13" s="622"/>
      <c r="X13" s="622"/>
      <c r="Y13" s="623"/>
      <c r="Z13" s="659">
        <v>0</v>
      </c>
      <c r="AA13" s="659"/>
      <c r="AB13" s="659"/>
      <c r="AC13" s="659"/>
      <c r="AD13" s="660">
        <v>1359</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1358768</v>
      </c>
      <c r="BH13" s="622"/>
      <c r="BI13" s="622"/>
      <c r="BJ13" s="622"/>
      <c r="BK13" s="622"/>
      <c r="BL13" s="622"/>
      <c r="BM13" s="622"/>
      <c r="BN13" s="623"/>
      <c r="BO13" s="659">
        <v>48.3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1221023</v>
      </c>
      <c r="CS13" s="622"/>
      <c r="CT13" s="622"/>
      <c r="CU13" s="622"/>
      <c r="CV13" s="622"/>
      <c r="CW13" s="622"/>
      <c r="CX13" s="622"/>
      <c r="CY13" s="623"/>
      <c r="CZ13" s="659">
        <v>8.1</v>
      </c>
      <c r="DA13" s="659"/>
      <c r="DB13" s="659"/>
      <c r="DC13" s="659"/>
      <c r="DD13" s="627">
        <v>479588</v>
      </c>
      <c r="DE13" s="622"/>
      <c r="DF13" s="622"/>
      <c r="DG13" s="622"/>
      <c r="DH13" s="622"/>
      <c r="DI13" s="622"/>
      <c r="DJ13" s="622"/>
      <c r="DK13" s="622"/>
      <c r="DL13" s="622"/>
      <c r="DM13" s="622"/>
      <c r="DN13" s="622"/>
      <c r="DO13" s="622"/>
      <c r="DP13" s="623"/>
      <c r="DQ13" s="627">
        <v>730849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98672</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786526</v>
      </c>
      <c r="CS14" s="622"/>
      <c r="CT14" s="622"/>
      <c r="CU14" s="622"/>
      <c r="CV14" s="622"/>
      <c r="CW14" s="622"/>
      <c r="CX14" s="622"/>
      <c r="CY14" s="623"/>
      <c r="CZ14" s="659">
        <v>5.2</v>
      </c>
      <c r="DA14" s="659"/>
      <c r="DB14" s="659"/>
      <c r="DC14" s="659"/>
      <c r="DD14" s="627">
        <v>185582</v>
      </c>
      <c r="DE14" s="622"/>
      <c r="DF14" s="622"/>
      <c r="DG14" s="622"/>
      <c r="DH14" s="622"/>
      <c r="DI14" s="622"/>
      <c r="DJ14" s="622"/>
      <c r="DK14" s="622"/>
      <c r="DL14" s="622"/>
      <c r="DM14" s="622"/>
      <c r="DN14" s="622"/>
      <c r="DO14" s="622"/>
      <c r="DP14" s="623"/>
      <c r="DQ14" s="627">
        <v>660928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23090</v>
      </c>
      <c r="S15" s="622"/>
      <c r="T15" s="622"/>
      <c r="U15" s="622"/>
      <c r="V15" s="622"/>
      <c r="W15" s="622"/>
      <c r="X15" s="622"/>
      <c r="Y15" s="623"/>
      <c r="Z15" s="659">
        <v>0.2</v>
      </c>
      <c r="AA15" s="659"/>
      <c r="AB15" s="659"/>
      <c r="AC15" s="659"/>
      <c r="AD15" s="660">
        <v>23090</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142601</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1288485</v>
      </c>
      <c r="CS15" s="622"/>
      <c r="CT15" s="622"/>
      <c r="CU15" s="622"/>
      <c r="CV15" s="622"/>
      <c r="CW15" s="622"/>
      <c r="CX15" s="622"/>
      <c r="CY15" s="623"/>
      <c r="CZ15" s="659">
        <v>8.6</v>
      </c>
      <c r="DA15" s="659"/>
      <c r="DB15" s="659"/>
      <c r="DC15" s="659"/>
      <c r="DD15" s="627">
        <v>103373</v>
      </c>
      <c r="DE15" s="622"/>
      <c r="DF15" s="622"/>
      <c r="DG15" s="622"/>
      <c r="DH15" s="622"/>
      <c r="DI15" s="622"/>
      <c r="DJ15" s="622"/>
      <c r="DK15" s="622"/>
      <c r="DL15" s="622"/>
      <c r="DM15" s="622"/>
      <c r="DN15" s="622"/>
      <c r="DO15" s="622"/>
      <c r="DP15" s="623"/>
      <c r="DQ15" s="627">
        <v>1028814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53010</v>
      </c>
      <c r="S16" s="622"/>
      <c r="T16" s="622"/>
      <c r="U16" s="622"/>
      <c r="V16" s="622"/>
      <c r="W16" s="622"/>
      <c r="X16" s="622"/>
      <c r="Y16" s="623"/>
      <c r="Z16" s="659">
        <v>0.3</v>
      </c>
      <c r="AA16" s="659"/>
      <c r="AB16" s="659"/>
      <c r="AC16" s="659"/>
      <c r="AD16" s="660">
        <v>53010</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540</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137434</v>
      </c>
      <c r="S17" s="622"/>
      <c r="T17" s="622"/>
      <c r="U17" s="622"/>
      <c r="V17" s="622"/>
      <c r="W17" s="622"/>
      <c r="X17" s="622"/>
      <c r="Y17" s="623"/>
      <c r="Z17" s="659">
        <v>0.9</v>
      </c>
      <c r="AA17" s="659"/>
      <c r="AB17" s="659"/>
      <c r="AC17" s="659"/>
      <c r="AD17" s="660">
        <v>137434</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1497663</v>
      </c>
      <c r="CS17" s="622"/>
      <c r="CT17" s="622"/>
      <c r="CU17" s="622"/>
      <c r="CV17" s="622"/>
      <c r="CW17" s="622"/>
      <c r="CX17" s="622"/>
      <c r="CY17" s="623"/>
      <c r="CZ17" s="659">
        <v>10</v>
      </c>
      <c r="DA17" s="659"/>
      <c r="DB17" s="659"/>
      <c r="DC17" s="659"/>
      <c r="DD17" s="627" t="s">
        <v>122</v>
      </c>
      <c r="DE17" s="622"/>
      <c r="DF17" s="622"/>
      <c r="DG17" s="622"/>
      <c r="DH17" s="622"/>
      <c r="DI17" s="622"/>
      <c r="DJ17" s="622"/>
      <c r="DK17" s="622"/>
      <c r="DL17" s="622"/>
      <c r="DM17" s="622"/>
      <c r="DN17" s="622"/>
      <c r="DO17" s="622"/>
      <c r="DP17" s="623"/>
      <c r="DQ17" s="627">
        <v>1473663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16591</v>
      </c>
      <c r="S18" s="622"/>
      <c r="T18" s="622"/>
      <c r="U18" s="622"/>
      <c r="V18" s="622"/>
      <c r="W18" s="622"/>
      <c r="X18" s="622"/>
      <c r="Y18" s="623"/>
      <c r="Z18" s="659">
        <v>0.1</v>
      </c>
      <c r="AA18" s="659"/>
      <c r="AB18" s="659"/>
      <c r="AC18" s="659"/>
      <c r="AD18" s="660">
        <v>16591</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106750</v>
      </c>
      <c r="S19" s="622"/>
      <c r="T19" s="622"/>
      <c r="U19" s="622"/>
      <c r="V19" s="622"/>
      <c r="W19" s="622"/>
      <c r="X19" s="622"/>
      <c r="Y19" s="623"/>
      <c r="Z19" s="659">
        <v>0.7</v>
      </c>
      <c r="AA19" s="659"/>
      <c r="AB19" s="659"/>
      <c r="AC19" s="659"/>
      <c r="AD19" s="660">
        <v>106750</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14093</v>
      </c>
      <c r="S20" s="622"/>
      <c r="T20" s="622"/>
      <c r="U20" s="622"/>
      <c r="V20" s="622"/>
      <c r="W20" s="622"/>
      <c r="X20" s="622"/>
      <c r="Y20" s="623"/>
      <c r="Z20" s="659">
        <v>0.1</v>
      </c>
      <c r="AA20" s="659"/>
      <c r="AB20" s="659"/>
      <c r="AC20" s="659"/>
      <c r="AD20" s="660">
        <v>14093</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15028053</v>
      </c>
      <c r="CS20" s="622"/>
      <c r="CT20" s="622"/>
      <c r="CU20" s="622"/>
      <c r="CV20" s="622"/>
      <c r="CW20" s="622"/>
      <c r="CX20" s="622"/>
      <c r="CY20" s="623"/>
      <c r="CZ20" s="659">
        <v>100</v>
      </c>
      <c r="DA20" s="659"/>
      <c r="DB20" s="659"/>
      <c r="DC20" s="659"/>
      <c r="DD20" s="627">
        <v>1595748</v>
      </c>
      <c r="DE20" s="622"/>
      <c r="DF20" s="622"/>
      <c r="DG20" s="622"/>
      <c r="DH20" s="622"/>
      <c r="DI20" s="622"/>
      <c r="DJ20" s="622"/>
      <c r="DK20" s="622"/>
      <c r="DL20" s="622"/>
      <c r="DM20" s="622"/>
      <c r="DN20" s="622"/>
      <c r="DO20" s="622"/>
      <c r="DP20" s="623"/>
      <c r="DQ20" s="627">
        <v>10054474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5260028</v>
      </c>
      <c r="S21" s="622"/>
      <c r="T21" s="622"/>
      <c r="U21" s="622"/>
      <c r="V21" s="622"/>
      <c r="W21" s="622"/>
      <c r="X21" s="622"/>
      <c r="Y21" s="623"/>
      <c r="Z21" s="659">
        <v>34.200000000000003</v>
      </c>
      <c r="AA21" s="659"/>
      <c r="AB21" s="659"/>
      <c r="AC21" s="659"/>
      <c r="AD21" s="660">
        <v>4714032</v>
      </c>
      <c r="AE21" s="660"/>
      <c r="AF21" s="660"/>
      <c r="AG21" s="660"/>
      <c r="AH21" s="660"/>
      <c r="AI21" s="660"/>
      <c r="AJ21" s="660"/>
      <c r="AK21" s="660"/>
      <c r="AL21" s="624">
        <v>54.1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4714032</v>
      </c>
      <c r="S22" s="622"/>
      <c r="T22" s="622"/>
      <c r="U22" s="622"/>
      <c r="V22" s="622"/>
      <c r="W22" s="622"/>
      <c r="X22" s="622"/>
      <c r="Y22" s="623"/>
      <c r="Z22" s="659">
        <v>30.7</v>
      </c>
      <c r="AA22" s="659"/>
      <c r="AB22" s="659"/>
      <c r="AC22" s="659"/>
      <c r="AD22" s="660">
        <v>4714032</v>
      </c>
      <c r="AE22" s="660"/>
      <c r="AF22" s="660"/>
      <c r="AG22" s="660"/>
      <c r="AH22" s="660"/>
      <c r="AI22" s="660"/>
      <c r="AJ22" s="660"/>
      <c r="AK22" s="660"/>
      <c r="AL22" s="624">
        <v>54.1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545996</v>
      </c>
      <c r="S23" s="622"/>
      <c r="T23" s="622"/>
      <c r="U23" s="622"/>
      <c r="V23" s="622"/>
      <c r="W23" s="622"/>
      <c r="X23" s="622"/>
      <c r="Y23" s="623"/>
      <c r="Z23" s="659">
        <v>3.6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6490093</v>
      </c>
      <c r="CS24" s="677"/>
      <c r="CT24" s="677"/>
      <c r="CU24" s="677"/>
      <c r="CV24" s="677"/>
      <c r="CW24" s="677"/>
      <c r="CX24" s="677"/>
      <c r="CY24" s="702"/>
      <c r="CZ24" s="703">
        <v>43.2</v>
      </c>
      <c r="DA24" s="685"/>
      <c r="DB24" s="685"/>
      <c r="DC24" s="705"/>
      <c r="DD24" s="701">
        <v>4647702</v>
      </c>
      <c r="DE24" s="677"/>
      <c r="DF24" s="677"/>
      <c r="DG24" s="677"/>
      <c r="DH24" s="677"/>
      <c r="DI24" s="677"/>
      <c r="DJ24" s="677"/>
      <c r="DK24" s="702"/>
      <c r="DL24" s="701">
        <v>4159367</v>
      </c>
      <c r="DM24" s="677"/>
      <c r="DN24" s="677"/>
      <c r="DO24" s="677"/>
      <c r="DP24" s="677"/>
      <c r="DQ24" s="677"/>
      <c r="DR24" s="677"/>
      <c r="DS24" s="677"/>
      <c r="DT24" s="677"/>
      <c r="DU24" s="677"/>
      <c r="DV24" s="702"/>
      <c r="DW24" s="703">
        <v>47.6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9232000</v>
      </c>
      <c r="S25" s="622"/>
      <c r="T25" s="622"/>
      <c r="U25" s="622"/>
      <c r="V25" s="622"/>
      <c r="W25" s="622"/>
      <c r="X25" s="622"/>
      <c r="Y25" s="623"/>
      <c r="Z25" s="659">
        <v>60</v>
      </c>
      <c r="AA25" s="659"/>
      <c r="AB25" s="659"/>
      <c r="AC25" s="659"/>
      <c r="AD25" s="660">
        <v>8686004</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2293721</v>
      </c>
      <c r="CS25" s="634"/>
      <c r="CT25" s="634"/>
      <c r="CU25" s="634"/>
      <c r="CV25" s="634"/>
      <c r="CW25" s="634"/>
      <c r="CX25" s="634"/>
      <c r="CY25" s="635"/>
      <c r="CZ25" s="624">
        <v>15.3</v>
      </c>
      <c r="DA25" s="636"/>
      <c r="DB25" s="636"/>
      <c r="DC25" s="637"/>
      <c r="DD25" s="627">
        <v>2114638</v>
      </c>
      <c r="DE25" s="634"/>
      <c r="DF25" s="634"/>
      <c r="DG25" s="634"/>
      <c r="DH25" s="634"/>
      <c r="DI25" s="634"/>
      <c r="DJ25" s="634"/>
      <c r="DK25" s="635"/>
      <c r="DL25" s="627">
        <v>2043170</v>
      </c>
      <c r="DM25" s="634"/>
      <c r="DN25" s="634"/>
      <c r="DO25" s="634"/>
      <c r="DP25" s="634"/>
      <c r="DQ25" s="634"/>
      <c r="DR25" s="634"/>
      <c r="DS25" s="634"/>
      <c r="DT25" s="634"/>
      <c r="DU25" s="634"/>
      <c r="DV25" s="635"/>
      <c r="DW25" s="624">
        <v>23.4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1827</v>
      </c>
      <c r="S26" s="622"/>
      <c r="T26" s="622"/>
      <c r="U26" s="622"/>
      <c r="V26" s="622"/>
      <c r="W26" s="622"/>
      <c r="X26" s="622"/>
      <c r="Y26" s="623"/>
      <c r="Z26" s="659">
        <v>0</v>
      </c>
      <c r="AA26" s="659"/>
      <c r="AB26" s="659"/>
      <c r="AC26" s="659"/>
      <c r="AD26" s="660">
        <v>1827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1254541</v>
      </c>
      <c r="CS26" s="622"/>
      <c r="CT26" s="622"/>
      <c r="CU26" s="622"/>
      <c r="CV26" s="622"/>
      <c r="CW26" s="622"/>
      <c r="CX26" s="622"/>
      <c r="CY26" s="623"/>
      <c r="CZ26" s="624">
        <v>8.3000000000000007</v>
      </c>
      <c r="DA26" s="636"/>
      <c r="DB26" s="636"/>
      <c r="DC26" s="637"/>
      <c r="DD26" s="627">
        <v>1225148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60263</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2814903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2698709</v>
      </c>
      <c r="CS27" s="634"/>
      <c r="CT27" s="634"/>
      <c r="CU27" s="634"/>
      <c r="CV27" s="634"/>
      <c r="CW27" s="634"/>
      <c r="CX27" s="634"/>
      <c r="CY27" s="635"/>
      <c r="CZ27" s="624">
        <v>18</v>
      </c>
      <c r="DA27" s="636"/>
      <c r="DB27" s="636"/>
      <c r="DC27" s="637"/>
      <c r="DD27" s="627">
        <v>1059401</v>
      </c>
      <c r="DE27" s="634"/>
      <c r="DF27" s="634"/>
      <c r="DG27" s="634"/>
      <c r="DH27" s="634"/>
      <c r="DI27" s="634"/>
      <c r="DJ27" s="634"/>
      <c r="DK27" s="635"/>
      <c r="DL27" s="627">
        <v>642534</v>
      </c>
      <c r="DM27" s="634"/>
      <c r="DN27" s="634"/>
      <c r="DO27" s="634"/>
      <c r="DP27" s="634"/>
      <c r="DQ27" s="634"/>
      <c r="DR27" s="634"/>
      <c r="DS27" s="634"/>
      <c r="DT27" s="634"/>
      <c r="DU27" s="634"/>
      <c r="DV27" s="635"/>
      <c r="DW27" s="624">
        <v>7.4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49032</v>
      </c>
      <c r="S28" s="622"/>
      <c r="T28" s="622"/>
      <c r="U28" s="622"/>
      <c r="V28" s="622"/>
      <c r="W28" s="622"/>
      <c r="X28" s="622"/>
      <c r="Y28" s="623"/>
      <c r="Z28" s="659">
        <v>0.3</v>
      </c>
      <c r="AA28" s="659"/>
      <c r="AB28" s="659"/>
      <c r="AC28" s="659"/>
      <c r="AD28" s="660">
        <v>19053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1497663</v>
      </c>
      <c r="CS28" s="622"/>
      <c r="CT28" s="622"/>
      <c r="CU28" s="622"/>
      <c r="CV28" s="622"/>
      <c r="CW28" s="622"/>
      <c r="CX28" s="622"/>
      <c r="CY28" s="623"/>
      <c r="CZ28" s="624">
        <v>10</v>
      </c>
      <c r="DA28" s="636"/>
      <c r="DB28" s="636"/>
      <c r="DC28" s="637"/>
      <c r="DD28" s="627">
        <v>1473663</v>
      </c>
      <c r="DE28" s="622"/>
      <c r="DF28" s="622"/>
      <c r="DG28" s="622"/>
      <c r="DH28" s="622"/>
      <c r="DI28" s="622"/>
      <c r="DJ28" s="622"/>
      <c r="DK28" s="623"/>
      <c r="DL28" s="627">
        <v>1473663</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79011</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1497663</v>
      </c>
      <c r="CS29" s="634"/>
      <c r="CT29" s="634"/>
      <c r="CU29" s="634"/>
      <c r="CV29" s="634"/>
      <c r="CW29" s="634"/>
      <c r="CX29" s="634"/>
      <c r="CY29" s="635"/>
      <c r="CZ29" s="624">
        <v>10</v>
      </c>
      <c r="DA29" s="636"/>
      <c r="DB29" s="636"/>
      <c r="DC29" s="637"/>
      <c r="DD29" s="627">
        <v>1473663</v>
      </c>
      <c r="DE29" s="634"/>
      <c r="DF29" s="634"/>
      <c r="DG29" s="634"/>
      <c r="DH29" s="634"/>
      <c r="DI29" s="634"/>
      <c r="DJ29" s="634"/>
      <c r="DK29" s="635"/>
      <c r="DL29" s="627">
        <v>1473663</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2004111</v>
      </c>
      <c r="S30" s="622"/>
      <c r="T30" s="622"/>
      <c r="U30" s="622"/>
      <c r="V30" s="622"/>
      <c r="W30" s="622"/>
      <c r="X30" s="622"/>
      <c r="Y30" s="623"/>
      <c r="Z30" s="659">
        <v>13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1449634</v>
      </c>
      <c r="CS30" s="622"/>
      <c r="CT30" s="622"/>
      <c r="CU30" s="622"/>
      <c r="CV30" s="622"/>
      <c r="CW30" s="622"/>
      <c r="CX30" s="622"/>
      <c r="CY30" s="623"/>
      <c r="CZ30" s="624">
        <v>9.6</v>
      </c>
      <c r="DA30" s="636"/>
      <c r="DB30" s="636"/>
      <c r="DC30" s="637"/>
      <c r="DD30" s="627">
        <v>1425634</v>
      </c>
      <c r="DE30" s="622"/>
      <c r="DF30" s="622"/>
      <c r="DG30" s="622"/>
      <c r="DH30" s="622"/>
      <c r="DI30" s="622"/>
      <c r="DJ30" s="622"/>
      <c r="DK30" s="623"/>
      <c r="DL30" s="627">
        <v>1425634</v>
      </c>
      <c r="DM30" s="622"/>
      <c r="DN30" s="622"/>
      <c r="DO30" s="622"/>
      <c r="DP30" s="622"/>
      <c r="DQ30" s="622"/>
      <c r="DR30" s="622"/>
      <c r="DS30" s="622"/>
      <c r="DT30" s="622"/>
      <c r="DU30" s="622"/>
      <c r="DV30" s="623"/>
      <c r="DW30" s="624">
        <v>16.3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98.7</v>
      </c>
      <c r="BH31" s="684"/>
      <c r="BI31" s="684"/>
      <c r="BJ31" s="684"/>
      <c r="BK31" s="684"/>
      <c r="BL31" s="684"/>
      <c r="BM31" s="685">
        <v>95.9</v>
      </c>
      <c r="BN31" s="684"/>
      <c r="BO31" s="684"/>
      <c r="BP31" s="684"/>
      <c r="BQ31" s="686"/>
      <c r="BR31" s="683">
        <v>98.9</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48029</v>
      </c>
      <c r="CS31" s="634"/>
      <c r="CT31" s="634"/>
      <c r="CU31" s="634"/>
      <c r="CV31" s="634"/>
      <c r="CW31" s="634"/>
      <c r="CX31" s="634"/>
      <c r="CY31" s="635"/>
      <c r="CZ31" s="624">
        <v>0.3</v>
      </c>
      <c r="DA31" s="636"/>
      <c r="DB31" s="636"/>
      <c r="DC31" s="637"/>
      <c r="DD31" s="627">
        <v>48029</v>
      </c>
      <c r="DE31" s="634"/>
      <c r="DF31" s="634"/>
      <c r="DG31" s="634"/>
      <c r="DH31" s="634"/>
      <c r="DI31" s="634"/>
      <c r="DJ31" s="634"/>
      <c r="DK31" s="635"/>
      <c r="DL31" s="627">
        <v>48029</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894881</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98.6</v>
      </c>
      <c r="BH32" s="634"/>
      <c r="BI32" s="634"/>
      <c r="BJ32" s="634"/>
      <c r="BK32" s="634"/>
      <c r="BL32" s="634"/>
      <c r="BM32" s="625">
        <v>96.3</v>
      </c>
      <c r="BN32" s="634"/>
      <c r="BO32" s="634"/>
      <c r="BP32" s="634"/>
      <c r="BQ32" s="657"/>
      <c r="BR32" s="692">
        <v>99</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32703</v>
      </c>
      <c r="S33" s="622"/>
      <c r="T33" s="622"/>
      <c r="U33" s="622"/>
      <c r="V33" s="622"/>
      <c r="W33" s="622"/>
      <c r="X33" s="622"/>
      <c r="Y33" s="623"/>
      <c r="Z33" s="659">
        <v>0.2</v>
      </c>
      <c r="AA33" s="659"/>
      <c r="AB33" s="659"/>
      <c r="AC33" s="659"/>
      <c r="AD33" s="660">
        <v>103</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98.7</v>
      </c>
      <c r="BH33" s="606"/>
      <c r="BI33" s="606"/>
      <c r="BJ33" s="606"/>
      <c r="BK33" s="606"/>
      <c r="BL33" s="606"/>
      <c r="BM33" s="652">
        <v>95.2</v>
      </c>
      <c r="BN33" s="606"/>
      <c r="BO33" s="606"/>
      <c r="BP33" s="606"/>
      <c r="BQ33" s="669"/>
      <c r="BR33" s="682">
        <v>98.7</v>
      </c>
      <c r="BS33" s="606"/>
      <c r="BT33" s="606"/>
      <c r="BU33" s="606"/>
      <c r="BV33" s="606"/>
      <c r="BW33" s="606"/>
      <c r="BX33" s="652">
        <v>95.1</v>
      </c>
      <c r="BY33" s="606"/>
      <c r="BZ33" s="606"/>
      <c r="CA33" s="606"/>
      <c r="CB33" s="669"/>
      <c r="CD33" s="618" t="s">
        <v>307</v>
      </c>
      <c r="CE33" s="619"/>
      <c r="CF33" s="619"/>
      <c r="CG33" s="619"/>
      <c r="CH33" s="619"/>
      <c r="CI33" s="619"/>
      <c r="CJ33" s="619"/>
      <c r="CK33" s="619"/>
      <c r="CL33" s="619"/>
      <c r="CM33" s="619"/>
      <c r="CN33" s="619"/>
      <c r="CO33" s="619"/>
      <c r="CP33" s="619"/>
      <c r="CQ33" s="620"/>
      <c r="CR33" s="621">
        <v>6942212</v>
      </c>
      <c r="CS33" s="634"/>
      <c r="CT33" s="634"/>
      <c r="CU33" s="634"/>
      <c r="CV33" s="634"/>
      <c r="CW33" s="634"/>
      <c r="CX33" s="634"/>
      <c r="CY33" s="635"/>
      <c r="CZ33" s="624">
        <v>46.2</v>
      </c>
      <c r="DA33" s="636"/>
      <c r="DB33" s="636"/>
      <c r="DC33" s="637"/>
      <c r="DD33" s="627">
        <v>5015144</v>
      </c>
      <c r="DE33" s="634"/>
      <c r="DF33" s="634"/>
      <c r="DG33" s="634"/>
      <c r="DH33" s="634"/>
      <c r="DI33" s="634"/>
      <c r="DJ33" s="634"/>
      <c r="DK33" s="635"/>
      <c r="DL33" s="627">
        <v>3828949</v>
      </c>
      <c r="DM33" s="634"/>
      <c r="DN33" s="634"/>
      <c r="DO33" s="634"/>
      <c r="DP33" s="634"/>
      <c r="DQ33" s="634"/>
      <c r="DR33" s="634"/>
      <c r="DS33" s="634"/>
      <c r="DT33" s="634"/>
      <c r="DU33" s="634"/>
      <c r="DV33" s="635"/>
      <c r="DW33" s="624">
        <v>43.9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566946</v>
      </c>
      <c r="S34" s="622"/>
      <c r="T34" s="622"/>
      <c r="U34" s="622"/>
      <c r="V34" s="622"/>
      <c r="W34" s="622"/>
      <c r="X34" s="622"/>
      <c r="Y34" s="623"/>
      <c r="Z34" s="659">
        <v>3.7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2378359</v>
      </c>
      <c r="CS34" s="622"/>
      <c r="CT34" s="622"/>
      <c r="CU34" s="622"/>
      <c r="CV34" s="622"/>
      <c r="CW34" s="622"/>
      <c r="CX34" s="622"/>
      <c r="CY34" s="623"/>
      <c r="CZ34" s="624">
        <v>15.8</v>
      </c>
      <c r="DA34" s="636"/>
      <c r="DB34" s="636"/>
      <c r="DC34" s="637"/>
      <c r="DD34" s="627">
        <v>1640732</v>
      </c>
      <c r="DE34" s="622"/>
      <c r="DF34" s="622"/>
      <c r="DG34" s="622"/>
      <c r="DH34" s="622"/>
      <c r="DI34" s="622"/>
      <c r="DJ34" s="622"/>
      <c r="DK34" s="623"/>
      <c r="DL34" s="627">
        <v>1379897</v>
      </c>
      <c r="DM34" s="622"/>
      <c r="DN34" s="622"/>
      <c r="DO34" s="622"/>
      <c r="DP34" s="622"/>
      <c r="DQ34" s="622"/>
      <c r="DR34" s="622"/>
      <c r="DS34" s="622"/>
      <c r="DT34" s="622"/>
      <c r="DU34" s="622"/>
      <c r="DV34" s="623"/>
      <c r="DW34" s="624">
        <v>15.8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1002187</v>
      </c>
      <c r="S35" s="622"/>
      <c r="T35" s="622"/>
      <c r="U35" s="622"/>
      <c r="V35" s="622"/>
      <c r="W35" s="622"/>
      <c r="X35" s="622"/>
      <c r="Y35" s="623"/>
      <c r="Z35" s="659">
        <v>6.5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196191</v>
      </c>
      <c r="CS35" s="634"/>
      <c r="CT35" s="634"/>
      <c r="CU35" s="634"/>
      <c r="CV35" s="634"/>
      <c r="CW35" s="634"/>
      <c r="CX35" s="634"/>
      <c r="CY35" s="635"/>
      <c r="CZ35" s="624">
        <v>1.3</v>
      </c>
      <c r="DA35" s="636"/>
      <c r="DB35" s="636"/>
      <c r="DC35" s="637"/>
      <c r="DD35" s="627">
        <v>139869</v>
      </c>
      <c r="DE35" s="634"/>
      <c r="DF35" s="634"/>
      <c r="DG35" s="634"/>
      <c r="DH35" s="634"/>
      <c r="DI35" s="634"/>
      <c r="DJ35" s="634"/>
      <c r="DK35" s="635"/>
      <c r="DL35" s="627">
        <v>139395</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254737</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2126201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24324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2133077</v>
      </c>
      <c r="CS36" s="622"/>
      <c r="CT36" s="622"/>
      <c r="CU36" s="622"/>
      <c r="CV36" s="622"/>
      <c r="CW36" s="622"/>
      <c r="CX36" s="622"/>
      <c r="CY36" s="623"/>
      <c r="CZ36" s="624">
        <v>14.2</v>
      </c>
      <c r="DA36" s="636"/>
      <c r="DB36" s="636"/>
      <c r="DC36" s="637"/>
      <c r="DD36" s="627">
        <v>1862011</v>
      </c>
      <c r="DE36" s="622"/>
      <c r="DF36" s="622"/>
      <c r="DG36" s="622"/>
      <c r="DH36" s="622"/>
      <c r="DI36" s="622"/>
      <c r="DJ36" s="622"/>
      <c r="DK36" s="623"/>
      <c r="DL36" s="627">
        <v>1368688</v>
      </c>
      <c r="DM36" s="622"/>
      <c r="DN36" s="622"/>
      <c r="DO36" s="622"/>
      <c r="DP36" s="622"/>
      <c r="DQ36" s="622"/>
      <c r="DR36" s="622"/>
      <c r="DS36" s="622"/>
      <c r="DT36" s="622"/>
      <c r="DU36" s="622"/>
      <c r="DV36" s="623"/>
      <c r="DW36" s="624">
        <v>15.7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296546</v>
      </c>
      <c r="S37" s="622"/>
      <c r="T37" s="622"/>
      <c r="U37" s="622"/>
      <c r="V37" s="622"/>
      <c r="W37" s="622"/>
      <c r="X37" s="622"/>
      <c r="Y37" s="623"/>
      <c r="Z37" s="659">
        <v>1.9</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769263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-18579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146684</v>
      </c>
      <c r="CS37" s="634"/>
      <c r="CT37" s="634"/>
      <c r="CU37" s="634"/>
      <c r="CV37" s="634"/>
      <c r="CW37" s="634"/>
      <c r="CX37" s="634"/>
      <c r="CY37" s="635"/>
      <c r="CZ37" s="624">
        <v>1</v>
      </c>
      <c r="DA37" s="636"/>
      <c r="DB37" s="636"/>
      <c r="DC37" s="637"/>
      <c r="DD37" s="627">
        <v>146159</v>
      </c>
      <c r="DE37" s="634"/>
      <c r="DF37" s="634"/>
      <c r="DG37" s="634"/>
      <c r="DH37" s="634"/>
      <c r="DI37" s="634"/>
      <c r="DJ37" s="634"/>
      <c r="DK37" s="635"/>
      <c r="DL37" s="627">
        <v>135202</v>
      </c>
      <c r="DM37" s="634"/>
      <c r="DN37" s="634"/>
      <c r="DO37" s="634"/>
      <c r="DP37" s="634"/>
      <c r="DQ37" s="634"/>
      <c r="DR37" s="634"/>
      <c r="DS37" s="634"/>
      <c r="DT37" s="634"/>
      <c r="DU37" s="634"/>
      <c r="DV37" s="635"/>
      <c r="DW37" s="624">
        <v>1.5</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900700</v>
      </c>
      <c r="S38" s="622"/>
      <c r="T38" s="622"/>
      <c r="U38" s="622"/>
      <c r="V38" s="622"/>
      <c r="W38" s="622"/>
      <c r="X38" s="622"/>
      <c r="Y38" s="623"/>
      <c r="Z38" s="659">
        <v>5.9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152894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3334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1204044</v>
      </c>
      <c r="CS38" s="622"/>
      <c r="CT38" s="622"/>
      <c r="CU38" s="622"/>
      <c r="CV38" s="622"/>
      <c r="CW38" s="622"/>
      <c r="CX38" s="622"/>
      <c r="CY38" s="623"/>
      <c r="CZ38" s="624">
        <v>8</v>
      </c>
      <c r="DA38" s="636"/>
      <c r="DB38" s="636"/>
      <c r="DC38" s="637"/>
      <c r="DD38" s="627">
        <v>975671</v>
      </c>
      <c r="DE38" s="622"/>
      <c r="DF38" s="622"/>
      <c r="DG38" s="622"/>
      <c r="DH38" s="622"/>
      <c r="DI38" s="622"/>
      <c r="DJ38" s="622"/>
      <c r="DK38" s="623"/>
      <c r="DL38" s="627">
        <v>940969</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4978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637774</v>
      </c>
      <c r="CS39" s="634"/>
      <c r="CT39" s="634"/>
      <c r="CU39" s="634"/>
      <c r="CV39" s="634"/>
      <c r="CW39" s="634"/>
      <c r="CX39" s="634"/>
      <c r="CY39" s="635"/>
      <c r="CZ39" s="624">
        <v>4.2</v>
      </c>
      <c r="DA39" s="636"/>
      <c r="DB39" s="636"/>
      <c r="DC39" s="637"/>
      <c r="DD39" s="627">
        <v>66094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23000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392767</v>
      </c>
      <c r="CS40" s="622"/>
      <c r="CT40" s="622"/>
      <c r="CU40" s="622"/>
      <c r="CV40" s="622"/>
      <c r="CW40" s="622"/>
      <c r="CX40" s="622"/>
      <c r="CY40" s="623"/>
      <c r="CZ40" s="624">
        <v>2.6</v>
      </c>
      <c r="DA40" s="636"/>
      <c r="DB40" s="636"/>
      <c r="DC40" s="637"/>
      <c r="DD40" s="627">
        <v>330767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15374944</v>
      </c>
      <c r="S41" s="646"/>
      <c r="T41" s="646"/>
      <c r="U41" s="646"/>
      <c r="V41" s="646"/>
      <c r="W41" s="646"/>
      <c r="X41" s="646"/>
      <c r="Y41" s="649"/>
      <c r="Z41" s="650">
        <v>100</v>
      </c>
      <c r="AA41" s="650"/>
      <c r="AB41" s="650"/>
      <c r="AC41" s="650"/>
      <c r="AD41" s="651">
        <v>8706987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233276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970768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1595748</v>
      </c>
      <c r="CS42" s="634"/>
      <c r="CT42" s="634"/>
      <c r="CU42" s="634"/>
      <c r="CV42" s="634"/>
      <c r="CW42" s="634"/>
      <c r="CX42" s="634"/>
      <c r="CY42" s="635"/>
      <c r="CZ42" s="624">
        <v>10.6</v>
      </c>
      <c r="DA42" s="636"/>
      <c r="DB42" s="636"/>
      <c r="DC42" s="637"/>
      <c r="DD42" s="627">
        <v>391628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37474</v>
      </c>
      <c r="CS43" s="634"/>
      <c r="CT43" s="634"/>
      <c r="CU43" s="634"/>
      <c r="CV43" s="634"/>
      <c r="CW43" s="634"/>
      <c r="CX43" s="634"/>
      <c r="CY43" s="635"/>
      <c r="CZ43" s="624">
        <v>0.2</v>
      </c>
      <c r="DA43" s="636"/>
      <c r="DB43" s="636"/>
      <c r="DC43" s="637"/>
      <c r="DD43" s="627">
        <v>37474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1595748</v>
      </c>
      <c r="CS44" s="622"/>
      <c r="CT44" s="622"/>
      <c r="CU44" s="622"/>
      <c r="CV44" s="622"/>
      <c r="CW44" s="622"/>
      <c r="CX44" s="622"/>
      <c r="CY44" s="623"/>
      <c r="CZ44" s="624">
        <v>10.6</v>
      </c>
      <c r="DA44" s="625"/>
      <c r="DB44" s="625"/>
      <c r="DC44" s="626"/>
      <c r="DD44" s="627">
        <v>391628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422306</v>
      </c>
      <c r="CS45" s="634"/>
      <c r="CT45" s="634"/>
      <c r="CU45" s="634"/>
      <c r="CV45" s="634"/>
      <c r="CW45" s="634"/>
      <c r="CX45" s="634"/>
      <c r="CY45" s="635"/>
      <c r="CZ45" s="624">
        <v>2.8</v>
      </c>
      <c r="DA45" s="636"/>
      <c r="DB45" s="636"/>
      <c r="DC45" s="637"/>
      <c r="DD45" s="627">
        <v>49891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1079298</v>
      </c>
      <c r="CS46" s="622"/>
      <c r="CT46" s="622"/>
      <c r="CU46" s="622"/>
      <c r="CV46" s="622"/>
      <c r="CW46" s="622"/>
      <c r="CX46" s="622"/>
      <c r="CY46" s="623"/>
      <c r="CZ46" s="624">
        <v>7.2</v>
      </c>
      <c r="DA46" s="625"/>
      <c r="DB46" s="625"/>
      <c r="DC46" s="626"/>
      <c r="DD46" s="627">
        <v>332677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15028053</v>
      </c>
      <c r="CS49" s="606"/>
      <c r="CT49" s="606"/>
      <c r="CU49" s="606"/>
      <c r="CV49" s="606"/>
      <c r="CW49" s="606"/>
      <c r="CX49" s="606"/>
      <c r="CY49" s="607"/>
      <c r="CZ49" s="608">
        <v>100</v>
      </c>
      <c r="DA49" s="609"/>
      <c r="DB49" s="609"/>
      <c r="DC49" s="610"/>
      <c r="DD49" s="611">
        <v>10054474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gHXGl5amQlZEf4+QZW1aA8cWBFJWmpvjSANVkyAH0lk6ZK3VxHFLRKZXIoncnmbgv3nyzuuFevSluXB6Qj3Jg==" saltValue="6fOO+uCY4BIsgtWCjGM5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15375</v>
      </c>
      <c r="R7" s="1103"/>
      <c r="S7" s="1103"/>
      <c r="T7" s="1103"/>
      <c r="U7" s="1103"/>
      <c r="V7" s="1103">
        <v>15028</v>
      </c>
      <c r="W7" s="1103"/>
      <c r="X7" s="1103"/>
      <c r="Y7" s="1103"/>
      <c r="Z7" s="1103"/>
      <c r="AA7" s="1103">
        <v>347</v>
      </c>
      <c r="AB7" s="1103"/>
      <c r="AC7" s="1103"/>
      <c r="AD7" s="1103"/>
      <c r="AE7" s="1104"/>
      <c r="AF7" s="1105">
        <v>211</v>
      </c>
      <c r="AG7" s="1106"/>
      <c r="AH7" s="1106"/>
      <c r="AI7" s="1106"/>
      <c r="AJ7" s="1107"/>
      <c r="AK7" s="1108">
        <v>1002</v>
      </c>
      <c r="AL7" s="1109"/>
      <c r="AM7" s="1109"/>
      <c r="AN7" s="1109"/>
      <c r="AO7" s="1109"/>
      <c r="AP7" s="1109">
        <v>11261</v>
      </c>
      <c r="AQ7" s="1109"/>
      <c r="AR7" s="1109"/>
      <c r="AS7" s="1109"/>
      <c r="AT7" s="1109"/>
      <c r="AU7" s="1110" t="s">
        <v>546</v>
      </c>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556</v>
      </c>
      <c r="BS7" s="1099" t="s">
        <v>555</v>
      </c>
      <c r="BT7" s="1100"/>
      <c r="BU7" s="1100"/>
      <c r="BV7" s="1100"/>
      <c r="BW7" s="1100"/>
      <c r="BX7" s="1100"/>
      <c r="BY7" s="1100"/>
      <c r="BZ7" s="1100"/>
      <c r="CA7" s="1100"/>
      <c r="CB7" s="1100"/>
      <c r="CC7" s="1100"/>
      <c r="CD7" s="1100"/>
      <c r="CE7" s="1100"/>
      <c r="CF7" s="1100"/>
      <c r="CG7" s="1112"/>
      <c r="CH7" s="1096">
        <v>0</v>
      </c>
      <c r="CI7" s="1097"/>
      <c r="CJ7" s="1097"/>
      <c r="CK7" s="1097"/>
      <c r="CL7" s="1098"/>
      <c r="CM7" s="1096">
        <v>67</v>
      </c>
      <c r="CN7" s="1097"/>
      <c r="CO7" s="1097"/>
      <c r="CP7" s="1097"/>
      <c r="CQ7" s="1098"/>
      <c r="CR7" s="1096">
        <v>10</v>
      </c>
      <c r="CS7" s="1097"/>
      <c r="CT7" s="1097"/>
      <c r="CU7" s="1097"/>
      <c r="CV7" s="1098"/>
      <c r="CW7" s="1096" t="s">
        <v>547</v>
      </c>
      <c r="CX7" s="1097"/>
      <c r="CY7" s="1097"/>
      <c r="CZ7" s="1097"/>
      <c r="DA7" s="1098"/>
      <c r="DB7" s="1096">
        <v>73</v>
      </c>
      <c r="DC7" s="1097"/>
      <c r="DD7" s="1097"/>
      <c r="DE7" s="1097"/>
      <c r="DF7" s="1098"/>
      <c r="DG7" s="1096" t="s">
        <v>547</v>
      </c>
      <c r="DH7" s="1097"/>
      <c r="DI7" s="1097"/>
      <c r="DJ7" s="1097"/>
      <c r="DK7" s="1098"/>
      <c r="DL7" s="1096" t="s">
        <v>547</v>
      </c>
      <c r="DM7" s="1097"/>
      <c r="DN7" s="1097"/>
      <c r="DO7" s="1097"/>
      <c r="DP7" s="1098"/>
      <c r="DQ7" s="1096" t="s">
        <v>547</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15375</v>
      </c>
      <c r="R23" s="1061"/>
      <c r="S23" s="1061"/>
      <c r="T23" s="1061"/>
      <c r="U23" s="1061"/>
      <c r="V23" s="1061">
        <v>15028</v>
      </c>
      <c r="W23" s="1061"/>
      <c r="X23" s="1061"/>
      <c r="Y23" s="1061"/>
      <c r="Z23" s="1061"/>
      <c r="AA23" s="1061">
        <v>347</v>
      </c>
      <c r="AB23" s="1061"/>
      <c r="AC23" s="1061"/>
      <c r="AD23" s="1061"/>
      <c r="AE23" s="1068"/>
      <c r="AF23" s="1069">
        <v>211</v>
      </c>
      <c r="AG23" s="1061"/>
      <c r="AH23" s="1061"/>
      <c r="AI23" s="1061"/>
      <c r="AJ23" s="1070"/>
      <c r="AK23" s="1071"/>
      <c r="AL23" s="1072"/>
      <c r="AM23" s="1072"/>
      <c r="AN23" s="1072"/>
      <c r="AO23" s="1072"/>
      <c r="AP23" s="1061">
        <v>11261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2854</v>
      </c>
      <c r="R28" s="1051"/>
      <c r="S28" s="1051"/>
      <c r="T28" s="1051"/>
      <c r="U28" s="1051"/>
      <c r="V28" s="1051">
        <v>2830</v>
      </c>
      <c r="W28" s="1051"/>
      <c r="X28" s="1051"/>
      <c r="Y28" s="1051"/>
      <c r="Z28" s="1051"/>
      <c r="AA28" s="1051">
        <v>24</v>
      </c>
      <c r="AB28" s="1051"/>
      <c r="AC28" s="1051"/>
      <c r="AD28" s="1051"/>
      <c r="AE28" s="1052"/>
      <c r="AF28" s="1053">
        <v>24</v>
      </c>
      <c r="AG28" s="1051"/>
      <c r="AH28" s="1051"/>
      <c r="AI28" s="1051"/>
      <c r="AJ28" s="1054"/>
      <c r="AK28" s="1042">
        <v>209</v>
      </c>
      <c r="AL28" s="1043"/>
      <c r="AM28" s="1043"/>
      <c r="AN28" s="1043"/>
      <c r="AO28" s="1043"/>
      <c r="AP28" s="1043" t="s">
        <v>547</v>
      </c>
      <c r="AQ28" s="1043"/>
      <c r="AR28" s="1043"/>
      <c r="AS28" s="1043"/>
      <c r="AT28" s="1043"/>
      <c r="AU28" s="1043" t="s">
        <v>547</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2963</v>
      </c>
      <c r="R29" s="1039"/>
      <c r="S29" s="1039"/>
      <c r="T29" s="1039"/>
      <c r="U29" s="1039"/>
      <c r="V29" s="1039">
        <v>2961</v>
      </c>
      <c r="W29" s="1039"/>
      <c r="X29" s="1039"/>
      <c r="Y29" s="1039"/>
      <c r="Z29" s="1039"/>
      <c r="AA29" s="1039">
        <v>2</v>
      </c>
      <c r="AB29" s="1039"/>
      <c r="AC29" s="1039"/>
      <c r="AD29" s="1039"/>
      <c r="AE29" s="1040"/>
      <c r="AF29" s="1035">
        <v>2</v>
      </c>
      <c r="AG29" s="1036"/>
      <c r="AH29" s="1036"/>
      <c r="AI29" s="1036"/>
      <c r="AJ29" s="1037"/>
      <c r="AK29" s="980">
        <v>449</v>
      </c>
      <c r="AL29" s="971"/>
      <c r="AM29" s="971"/>
      <c r="AN29" s="971"/>
      <c r="AO29" s="971"/>
      <c r="AP29" s="971" t="s">
        <v>547</v>
      </c>
      <c r="AQ29" s="971"/>
      <c r="AR29" s="971"/>
      <c r="AS29" s="971"/>
      <c r="AT29" s="971"/>
      <c r="AU29" s="971" t="s">
        <v>547</v>
      </c>
      <c r="AV29" s="971"/>
      <c r="AW29" s="971"/>
      <c r="AX29" s="971"/>
      <c r="AY29" s="971"/>
      <c r="AZ29" s="1041"/>
      <c r="BA29" s="1041"/>
      <c r="BB29" s="1041"/>
      <c r="BC29" s="1041"/>
      <c r="BD29" s="1041"/>
      <c r="BE29" s="972" t="s">
        <v>548</v>
      </c>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481</v>
      </c>
      <c r="R30" s="1039"/>
      <c r="S30" s="1039"/>
      <c r="T30" s="1039"/>
      <c r="U30" s="1039"/>
      <c r="V30" s="1039">
        <v>472</v>
      </c>
      <c r="W30" s="1039"/>
      <c r="X30" s="1039"/>
      <c r="Y30" s="1039"/>
      <c r="Z30" s="1039"/>
      <c r="AA30" s="1039">
        <v>9</v>
      </c>
      <c r="AB30" s="1039"/>
      <c r="AC30" s="1039"/>
      <c r="AD30" s="1039"/>
      <c r="AE30" s="1040"/>
      <c r="AF30" s="1035">
        <v>9</v>
      </c>
      <c r="AG30" s="1036"/>
      <c r="AH30" s="1036"/>
      <c r="AI30" s="1036"/>
      <c r="AJ30" s="1037"/>
      <c r="AK30" s="980">
        <v>144</v>
      </c>
      <c r="AL30" s="971"/>
      <c r="AM30" s="971"/>
      <c r="AN30" s="971"/>
      <c r="AO30" s="971"/>
      <c r="AP30" s="971" t="s">
        <v>547</v>
      </c>
      <c r="AQ30" s="971"/>
      <c r="AR30" s="971"/>
      <c r="AS30" s="971"/>
      <c r="AT30" s="971"/>
      <c r="AU30" s="971" t="s">
        <v>547</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619</v>
      </c>
      <c r="R31" s="1039"/>
      <c r="S31" s="1039"/>
      <c r="T31" s="1039"/>
      <c r="U31" s="1039"/>
      <c r="V31" s="1039">
        <v>607</v>
      </c>
      <c r="W31" s="1039"/>
      <c r="X31" s="1039"/>
      <c r="Y31" s="1039"/>
      <c r="Z31" s="1039"/>
      <c r="AA31" s="1039">
        <v>12</v>
      </c>
      <c r="AB31" s="1039"/>
      <c r="AC31" s="1039"/>
      <c r="AD31" s="1039"/>
      <c r="AE31" s="1040"/>
      <c r="AF31" s="1035">
        <v>329</v>
      </c>
      <c r="AG31" s="1036"/>
      <c r="AH31" s="1036"/>
      <c r="AI31" s="1036"/>
      <c r="AJ31" s="1037"/>
      <c r="AK31" s="980">
        <v>153</v>
      </c>
      <c r="AL31" s="971"/>
      <c r="AM31" s="971"/>
      <c r="AN31" s="971"/>
      <c r="AO31" s="971"/>
      <c r="AP31" s="971">
        <v>1633</v>
      </c>
      <c r="AQ31" s="971"/>
      <c r="AR31" s="971"/>
      <c r="AS31" s="971"/>
      <c r="AT31" s="971"/>
      <c r="AU31" s="971">
        <v>931</v>
      </c>
      <c r="AV31" s="971"/>
      <c r="AW31" s="971"/>
      <c r="AX31" s="971"/>
      <c r="AY31" s="971"/>
      <c r="AZ31" s="1041" t="s">
        <v>122</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964</v>
      </c>
      <c r="R32" s="1039"/>
      <c r="S32" s="1039"/>
      <c r="T32" s="1039"/>
      <c r="U32" s="1039"/>
      <c r="V32" s="1039">
        <v>961</v>
      </c>
      <c r="W32" s="1039"/>
      <c r="X32" s="1039"/>
      <c r="Y32" s="1039"/>
      <c r="Z32" s="1039"/>
      <c r="AA32" s="1039">
        <v>3</v>
      </c>
      <c r="AB32" s="1039"/>
      <c r="AC32" s="1039"/>
      <c r="AD32" s="1039"/>
      <c r="AE32" s="1040"/>
      <c r="AF32" s="1035">
        <v>30</v>
      </c>
      <c r="AG32" s="1036"/>
      <c r="AH32" s="1036"/>
      <c r="AI32" s="1036"/>
      <c r="AJ32" s="1037"/>
      <c r="AK32" s="980">
        <v>769</v>
      </c>
      <c r="AL32" s="971"/>
      <c r="AM32" s="971"/>
      <c r="AN32" s="971"/>
      <c r="AO32" s="971"/>
      <c r="AP32" s="971">
        <v>5001</v>
      </c>
      <c r="AQ32" s="971"/>
      <c r="AR32" s="971"/>
      <c r="AS32" s="971"/>
      <c r="AT32" s="971"/>
      <c r="AU32" s="971">
        <v>4476</v>
      </c>
      <c r="AV32" s="971"/>
      <c r="AW32" s="971"/>
      <c r="AX32" s="971"/>
      <c r="AY32" s="971"/>
      <c r="AZ32" s="1041" t="s">
        <v>122</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393</v>
      </c>
      <c r="AG63" s="959"/>
      <c r="AH63" s="959"/>
      <c r="AI63" s="959"/>
      <c r="AJ63" s="1022"/>
      <c r="AK63" s="1023"/>
      <c r="AL63" s="963"/>
      <c r="AM63" s="963"/>
      <c r="AN63" s="963"/>
      <c r="AO63" s="963"/>
      <c r="AP63" s="959">
        <v>6635</v>
      </c>
      <c r="AQ63" s="959"/>
      <c r="AR63" s="959"/>
      <c r="AS63" s="959"/>
      <c r="AT63" s="959"/>
      <c r="AU63" s="959">
        <v>5407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c r="D68" s="986"/>
      <c r="E68" s="986"/>
      <c r="F68" s="986"/>
      <c r="G68" s="986"/>
      <c r="H68" s="986"/>
      <c r="I68" s="986"/>
      <c r="J68" s="986"/>
      <c r="K68" s="986"/>
      <c r="L68" s="986"/>
      <c r="M68" s="986"/>
      <c r="N68" s="986"/>
      <c r="O68" s="986"/>
      <c r="P68" s="987"/>
      <c r="Q68" s="988">
        <v>65</v>
      </c>
      <c r="R68" s="982"/>
      <c r="S68" s="982"/>
      <c r="T68" s="982"/>
      <c r="U68" s="982"/>
      <c r="V68" s="982">
        <v>60</v>
      </c>
      <c r="W68" s="982"/>
      <c r="X68" s="982"/>
      <c r="Y68" s="982"/>
      <c r="Z68" s="982"/>
      <c r="AA68" s="982">
        <v>5</v>
      </c>
      <c r="AB68" s="982"/>
      <c r="AC68" s="982"/>
      <c r="AD68" s="982"/>
      <c r="AE68" s="982"/>
      <c r="AF68" s="982">
        <v>5</v>
      </c>
      <c r="AG68" s="982"/>
      <c r="AH68" s="982"/>
      <c r="AI68" s="982"/>
      <c r="AJ68" s="982"/>
      <c r="AK68" s="982" t="s">
        <v>547</v>
      </c>
      <c r="AL68" s="982"/>
      <c r="AM68" s="982"/>
      <c r="AN68" s="982"/>
      <c r="AO68" s="982"/>
      <c r="AP68" s="982" t="s">
        <v>547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7912</v>
      </c>
      <c r="R69" s="971"/>
      <c r="S69" s="971"/>
      <c r="T69" s="971"/>
      <c r="U69" s="971"/>
      <c r="V69" s="971">
        <v>7612</v>
      </c>
      <c r="W69" s="971"/>
      <c r="X69" s="971"/>
      <c r="Y69" s="971"/>
      <c r="Z69" s="971"/>
      <c r="AA69" s="971">
        <v>300</v>
      </c>
      <c r="AB69" s="971"/>
      <c r="AC69" s="971"/>
      <c r="AD69" s="971"/>
      <c r="AE69" s="971"/>
      <c r="AF69" s="971">
        <v>300</v>
      </c>
      <c r="AG69" s="971"/>
      <c r="AH69" s="971"/>
      <c r="AI69" s="971"/>
      <c r="AJ69" s="971"/>
      <c r="AK69" s="971" t="s">
        <v>547</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232</v>
      </c>
      <c r="R70" s="971"/>
      <c r="S70" s="971"/>
      <c r="T70" s="971"/>
      <c r="U70" s="971"/>
      <c r="V70" s="971">
        <v>192</v>
      </c>
      <c r="W70" s="971"/>
      <c r="X70" s="971"/>
      <c r="Y70" s="971"/>
      <c r="Z70" s="971"/>
      <c r="AA70" s="971">
        <v>40</v>
      </c>
      <c r="AB70" s="971"/>
      <c r="AC70" s="971"/>
      <c r="AD70" s="971"/>
      <c r="AE70" s="971"/>
      <c r="AF70" s="971">
        <v>40</v>
      </c>
      <c r="AG70" s="971"/>
      <c r="AH70" s="971"/>
      <c r="AI70" s="971"/>
      <c r="AJ70" s="971"/>
      <c r="AK70" s="971" t="s">
        <v>547</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121</v>
      </c>
      <c r="R71" s="971"/>
      <c r="S71" s="971"/>
      <c r="T71" s="971"/>
      <c r="U71" s="971"/>
      <c r="V71" s="971">
        <v>113</v>
      </c>
      <c r="W71" s="971"/>
      <c r="X71" s="971"/>
      <c r="Y71" s="971"/>
      <c r="Z71" s="971"/>
      <c r="AA71" s="971">
        <v>7</v>
      </c>
      <c r="AB71" s="971"/>
      <c r="AC71" s="971"/>
      <c r="AD71" s="971"/>
      <c r="AE71" s="971"/>
      <c r="AF71" s="971">
        <v>7</v>
      </c>
      <c r="AG71" s="971"/>
      <c r="AH71" s="971"/>
      <c r="AI71" s="971"/>
      <c r="AJ71" s="971"/>
      <c r="AK71" s="971" t="s">
        <v>547</v>
      </c>
      <c r="AL71" s="971"/>
      <c r="AM71" s="971"/>
      <c r="AN71" s="971"/>
      <c r="AO71" s="971"/>
      <c r="AP71" s="971">
        <v>43</v>
      </c>
      <c r="AQ71" s="971"/>
      <c r="AR71" s="971"/>
      <c r="AS71" s="971"/>
      <c r="AT71" s="971"/>
      <c r="AU71" s="971">
        <v>25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553</v>
      </c>
      <c r="C72" s="975"/>
      <c r="D72" s="975"/>
      <c r="E72" s="975"/>
      <c r="F72" s="975"/>
      <c r="G72" s="975"/>
      <c r="H72" s="975"/>
      <c r="I72" s="975"/>
      <c r="J72" s="975"/>
      <c r="K72" s="975"/>
      <c r="L72" s="975"/>
      <c r="M72" s="975"/>
      <c r="N72" s="975"/>
      <c r="O72" s="975"/>
      <c r="P72" s="976"/>
      <c r="Q72" s="977">
        <v>310</v>
      </c>
      <c r="R72" s="971"/>
      <c r="S72" s="971"/>
      <c r="T72" s="971"/>
      <c r="U72" s="971"/>
      <c r="V72" s="971">
        <v>281</v>
      </c>
      <c r="W72" s="971"/>
      <c r="X72" s="971"/>
      <c r="Y72" s="971"/>
      <c r="Z72" s="971"/>
      <c r="AA72" s="971">
        <v>29</v>
      </c>
      <c r="AB72" s="971"/>
      <c r="AC72" s="971"/>
      <c r="AD72" s="971"/>
      <c r="AE72" s="971"/>
      <c r="AF72" s="971">
        <v>29</v>
      </c>
      <c r="AG72" s="971"/>
      <c r="AH72" s="971"/>
      <c r="AI72" s="971"/>
      <c r="AJ72" s="971"/>
      <c r="AK72" s="971" t="s">
        <v>547</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554</v>
      </c>
      <c r="C73" s="975"/>
      <c r="D73" s="975"/>
      <c r="E73" s="975"/>
      <c r="F73" s="975"/>
      <c r="G73" s="975"/>
      <c r="H73" s="975"/>
      <c r="I73" s="975"/>
      <c r="J73" s="975"/>
      <c r="K73" s="975"/>
      <c r="L73" s="975"/>
      <c r="M73" s="975"/>
      <c r="N73" s="975"/>
      <c r="O73" s="975"/>
      <c r="P73" s="976"/>
      <c r="Q73" s="977">
        <v>304568</v>
      </c>
      <c r="R73" s="971"/>
      <c r="S73" s="971"/>
      <c r="T73" s="971"/>
      <c r="U73" s="971"/>
      <c r="V73" s="971">
        <v>293091</v>
      </c>
      <c r="W73" s="971"/>
      <c r="X73" s="971"/>
      <c r="Y73" s="971"/>
      <c r="Z73" s="971"/>
      <c r="AA73" s="971">
        <v>11478</v>
      </c>
      <c r="AB73" s="971"/>
      <c r="AC73" s="971"/>
      <c r="AD73" s="971"/>
      <c r="AE73" s="971"/>
      <c r="AF73" s="971">
        <v>11478</v>
      </c>
      <c r="AG73" s="971"/>
      <c r="AH73" s="971"/>
      <c r="AI73" s="971"/>
      <c r="AJ73" s="971"/>
      <c r="AK73" s="971" t="s">
        <v>547</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11859</v>
      </c>
      <c r="AG88" s="959"/>
      <c r="AH88" s="959"/>
      <c r="AI88" s="959"/>
      <c r="AJ88" s="959"/>
      <c r="AK88" s="963"/>
      <c r="AL88" s="963"/>
      <c r="AM88" s="963"/>
      <c r="AN88" s="963"/>
      <c r="AO88" s="963"/>
      <c r="AP88" s="959">
        <v>43</v>
      </c>
      <c r="AQ88" s="959"/>
      <c r="AR88" s="959"/>
      <c r="AS88" s="959"/>
      <c r="AT88" s="959"/>
      <c r="AU88" s="959">
        <v>25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t="s">
        <v>486</v>
      </c>
      <c r="CX102" s="953"/>
      <c r="CY102" s="953"/>
      <c r="CZ102" s="953"/>
      <c r="DA102" s="954"/>
      <c r="DB102" s="952">
        <v>73</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1458988</v>
      </c>
      <c r="AB110" s="889"/>
      <c r="AC110" s="889"/>
      <c r="AD110" s="889"/>
      <c r="AE110" s="890"/>
      <c r="AF110" s="891">
        <v>1571165</v>
      </c>
      <c r="AG110" s="889"/>
      <c r="AH110" s="889"/>
      <c r="AI110" s="889"/>
      <c r="AJ110" s="890"/>
      <c r="AK110" s="891">
        <v>1497663</v>
      </c>
      <c r="AL110" s="889"/>
      <c r="AM110" s="889"/>
      <c r="AN110" s="889"/>
      <c r="AO110" s="890"/>
      <c r="AP110" s="892">
        <v>20.399999999999999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12451855</v>
      </c>
      <c r="BR110" s="842"/>
      <c r="BS110" s="842"/>
      <c r="BT110" s="842"/>
      <c r="BU110" s="842"/>
      <c r="BV110" s="842">
        <v>11810041</v>
      </c>
      <c r="BW110" s="842"/>
      <c r="BX110" s="842"/>
      <c r="BY110" s="842"/>
      <c r="BZ110" s="842"/>
      <c r="CA110" s="842">
        <v>11261107</v>
      </c>
      <c r="CB110" s="842"/>
      <c r="CC110" s="842"/>
      <c r="CD110" s="842"/>
      <c r="CE110" s="842"/>
      <c r="CF110" s="866">
        <v>153.4</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6672593</v>
      </c>
      <c r="BR112" s="817"/>
      <c r="BS112" s="817"/>
      <c r="BT112" s="817"/>
      <c r="BU112" s="817"/>
      <c r="BV112" s="817">
        <v>6122033</v>
      </c>
      <c r="BW112" s="817"/>
      <c r="BX112" s="817"/>
      <c r="BY112" s="817"/>
      <c r="BZ112" s="817"/>
      <c r="CA112" s="817">
        <v>5407217</v>
      </c>
      <c r="CB112" s="817"/>
      <c r="CC112" s="817"/>
      <c r="CD112" s="817"/>
      <c r="CE112" s="817"/>
      <c r="CF112" s="875">
        <v>73.7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633257</v>
      </c>
      <c r="AB113" s="919"/>
      <c r="AC113" s="919"/>
      <c r="AD113" s="919"/>
      <c r="AE113" s="920"/>
      <c r="AF113" s="921">
        <v>608602</v>
      </c>
      <c r="AG113" s="919"/>
      <c r="AH113" s="919"/>
      <c r="AI113" s="919"/>
      <c r="AJ113" s="920"/>
      <c r="AK113" s="921">
        <v>602559</v>
      </c>
      <c r="AL113" s="919"/>
      <c r="AM113" s="919"/>
      <c r="AN113" s="919"/>
      <c r="AO113" s="920"/>
      <c r="AP113" s="922">
        <v>8.1999999999999993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3727</v>
      </c>
      <c r="BR113" s="817"/>
      <c r="BS113" s="817"/>
      <c r="BT113" s="817"/>
      <c r="BU113" s="817"/>
      <c r="BV113" s="817">
        <v>1614</v>
      </c>
      <c r="BW113" s="817"/>
      <c r="BX113" s="817"/>
      <c r="BY113" s="817"/>
      <c r="BZ113" s="817"/>
      <c r="CA113" s="817">
        <v>1507</v>
      </c>
      <c r="CB113" s="817"/>
      <c r="CC113" s="817"/>
      <c r="CD113" s="817"/>
      <c r="CE113" s="817"/>
      <c r="CF113" s="875">
        <v>0</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2002327</v>
      </c>
      <c r="BR114" s="817"/>
      <c r="BS114" s="817"/>
      <c r="BT114" s="817"/>
      <c r="BU114" s="817"/>
      <c r="BV114" s="817">
        <v>1825188</v>
      </c>
      <c r="BW114" s="817"/>
      <c r="BX114" s="817"/>
      <c r="BY114" s="817"/>
      <c r="BZ114" s="817"/>
      <c r="CA114" s="817">
        <v>1917965</v>
      </c>
      <c r="CB114" s="817"/>
      <c r="CC114" s="817"/>
      <c r="CD114" s="817"/>
      <c r="CE114" s="817"/>
      <c r="CF114" s="875">
        <v>26.1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2092245</v>
      </c>
      <c r="AB117" s="903"/>
      <c r="AC117" s="903"/>
      <c r="AD117" s="903"/>
      <c r="AE117" s="904"/>
      <c r="AF117" s="905">
        <v>2179767</v>
      </c>
      <c r="AG117" s="903"/>
      <c r="AH117" s="903"/>
      <c r="AI117" s="903"/>
      <c r="AJ117" s="904"/>
      <c r="AK117" s="905">
        <v>2100222</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21130502</v>
      </c>
      <c r="BR119" s="845"/>
      <c r="BS119" s="845"/>
      <c r="BT119" s="845"/>
      <c r="BU119" s="845"/>
      <c r="BV119" s="845">
        <v>19758876</v>
      </c>
      <c r="BW119" s="845"/>
      <c r="BX119" s="845"/>
      <c r="BY119" s="845"/>
      <c r="BZ119" s="845"/>
      <c r="CA119" s="845">
        <v>18587796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7175750</v>
      </c>
      <c r="BR120" s="842"/>
      <c r="BS120" s="842"/>
      <c r="BT120" s="842"/>
      <c r="BU120" s="842"/>
      <c r="BV120" s="842">
        <v>7517419</v>
      </c>
      <c r="BW120" s="842"/>
      <c r="BX120" s="842"/>
      <c r="BY120" s="842"/>
      <c r="BZ120" s="842"/>
      <c r="CA120" s="842">
        <v>7272147</v>
      </c>
      <c r="CB120" s="842"/>
      <c r="CC120" s="842"/>
      <c r="CD120" s="842"/>
      <c r="CE120" s="842"/>
      <c r="CF120" s="866">
        <v>99.1</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5064341</v>
      </c>
      <c r="DM120" s="842"/>
      <c r="DN120" s="842"/>
      <c r="DO120" s="842"/>
      <c r="DP120" s="842"/>
      <c r="DQ120" s="842">
        <v>4476299</v>
      </c>
      <c r="DR120" s="842"/>
      <c r="DS120" s="842"/>
      <c r="DT120" s="842"/>
      <c r="DU120" s="842"/>
      <c r="DV120" s="843">
        <v>61</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204000</v>
      </c>
      <c r="BR121" s="817"/>
      <c r="BS121" s="817"/>
      <c r="BT121" s="817"/>
      <c r="BU121" s="817"/>
      <c r="BV121" s="817">
        <v>180000</v>
      </c>
      <c r="BW121" s="817"/>
      <c r="BX121" s="817"/>
      <c r="BY121" s="817"/>
      <c r="BZ121" s="817"/>
      <c r="CA121" s="817">
        <v>156000</v>
      </c>
      <c r="CB121" s="817"/>
      <c r="CC121" s="817"/>
      <c r="CD121" s="817"/>
      <c r="CE121" s="817"/>
      <c r="CF121" s="875">
        <v>2.1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701372</v>
      </c>
      <c r="DH121" s="817"/>
      <c r="DI121" s="817"/>
      <c r="DJ121" s="817"/>
      <c r="DK121" s="817"/>
      <c r="DL121" s="817">
        <v>637906</v>
      </c>
      <c r="DM121" s="817"/>
      <c r="DN121" s="817"/>
      <c r="DO121" s="817"/>
      <c r="DP121" s="817"/>
      <c r="DQ121" s="817">
        <v>930918</v>
      </c>
      <c r="DR121" s="817"/>
      <c r="DS121" s="817"/>
      <c r="DT121" s="817"/>
      <c r="DU121" s="817"/>
      <c r="DV121" s="794">
        <v>12.7</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12859599</v>
      </c>
      <c r="BR122" s="845"/>
      <c r="BS122" s="845"/>
      <c r="BT122" s="845"/>
      <c r="BU122" s="845"/>
      <c r="BV122" s="845">
        <v>11834583</v>
      </c>
      <c r="BW122" s="845"/>
      <c r="BX122" s="845"/>
      <c r="BY122" s="845"/>
      <c r="BZ122" s="845"/>
      <c r="CA122" s="845">
        <v>11209929</v>
      </c>
      <c r="CB122" s="845"/>
      <c r="CC122" s="845"/>
      <c r="CD122" s="845"/>
      <c r="CE122" s="845"/>
      <c r="CF122" s="846">
        <v>152.69999999999999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20239349</v>
      </c>
      <c r="BR123" s="833"/>
      <c r="BS123" s="833"/>
      <c r="BT123" s="833"/>
      <c r="BU123" s="833"/>
      <c r="BV123" s="833">
        <v>19532002</v>
      </c>
      <c r="BW123" s="833"/>
      <c r="BX123" s="833"/>
      <c r="BY123" s="833"/>
      <c r="BZ123" s="833"/>
      <c r="CA123" s="833">
        <v>18638076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12.4</v>
      </c>
      <c r="BR124" s="831"/>
      <c r="BS124" s="831"/>
      <c r="BT124" s="831"/>
      <c r="BU124" s="831"/>
      <c r="BV124" s="831">
        <v>3.1</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5971221</v>
      </c>
      <c r="DH124" s="764"/>
      <c r="DI124" s="764"/>
      <c r="DJ124" s="764"/>
      <c r="DK124" s="765"/>
      <c r="DL124" s="766">
        <v>419786</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265</v>
      </c>
      <c r="AB128" s="801"/>
      <c r="AC128" s="801"/>
      <c r="AD128" s="801"/>
      <c r="AE128" s="802"/>
      <c r="AF128" s="803">
        <v>24265</v>
      </c>
      <c r="AG128" s="801"/>
      <c r="AH128" s="801"/>
      <c r="AI128" s="801"/>
      <c r="AJ128" s="802"/>
      <c r="AK128" s="803">
        <v>44654</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13.59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8592700</v>
      </c>
      <c r="AB129" s="780"/>
      <c r="AC129" s="780"/>
      <c r="AD129" s="780"/>
      <c r="AE129" s="781"/>
      <c r="AF129" s="782">
        <v>8519523</v>
      </c>
      <c r="AG129" s="780"/>
      <c r="AH129" s="780"/>
      <c r="AI129" s="780"/>
      <c r="AJ129" s="781"/>
      <c r="AK129" s="782">
        <v>8656757</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18.59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1430868</v>
      </c>
      <c r="AB130" s="780"/>
      <c r="AC130" s="780"/>
      <c r="AD130" s="780"/>
      <c r="AE130" s="781"/>
      <c r="AF130" s="782">
        <v>1391005</v>
      </c>
      <c r="AG130" s="780"/>
      <c r="AH130" s="780"/>
      <c r="AI130" s="780"/>
      <c r="AJ130" s="781"/>
      <c r="AK130" s="782">
        <v>1316611</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10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7161832</v>
      </c>
      <c r="AB131" s="764"/>
      <c r="AC131" s="764"/>
      <c r="AD131" s="764"/>
      <c r="AE131" s="765"/>
      <c r="AF131" s="766">
        <v>7128518</v>
      </c>
      <c r="AG131" s="764"/>
      <c r="AH131" s="764"/>
      <c r="AI131" s="764"/>
      <c r="AJ131" s="765"/>
      <c r="AK131" s="766">
        <v>7340146</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9.2310459110000007</v>
      </c>
      <c r="AB132" s="745"/>
      <c r="AC132" s="745"/>
      <c r="AD132" s="745"/>
      <c r="AE132" s="746"/>
      <c r="AF132" s="747">
        <v>10.72448719</v>
      </c>
      <c r="AG132" s="745"/>
      <c r="AH132" s="745"/>
      <c r="AI132" s="745"/>
      <c r="AJ132" s="746"/>
      <c r="AK132" s="747">
        <v>10.067333809999999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9.1</v>
      </c>
      <c r="AB133" s="724"/>
      <c r="AC133" s="724"/>
      <c r="AD133" s="724"/>
      <c r="AE133" s="725"/>
      <c r="AF133" s="723">
        <v>9.4</v>
      </c>
      <c r="AG133" s="724"/>
      <c r="AH133" s="724"/>
      <c r="AI133" s="724"/>
      <c r="AJ133" s="725"/>
      <c r="AK133" s="723">
        <v>10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R599W2oRuA7ndLbvpgBFeAz1eDgk4MCIjo6MAm+L5coDNJ2azD22LMCIGvL6QByQOX/aCNsddOssGL6fKXqLg==" saltValue="x1y5HGz+pF/hBkNCu6cY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8" zoomScaleNormal="85" zoomScaleSheetLayoutView="98"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ZO7aMeQaE/sFu2O5wyUcWkn5kxtaFOrUqoCMj9jGjvZg9BJVmss/oUca+/VF0xhG5EQEow16EPu/3yq7vm9bA==" saltValue="hJ5C8XT05CeaW80RN59Q8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SHWl3rm+0yHCcFgRCKPRI9fKHAh3nvnefV+qtc40i2SUR/rgs5RpjDriadQ8VFxH/+aG1r6Ck816Mf2fY606Q==" saltValue="zcaA3qLlHQU4oSW/Wz/JFQ=="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2293721</v>
      </c>
      <c r="AP9" s="269">
        <v>92612</v>
      </c>
      <c r="AQ9" s="270">
        <v>98214</v>
      </c>
      <c r="AR9" s="271">
        <v>-5.7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46980</v>
      </c>
      <c r="AP10" s="272">
        <v>1897</v>
      </c>
      <c r="AQ10" s="273">
        <v>8330</v>
      </c>
      <c r="AR10" s="274">
        <v>-77.2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26000</v>
      </c>
      <c r="AP11" s="272">
        <v>1050</v>
      </c>
      <c r="AQ11" s="273">
        <v>2236</v>
      </c>
      <c r="AR11" s="274">
        <v>-53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12</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76002</v>
      </c>
      <c r="AP13" s="272">
        <v>3069</v>
      </c>
      <c r="AQ13" s="273">
        <v>3111</v>
      </c>
      <c r="AR13" s="274">
        <v>-1.4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37474</v>
      </c>
      <c r="AP14" s="272">
        <v>1513</v>
      </c>
      <c r="AQ14" s="273">
        <v>1882</v>
      </c>
      <c r="AR14" s="274">
        <v>-19.600000000000001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-113463</v>
      </c>
      <c r="AP15" s="272">
        <v>-4581</v>
      </c>
      <c r="AQ15" s="273">
        <v>-6411</v>
      </c>
      <c r="AR15" s="274">
        <v>-28.5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2366714</v>
      </c>
      <c r="AP16" s="272">
        <v>95559</v>
      </c>
      <c r="AQ16" s="273">
        <v>107373</v>
      </c>
      <c r="AR16" s="274">
        <v>-11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8.84</v>
      </c>
      <c r="AP21" s="286">
        <v>9.17</v>
      </c>
      <c r="AQ21" s="287">
        <v>-0.33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95.3</v>
      </c>
      <c r="AP22" s="291">
        <v>97.5</v>
      </c>
      <c r="AQ22" s="292">
        <v>-2.2000000000000002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1497663</v>
      </c>
      <c r="AP32" s="300">
        <v>60470</v>
      </c>
      <c r="AQ32" s="301">
        <v>55954</v>
      </c>
      <c r="AR32" s="302">
        <v>8.1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602559</v>
      </c>
      <c r="AP35" s="300">
        <v>24329</v>
      </c>
      <c r="AQ35" s="301">
        <v>17691</v>
      </c>
      <c r="AR35" s="302">
        <v>37.5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t="s">
        <v>486</v>
      </c>
      <c r="AP36" s="300" t="s">
        <v>486</v>
      </c>
      <c r="AQ36" s="301">
        <v>2603</v>
      </c>
      <c r="AR36" s="302" t="s">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579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4</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-44654</v>
      </c>
      <c r="AP39" s="300">
        <v>-1803</v>
      </c>
      <c r="AQ39" s="301">
        <v>-4663</v>
      </c>
      <c r="AR39" s="302">
        <v>-61.3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-1316611</v>
      </c>
      <c r="AP40" s="300">
        <v>-53160</v>
      </c>
      <c r="AQ40" s="301">
        <v>-48945</v>
      </c>
      <c r="AR40" s="302">
        <v>8.6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738957</v>
      </c>
      <c r="AP41" s="300">
        <v>29836</v>
      </c>
      <c r="AQ41" s="301">
        <v>23225</v>
      </c>
      <c r="AR41" s="302">
        <v>28.5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3035464</v>
      </c>
      <c r="AN51" s="322">
        <v>114615</v>
      </c>
      <c r="AO51" s="323">
        <v>128.5</v>
      </c>
      <c r="AP51" s="324">
        <v>76347</v>
      </c>
      <c r="AQ51" s="325">
        <v>2.4</v>
      </c>
      <c r="AR51" s="326">
        <v>126.1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1703059</v>
      </c>
      <c r="AN52" s="330">
        <v>64305</v>
      </c>
      <c r="AO52" s="331">
        <v>122.6</v>
      </c>
      <c r="AP52" s="332">
        <v>41762</v>
      </c>
      <c r="AQ52" s="333">
        <v>0.5</v>
      </c>
      <c r="AR52" s="334">
        <v>122.1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1870133</v>
      </c>
      <c r="AN53" s="322">
        <v>71975</v>
      </c>
      <c r="AO53" s="323">
        <v>-37.200000000000003</v>
      </c>
      <c r="AP53" s="324">
        <v>69604</v>
      </c>
      <c r="AQ53" s="325">
        <v>-8.8000000000000007</v>
      </c>
      <c r="AR53" s="326">
        <v>-28.4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1285967</v>
      </c>
      <c r="AN54" s="330">
        <v>49493</v>
      </c>
      <c r="AO54" s="331">
        <v>-23</v>
      </c>
      <c r="AP54" s="332">
        <v>36247</v>
      </c>
      <c r="AQ54" s="333">
        <v>-13.2</v>
      </c>
      <c r="AR54" s="334">
        <v>-9.8000000000000007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1461431</v>
      </c>
      <c r="AN55" s="322">
        <v>57210</v>
      </c>
      <c r="AO55" s="323">
        <v>-20.5</v>
      </c>
      <c r="AP55" s="324">
        <v>68410</v>
      </c>
      <c r="AQ55" s="325">
        <v>-1.7</v>
      </c>
      <c r="AR55" s="326">
        <v>-18.8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1002157</v>
      </c>
      <c r="AN56" s="330">
        <v>39231</v>
      </c>
      <c r="AO56" s="331">
        <v>-20.7</v>
      </c>
      <c r="AP56" s="332">
        <v>35086</v>
      </c>
      <c r="AQ56" s="333">
        <v>-3.2</v>
      </c>
      <c r="AR56" s="334">
        <v>-17.5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1525993</v>
      </c>
      <c r="AN57" s="322">
        <v>60476</v>
      </c>
      <c r="AO57" s="323">
        <v>5.7</v>
      </c>
      <c r="AP57" s="324">
        <v>73019</v>
      </c>
      <c r="AQ57" s="325">
        <v>6.7</v>
      </c>
      <c r="AR57" s="326">
        <v>-1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925084</v>
      </c>
      <c r="AN58" s="330">
        <v>36662</v>
      </c>
      <c r="AO58" s="331">
        <v>-6.5</v>
      </c>
      <c r="AP58" s="332">
        <v>39427</v>
      </c>
      <c r="AQ58" s="333">
        <v>12.4</v>
      </c>
      <c r="AR58" s="334">
        <v>-18.899999999999999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1595748</v>
      </c>
      <c r="AN59" s="322">
        <v>64430</v>
      </c>
      <c r="AO59" s="323">
        <v>6.5</v>
      </c>
      <c r="AP59" s="324">
        <v>76590</v>
      </c>
      <c r="AQ59" s="325">
        <v>4.9000000000000004</v>
      </c>
      <c r="AR59" s="326">
        <v>1.6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1079298</v>
      </c>
      <c r="AN60" s="330">
        <v>43578</v>
      </c>
      <c r="AO60" s="331">
        <v>18.899999999999999</v>
      </c>
      <c r="AP60" s="332">
        <v>42387</v>
      </c>
      <c r="AQ60" s="333">
        <v>7.5</v>
      </c>
      <c r="AR60" s="334">
        <v>11.4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1897754</v>
      </c>
      <c r="AN61" s="337">
        <v>73741</v>
      </c>
      <c r="AO61" s="338">
        <v>16.600000000000001</v>
      </c>
      <c r="AP61" s="339">
        <v>72794</v>
      </c>
      <c r="AQ61" s="340">
        <v>0.7</v>
      </c>
      <c r="AR61" s="326">
        <v>15.9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1199113</v>
      </c>
      <c r="AN62" s="330">
        <v>46654</v>
      </c>
      <c r="AO62" s="331">
        <v>18.3</v>
      </c>
      <c r="AP62" s="332">
        <v>38982</v>
      </c>
      <c r="AQ62" s="333">
        <v>0.8</v>
      </c>
      <c r="AR62" s="334">
        <v>17.5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gbTfTcDhjBpIWzFb4QHcL+dMEm9OlVA/o7ckp78YHBe6c63iD1cC0BM2LrRn4RbCF2TbKzafYp/2miG1cFtMA==" saltValue="+g6Hx1WU5BdXXlcZtBPX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clwEPBCYgM7BoctNZrh6NZ/5FnNl0GyVJFxD9NIHcjTlwBCCVzKvJhnlI7pEFL3jsbwt+NBOVGL9KCCwOtU3GQ==" saltValue="4tFs/v4k6n854foa4++AX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hGQrycQoPswgArlhcypuAHo6bKnduCqY5UgRusoZyQZTBXe2zLLDzuIdQjSuq0zY3NbhbOq9OeqiR4fDq1Fw0A==" saltValue="CYLxFTyL6S6rXpLbgEs78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26.7</v>
      </c>
      <c r="G47" s="12">
        <v>27.49</v>
      </c>
      <c r="H47" s="12">
        <v>32.799999999999997</v>
      </c>
      <c r="I47" s="12">
        <v>37.01</v>
      </c>
      <c r="J47" s="13">
        <v>33.68</v>
      </c>
    </row>
    <row r="48" spans="2:10" ht="57.75" customHeight="1" x14ac:dyDescent="0.2">
      <c r="B48" s="14"/>
      <c r="C48" s="1141" t="s">
        <v>4</v>
      </c>
      <c r="D48" s="1141"/>
      <c r="E48" s="1142"/>
      <c r="F48" s="15">
        <v>1.29</v>
      </c>
      <c r="G48" s="16">
        <v>8.5299999999999994</v>
      </c>
      <c r="H48" s="16">
        <v>7.73</v>
      </c>
      <c r="I48" s="16">
        <v>3.54</v>
      </c>
      <c r="J48" s="17">
        <v>2.44</v>
      </c>
    </row>
    <row r="49" spans="2:10" ht="57.75" customHeight="1" thickBot="1" x14ac:dyDescent="0.25">
      <c r="B49" s="18"/>
      <c r="C49" s="1143" t="s">
        <v>5</v>
      </c>
      <c r="D49" s="1143"/>
      <c r="E49" s="1144"/>
      <c r="F49" s="19" t="s">
        <v>529</v>
      </c>
      <c r="G49" s="20">
        <v>7.26</v>
      </c>
      <c r="H49" s="20" t="s">
        <v>530</v>
      </c>
      <c r="I49" s="20" t="s">
        <v>531</v>
      </c>
      <c r="J49" s="21" t="s">
        <v>532</v>
      </c>
    </row>
    <row r="50" spans="2:10" ht="13.2" x14ac:dyDescent="0.2"/>
  </sheetData>
  <sheetProtection algorithmName="SHA-512" hashValue="5qDhLyOMMQ+DYxsBprKCmORdfAhXgMoUn9lL0zu+W0dZiTEfcp30RvCauZ2tsHI0DlMnJM0M2FdCknsGD+kixA==" saltValue="YTsxQgijdgCQlcmPBjMnd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藤本明子</cp:lastModifiedBy>
  <cp:lastPrinted>2026-03-19T02:55:50Z</cp:lastPrinted>
  <dcterms:created xsi:type="dcterms:W3CDTF">2026-02-23T06:50:41Z</dcterms:created>
  <dcterms:modified xsi:type="dcterms:W3CDTF">2026-03-19T03:01:43Z</dcterms:modified>
  <cp:category/>
</cp:coreProperties>
</file>