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1.1.238\lgnas01\企画-企画係\16_財政\財政\R7財政\財政状況資料集\R8.3.11 【正式依頼】R6財政状況資料集の作成について\提出\"/>
    </mc:Choice>
  </mc:AlternateContent>
  <bookViews>
    <workbookView xWindow="0" yWindow="0" windowWidth="20490" windowHeight="678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CR102" i="12"/>
  <c r="AU88" i="12" l="1"/>
  <c r="AP88" i="12"/>
  <c r="AF88" i="12"/>
  <c r="AP63" i="12"/>
  <c r="AU63" i="12"/>
  <c r="AP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<sst xmlns="http://schemas.openxmlformats.org/spreadsheetml/2006/main" count="1158" uniqueCount="561">
  <si>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</si>
  <si>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</si>
  <si>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</si>
  <si>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</si>
  <si>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</si>
  <si>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</si>
  <si>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</si>
  <si>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</si>
  <si>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</si>
  <si>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</si>
  <si>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</si>
  <si>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</si>
  <si>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</si>
  <si>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</si>
  <si>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</si>
  <si>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</si>
  <si>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</si>
  <si>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</si>
  <si>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</si>
  <si>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</si>
  <si>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</si>
  <si>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</si>
  <si>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</si>
  <si>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</si>
  <si>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</si>
  <si>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</si>
  <si>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</si>
  <si>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</si>
  <si>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</si>
  <si>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</si>
  <si>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</si>
  <si>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</si>
  <si>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</si>
  <si>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</si>
  <si>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</si>
  <si>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</si>
  <si>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</si>
  <si>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</si>
  <si>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</si>
  <si>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</si>
  <si>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</si>
  <si>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</si>
  <si>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</si>
  <si>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</si>
  <si>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</si>
  <si>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</si>
  <si>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</si>
  <si>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</si>
  <si>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</si>
  <si>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</si>
  <si>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</si>
  <si>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</si>
  <si>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</si>
  <si>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</si>
  <si>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</si>
  <si>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</si>
  <si>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</si>
  <si>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</si>
  <si>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</si>
  <si>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</si>
  <si>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</si>
  <si>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</si>
  <si>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</si>
  <si>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</si>
  <si>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</si>
  <si>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</si>
  <si>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</si>
  <si>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</si>
  <si>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</si>
  <si>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</si>
  <si>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</si>
  <si>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</si>
  <si>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</si>
  <si>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</si>
  <si>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</si>
  <si>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</si>
  <si>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</si>
  <si>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</si>
  <si>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</si>
  <si>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</si>
  <si>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</si>
  <si>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</si>
  <si>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</si>
  <si>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</si>
  <si>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</si>
  <si>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</si>
  <si>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</si>
  <si>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</si>
  <si>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</si>
  <si>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</si>
  <si>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</si>
  <si>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</si>
  <si>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</si>
  <si>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</si>
  <si>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</si>
  <si>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</si>
  <si>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</si>
  <si>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</si>
  <si>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</si>
  <si>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</si>
  <si>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</si>
  <si>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</si>
  <si>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</si>
  <si>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</si>
  <si>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</si>
  <si>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</si>
  <si>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</si>
  <si>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</si>
  <si>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</si>
  <si>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</si>
  <si>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</si>
  <si>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</si>
  <si>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</si>
  <si>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</si>
  <si>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</si>
  <si>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</si>
  <si>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</si>
  <si>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</si>
  <si>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</si>
  <si>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</si>
  <si>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</si>
  <si>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</si>
  <si>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</si>
  <si>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</si>
  <si>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</si>
  <si>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</si>
  <si>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</si>
  <si>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</si>
  <si>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</si>
  <si>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</si>
  <si>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</si>
  <si>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</si>
  <si>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</si>
  <si>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</si>
  <si>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</si>
  <si>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</si>
  <si>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</si>
  <si>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</si>
  <si>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</si>
  <si>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</si>
  <si>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</si>
  <si>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</si>
  <si>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</si>
  <si>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</si>
  <si>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</si>
  <si>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</si>
  <si>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</si>
  <si>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</si>
  <si>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</si>
  <si>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</si>
  <si>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</si>
  <si>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</si>
  <si>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</si>
  <si>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</si>
  <si>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</si>
  <si>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</si>
  <si>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</si>
  <si>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</si>
  <si>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</si>
  <si>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</si>
  <si>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</si>
  <si>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</si>
  <si>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</si>
  <si>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</si>
  <si>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</si>
  <si>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</si>
  <si>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</si>
  <si>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</si>
  <si>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</si>
  <si>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</si>
  <si>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</si>
  <si>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</si>
  <si>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</si>
  <si>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</si>
  <si>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</si>
  <si>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</si>
  <si>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</si>
  <si>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</si>
  <si>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</si>
  <si>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</si>
  <si>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</si>
  <si>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</si>
  <si>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</si>
  <si>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</si>
  <si>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</si>
  <si>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</si>
  <si>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</si>
  <si>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</si>
  <si>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</si>
  <si>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</si>
  <si>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</si>
  <si>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</si>
  <si>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</si>
  <si>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</si>
  <si>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</si>
  <si>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</si>
  <si>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</si>
  <si>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</si>
  <si>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</si>
  <si>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</si>
  <si>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</si>
  <si>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</si>
  <si>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</si>
  <si>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岐阜県富加町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</si>
  <si>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</si>
  <si>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</si>
  <si>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</si>
  <si>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</si>
  <si>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</si>
  <si>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</si>
  <si>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</si>
  <si>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</si>
  <si>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</si>
  <si>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</si>
  <si>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</si>
  <si>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</si>
  <si>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</si>
  <si>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</si>
  <si>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</si>
  <si>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</si>
  <si>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</si>
  <si>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</si>
  <si>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</si>
  <si>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</si>
  <si>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</si>
  <si>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</si>
  <si>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</si>
  <si>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</si>
  <si>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</si>
  <si>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</si>
  <si>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</si>
  <si>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</si>
  <si>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</si>
  <si>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</si>
  <si>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</si>
  <si>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</si>
  <si>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</si>
  <si>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</si>
  <si>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</si>
  <si>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</si>
  <si>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</si>
  <si>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</si>
  <si>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</si>
  <si>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</si>
  <si>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</si>
  <si>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</si>
  <si>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</si>
  <si>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</si>
  <si>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</si>
  <si>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</si>
  <si>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</si>
  <si>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</si>
  <si>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</si>
  <si>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</si>
  <si>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</si>
  <si>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</si>
  <si>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</si>
  <si>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</si>
  <si>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</si>
  <si>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</si>
  <si>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</si>
  <si>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</si>
  <si>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</si>
  <si>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</si>
  <si>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</si>
  <si>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</si>
  <si>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</si>
  <si>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</si>
  <si>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</si>
  <si>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</si>
  <si>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</si>
  <si>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</si>
  <si>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</si>
  <si>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</si>
  <si>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</si>
  <si>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</si>
  <si>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</si>
  <si>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</si>
  <si>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</si>
  <si>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</si>
  <si>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</si>
  <si>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</si>
  <si>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</si>
  <si>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</si>
  <si>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</si>
  <si>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</si>
  <si>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</si>
  <si>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</si>
  <si>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</si>
  <si>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</si>
  <si>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</si>
  <si>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</si>
  <si>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</si>
  <si>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</si>
  <si>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</si>
  <si>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</si>
  <si>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</si>
  <si>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</si>
  <si>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</si>
  <si>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</si>
  <si>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</si>
  <si>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</si>
  <si>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</si>
  <si>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</si>
  <si>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</si>
  <si>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</si>
  <si>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</si>
  <si>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</si>
  <si>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</si>
  <si>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</si>
  <si>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</si>
  <si>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</si>
  <si>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</si>
  <si>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</si>
  <si>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</si>
  <si>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</si>
  <si>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</si>
  <si>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</si>
  <si>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</si>
  <si>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</si>
  <si>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</si>
  <si>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</si>
  <si>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</si>
  <si>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</si>
  <si>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</si>
  <si>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</si>
  <si>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</si>
  <si>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</si>
  <si>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</si>
  <si>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</si>
  <si>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</si>
  <si>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</si>
  <si>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</si>
  <si>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</si>
  <si>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</si>
  <si>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</si>
  <si>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</si>
  <si>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</si>
  <si>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</si>
  <si>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</si>
  <si>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</si>
  <si>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</si>
  <si>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</si>
  <si>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</si>
  <si>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</si>
  <si>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</si>
  <si>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</si>
  <si>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</si>
  <si>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</si>
  <si>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</si>
  <si>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</si>
  <si>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</si>
  <si>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</si>
  <si>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</si>
  <si>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岐阜県富加町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</si>
  <si>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</si>
  <si>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</si>
  <si>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</si>
  <si>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</si>
  <si>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</si>
  <si>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</si>
  <si>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</si>
  <si>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</si>
  <si>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</si>
  <si>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</si>
  <si>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</si>
  <si>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</si>
  <si>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</si>
  <si>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</si>
  <si>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</si>
  <si>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</si>
  <si>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</si>
  <si>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</si>
  <si>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</si>
  <si>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</si>
  <si>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</si>
  <si>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</si>
  <si>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</si>
  <si>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</si>
  <si>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</si>
  <si>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</si>
  <si>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</si>
  <si>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</si>
  <si>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</si>
  <si>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</si>
  <si>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</si>
  <si>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</si>
  <si>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</si>
  <si>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</si>
  <si>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</si>
  <si>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</si>
  <si>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</si>
  <si>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</si>
  <si>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</si>
  <si>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</si>
  <si>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</si>
  <si>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</si>
  <si>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</si>
  <si>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</si>
  <si>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</si>
  <si>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</si>
  <si>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</si>
  <si>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</si>
  <si>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</si>
  <si>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</si>
  <si>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</si>
  <si>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</si>
  <si>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</si>
  <si>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</si>
  <si>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</si>
  <si>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</si>
  <si>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</si>
  <si>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</si>
  <si>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</si>
  <si>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</si>
  <si>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</si>
  <si>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</si>
  <si>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</si>
  <si>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</si>
  <si>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</si>
  <si>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</si>
  <si>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</si>
  <si>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</si>
  <si>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</si>
  <si>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</si>
  <si>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</si>
  <si>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</si>
  <si>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</si>
  <si>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</si>
  <si>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</si>
  <si>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</si>
  <si>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</si>
  <si>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</si>
  <si>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</si>
  <si>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</si>
  <si>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</si>
  <si>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</si>
  <si>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</si>
  <si>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</si>
  <si>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</si>
  <si>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</si>
  <si>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</si>
  <si>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</si>
  <si>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</si>
  <si>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</si>
  <si>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</si>
  <si>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</si>
  <si>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</si>
  <si>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</si>
  <si>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</si>
  <si>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</si>
  <si>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</si>
  <si>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</si>
  <si>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</si>
  <si>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</si>
  <si>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</si>
  <si>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</si>
  <si>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</si>
  <si>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</si>
  <si>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</si>
  <si>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</si>
  <si>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</si>
  <si>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</si>
  <si>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</si>
  <si>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</si>
  <si>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</si>
  <si>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</si>
  <si>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</si>
  <si>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</si>
  <si>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</si>
  <si>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</si>
  <si>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</si>
  <si>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</si>
  <si>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</si>
  <si>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</si>
  <si>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</si>
  <si>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</si>
  <si>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</si>
  <si>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</si>
  <si>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</si>
  <si>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</si>
  <si>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</si>
  <si>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</si>
  <si>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</si>
  <si>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</si>
  <si>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</si>
  <si>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</si>
  <si>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</si>
  <si>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</si>
  <si>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</si>
  <si>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</si>
  <si>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</si>
  <si>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</si>
  <si>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</si>
  <si>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</si>
  <si>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</si>
  <si>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</si>
  <si>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</si>
  <si>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</si>
  <si>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</si>
  <si>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</si>
  <si>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</si>
  <si>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</si>
  <si>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</si>
  <si>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</si>
  <si>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</si>
  <si>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</si>
  <si>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</si>
  <si>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</si>
  <si>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</si>
  <si>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</si>
  <si>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</si>
  <si>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</si>
  <si>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</si>
  <si>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</si>
  <si>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</si>
  <si>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</si>
  <si>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</si>
  <si>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</si>
  <si>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</si>
  <si>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</si>
  <si>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</si>
  <si>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</si>
  <si>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</si>
  <si>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</si>
  <si>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</si>
  <si>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</si>
  <si>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</si>
  <si>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</si>
  <si>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</si>
  <si>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</si>
  <si>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</si>
  <si>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</si>
  <si>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</si>
  <si>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</si>
  <si>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</si>
  <si>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</si>
  <si>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</si>
  <si>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</si>
  <si>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</si>
  <si>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</si>
  <si>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</si>
  <si>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</si>
  <si>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基金から184百万円繰入</t>
    <phoneticPr fontId="38"/>
  </si>
  <si>
    <t>基金から12百万円繰入</t>
    <phoneticPr fontId="38"/>
  </si>
  <si>
    <t>基金から3百万円繰入</t>
    <phoneticPr fontId="2"/>
  </si>
  <si>
    <t>可茂衛生施設利用組合</t>
    <rPh sb="0" eb="2">
      <t>カモ</t>
    </rPh>
    <rPh sb="2" eb="4">
      <t>エイセイ</t>
    </rPh>
    <rPh sb="4" eb="6">
      <t>シセツ</t>
    </rPh>
    <rPh sb="6" eb="8">
      <t>リヨウ</t>
    </rPh>
    <rPh sb="8" eb="10">
      <t>クミアイ</t>
    </rPh>
    <phoneticPr fontId="38"/>
  </si>
  <si>
    <t>岐阜県市町村会館組合</t>
    <rPh sb="0" eb="3">
      <t>ギフケン</t>
    </rPh>
    <rPh sb="3" eb="6">
      <t>シチョウソン</t>
    </rPh>
    <rPh sb="6" eb="8">
      <t>カイカン</t>
    </rPh>
    <rPh sb="8" eb="10">
      <t>クミアイ</t>
    </rPh>
    <phoneticPr fontId="38"/>
  </si>
  <si>
    <t>岐阜県市町村職員退職手当組合</t>
    <rPh sb="0" eb="3">
      <t>ギフケン</t>
    </rPh>
    <rPh sb="3" eb="6">
      <t>シチョウソン</t>
    </rPh>
    <rPh sb="6" eb="8">
      <t>ショクイン</t>
    </rPh>
    <rPh sb="8" eb="10">
      <t>タイショク</t>
    </rPh>
    <rPh sb="10" eb="12">
      <t>テアテ</t>
    </rPh>
    <rPh sb="12" eb="14">
      <t>クミアイ</t>
    </rPh>
    <phoneticPr fontId="38"/>
  </si>
  <si>
    <t>美濃加茂市富加町中学校組合</t>
    <rPh sb="0" eb="5">
      <t>ミノカモシ</t>
    </rPh>
    <rPh sb="5" eb="8">
      <t>トミカチョウ</t>
    </rPh>
    <rPh sb="8" eb="11">
      <t>チュウガッコウ</t>
    </rPh>
    <rPh sb="11" eb="13">
      <t>クミアイ</t>
    </rPh>
    <phoneticPr fontId="38"/>
  </si>
  <si>
    <t>可茂消防事務組合</t>
    <rPh sb="0" eb="2">
      <t>カモ</t>
    </rPh>
    <rPh sb="2" eb="4">
      <t>ショウボウ</t>
    </rPh>
    <rPh sb="4" eb="6">
      <t>ジム</t>
    </rPh>
    <rPh sb="6" eb="8">
      <t>クミアイ</t>
    </rPh>
    <phoneticPr fontId="38"/>
  </si>
  <si>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38"/>
  </si>
  <si>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38"/>
  </si>
  <si>
    <t>可茂公設地方卸売市場組合</t>
    <rPh sb="0" eb="2">
      <t>カモ</t>
    </rPh>
    <rPh sb="2" eb="3">
      <t>オオヤケ</t>
    </rPh>
    <rPh sb="4" eb="6">
      <t>チホウ</t>
    </rPh>
    <rPh sb="6" eb="8">
      <t>オロシウリ</t>
    </rPh>
    <rPh sb="8" eb="10">
      <t>シジョウ</t>
    </rPh>
    <rPh sb="10" eb="12">
      <t>クミアイ</t>
    </rPh>
    <phoneticPr fontId="38"/>
  </si>
  <si>
    <t>基金から204百万円繰入</t>
    <phoneticPr fontId="38"/>
  </si>
  <si>
    <t>長良川鉄道株式会社</t>
    <rPh sb="0" eb="3">
      <t>ナガラガワ</t>
    </rPh>
    <rPh sb="3" eb="5">
      <t>テツドウ</t>
    </rPh>
    <rPh sb="5" eb="7">
      <t>カブシキ</t>
    </rPh>
    <rPh sb="7" eb="9">
      <t>カイシャ</t>
    </rPh>
    <phoneticPr fontId="38"/>
  </si>
  <si>
    <t>ふるさと納税基金</t>
    <rPh sb="4" eb="6">
      <t>ノウゼイ</t>
    </rPh>
    <rPh sb="6" eb="8">
      <t>キキン</t>
    </rPh>
    <phoneticPr fontId="5"/>
  </si>
  <si>
    <t>地域福祉基金</t>
    <rPh sb="0" eb="2">
      <t>チイキ</t>
    </rPh>
    <rPh sb="2" eb="4">
      <t>フクシ</t>
    </rPh>
    <rPh sb="4" eb="6">
      <t>キキン</t>
    </rPh>
    <phoneticPr fontId="38"/>
  </si>
  <si>
    <t>まち・ひと・しごと創生基金</t>
    <rPh sb="9" eb="11">
      <t>ソウセイ</t>
    </rPh>
    <rPh sb="11" eb="13">
      <t>キキン</t>
    </rPh>
    <phoneticPr fontId="38"/>
  </si>
  <si>
    <t>高齢者福祉対策基金</t>
    <rPh sb="0" eb="3">
      <t>コウレイシャ</t>
    </rPh>
    <rPh sb="3" eb="5">
      <t>フクシ</t>
    </rPh>
    <rPh sb="5" eb="7">
      <t>タイサク</t>
    </rPh>
    <rPh sb="7" eb="9">
      <t>キキン</t>
    </rPh>
    <phoneticPr fontId="38"/>
  </si>
  <si>
    <t>新庁舎整備基金</t>
    <rPh sb="0" eb="3">
      <t>シンチョウシャ</t>
    </rPh>
    <rPh sb="3" eb="7">
      <t>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</si>
</sst>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B6FA-4C43-A6C9-C8B49BEDDF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56727</c:v>
                </c:pt>
                <c:pt idx="1">
                  <c:v>59702</c:v>
                </c:pt>
                <c:pt idx="2">
                  <c:v>44251</c:v>
                </c:pt>
                <c:pt idx="3">
                  <c:v>47466</c:v>
                </c:pt>
                <c:pt idx="4">
                  <c:v>53775</c:v>
                </c:pt>
              </c:numCache>
            </c:numRef>
          </c:val>
          <c:smooth val="0"/>
          <c:extLst>
            <c:ext xmlns:c16="http://schemas.microsoft.com/office/drawing/2014/chart" uri="{C3380CC4-5D6E-409C-BE32-E72D297353CC}">
              <c16:uniqueId val="{00000001-B6FA-4C43-A6C9-C8B49BEDDF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9.27</c:v>
                </c:pt>
                <c:pt idx="1">
                  <c:v>8.8699999999999992</c:v>
                </c:pt>
                <c:pt idx="2">
                  <c:v>6.42</c:v>
                </c:pt>
                <c:pt idx="3">
                  <c:v>4.58</c:v>
                </c:pt>
                <c:pt idx="4">
                  <c:v>6.74</c:v>
                </c:pt>
              </c:numCache>
            </c:numRef>
          </c:val>
          <c:extLst>
            <c:ext xmlns:c16="http://schemas.microsoft.com/office/drawing/2014/chart" uri="{C3380CC4-5D6E-409C-BE32-E72D297353CC}">
              <c16:uniqueId val="{00000000-1AD0-4B8C-86DF-D258A36C30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51.74</c:v>
                </c:pt>
                <c:pt idx="1">
                  <c:v>59.42</c:v>
                </c:pt>
                <c:pt idx="2">
                  <c:v>63.37</c:v>
                </c:pt>
                <c:pt idx="3">
                  <c:v>63.27</c:v>
                </c:pt>
                <c:pt idx="4">
                  <c:v>58.04</c:v>
                </c:pt>
              </c:numCache>
            </c:numRef>
          </c:val>
          <c:extLst>
            <c:ext xmlns:c16="http://schemas.microsoft.com/office/drawing/2014/chart" uri="{C3380CC4-5D6E-409C-BE32-E72D297353CC}">
              <c16:uniqueId val="{00000001-1AD0-4B8C-86DF-D258A36C30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c:v>
                </c:pt>
                <c:pt idx="1">
                  <c:v>12.21</c:v>
                </c:pt>
                <c:pt idx="2">
                  <c:v>0.99</c:v>
                </c:pt>
                <c:pt idx="3">
                  <c:v>0.32</c:v>
                </c:pt>
                <c:pt idx="4">
                  <c:v>-0.41</c:v>
                </c:pt>
              </c:numCache>
            </c:numRef>
          </c:val>
          <c:smooth val="0"/>
          <c:extLst>
            <c:ext xmlns:c16="http://schemas.microsoft.com/office/drawing/2014/chart" uri="{C3380CC4-5D6E-409C-BE32-E72D297353CC}">
              <c16:uniqueId val="{00000002-1AD0-4B8C-86DF-D258A36C30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15-4839-8867-419886BBFB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5-4839-8867-419886BBFB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15-4839-8867-419886BBFB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15-4839-8867-419886BBFB2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0.09</c:v>
                </c:pt>
                <c:pt idx="6">
                  <c:v>#N/A</c:v>
                </c:pt>
                <c:pt idx="7">
                  <c:v>1.9</c:v>
                </c:pt>
                <c:pt idx="8">
                  <c:v>#N/A</c:v>
                </c:pt>
                <c:pt idx="9">
                  <c:v>0.09</c:v>
                </c:pt>
              </c:numCache>
            </c:numRef>
          </c:val>
          <c:extLst>
            <c:ext xmlns:c16="http://schemas.microsoft.com/office/drawing/2014/chart" uri="{C3380CC4-5D6E-409C-BE32-E72D297353CC}">
              <c16:uniqueId val="{00000004-A515-4839-8867-419886BBFB2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0.59</c:v>
                </c:pt>
                <c:pt idx="4">
                  <c:v>#N/A</c:v>
                </c:pt>
                <c:pt idx="5">
                  <c:v>0.28999999999999998</c:v>
                </c:pt>
                <c:pt idx="6">
                  <c:v>#N/A</c:v>
                </c:pt>
                <c:pt idx="7">
                  <c:v>0.2</c:v>
                </c:pt>
                <c:pt idx="8">
                  <c:v>#N/A</c:v>
                </c:pt>
                <c:pt idx="9">
                  <c:v>0.39</c:v>
                </c:pt>
              </c:numCache>
            </c:numRef>
          </c:val>
          <c:extLst>
            <c:ext xmlns:c16="http://schemas.microsoft.com/office/drawing/2014/chart" uri="{C3380CC4-5D6E-409C-BE32-E72D297353CC}">
              <c16:uniqueId val="{00000005-A515-4839-8867-419886BBFB2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1.54</c:v>
                </c:pt>
                <c:pt idx="2">
                  <c:v>#N/A</c:v>
                </c:pt>
                <c:pt idx="3">
                  <c:v>1.4</c:v>
                </c:pt>
                <c:pt idx="4">
                  <c:v>#N/A</c:v>
                </c:pt>
                <c:pt idx="5">
                  <c:v>2.57</c:v>
                </c:pt>
                <c:pt idx="6">
                  <c:v>#N/A</c:v>
                </c:pt>
                <c:pt idx="7">
                  <c:v>7.0000000000000007E-2</c:v>
                </c:pt>
                <c:pt idx="8">
                  <c:v>#N/A</c:v>
                </c:pt>
                <c:pt idx="9">
                  <c:v>1.68</c:v>
                </c:pt>
              </c:numCache>
            </c:numRef>
          </c:val>
          <c:extLst>
            <c:ext xmlns:c16="http://schemas.microsoft.com/office/drawing/2014/chart" uri="{C3380CC4-5D6E-409C-BE32-E72D297353CC}">
              <c16:uniqueId val="{00000006-A515-4839-8867-419886BBFB2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4.2300000000000004</c:v>
                </c:pt>
                <c:pt idx="2">
                  <c:v>#N/A</c:v>
                </c:pt>
                <c:pt idx="3">
                  <c:v>4.4400000000000004</c:v>
                </c:pt>
                <c:pt idx="4">
                  <c:v>#N/A</c:v>
                </c:pt>
                <c:pt idx="5">
                  <c:v>3.73</c:v>
                </c:pt>
                <c:pt idx="6">
                  <c:v>#N/A</c:v>
                </c:pt>
                <c:pt idx="7">
                  <c:v>3.29</c:v>
                </c:pt>
                <c:pt idx="8">
                  <c:v>#N/A</c:v>
                </c:pt>
                <c:pt idx="9">
                  <c:v>4.29</c:v>
                </c:pt>
              </c:numCache>
            </c:numRef>
          </c:val>
          <c:extLst>
            <c:ext xmlns:c16="http://schemas.microsoft.com/office/drawing/2014/chart" uri="{C3380CC4-5D6E-409C-BE32-E72D297353CC}">
              <c16:uniqueId val="{00000007-A515-4839-8867-419886BBFB2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7.27</c:v>
                </c:pt>
                <c:pt idx="2">
                  <c:v>#N/A</c:v>
                </c:pt>
                <c:pt idx="3">
                  <c:v>7.12</c:v>
                </c:pt>
                <c:pt idx="4">
                  <c:v>#N/A</c:v>
                </c:pt>
                <c:pt idx="5">
                  <c:v>7.57</c:v>
                </c:pt>
                <c:pt idx="6">
                  <c:v>#N/A</c:v>
                </c:pt>
                <c:pt idx="7">
                  <c:v>7.46</c:v>
                </c:pt>
                <c:pt idx="8">
                  <c:v>#N/A</c:v>
                </c:pt>
                <c:pt idx="9">
                  <c:v>5.85</c:v>
                </c:pt>
              </c:numCache>
            </c:numRef>
          </c:val>
          <c:extLst>
            <c:ext xmlns:c16="http://schemas.microsoft.com/office/drawing/2014/chart" uri="{C3380CC4-5D6E-409C-BE32-E72D297353CC}">
              <c16:uniqueId val="{00000008-A515-4839-8867-419886BBFB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9.27</c:v>
                </c:pt>
                <c:pt idx="2">
                  <c:v>#N/A</c:v>
                </c:pt>
                <c:pt idx="3">
                  <c:v>8.8699999999999992</c:v>
                </c:pt>
                <c:pt idx="4">
                  <c:v>#N/A</c:v>
                </c:pt>
                <c:pt idx="5">
                  <c:v>6.41</c:v>
                </c:pt>
                <c:pt idx="6">
                  <c:v>#N/A</c:v>
                </c:pt>
                <c:pt idx="7">
                  <c:v>4.57</c:v>
                </c:pt>
                <c:pt idx="8">
                  <c:v>#N/A</c:v>
                </c:pt>
                <c:pt idx="9">
                  <c:v>6.74</c:v>
                </c:pt>
              </c:numCache>
            </c:numRef>
          </c:val>
          <c:extLst>
            <c:ext xmlns:c16="http://schemas.microsoft.com/office/drawing/2014/chart" uri="{C3380CC4-5D6E-409C-BE32-E72D297353CC}">
              <c16:uniqueId val="{00000009-A515-4839-8867-419886BBFB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275</c:v>
                </c:pt>
                <c:pt idx="5">
                  <c:v>273</c:v>
                </c:pt>
                <c:pt idx="8">
                  <c:v>262</c:v>
                </c:pt>
                <c:pt idx="11">
                  <c:v>256</c:v>
                </c:pt>
                <c:pt idx="14">
                  <c:v>235</c:v>
                </c:pt>
              </c:numCache>
            </c:numRef>
          </c:val>
          <c:extLst>
            <c:ext xmlns:c16="http://schemas.microsoft.com/office/drawing/2014/chart" uri="{C3380CC4-5D6E-409C-BE32-E72D297353CC}">
              <c16:uniqueId val="{00000000-25E8-4192-9326-645F9DB404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E8-4192-9326-645F9DB404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E8-4192-9326-645F9DB404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20</c:v>
                </c:pt>
                <c:pt idx="6">
                  <c:v>24</c:v>
                </c:pt>
                <c:pt idx="9">
                  <c:v>26</c:v>
                </c:pt>
                <c:pt idx="12">
                  <c:v>29</c:v>
                </c:pt>
              </c:numCache>
            </c:numRef>
          </c:val>
          <c:extLst>
            <c:ext xmlns:c16="http://schemas.microsoft.com/office/drawing/2014/chart" uri="{C3380CC4-5D6E-409C-BE32-E72D297353CC}">
              <c16:uniqueId val="{00000003-25E8-4192-9326-645F9DB404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187</c:v>
                </c:pt>
                <c:pt idx="3">
                  <c:v>177</c:v>
                </c:pt>
                <c:pt idx="6">
                  <c:v>174</c:v>
                </c:pt>
                <c:pt idx="9">
                  <c:v>132</c:v>
                </c:pt>
                <c:pt idx="12">
                  <c:v>134</c:v>
                </c:pt>
              </c:numCache>
            </c:numRef>
          </c:val>
          <c:extLst>
            <c:ext xmlns:c16="http://schemas.microsoft.com/office/drawing/2014/chart" uri="{C3380CC4-5D6E-409C-BE32-E72D297353CC}">
              <c16:uniqueId val="{00000004-25E8-4192-9326-645F9DB404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8-4192-9326-645F9DB404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E8-4192-9326-645F9DB404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276</c:v>
                </c:pt>
                <c:pt idx="3">
                  <c:v>289</c:v>
                </c:pt>
                <c:pt idx="6">
                  <c:v>292</c:v>
                </c:pt>
                <c:pt idx="9">
                  <c:v>273</c:v>
                </c:pt>
                <c:pt idx="12">
                  <c:v>239</c:v>
                </c:pt>
              </c:numCache>
            </c:numRef>
          </c:val>
          <c:extLst>
            <c:ext xmlns:c16="http://schemas.microsoft.com/office/drawing/2014/chart" uri="{C3380CC4-5D6E-409C-BE32-E72D297353CC}">
              <c16:uniqueId val="{00000007-25E8-4192-9326-645F9DB404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c:v>
                </c:pt>
                <c:pt idx="2">
                  <c:v>#N/A</c:v>
                </c:pt>
                <c:pt idx="3">
                  <c:v>#N/A</c:v>
                </c:pt>
                <c:pt idx="4">
                  <c:v>213</c:v>
                </c:pt>
                <c:pt idx="5">
                  <c:v>#N/A</c:v>
                </c:pt>
                <c:pt idx="6">
                  <c:v>#N/A</c:v>
                </c:pt>
                <c:pt idx="7">
                  <c:v>228</c:v>
                </c:pt>
                <c:pt idx="8">
                  <c:v>#N/A</c:v>
                </c:pt>
                <c:pt idx="9">
                  <c:v>#N/A</c:v>
                </c:pt>
                <c:pt idx="10">
                  <c:v>175</c:v>
                </c:pt>
                <c:pt idx="11">
                  <c:v>#N/A</c:v>
                </c:pt>
                <c:pt idx="12">
                  <c:v>#N/A</c:v>
                </c:pt>
                <c:pt idx="13">
                  <c:v>167</c:v>
                </c:pt>
                <c:pt idx="14">
                  <c:v>#N/A</c:v>
                </c:pt>
              </c:numCache>
            </c:numRef>
          </c:val>
          <c:smooth val="0"/>
          <c:extLst>
            <c:ext xmlns:c16="http://schemas.microsoft.com/office/drawing/2014/chart" uri="{C3380CC4-5D6E-409C-BE32-E72D297353CC}">
              <c16:uniqueId val="{00000008-25E8-4192-9326-645F9DB404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2334</c:v>
                </c:pt>
                <c:pt idx="5">
                  <c:v>2218</c:v>
                </c:pt>
                <c:pt idx="8">
                  <c:v>2043</c:v>
                </c:pt>
                <c:pt idx="11">
                  <c:v>1956</c:v>
                </c:pt>
                <c:pt idx="14">
                  <c:v>1871</c:v>
                </c:pt>
              </c:numCache>
            </c:numRef>
          </c:val>
          <c:extLst>
            <c:ext xmlns:c16="http://schemas.microsoft.com/office/drawing/2014/chart" uri="{C3380CC4-5D6E-409C-BE32-E72D297353CC}">
              <c16:uniqueId val="{00000000-D53A-4847-BDE0-75F7F57C6C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96</c:v>
                </c:pt>
                <c:pt idx="8">
                  <c:v>72</c:v>
                </c:pt>
                <c:pt idx="11">
                  <c:v>62</c:v>
                </c:pt>
                <c:pt idx="14">
                  <c:v>58</c:v>
                </c:pt>
              </c:numCache>
            </c:numRef>
          </c:val>
          <c:extLst>
            <c:ext xmlns:c16="http://schemas.microsoft.com/office/drawing/2014/chart" uri="{C3380CC4-5D6E-409C-BE32-E72D297353CC}">
              <c16:uniqueId val="{00000001-D53A-4847-BDE0-75F7F57C6C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1778</c:v>
                </c:pt>
                <c:pt idx="5">
                  <c:v>2016</c:v>
                </c:pt>
                <c:pt idx="8">
                  <c:v>2008</c:v>
                </c:pt>
                <c:pt idx="11">
                  <c:v>1981</c:v>
                </c:pt>
                <c:pt idx="14">
                  <c:v>1990</c:v>
                </c:pt>
              </c:numCache>
            </c:numRef>
          </c:val>
          <c:extLst>
            <c:ext xmlns:c16="http://schemas.microsoft.com/office/drawing/2014/chart" uri="{C3380CC4-5D6E-409C-BE32-E72D297353CC}">
              <c16:uniqueId val="{00000002-D53A-4847-BDE0-75F7F57C6C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3A-4847-BDE0-75F7F57C6C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3A-4847-BDE0-75F7F57C6C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3A-4847-BDE0-75F7F57C6C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3A-4847-BDE0-75F7F57C6C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132</c:v>
                </c:pt>
                <c:pt idx="3">
                  <c:v>142</c:v>
                </c:pt>
                <c:pt idx="6">
                  <c:v>142</c:v>
                </c:pt>
                <c:pt idx="9">
                  <c:v>138</c:v>
                </c:pt>
                <c:pt idx="12">
                  <c:v>141</c:v>
                </c:pt>
              </c:numCache>
            </c:numRef>
          </c:val>
          <c:extLst>
            <c:ext xmlns:c16="http://schemas.microsoft.com/office/drawing/2014/chart" uri="{C3380CC4-5D6E-409C-BE32-E72D297353CC}">
              <c16:uniqueId val="{00000007-D53A-4847-BDE0-75F7F57C6C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940</c:v>
                </c:pt>
                <c:pt idx="3">
                  <c:v>834</c:v>
                </c:pt>
                <c:pt idx="6">
                  <c:v>720</c:v>
                </c:pt>
                <c:pt idx="9">
                  <c:v>553</c:v>
                </c:pt>
                <c:pt idx="12">
                  <c:v>433</c:v>
                </c:pt>
              </c:numCache>
            </c:numRef>
          </c:val>
          <c:extLst>
            <c:ext xmlns:c16="http://schemas.microsoft.com/office/drawing/2014/chart" uri="{C3380CC4-5D6E-409C-BE32-E72D297353CC}">
              <c16:uniqueId val="{00000008-D53A-4847-BDE0-75F7F57C6C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3A-4847-BDE0-75F7F57C6C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1922</c:v>
                </c:pt>
                <c:pt idx="3">
                  <c:v>1774</c:v>
                </c:pt>
                <c:pt idx="6">
                  <c:v>1541</c:v>
                </c:pt>
                <c:pt idx="9">
                  <c:v>1292</c:v>
                </c:pt>
                <c:pt idx="12">
                  <c:v>1135</c:v>
                </c:pt>
              </c:numCache>
            </c:numRef>
          </c:val>
          <c:extLst>
            <c:ext xmlns:c16="http://schemas.microsoft.com/office/drawing/2014/chart" uri="{C3380CC4-5D6E-409C-BE32-E72D297353CC}">
              <c16:uniqueId val="{0000000A-D53A-4847-BDE0-75F7F57C6C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3A-4847-BDE0-75F7F57C6C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1430</c:v>
                </c:pt>
                <c:pt idx="1">
                  <c:v>1476</c:v>
                </c:pt>
                <c:pt idx="2">
                  <c:v>1409</c:v>
                </c:pt>
              </c:numCache>
            </c:numRef>
          </c:val>
          <c:extLst>
            <c:ext xmlns:c16="http://schemas.microsoft.com/office/drawing/2014/chart" uri="{C3380CC4-5D6E-409C-BE32-E72D297353CC}">
              <c16:uniqueId val="{00000000-8A1A-4299-8BA7-C698D3AD74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c:v>
                </c:pt>
                <c:pt idx="1">
                  <c:v>76</c:v>
                </c:pt>
                <c:pt idx="2">
                  <c:v>79</c:v>
                </c:pt>
              </c:numCache>
            </c:numRef>
          </c:val>
          <c:extLst>
            <c:ext xmlns:c16="http://schemas.microsoft.com/office/drawing/2014/chart" uri="{C3380CC4-5D6E-409C-BE32-E72D297353CC}">
              <c16:uniqueId val="{00000001-8A1A-4299-8BA7-C698D3AD74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395</c:v>
                </c:pt>
                <c:pt idx="1">
                  <c:v>333</c:v>
                </c:pt>
                <c:pt idx="2">
                  <c:v>342</c:v>
                </c:pt>
              </c:numCache>
            </c:numRef>
          </c:val>
          <c:extLst>
            <c:ext xmlns:c16="http://schemas.microsoft.com/office/drawing/2014/chart" uri="{C3380CC4-5D6E-409C-BE32-E72D297353CC}">
              <c16:uniqueId val="{00000002-8A1A-4299-8BA7-C698D3AD74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元利償還金は</a:t>
          </a:r>
          <a:r>
            <a:rPr kumimoji="1" lang="en-US" altLang="ja-JP" sz="1400" b="0" i="0" baseline="0">
              <a:solidFill>
                <a:schemeClr val="dk1"/>
              </a:solidFill>
              <a:effectLst/>
              <a:latin typeface="+mn-lt"/>
              <a:ea typeface="+mn-ea"/>
              <a:cs typeface="+mn-cs"/>
            </a:rPr>
            <a:t>260</a:t>
          </a:r>
          <a:r>
            <a:rPr kumimoji="1" lang="ja-JP" altLang="ja-JP" sz="1400" b="0" i="0" baseline="0">
              <a:solidFill>
                <a:schemeClr val="dk1"/>
              </a:solidFill>
              <a:effectLst/>
              <a:latin typeface="+mn-lt"/>
              <a:ea typeface="+mn-ea"/>
              <a:cs typeface="+mn-cs"/>
            </a:rPr>
            <a:t>百万円から</a:t>
          </a:r>
          <a:r>
            <a:rPr kumimoji="1" lang="en-US" altLang="ja-JP" sz="1400" b="0" i="0" baseline="0">
              <a:solidFill>
                <a:schemeClr val="dk1"/>
              </a:solidFill>
              <a:effectLst/>
              <a:latin typeface="+mn-lt"/>
              <a:ea typeface="+mn-ea"/>
              <a:cs typeface="+mn-cs"/>
            </a:rPr>
            <a:t>290</a:t>
          </a:r>
          <a:r>
            <a:rPr kumimoji="1" lang="ja-JP" altLang="ja-JP" sz="1400" b="0" i="0" baseline="0">
              <a:solidFill>
                <a:schemeClr val="dk1"/>
              </a:solidFill>
              <a:effectLst/>
              <a:latin typeface="+mn-lt"/>
              <a:ea typeface="+mn-ea"/>
              <a:cs typeface="+mn-cs"/>
            </a:rPr>
            <a:t>百万円程度で推移しているが、今後、普通建設事業の実施に伴う地方債の新規発行などが見込まれるため、事業の精査などにより新規発行額を可能な限り少なくするように努める。また、普通交付税の基準財政需要額に算入される有利な地方債を活用し、上昇を最小限に抑えていく。</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該当なし</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将来負担比率の分子については、平成</a:t>
          </a:r>
          <a:r>
            <a:rPr kumimoji="1" lang="en-US" altLang="ja-JP" sz="1400" b="0" i="0" baseline="0">
              <a:solidFill>
                <a:schemeClr val="dk1"/>
              </a:solidFill>
              <a:effectLst/>
              <a:latin typeface="+mn-lt"/>
              <a:ea typeface="+mn-ea"/>
              <a:cs typeface="+mn-cs"/>
            </a:rPr>
            <a:t>25</a:t>
          </a:r>
          <a:r>
            <a:rPr kumimoji="1" lang="ja-JP" altLang="ja-JP" sz="1400" b="0" i="0" baseline="0">
              <a:solidFill>
                <a:schemeClr val="dk1"/>
              </a:solidFill>
              <a:effectLst/>
              <a:latin typeface="+mn-lt"/>
              <a:ea typeface="+mn-ea"/>
              <a:cs typeface="+mn-cs"/>
            </a:rPr>
            <a:t>年度から将来負担額を充当可能財源が上回っている状況である。今後、普通建設事業等の実施に伴う地方債の新規発行や基金の取崩などが見込まれるため、歳出全体の見直しを進め、上昇を最小限に抑えてい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岐阜県富加町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減債基金への積立が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百万円、その他特定目的基金（ふるさと納税基金など）への積立が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百万円あったが、</a:t>
          </a:r>
          <a:r>
            <a:rPr kumimoji="1" lang="ja-JP" altLang="ja-JP" sz="1100" b="0" i="0" baseline="0">
              <a:solidFill>
                <a:schemeClr val="dk1"/>
              </a:solidFill>
              <a:effectLst/>
              <a:latin typeface="+mn-lt"/>
              <a:ea typeface="+mn-ea"/>
              <a:cs typeface="+mn-cs"/>
            </a:rPr>
            <a:t>財政調整基金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からの取崩が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百万円あったことなどにより、全体では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短期的には普通交付税・繰越金などの増額による財源確保もあり基金への積立額が取崩額を上回る見込みであるため、残高は増加する見通しである。一方、ふるさと納税基金及びまち・ひと・しごと創生基金は積立額より充当事業への取崩額が増える見込みであるため、基金残高も減少する見通し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・ふるさと納税基金：ふるさと納税による寄附者の思いを実現するため。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・富加町地域福祉基金：地域福祉の推進に必要な財源を確保するため。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・まち・ひと・しごと創生基金：人口減少対策の推進に必要な財源を確保するため。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・富加町高齢者福祉対策基金：高齢化社会に向けて、健やかな老後のための福祉事業費等の円滑な執行を図るため。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・富加町ふるさと農村活性化対策基金：土地改良施設等の利活用に係る集落共同活動を支援し、農村の活性化を図るため。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・富加町森林環境譲与税基金：間伐や人材育成、担い手の確保、木材利用の促進や普及啓発等の森林整備及びその促進に必要な財源を確保するため。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・新庁舎整備基金：新庁舎整備</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・ふるさと納税基金：基金への積立額は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百万円、ふるさと納税基金充当事業への充当を行うための取崩額が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百万円となったことにより、全体では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新庁舎整備基金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：基金への積立額は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百万円、取崩額がなかったことにより、全体では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ふるさと納税基金：ふるさと納税事業による寄附金を積み立てる予定。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新庁舎整備基金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新庁舎整備に向けて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積み立てる予定。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取崩額が発生したため、残高は前年度よりも</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百万円増減少た。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短期的には普通交付税・繰越金などの増額による財源確保もあり基金への積立額が取崩額を上回る見込みであるため、基金残高は増加する見通し。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基金への積立額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百万円（普通交付税の追加交付「臨時財政対策債償還基金費」分（利子含む））に対し、取崩額が無かったため、残高は前年度よりも</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・基金積立について。原則利子のみ積み立てていくが、今後、普通交付税の追加交付で「臨時財政対策債償還基金費」が発生した場合、減債基金への積立を行う見通し。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5,884
5,685
16.82
3,721,924
3,555,117
163,650
2,427,212
1,134,531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類似団体内平均値を</a:t>
          </a:r>
          <a:r>
            <a:rPr kumimoji="1" lang="en-US" altLang="ja-JP" sz="1400">
              <a:solidFill>
                <a:schemeClr val="dk1"/>
              </a:solidFill>
              <a:effectLst/>
              <a:latin typeface="+mn-lt"/>
              <a:ea typeface="+mn-ea"/>
              <a:cs typeface="+mn-cs"/>
            </a:rPr>
            <a:t>0.07</a:t>
          </a:r>
          <a:r>
            <a:rPr kumimoji="1" lang="ja-JP" altLang="ja-JP" sz="1400">
              <a:solidFill>
                <a:schemeClr val="dk1"/>
              </a:solidFill>
              <a:effectLst/>
              <a:latin typeface="+mn-lt"/>
              <a:ea typeface="+mn-ea"/>
              <a:cs typeface="+mn-cs"/>
            </a:rPr>
            <a:t>ポイント上回っている。地方税の収入は前年度とほぼ同額だが、引き続き歳出の見直し、町税収納対策等による財源確保に取り組み、財政基盤の強化に努める。</a:t>
          </a:r>
          <a:endParaRPr lang="ja-JP" altLang="ja-JP" sz="1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163285</xdr:rowOff>
    </xdr:to>
    <xdr:cxnSp macro="">
      <xdr:nvCxnSpPr>
        <xdr:cNvPr id="73" name="直線コネクタ 72"/>
        <xdr:cNvCxnSpPr/>
      </xdr:nvCxnSpPr>
      <xdr:spPr>
        <a:xfrm>
          <a:off x="3225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140305</xdr:rowOff>
    </xdr:to>
    <xdr:cxnSp macro="">
      <xdr:nvCxnSpPr>
        <xdr:cNvPr id="76" name="直線コネクタ 75"/>
        <xdr:cNvCxnSpPr/>
      </xdr:nvCxnSpPr>
      <xdr:spPr>
        <a:xfrm>
          <a:off x="2336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117324</xdr:rowOff>
    </xdr:to>
    <xdr:cxnSp macro="">
      <xdr:nvCxnSpPr>
        <xdr:cNvPr id="79" name="直線コネクタ 78"/>
        <xdr:cNvCxnSpPr/>
      </xdr:nvCxnSpPr>
      <xdr:spPr>
        <a:xfrm>
          <a:off x="1447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人件費の</a:t>
          </a:r>
          <a:r>
            <a:rPr kumimoji="1" lang="ja-JP" altLang="ja-JP" sz="1400" b="0" i="0" baseline="0">
              <a:solidFill>
                <a:schemeClr val="dk1"/>
              </a:solidFill>
              <a:effectLst/>
              <a:latin typeface="+mn-lt"/>
              <a:ea typeface="+mn-ea"/>
              <a:cs typeface="+mn-cs"/>
            </a:rPr>
            <a:t>増加などが影響し、経常収支比率は前年度より</a:t>
          </a:r>
          <a:r>
            <a:rPr kumimoji="1" lang="en-US" altLang="ja-JP" sz="1400" b="0" i="0" baseline="0">
              <a:solidFill>
                <a:schemeClr val="dk1"/>
              </a:solidFill>
              <a:effectLst/>
              <a:latin typeface="+mn-lt"/>
              <a:ea typeface="+mn-ea"/>
              <a:cs typeface="+mn-cs"/>
            </a:rPr>
            <a:t>0.3</a:t>
          </a:r>
          <a:r>
            <a:rPr kumimoji="1" lang="ja-JP" altLang="ja-JP" sz="1400" b="0" i="0" baseline="0">
              <a:solidFill>
                <a:schemeClr val="dk1"/>
              </a:solidFill>
              <a:effectLst/>
              <a:latin typeface="+mn-lt"/>
              <a:ea typeface="+mn-ea"/>
              <a:cs typeface="+mn-cs"/>
            </a:rPr>
            <a:t>ポイント</a:t>
          </a:r>
          <a:r>
            <a:rPr kumimoji="1" lang="ja-JP" altLang="en-US" sz="1400" b="0" i="0" baseline="0">
              <a:solidFill>
                <a:schemeClr val="dk1"/>
              </a:solidFill>
              <a:effectLst/>
              <a:latin typeface="+mn-lt"/>
              <a:ea typeface="+mn-ea"/>
              <a:cs typeface="+mn-cs"/>
            </a:rPr>
            <a:t>増加</a:t>
          </a:r>
          <a:r>
            <a:rPr kumimoji="1" lang="ja-JP" altLang="ja-JP" sz="1400" b="0" i="0" baseline="0">
              <a:solidFill>
                <a:schemeClr val="dk1"/>
              </a:solidFill>
              <a:effectLst/>
              <a:latin typeface="+mn-lt"/>
              <a:ea typeface="+mn-ea"/>
              <a:cs typeface="+mn-cs"/>
            </a:rPr>
            <a:t>した</a:t>
          </a:r>
          <a:r>
            <a:rPr kumimoji="1" lang="ja-JP" altLang="en-US" sz="1400" b="0" i="0" baseline="0">
              <a:solidFill>
                <a:schemeClr val="dk1"/>
              </a:solidFill>
              <a:effectLst/>
              <a:latin typeface="+mn-lt"/>
              <a:ea typeface="+mn-ea"/>
              <a:cs typeface="+mn-cs"/>
            </a:rPr>
            <a:t>が、</a:t>
          </a:r>
          <a:r>
            <a:rPr kumimoji="1" lang="ja-JP" altLang="ja-JP" sz="1400" b="0" i="0" baseline="0">
              <a:solidFill>
                <a:schemeClr val="dk1"/>
              </a:solidFill>
              <a:effectLst/>
              <a:latin typeface="+mn-lt"/>
              <a:ea typeface="+mn-ea"/>
              <a:cs typeface="+mn-cs"/>
            </a:rPr>
            <a:t>引き続き行財政改革を推進し健全財政の維持に努める。</a:t>
          </a:r>
          <a:endParaRPr lang="ja-JP" altLang="ja-JP" sz="18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125413</xdr:rowOff>
    </xdr:from>
    <xdr:to>
      <xdr:col>23</xdr:col>
      <xdr:colOff>133350</xdr:colOff>
      <xdr:row>61</xdr:row>
      <xdr:rowOff>131445</xdr:rowOff>
    </xdr:to>
    <xdr:cxnSp macro="">
      <xdr:nvCxnSpPr>
        <xdr:cNvPr id="133" name="直線コネクタ 132"/>
        <xdr:cNvCxnSpPr/>
      </xdr:nvCxnSpPr>
      <xdr:spPr>
        <a:xfrm>
          <a:off x="4114800" y="105838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61</xdr:row>
      <xdr:rowOff>139488</xdr:rowOff>
    </xdr:to>
    <xdr:cxnSp macro="">
      <xdr:nvCxnSpPr>
        <xdr:cNvPr id="136" name="直線コネクタ 135"/>
        <xdr:cNvCxnSpPr/>
      </xdr:nvCxnSpPr>
      <xdr:spPr>
        <a:xfrm flipV="1">
          <a:off x="3225800" y="1058386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135996</xdr:rowOff>
    </xdr:from>
    <xdr:to>
      <xdr:col>15</xdr:col>
      <xdr:colOff>82550</xdr:colOff>
      <xdr:row>61</xdr:row>
      <xdr:rowOff>139488</xdr:rowOff>
    </xdr:to>
    <xdr:cxnSp macro="">
      <xdr:nvCxnSpPr>
        <xdr:cNvPr id="139" name="直線コネクタ 138"/>
        <xdr:cNvCxnSpPr/>
      </xdr:nvCxnSpPr>
      <xdr:spPr>
        <a:xfrm>
          <a:off x="2336800" y="10422996"/>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135996</xdr:rowOff>
    </xdr:from>
    <xdr:to>
      <xdr:col>11</xdr:col>
      <xdr:colOff>31750</xdr:colOff>
      <xdr:row>62</xdr:row>
      <xdr:rowOff>4233</xdr:rowOff>
    </xdr:to>
    <xdr:cxnSp macro="">
      <xdr:nvCxnSpPr>
        <xdr:cNvPr id="142" name="直線コネクタ 141"/>
        <xdr:cNvCxnSpPr/>
      </xdr:nvCxnSpPr>
      <xdr:spPr>
        <a:xfrm flipV="1">
          <a:off x="1447800" y="10422996"/>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52" name="楕円 151"/>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52722</xdr:rowOff>
    </xdr:from>
    <xdr:ext cx="762000" cy="259045"/>
    <xdr:sp macro="" textlink="">
      <xdr:nvSpPr>
        <xdr:cNvPr id="153" name="財政構造の弾力性該当値テキスト"/>
        <xdr:cNvSpPr txBox="1"/>
      </xdr:nvSpPr>
      <xdr:spPr>
        <a:xfrm>
          <a:off x="5041900" y="10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74613</xdr:rowOff>
    </xdr:from>
    <xdr:to>
      <xdr:col>19</xdr:col>
      <xdr:colOff>184150</xdr:colOff>
      <xdr:row>62</xdr:row>
      <xdr:rowOff>4763</xdr:rowOff>
    </xdr:to>
    <xdr:sp macro="" textlink="">
      <xdr:nvSpPr>
        <xdr:cNvPr id="154" name="楕円 153"/>
        <xdr:cNvSpPr/>
      </xdr:nvSpPr>
      <xdr:spPr>
        <a:xfrm>
          <a:off x="4064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160990</xdr:rowOff>
    </xdr:from>
    <xdr:ext cx="736600" cy="259045"/>
    <xdr:sp macro="" textlink="">
      <xdr:nvSpPr>
        <xdr:cNvPr id="155" name="テキスト ボックス 154"/>
        <xdr:cNvSpPr txBox="1"/>
      </xdr:nvSpPr>
      <xdr:spPr>
        <a:xfrm>
          <a:off x="3733800" y="1061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6" name="楕円 155"/>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3615</xdr:rowOff>
    </xdr:from>
    <xdr:ext cx="762000" cy="259045"/>
    <xdr:sp macro="" textlink="">
      <xdr:nvSpPr>
        <xdr:cNvPr id="157" name="テキスト ボックス 156"/>
        <xdr:cNvSpPr txBox="1"/>
      </xdr:nvSpPr>
      <xdr:spPr>
        <a:xfrm>
          <a:off x="2844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85196</xdr:rowOff>
    </xdr:from>
    <xdr:to>
      <xdr:col>11</xdr:col>
      <xdr:colOff>82550</xdr:colOff>
      <xdr:row>61</xdr:row>
      <xdr:rowOff>15346</xdr:rowOff>
    </xdr:to>
    <xdr:sp macro="" textlink="">
      <xdr:nvSpPr>
        <xdr:cNvPr id="158" name="楕円 157"/>
        <xdr:cNvSpPr/>
      </xdr:nvSpPr>
      <xdr:spPr>
        <a:xfrm>
          <a:off x="2286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25523</xdr:rowOff>
    </xdr:from>
    <xdr:ext cx="762000" cy="259045"/>
    <xdr:sp macro="" textlink="">
      <xdr:nvSpPr>
        <xdr:cNvPr id="159" name="テキスト ボックス 158"/>
        <xdr:cNvSpPr txBox="1"/>
      </xdr:nvSpPr>
      <xdr:spPr>
        <a:xfrm>
          <a:off x="1955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0" name="楕円 159"/>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1" name="テキスト ボックス 160"/>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年度は常勤職員及び会計年度任用職員の人件費増加に加え、公共施設の電気代高騰による物件費等の増加もあり、</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人当たり決算額が前年度より</a:t>
          </a:r>
          <a:r>
            <a:rPr kumimoji="1" lang="en-US" altLang="ja-JP" sz="1400">
              <a:solidFill>
                <a:schemeClr val="dk1"/>
              </a:solidFill>
              <a:effectLst/>
              <a:latin typeface="+mn-lt"/>
              <a:ea typeface="+mn-ea"/>
              <a:cs typeface="+mn-cs"/>
            </a:rPr>
            <a:t>19,225</a:t>
          </a:r>
          <a:r>
            <a:rPr kumimoji="1" lang="ja-JP" altLang="ja-JP" sz="1400">
              <a:solidFill>
                <a:schemeClr val="dk1"/>
              </a:solidFill>
              <a:effectLst/>
              <a:latin typeface="+mn-lt"/>
              <a:ea typeface="+mn-ea"/>
              <a:cs typeface="+mn-cs"/>
            </a:rPr>
            <a:t>円上回った。今後も人件費の増加が見込まれるため、経常経費の削減に引き続き努める。</a:t>
          </a:r>
          <a:endParaRPr lang="ja-JP" altLang="ja-JP" sz="18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80265</xdr:rowOff>
    </xdr:from>
    <xdr:to>
      <xdr:col>23</xdr:col>
      <xdr:colOff>133350</xdr:colOff>
      <xdr:row>81</xdr:row>
      <xdr:rowOff>95729</xdr:rowOff>
    </xdr:to>
    <xdr:cxnSp macro="">
      <xdr:nvCxnSpPr>
        <xdr:cNvPr id="195" name="直線コネクタ 194"/>
        <xdr:cNvCxnSpPr/>
      </xdr:nvCxnSpPr>
      <xdr:spPr>
        <a:xfrm>
          <a:off x="4114800" y="13967715"/>
          <a:ext cx="8382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78457</xdr:rowOff>
    </xdr:from>
    <xdr:to>
      <xdr:col>19</xdr:col>
      <xdr:colOff>133350</xdr:colOff>
      <xdr:row>81</xdr:row>
      <xdr:rowOff>80265</xdr:rowOff>
    </xdr:to>
    <xdr:cxnSp macro="">
      <xdr:nvCxnSpPr>
        <xdr:cNvPr id="198" name="直線コネクタ 197"/>
        <xdr:cNvCxnSpPr/>
      </xdr:nvCxnSpPr>
      <xdr:spPr>
        <a:xfrm>
          <a:off x="3225800" y="13965907"/>
          <a:ext cx="8890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75228</xdr:rowOff>
    </xdr:from>
    <xdr:to>
      <xdr:col>15</xdr:col>
      <xdr:colOff>82550</xdr:colOff>
      <xdr:row>81</xdr:row>
      <xdr:rowOff>78457</xdr:rowOff>
    </xdr:to>
    <xdr:cxnSp macro="">
      <xdr:nvCxnSpPr>
        <xdr:cNvPr id="201" name="直線コネクタ 200"/>
        <xdr:cNvCxnSpPr/>
      </xdr:nvCxnSpPr>
      <xdr:spPr>
        <a:xfrm>
          <a:off x="2336800" y="13962678"/>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67856</xdr:rowOff>
    </xdr:from>
    <xdr:to>
      <xdr:col>11</xdr:col>
      <xdr:colOff>31750</xdr:colOff>
      <xdr:row>81</xdr:row>
      <xdr:rowOff>75228</xdr:rowOff>
    </xdr:to>
    <xdr:cxnSp macro="">
      <xdr:nvCxnSpPr>
        <xdr:cNvPr id="204" name="直線コネクタ 203"/>
        <xdr:cNvCxnSpPr/>
      </xdr:nvCxnSpPr>
      <xdr:spPr>
        <a:xfrm>
          <a:off x="1447800" y="13955306"/>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44929</xdr:rowOff>
    </xdr:from>
    <xdr:to>
      <xdr:col>23</xdr:col>
      <xdr:colOff>184150</xdr:colOff>
      <xdr:row>81</xdr:row>
      <xdr:rowOff>146529</xdr:rowOff>
    </xdr:to>
    <xdr:sp macro="" textlink="">
      <xdr:nvSpPr>
        <xdr:cNvPr id="214" name="楕円 213"/>
        <xdr:cNvSpPr/>
      </xdr:nvSpPr>
      <xdr:spPr>
        <a:xfrm>
          <a:off x="4902200" y="139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137656</xdr:rowOff>
    </xdr:from>
    <xdr:ext cx="762000" cy="259045"/>
    <xdr:sp macro="" textlink="">
      <xdr:nvSpPr>
        <xdr:cNvPr id="215" name="人件費・物件費等の状況該当値テキスト"/>
        <xdr:cNvSpPr txBox="1"/>
      </xdr:nvSpPr>
      <xdr:spPr>
        <a:xfrm>
          <a:off x="5041900" y="1385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29465</xdr:rowOff>
    </xdr:from>
    <xdr:to>
      <xdr:col>19</xdr:col>
      <xdr:colOff>184150</xdr:colOff>
      <xdr:row>81</xdr:row>
      <xdr:rowOff>131065</xdr:rowOff>
    </xdr:to>
    <xdr:sp macro="" textlink="">
      <xdr:nvSpPr>
        <xdr:cNvPr id="216" name="楕円 215"/>
        <xdr:cNvSpPr/>
      </xdr:nvSpPr>
      <xdr:spPr>
        <a:xfrm>
          <a:off x="4064000" y="139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141242</xdr:rowOff>
    </xdr:from>
    <xdr:ext cx="736600" cy="259045"/>
    <xdr:sp macro="" textlink="">
      <xdr:nvSpPr>
        <xdr:cNvPr id="217" name="テキスト ボックス 216"/>
        <xdr:cNvSpPr txBox="1"/>
      </xdr:nvSpPr>
      <xdr:spPr>
        <a:xfrm>
          <a:off x="3733800" y="1368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27657</xdr:rowOff>
    </xdr:from>
    <xdr:to>
      <xdr:col>15</xdr:col>
      <xdr:colOff>133350</xdr:colOff>
      <xdr:row>81</xdr:row>
      <xdr:rowOff>129257</xdr:rowOff>
    </xdr:to>
    <xdr:sp macro="" textlink="">
      <xdr:nvSpPr>
        <xdr:cNvPr id="218" name="楕円 217"/>
        <xdr:cNvSpPr/>
      </xdr:nvSpPr>
      <xdr:spPr>
        <a:xfrm>
          <a:off x="3175000" y="139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139434</xdr:rowOff>
    </xdr:from>
    <xdr:ext cx="762000" cy="259045"/>
    <xdr:sp macro="" textlink="">
      <xdr:nvSpPr>
        <xdr:cNvPr id="219" name="テキスト ボックス 218"/>
        <xdr:cNvSpPr txBox="1"/>
      </xdr:nvSpPr>
      <xdr:spPr>
        <a:xfrm>
          <a:off x="2844800" y="1368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24428</xdr:rowOff>
    </xdr:from>
    <xdr:to>
      <xdr:col>11</xdr:col>
      <xdr:colOff>82550</xdr:colOff>
      <xdr:row>81</xdr:row>
      <xdr:rowOff>126028</xdr:rowOff>
    </xdr:to>
    <xdr:sp macro="" textlink="">
      <xdr:nvSpPr>
        <xdr:cNvPr id="220" name="楕円 219"/>
        <xdr:cNvSpPr/>
      </xdr:nvSpPr>
      <xdr:spPr>
        <a:xfrm>
          <a:off x="2286000" y="139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136205</xdr:rowOff>
    </xdr:from>
    <xdr:ext cx="762000" cy="259045"/>
    <xdr:sp macro="" textlink="">
      <xdr:nvSpPr>
        <xdr:cNvPr id="221" name="テキスト ボックス 220"/>
        <xdr:cNvSpPr txBox="1"/>
      </xdr:nvSpPr>
      <xdr:spPr>
        <a:xfrm>
          <a:off x="1955800" y="1368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17056</xdr:rowOff>
    </xdr:from>
    <xdr:to>
      <xdr:col>7</xdr:col>
      <xdr:colOff>31750</xdr:colOff>
      <xdr:row>81</xdr:row>
      <xdr:rowOff>118656</xdr:rowOff>
    </xdr:to>
    <xdr:sp macro="" textlink="">
      <xdr:nvSpPr>
        <xdr:cNvPr id="222" name="楕円 221"/>
        <xdr:cNvSpPr/>
      </xdr:nvSpPr>
      <xdr:spPr>
        <a:xfrm>
          <a:off x="1397000" y="139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128833</xdr:rowOff>
    </xdr:from>
    <xdr:ext cx="762000" cy="259045"/>
    <xdr:sp macro="" textlink="">
      <xdr:nvSpPr>
        <xdr:cNvPr id="223" name="テキスト ボックス 222"/>
        <xdr:cNvSpPr txBox="1"/>
      </xdr:nvSpPr>
      <xdr:spPr>
        <a:xfrm>
          <a:off x="1066800" y="1367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昨年度より</a:t>
          </a:r>
          <a:r>
            <a:rPr kumimoji="1" lang="en-US" altLang="ja-JP" sz="1400">
              <a:solidFill>
                <a:schemeClr val="dk1"/>
              </a:solidFill>
              <a:effectLst/>
              <a:latin typeface="+mn-lt"/>
              <a:ea typeface="+mn-ea"/>
              <a:cs typeface="+mn-cs"/>
            </a:rPr>
            <a:t>0.5</a:t>
          </a:r>
          <a:r>
            <a:rPr kumimoji="1" lang="ja-JP" altLang="ja-JP" sz="1400">
              <a:solidFill>
                <a:schemeClr val="dk1"/>
              </a:solidFill>
              <a:effectLst/>
              <a:latin typeface="+mn-lt"/>
              <a:ea typeface="+mn-ea"/>
              <a:cs typeface="+mn-cs"/>
            </a:rPr>
            <a:t>ポイント減少しているが、依然として類似団体平均値より</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ポイント上回っている。引き続き、定員適正化計画等に基づき職員給与の適正化に努める。</a:t>
          </a:r>
          <a:endParaRPr lang="ja-JP" altLang="ja-JP" sz="18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112184</xdr:rowOff>
    </xdr:to>
    <xdr:cxnSp macro="">
      <xdr:nvCxnSpPr>
        <xdr:cNvPr id="257" name="直線コネクタ 256"/>
        <xdr:cNvCxnSpPr/>
      </xdr:nvCxnSpPr>
      <xdr:spPr>
        <a:xfrm flipV="1">
          <a:off x="16179800" y="1461840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165805</xdr:rowOff>
    </xdr:to>
    <xdr:cxnSp macro="">
      <xdr:nvCxnSpPr>
        <xdr:cNvPr id="260" name="直線コネクタ 259"/>
        <xdr:cNvCxnSpPr/>
      </xdr:nvCxnSpPr>
      <xdr:spPr>
        <a:xfrm flipV="1">
          <a:off x="15290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85</xdr:row>
      <xdr:rowOff>165805</xdr:rowOff>
    </xdr:to>
    <xdr:cxnSp macro="">
      <xdr:nvCxnSpPr>
        <xdr:cNvPr id="263" name="直線コネクタ 262"/>
        <xdr:cNvCxnSpPr/>
      </xdr:nvCxnSpPr>
      <xdr:spPr>
        <a:xfrm>
          <a:off x="14401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128411</xdr:rowOff>
    </xdr:to>
    <xdr:cxnSp macro="">
      <xdr:nvCxnSpPr>
        <xdr:cNvPr id="266" name="直線コネクタ 265"/>
        <xdr:cNvCxnSpPr/>
      </xdr:nvCxnSpPr>
      <xdr:spPr>
        <a:xfrm flipV="1">
          <a:off x="13512800" y="1473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7"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8" name="楕円 277"/>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9" name="テキスト ボックス 278"/>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0" name="楕円 279"/>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1" name="テキスト ボックス 280"/>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2" name="楕円 281"/>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3" name="テキスト ボックス 282"/>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4" name="楕円 283"/>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5" name="テキスト ボックス 284"/>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類似団体内平均値よりも低い数値で推移して</a:t>
          </a:r>
          <a:r>
            <a:rPr kumimoji="1" lang="ja-JP" altLang="en-US" sz="1400">
              <a:solidFill>
                <a:schemeClr val="dk1"/>
              </a:solidFill>
              <a:effectLst/>
              <a:latin typeface="+mn-lt"/>
              <a:ea typeface="+mn-ea"/>
              <a:cs typeface="+mn-cs"/>
            </a:rPr>
            <a:t>おり</a:t>
          </a:r>
          <a:r>
            <a:rPr kumimoji="1" lang="ja-JP" altLang="ja-JP" sz="1400">
              <a:solidFill>
                <a:schemeClr val="dk1"/>
              </a:solidFill>
              <a:effectLst/>
              <a:latin typeface="+mn-lt"/>
              <a:ea typeface="+mn-ea"/>
              <a:cs typeface="+mn-cs"/>
            </a:rPr>
            <a:t>、昨年度より</a:t>
          </a:r>
          <a:r>
            <a:rPr kumimoji="1" lang="en-US" altLang="ja-JP" sz="1400">
              <a:solidFill>
                <a:schemeClr val="dk1"/>
              </a:solidFill>
              <a:effectLst/>
              <a:latin typeface="+mn-lt"/>
              <a:ea typeface="+mn-ea"/>
              <a:cs typeface="+mn-cs"/>
            </a:rPr>
            <a:t>0.07</a:t>
          </a:r>
          <a:r>
            <a:rPr kumimoji="1" lang="ja-JP" altLang="ja-JP" sz="1400">
              <a:solidFill>
                <a:schemeClr val="dk1"/>
              </a:solidFill>
              <a:effectLst/>
              <a:latin typeface="+mn-lt"/>
              <a:ea typeface="+mn-ea"/>
              <a:cs typeface="+mn-cs"/>
            </a:rPr>
            <a:t>人</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している。引き続き、定員適正化計画に基づき職員数の適正化に努める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19368</xdr:rowOff>
    </xdr:from>
    <xdr:to>
      <xdr:col>81</xdr:col>
      <xdr:colOff>44450</xdr:colOff>
      <xdr:row>60</xdr:row>
      <xdr:rowOff>23590</xdr:rowOff>
    </xdr:to>
    <xdr:cxnSp macro="">
      <xdr:nvCxnSpPr>
        <xdr:cNvPr id="316" name="直線コネクタ 315"/>
        <xdr:cNvCxnSpPr/>
      </xdr:nvCxnSpPr>
      <xdr:spPr>
        <a:xfrm flipV="1">
          <a:off x="16179800" y="10306368"/>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13938</xdr:rowOff>
    </xdr:from>
    <xdr:to>
      <xdr:col>77</xdr:col>
      <xdr:colOff>44450</xdr:colOff>
      <xdr:row>60</xdr:row>
      <xdr:rowOff>23590</xdr:rowOff>
    </xdr:to>
    <xdr:cxnSp macro="">
      <xdr:nvCxnSpPr>
        <xdr:cNvPr id="319" name="直線コネクタ 318"/>
        <xdr:cNvCxnSpPr/>
      </xdr:nvCxnSpPr>
      <xdr:spPr>
        <a:xfrm>
          <a:off x="15290800" y="103009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13938</xdr:rowOff>
    </xdr:from>
    <xdr:to>
      <xdr:col>72</xdr:col>
      <xdr:colOff>203200</xdr:colOff>
      <xdr:row>60</xdr:row>
      <xdr:rowOff>53149</xdr:rowOff>
    </xdr:to>
    <xdr:cxnSp macro="">
      <xdr:nvCxnSpPr>
        <xdr:cNvPr id="322" name="直線コネクタ 321"/>
        <xdr:cNvCxnSpPr/>
      </xdr:nvCxnSpPr>
      <xdr:spPr>
        <a:xfrm flipV="1">
          <a:off x="14401800" y="10300938"/>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46513</xdr:rowOff>
    </xdr:from>
    <xdr:to>
      <xdr:col>68</xdr:col>
      <xdr:colOff>152400</xdr:colOff>
      <xdr:row>60</xdr:row>
      <xdr:rowOff>53149</xdr:rowOff>
    </xdr:to>
    <xdr:cxnSp macro="">
      <xdr:nvCxnSpPr>
        <xdr:cNvPr id="325" name="直線コネクタ 324"/>
        <xdr:cNvCxnSpPr/>
      </xdr:nvCxnSpPr>
      <xdr:spPr>
        <a:xfrm>
          <a:off x="13512800" y="10333513"/>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140018</xdr:rowOff>
    </xdr:from>
    <xdr:to>
      <xdr:col>81</xdr:col>
      <xdr:colOff>95250</xdr:colOff>
      <xdr:row>60</xdr:row>
      <xdr:rowOff>70168</xdr:rowOff>
    </xdr:to>
    <xdr:sp macro="" textlink="">
      <xdr:nvSpPr>
        <xdr:cNvPr id="335" name="楕円 334"/>
        <xdr:cNvSpPr/>
      </xdr:nvSpPr>
      <xdr:spPr>
        <a:xfrm>
          <a:off x="169672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156545</xdr:rowOff>
    </xdr:from>
    <xdr:ext cx="762000" cy="259045"/>
    <xdr:sp macro="" textlink="">
      <xdr:nvSpPr>
        <xdr:cNvPr id="336" name="定員管理の状況該当値テキスト"/>
        <xdr:cNvSpPr txBox="1"/>
      </xdr:nvSpPr>
      <xdr:spPr>
        <a:xfrm>
          <a:off x="17106900" y="101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144240</xdr:rowOff>
    </xdr:from>
    <xdr:to>
      <xdr:col>77</xdr:col>
      <xdr:colOff>95250</xdr:colOff>
      <xdr:row>60</xdr:row>
      <xdr:rowOff>74390</xdr:rowOff>
    </xdr:to>
    <xdr:sp macro="" textlink="">
      <xdr:nvSpPr>
        <xdr:cNvPr id="337" name="楕円 336"/>
        <xdr:cNvSpPr/>
      </xdr:nvSpPr>
      <xdr:spPr>
        <a:xfrm>
          <a:off x="161290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84567</xdr:rowOff>
    </xdr:from>
    <xdr:ext cx="736600" cy="259045"/>
    <xdr:sp macro="" textlink="">
      <xdr:nvSpPr>
        <xdr:cNvPr id="338" name="テキスト ボックス 337"/>
        <xdr:cNvSpPr txBox="1"/>
      </xdr:nvSpPr>
      <xdr:spPr>
        <a:xfrm>
          <a:off x="15798800" y="1002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134588</xdr:rowOff>
    </xdr:from>
    <xdr:to>
      <xdr:col>73</xdr:col>
      <xdr:colOff>44450</xdr:colOff>
      <xdr:row>60</xdr:row>
      <xdr:rowOff>64738</xdr:rowOff>
    </xdr:to>
    <xdr:sp macro="" textlink="">
      <xdr:nvSpPr>
        <xdr:cNvPr id="339" name="楕円 338"/>
        <xdr:cNvSpPr/>
      </xdr:nvSpPr>
      <xdr:spPr>
        <a:xfrm>
          <a:off x="15240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74915</xdr:rowOff>
    </xdr:from>
    <xdr:ext cx="762000" cy="259045"/>
    <xdr:sp macro="" textlink="">
      <xdr:nvSpPr>
        <xdr:cNvPr id="340" name="テキスト ボックス 339"/>
        <xdr:cNvSpPr txBox="1"/>
      </xdr:nvSpPr>
      <xdr:spPr>
        <a:xfrm>
          <a:off x="14909800" y="100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2349</xdr:rowOff>
    </xdr:from>
    <xdr:to>
      <xdr:col>68</xdr:col>
      <xdr:colOff>203200</xdr:colOff>
      <xdr:row>60</xdr:row>
      <xdr:rowOff>103949</xdr:rowOff>
    </xdr:to>
    <xdr:sp macro="" textlink="">
      <xdr:nvSpPr>
        <xdr:cNvPr id="341" name="楕円 340"/>
        <xdr:cNvSpPr/>
      </xdr:nvSpPr>
      <xdr:spPr>
        <a:xfrm>
          <a:off x="143510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114126</xdr:rowOff>
    </xdr:from>
    <xdr:ext cx="762000" cy="259045"/>
    <xdr:sp macro="" textlink="">
      <xdr:nvSpPr>
        <xdr:cNvPr id="342" name="テキスト ボックス 341"/>
        <xdr:cNvSpPr txBox="1"/>
      </xdr:nvSpPr>
      <xdr:spPr>
        <a:xfrm>
          <a:off x="14020800" y="1005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167163</xdr:rowOff>
    </xdr:from>
    <xdr:to>
      <xdr:col>64</xdr:col>
      <xdr:colOff>152400</xdr:colOff>
      <xdr:row>60</xdr:row>
      <xdr:rowOff>97313</xdr:rowOff>
    </xdr:to>
    <xdr:sp macro="" textlink="">
      <xdr:nvSpPr>
        <xdr:cNvPr id="343" name="楕円 342"/>
        <xdr:cNvSpPr/>
      </xdr:nvSpPr>
      <xdr:spPr>
        <a:xfrm>
          <a:off x="13462000" y="102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107490</xdr:rowOff>
    </xdr:from>
    <xdr:ext cx="762000" cy="259045"/>
    <xdr:sp macro="" textlink="">
      <xdr:nvSpPr>
        <xdr:cNvPr id="344" name="テキスト ボックス 343"/>
        <xdr:cNvSpPr txBox="1"/>
      </xdr:nvSpPr>
      <xdr:spPr>
        <a:xfrm>
          <a:off x="13131800" y="1005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地方債新規発行を抑制してきた結果、昨年度と比較して</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％改善したが、類似団体内平均値と比較すると</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％上回っている。今後、</a:t>
          </a:r>
          <a:r>
            <a:rPr kumimoji="1" lang="ja-JP" altLang="en-US" sz="1400" b="0" i="0" u="none" strike="noStrike" kern="0" cap="none" spc="0" normalizeH="0" baseline="0" noProof="0">
              <a:ln>
                <a:noFill/>
              </a:ln>
              <a:solidFill>
                <a:prstClr val="black"/>
              </a:solidFill>
              <a:effectLst/>
              <a:uLnTx/>
              <a:uFillTx/>
              <a:latin typeface="+mn-lt"/>
              <a:ea typeface="+mn-ea"/>
              <a:cs typeface="+mn-cs"/>
            </a:rPr>
            <a:t>学校施設や道路における</a:t>
          </a:r>
          <a:r>
            <a:rPr kumimoji="1" lang="ja-JP" altLang="ja-JP" sz="1400">
              <a:solidFill>
                <a:schemeClr val="dk1"/>
              </a:solidFill>
              <a:effectLst/>
              <a:latin typeface="+mn-lt"/>
              <a:ea typeface="+mn-ea"/>
              <a:cs typeface="+mn-cs"/>
            </a:rPr>
            <a:t>普通建設事業の実施により地方債の新規発行が見込まれる</a:t>
          </a:r>
          <a:r>
            <a:rPr kumimoji="1" lang="ja-JP" altLang="en-US" sz="1400">
              <a:solidFill>
                <a:schemeClr val="dk1"/>
              </a:solidFill>
              <a:effectLst/>
              <a:latin typeface="+mn-lt"/>
              <a:ea typeface="+mn-ea"/>
              <a:cs typeface="+mn-cs"/>
            </a:rPr>
            <a:t>ため</a:t>
          </a:r>
          <a:r>
            <a:rPr kumimoji="1" lang="ja-JP" altLang="ja-JP" sz="1400">
              <a:solidFill>
                <a:schemeClr val="dk1"/>
              </a:solidFill>
              <a:effectLst/>
              <a:latin typeface="+mn-lt"/>
              <a:ea typeface="+mn-ea"/>
              <a:cs typeface="+mn-cs"/>
            </a:rPr>
            <a:t>、事業費の精査により</a:t>
          </a:r>
          <a:r>
            <a:rPr kumimoji="1" lang="ja-JP" altLang="en-US" sz="1400">
              <a:solidFill>
                <a:schemeClr val="dk1"/>
              </a:solidFill>
              <a:effectLst/>
              <a:latin typeface="+mn-lt"/>
              <a:ea typeface="+mn-ea"/>
              <a:cs typeface="+mn-cs"/>
            </a:rPr>
            <a:t>可能な限り少ない</a:t>
          </a:r>
          <a:r>
            <a:rPr kumimoji="1" lang="ja-JP" altLang="ja-JP" sz="1400">
              <a:solidFill>
                <a:schemeClr val="dk1"/>
              </a:solidFill>
              <a:effectLst/>
              <a:latin typeface="+mn-lt"/>
              <a:ea typeface="+mn-ea"/>
              <a:cs typeface="+mn-cs"/>
            </a:rPr>
            <a:t>発行額</a:t>
          </a:r>
          <a:r>
            <a:rPr kumimoji="1" lang="ja-JP" altLang="en-US" sz="1400">
              <a:solidFill>
                <a:schemeClr val="dk1"/>
              </a:solidFill>
              <a:effectLst/>
              <a:latin typeface="+mn-lt"/>
              <a:ea typeface="+mn-ea"/>
              <a:cs typeface="+mn-cs"/>
            </a:rPr>
            <a:t>となるよう</a:t>
          </a:r>
          <a:r>
            <a:rPr kumimoji="1" lang="ja-JP" altLang="ja-JP" sz="1400">
              <a:solidFill>
                <a:schemeClr val="dk1"/>
              </a:solidFill>
              <a:effectLst/>
              <a:latin typeface="+mn-lt"/>
              <a:ea typeface="+mn-ea"/>
              <a:cs typeface="+mn-cs"/>
            </a:rPr>
            <a:t>努める。</a:t>
          </a:r>
          <a:endParaRPr lang="ja-JP" altLang="ja-JP" sz="18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30226</xdr:rowOff>
    </xdr:to>
    <xdr:cxnSp macro="">
      <xdr:nvCxnSpPr>
        <xdr:cNvPr id="375" name="直線コネクタ 374"/>
        <xdr:cNvCxnSpPr/>
      </xdr:nvCxnSpPr>
      <xdr:spPr>
        <a:xfrm flipV="1">
          <a:off x="16179800" y="71828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73660</xdr:rowOff>
    </xdr:to>
    <xdr:cxnSp macro="">
      <xdr:nvCxnSpPr>
        <xdr:cNvPr id="378" name="直線コネクタ 377"/>
        <xdr:cNvCxnSpPr/>
      </xdr:nvCxnSpPr>
      <xdr:spPr>
        <a:xfrm flipV="1">
          <a:off x="15290800" y="72311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73660</xdr:rowOff>
    </xdr:to>
    <xdr:cxnSp macro="">
      <xdr:nvCxnSpPr>
        <xdr:cNvPr id="381" name="直線コネクタ 380"/>
        <xdr:cNvCxnSpPr/>
      </xdr:nvCxnSpPr>
      <xdr:spPr>
        <a:xfrm>
          <a:off x="14401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54356</xdr:rowOff>
    </xdr:to>
    <xdr:cxnSp macro="">
      <xdr:nvCxnSpPr>
        <xdr:cNvPr id="384" name="直線コネクタ 383"/>
        <xdr:cNvCxnSpPr/>
      </xdr:nvCxnSpPr>
      <xdr:spPr>
        <a:xfrm>
          <a:off x="13512800" y="724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4" name="楕円 393"/>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5"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6" name="楕円 395"/>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7" name="テキスト ボックス 396"/>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8" name="楕円 397"/>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9" name="テキスト ボックス 398"/>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0" name="楕円 399"/>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1" name="テキスト ボックス 400"/>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lt"/>
              <a:ea typeface="+mn-ea"/>
              <a:cs typeface="+mn-cs"/>
            </a:rPr>
            <a:t>　類似団体内では、引き続き</a:t>
          </a:r>
          <a:r>
            <a:rPr kumimoji="1" lang="en-US" altLang="ja-JP" sz="1400" baseline="0">
              <a:solidFill>
                <a:schemeClr val="dk1"/>
              </a:solidFill>
              <a:effectLst/>
              <a:latin typeface="+mn-lt"/>
              <a:ea typeface="+mn-ea"/>
              <a:cs typeface="+mn-cs"/>
            </a:rPr>
            <a:t>1</a:t>
          </a:r>
          <a:r>
            <a:rPr kumimoji="1" lang="ja-JP" altLang="ja-JP" sz="1400" baseline="0">
              <a:solidFill>
                <a:schemeClr val="dk1"/>
              </a:solidFill>
              <a:effectLst/>
              <a:latin typeface="+mn-lt"/>
              <a:ea typeface="+mn-ea"/>
              <a:cs typeface="+mn-cs"/>
            </a:rPr>
            <a:t>位となっている。主な要因として、地方債の新規発行の抑制があげられる</a:t>
          </a:r>
          <a:r>
            <a:rPr kumimoji="1" lang="ja-JP" altLang="en-US" sz="1400" baseline="0">
              <a:solidFill>
                <a:schemeClr val="dk1"/>
              </a:solidFill>
              <a:effectLst/>
              <a:latin typeface="+mn-lt"/>
              <a:ea typeface="+mn-ea"/>
              <a:cs typeface="+mn-cs"/>
            </a:rPr>
            <a:t>。引き続き</a:t>
          </a:r>
          <a:r>
            <a:rPr kumimoji="1" lang="ja-JP" altLang="ja-JP" sz="1400" baseline="0">
              <a:solidFill>
                <a:schemeClr val="dk1"/>
              </a:solidFill>
              <a:effectLst/>
              <a:latin typeface="+mn-lt"/>
              <a:ea typeface="+mn-ea"/>
              <a:cs typeface="+mn-cs"/>
            </a:rPr>
            <a:t>上昇を最小限に抑えていく。</a:t>
          </a:r>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5,884
5,685
16.82
3,721,924
3,555,117
163,650
2,427,212
1,134,531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lt"/>
              <a:ea typeface="+mn-ea"/>
              <a:cs typeface="+mn-cs"/>
            </a:rPr>
            <a:t>　令和</a:t>
          </a:r>
          <a:r>
            <a:rPr kumimoji="1" lang="en-US" altLang="ja-JP" sz="1400" baseline="0">
              <a:solidFill>
                <a:schemeClr val="dk1"/>
              </a:solidFill>
              <a:effectLst/>
              <a:latin typeface="+mn-lt"/>
              <a:ea typeface="+mn-ea"/>
              <a:cs typeface="+mn-cs"/>
            </a:rPr>
            <a:t>6</a:t>
          </a:r>
          <a:r>
            <a:rPr kumimoji="1" lang="ja-JP" altLang="ja-JP" sz="1400" baseline="0">
              <a:solidFill>
                <a:schemeClr val="dk1"/>
              </a:solidFill>
              <a:effectLst/>
              <a:latin typeface="+mn-lt"/>
              <a:ea typeface="+mn-ea"/>
              <a:cs typeface="+mn-cs"/>
            </a:rPr>
            <a:t>年度は常勤職員及び会計年度任用職員の人件費増加</a:t>
          </a:r>
          <a:r>
            <a:rPr kumimoji="1" lang="ja-JP" altLang="en-US" sz="1400" baseline="0">
              <a:solidFill>
                <a:schemeClr val="dk1"/>
              </a:solidFill>
              <a:effectLst/>
              <a:latin typeface="+mn-lt"/>
              <a:ea typeface="+mn-ea"/>
              <a:cs typeface="+mn-cs"/>
            </a:rPr>
            <a:t>が</a:t>
          </a:r>
          <a:r>
            <a:rPr kumimoji="1" lang="ja-JP" altLang="ja-JP" sz="1400" baseline="0">
              <a:solidFill>
                <a:schemeClr val="dk1"/>
              </a:solidFill>
              <a:effectLst/>
              <a:latin typeface="+mn-lt"/>
              <a:ea typeface="+mn-ea"/>
              <a:cs typeface="+mn-cs"/>
            </a:rPr>
            <a:t>みられ、経常収支比率は前年度より</a:t>
          </a:r>
          <a:r>
            <a:rPr kumimoji="1" lang="en-US" altLang="ja-JP" sz="1400" baseline="0">
              <a:solidFill>
                <a:schemeClr val="dk1"/>
              </a:solidFill>
              <a:effectLst/>
              <a:latin typeface="+mn-lt"/>
              <a:ea typeface="+mn-ea"/>
              <a:cs typeface="+mn-cs"/>
            </a:rPr>
            <a:t>0.7</a:t>
          </a:r>
          <a:r>
            <a:rPr kumimoji="1" lang="ja-JP" altLang="ja-JP" sz="1400" baseline="0">
              <a:solidFill>
                <a:schemeClr val="dk1"/>
              </a:solidFill>
              <a:effectLst/>
              <a:latin typeface="+mn-lt"/>
              <a:ea typeface="+mn-ea"/>
              <a:cs typeface="+mn-cs"/>
            </a:rPr>
            <a:t>ポイント</a:t>
          </a:r>
          <a:r>
            <a:rPr kumimoji="1" lang="ja-JP" altLang="en-US" sz="1400" baseline="0">
              <a:solidFill>
                <a:schemeClr val="dk1"/>
              </a:solidFill>
              <a:effectLst/>
              <a:latin typeface="+mn-lt"/>
              <a:ea typeface="+mn-ea"/>
              <a:cs typeface="+mn-cs"/>
            </a:rPr>
            <a:t>悪化</a:t>
          </a:r>
          <a:r>
            <a:rPr kumimoji="1" lang="ja-JP" altLang="ja-JP" sz="1400" baseline="0">
              <a:solidFill>
                <a:schemeClr val="dk1"/>
              </a:solidFill>
              <a:effectLst/>
              <a:latin typeface="+mn-lt"/>
              <a:ea typeface="+mn-ea"/>
              <a:cs typeface="+mn-cs"/>
            </a:rPr>
            <a:t>した。引き続き、定員適正化計画に基づいた職員配置に努めるとともに、人件費の抑制に努める。</a:t>
          </a:r>
          <a:endParaRPr lang="ja-JP" altLang="ja-JP" sz="1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81280</xdr:rowOff>
    </xdr:to>
    <xdr:cxnSp macro="">
      <xdr:nvCxnSpPr>
        <xdr:cNvPr id="64" name="直線コネクタ 63"/>
        <xdr:cNvCxnSpPr/>
      </xdr:nvCxnSpPr>
      <xdr:spPr>
        <a:xfrm>
          <a:off x="3987800" y="6564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67564</xdr:rowOff>
    </xdr:to>
    <xdr:cxnSp macro="">
      <xdr:nvCxnSpPr>
        <xdr:cNvPr id="67" name="直線コネクタ 66"/>
        <xdr:cNvCxnSpPr/>
      </xdr:nvCxnSpPr>
      <xdr:spPr>
        <a:xfrm flipV="1">
          <a:off x="3098800" y="65643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67564</xdr:rowOff>
    </xdr:to>
    <xdr:cxnSp macro="">
      <xdr:nvCxnSpPr>
        <xdr:cNvPr id="70" name="直線コネクタ 69"/>
        <xdr:cNvCxnSpPr/>
      </xdr:nvCxnSpPr>
      <xdr:spPr>
        <a:xfrm>
          <a:off x="2209800" y="64683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12700</xdr:rowOff>
    </xdr:to>
    <xdr:cxnSp macro="">
      <xdr:nvCxnSpPr>
        <xdr:cNvPr id="73" name="直線コネクタ 72"/>
        <xdr:cNvCxnSpPr/>
      </xdr:nvCxnSpPr>
      <xdr:spPr>
        <a:xfrm flipV="1">
          <a:off x="1320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物件費に係る経常収支比率は、消耗品費や委託料</a:t>
          </a:r>
          <a:r>
            <a:rPr kumimoji="1" lang="ja-JP" altLang="en-US" sz="1400">
              <a:solidFill>
                <a:schemeClr val="dk1"/>
              </a:solidFill>
              <a:effectLst/>
              <a:latin typeface="+mn-lt"/>
              <a:ea typeface="+mn-ea"/>
              <a:cs typeface="+mn-cs"/>
            </a:rPr>
            <a:t>が増加したが</a:t>
          </a:r>
          <a:r>
            <a:rPr kumimoji="1" lang="ja-JP" altLang="ja-JP" sz="1400">
              <a:solidFill>
                <a:schemeClr val="dk1"/>
              </a:solidFill>
              <a:effectLst/>
              <a:latin typeface="+mn-lt"/>
              <a:ea typeface="+mn-ea"/>
              <a:cs typeface="+mn-cs"/>
            </a:rPr>
            <a:t>、前年度より</a:t>
          </a:r>
          <a:r>
            <a:rPr kumimoji="1" lang="en-US" altLang="ja-JP" sz="1400">
              <a:solidFill>
                <a:schemeClr val="dk1"/>
              </a:solidFill>
              <a:effectLst/>
              <a:latin typeface="+mn-lt"/>
              <a:ea typeface="+mn-ea"/>
              <a:cs typeface="+mn-cs"/>
            </a:rPr>
            <a:t>0.2</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a:t>
          </a:r>
          <a:r>
            <a:rPr kumimoji="1" lang="ja-JP" altLang="ja-JP" sz="1400">
              <a:solidFill>
                <a:schemeClr val="dk1"/>
              </a:solidFill>
              <a:effectLst/>
              <a:latin typeface="+mn-lt"/>
              <a:ea typeface="+mn-ea"/>
              <a:cs typeface="+mn-cs"/>
            </a:rPr>
            <a:t>した。引き続き行財政改革を推進し、財政の健全化に努める</a:t>
          </a:r>
          <a:r>
            <a:rPr kumimoji="1" lang="ja-JP" altLang="en-US" sz="1400">
              <a:solidFill>
                <a:schemeClr val="dk1"/>
              </a:solidFill>
              <a:effectLst/>
              <a:latin typeface="+mn-lt"/>
              <a:ea typeface="+mn-ea"/>
              <a:cs typeface="+mn-cs"/>
            </a:rPr>
            <a:t>。</a:t>
          </a:r>
          <a:endParaRPr lang="ja-JP" altLang="ja-JP" sz="18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29845</xdr:rowOff>
    </xdr:from>
    <xdr:to>
      <xdr:col>82</xdr:col>
      <xdr:colOff>107950</xdr:colOff>
      <xdr:row>15</xdr:row>
      <xdr:rowOff>41275</xdr:rowOff>
    </xdr:to>
    <xdr:cxnSp macro="">
      <xdr:nvCxnSpPr>
        <xdr:cNvPr id="121" name="直線コネクタ 120"/>
        <xdr:cNvCxnSpPr/>
      </xdr:nvCxnSpPr>
      <xdr:spPr>
        <a:xfrm flipV="1">
          <a:off x="15671800" y="2601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41275</xdr:rowOff>
    </xdr:to>
    <xdr:cxnSp macro="">
      <xdr:nvCxnSpPr>
        <xdr:cNvPr id="124" name="直線コネクタ 123"/>
        <xdr:cNvCxnSpPr/>
      </xdr:nvCxnSpPr>
      <xdr:spPr>
        <a:xfrm>
          <a:off x="14782800" y="2595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15</xdr:row>
      <xdr:rowOff>24130</xdr:rowOff>
    </xdr:to>
    <xdr:cxnSp macro="">
      <xdr:nvCxnSpPr>
        <xdr:cNvPr id="127" name="直線コネクタ 126"/>
        <xdr:cNvCxnSpPr/>
      </xdr:nvCxnSpPr>
      <xdr:spPr>
        <a:xfrm>
          <a:off x="13893800" y="24758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15</xdr:row>
      <xdr:rowOff>24130</xdr:rowOff>
    </xdr:to>
    <xdr:cxnSp macro="">
      <xdr:nvCxnSpPr>
        <xdr:cNvPr id="130" name="直線コネクタ 129"/>
        <xdr:cNvCxnSpPr/>
      </xdr:nvCxnSpPr>
      <xdr:spPr>
        <a:xfrm flipV="1">
          <a:off x="13004800" y="24758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150495</xdr:rowOff>
    </xdr:from>
    <xdr:to>
      <xdr:col>82</xdr:col>
      <xdr:colOff>158750</xdr:colOff>
      <xdr:row>15</xdr:row>
      <xdr:rowOff>80645</xdr:rowOff>
    </xdr:to>
    <xdr:sp macro="" textlink="">
      <xdr:nvSpPr>
        <xdr:cNvPr id="140" name="楕円 139"/>
        <xdr:cNvSpPr/>
      </xdr:nvSpPr>
      <xdr:spPr>
        <a:xfrm>
          <a:off x="16459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167022</xdr:rowOff>
    </xdr:from>
    <xdr:ext cx="762000" cy="259045"/>
    <xdr:sp macro="" textlink="">
      <xdr:nvSpPr>
        <xdr:cNvPr id="141" name="物件費該当値テキスト"/>
        <xdr:cNvSpPr txBox="1"/>
      </xdr:nvSpPr>
      <xdr:spPr>
        <a:xfrm>
          <a:off x="16598900" y="23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2" name="楕円 141"/>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3" name="テキスト ボックス 142"/>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48" name="楕円 147"/>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49" name="テキスト ボックス 148"/>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6</a:t>
          </a:r>
          <a:r>
            <a:rPr kumimoji="1" lang="ja-JP" altLang="ja-JP" sz="1400">
              <a:solidFill>
                <a:sysClr val="windowText" lastClr="000000"/>
              </a:solidFill>
              <a:effectLst/>
              <a:latin typeface="+mn-lt"/>
              <a:ea typeface="+mn-ea"/>
              <a:cs typeface="+mn-cs"/>
            </a:rPr>
            <a:t>年度は</a:t>
          </a:r>
          <a:r>
            <a:rPr kumimoji="1" lang="ja-JP" altLang="en-US" sz="1400">
              <a:solidFill>
                <a:sysClr val="windowText" lastClr="000000"/>
              </a:solidFill>
              <a:effectLst/>
              <a:latin typeface="+mn-lt"/>
              <a:ea typeface="+mn-ea"/>
              <a:cs typeface="+mn-cs"/>
            </a:rPr>
            <a:t>子ども・子育て支援教育・保育給付費</a:t>
          </a:r>
          <a:r>
            <a:rPr kumimoji="1" lang="ja-JP" altLang="ja-JP" sz="1400">
              <a:solidFill>
                <a:sysClr val="windowText" lastClr="000000"/>
              </a:solidFill>
              <a:effectLst/>
              <a:latin typeface="+mn-lt"/>
              <a:ea typeface="+mn-ea"/>
              <a:cs typeface="+mn-cs"/>
            </a:rPr>
            <a:t>などが</a:t>
          </a:r>
          <a:r>
            <a:rPr kumimoji="1" lang="ja-JP" altLang="en-US" sz="1400">
              <a:solidFill>
                <a:sysClr val="windowText" lastClr="000000"/>
              </a:solidFill>
              <a:effectLst/>
              <a:latin typeface="+mn-lt"/>
              <a:ea typeface="+mn-ea"/>
              <a:cs typeface="+mn-cs"/>
            </a:rPr>
            <a:t>増加</a:t>
          </a:r>
          <a:r>
            <a:rPr kumimoji="1" lang="ja-JP" altLang="ja-JP" sz="1400">
              <a:solidFill>
                <a:sysClr val="windowText" lastClr="000000"/>
              </a:solidFill>
              <a:effectLst/>
              <a:latin typeface="+mn-lt"/>
              <a:ea typeface="+mn-ea"/>
              <a:cs typeface="+mn-cs"/>
            </a:rPr>
            <a:t>したものの、</a:t>
          </a:r>
          <a:r>
            <a:rPr kumimoji="1" lang="ja-JP" altLang="ja-JP" sz="1400">
              <a:solidFill>
                <a:schemeClr val="dk1"/>
              </a:solidFill>
              <a:effectLst/>
              <a:latin typeface="+mn-lt"/>
              <a:ea typeface="+mn-ea"/>
              <a:cs typeface="+mn-cs"/>
            </a:rPr>
            <a:t>経常収支比率は前年度より</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a:t>
          </a:r>
          <a:r>
            <a:rPr kumimoji="1" lang="ja-JP" altLang="ja-JP" sz="1400">
              <a:solidFill>
                <a:schemeClr val="dk1"/>
              </a:solidFill>
              <a:effectLst/>
              <a:latin typeface="+mn-lt"/>
              <a:ea typeface="+mn-ea"/>
              <a:cs typeface="+mn-cs"/>
            </a:rPr>
            <a:t>した。今後、扶助費の増加は見込まれるため、歳出の精査を図り、上昇の抑制に努める。</a:t>
          </a:r>
          <a:endParaRPr lang="ja-JP" altLang="ja-JP" sz="18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2" name="直線コネクタ 181"/>
        <xdr:cNvCxnSpPr/>
      </xdr:nvCxnSpPr>
      <xdr:spPr>
        <a:xfrm>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50800</xdr:rowOff>
    </xdr:to>
    <xdr:cxnSp macro="">
      <xdr:nvCxnSpPr>
        <xdr:cNvPr id="185" name="直線コネクタ 184"/>
        <xdr:cNvCxnSpPr/>
      </xdr:nvCxnSpPr>
      <xdr:spPr>
        <a:xfrm>
          <a:off x="3098800" y="9652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50800</xdr:rowOff>
    </xdr:to>
    <xdr:cxnSp macro="">
      <xdr:nvCxnSpPr>
        <xdr:cNvPr id="188" name="直線コネクタ 187"/>
        <xdr:cNvCxnSpPr/>
      </xdr:nvCxnSpPr>
      <xdr:spPr>
        <a:xfrm>
          <a:off x="2209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1" name="直線コネクタ 190"/>
        <xdr:cNvCxnSpPr/>
      </xdr:nvCxnSpPr>
      <xdr:spPr>
        <a:xfrm>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2"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4" name="テキスト ボックス 203"/>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5" name="楕円 204"/>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6" name="テキスト ボックス 20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8" name="テキスト ボックス 207"/>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保険給付費などの増額により、国民健康保険事業、後期高齢者医療事業への繰出金が増加し、令和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年度は前年度と比較して</a:t>
          </a:r>
          <a:r>
            <a:rPr kumimoji="1" lang="en-US" altLang="ja-JP" sz="1400">
              <a:solidFill>
                <a:schemeClr val="dk1"/>
              </a:solidFill>
              <a:effectLst/>
              <a:latin typeface="+mn-lt"/>
              <a:ea typeface="+mn-ea"/>
              <a:cs typeface="+mn-cs"/>
            </a:rPr>
            <a:t>0.2</a:t>
          </a:r>
          <a:r>
            <a:rPr kumimoji="1" lang="ja-JP" altLang="ja-JP" sz="1400">
              <a:solidFill>
                <a:schemeClr val="dk1"/>
              </a:solidFill>
              <a:effectLst/>
              <a:latin typeface="+mn-lt"/>
              <a:ea typeface="+mn-ea"/>
              <a:cs typeface="+mn-cs"/>
            </a:rPr>
            <a:t>ポイント悪化した。今後も、予算編成段階で各特別会計及び公営企業会計の経費削減を図り、一般会計からの繰出金を削減できるよう努める。</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83566</xdr:rowOff>
    </xdr:from>
    <xdr:to>
      <xdr:col>82</xdr:col>
      <xdr:colOff>107950</xdr:colOff>
      <xdr:row>55</xdr:row>
      <xdr:rowOff>101854</xdr:rowOff>
    </xdr:to>
    <xdr:cxnSp macro="">
      <xdr:nvCxnSpPr>
        <xdr:cNvPr id="241" name="直線コネクタ 240"/>
        <xdr:cNvCxnSpPr/>
      </xdr:nvCxnSpPr>
      <xdr:spPr>
        <a:xfrm>
          <a:off x="15671800" y="9513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83566</xdr:rowOff>
    </xdr:to>
    <xdr:cxnSp macro="">
      <xdr:nvCxnSpPr>
        <xdr:cNvPr id="244" name="直線コネクタ 243"/>
        <xdr:cNvCxnSpPr/>
      </xdr:nvCxnSpPr>
      <xdr:spPr>
        <a:xfrm>
          <a:off x="14782800" y="9476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163576</xdr:rowOff>
    </xdr:from>
    <xdr:to>
      <xdr:col>73</xdr:col>
      <xdr:colOff>180975</xdr:colOff>
      <xdr:row>55</xdr:row>
      <xdr:rowOff>46990</xdr:rowOff>
    </xdr:to>
    <xdr:cxnSp macro="">
      <xdr:nvCxnSpPr>
        <xdr:cNvPr id="247" name="直線コネクタ 246"/>
        <xdr:cNvCxnSpPr/>
      </xdr:nvCxnSpPr>
      <xdr:spPr>
        <a:xfrm>
          <a:off x="13893800" y="9421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163576</xdr:rowOff>
    </xdr:from>
    <xdr:to>
      <xdr:col>69</xdr:col>
      <xdr:colOff>92075</xdr:colOff>
      <xdr:row>55</xdr:row>
      <xdr:rowOff>92710</xdr:rowOff>
    </xdr:to>
    <xdr:cxnSp macro="">
      <xdr:nvCxnSpPr>
        <xdr:cNvPr id="250" name="直線コネクタ 249"/>
        <xdr:cNvCxnSpPr/>
      </xdr:nvCxnSpPr>
      <xdr:spPr>
        <a:xfrm flipV="1">
          <a:off x="13004800" y="94218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51054</xdr:rowOff>
    </xdr:from>
    <xdr:to>
      <xdr:col>82</xdr:col>
      <xdr:colOff>158750</xdr:colOff>
      <xdr:row>55</xdr:row>
      <xdr:rowOff>152654</xdr:rowOff>
    </xdr:to>
    <xdr:sp macro="" textlink="">
      <xdr:nvSpPr>
        <xdr:cNvPr id="260" name="楕円 259"/>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67581</xdr:rowOff>
    </xdr:from>
    <xdr:ext cx="762000" cy="259045"/>
    <xdr:sp macro="" textlink="">
      <xdr:nvSpPr>
        <xdr:cNvPr id="261" name="その他該当値テキスト"/>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62" name="楕円 261"/>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63" name="テキスト ボックス 262"/>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4" name="楕円 263"/>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5" name="テキスト ボックス 264"/>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112776</xdr:rowOff>
    </xdr:from>
    <xdr:to>
      <xdr:col>69</xdr:col>
      <xdr:colOff>142875</xdr:colOff>
      <xdr:row>55</xdr:row>
      <xdr:rowOff>42926</xdr:rowOff>
    </xdr:to>
    <xdr:sp macro="" textlink="">
      <xdr:nvSpPr>
        <xdr:cNvPr id="266" name="楕円 265"/>
        <xdr:cNvSpPr/>
      </xdr:nvSpPr>
      <xdr:spPr>
        <a:xfrm>
          <a:off x="13843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53103</xdr:rowOff>
    </xdr:from>
    <xdr:ext cx="762000" cy="259045"/>
    <xdr:sp macro="" textlink="">
      <xdr:nvSpPr>
        <xdr:cNvPr id="267" name="テキスト ボックス 266"/>
        <xdr:cNvSpPr txBox="1"/>
      </xdr:nvSpPr>
      <xdr:spPr>
        <a:xfrm>
          <a:off x="13512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8" name="楕円 267"/>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69" name="テキスト ボックス 268"/>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補助費等に係る経常収支比率は、</a:t>
          </a:r>
          <a:r>
            <a:rPr kumimoji="1" lang="ja-JP" altLang="en-US" sz="1400">
              <a:solidFill>
                <a:schemeClr val="dk1"/>
              </a:solidFill>
              <a:effectLst/>
              <a:latin typeface="+mn-lt"/>
              <a:ea typeface="+mn-ea"/>
              <a:cs typeface="+mn-cs"/>
            </a:rPr>
            <a:t>定額減税補足給付金</a:t>
          </a:r>
          <a:r>
            <a:rPr kumimoji="1" lang="ja-JP" altLang="ja-JP" sz="1400">
              <a:solidFill>
                <a:schemeClr val="dk1"/>
              </a:solidFill>
              <a:effectLst/>
              <a:latin typeface="+mn-lt"/>
              <a:ea typeface="+mn-ea"/>
              <a:cs typeface="+mn-cs"/>
            </a:rPr>
            <a:t>などが影響し、前年度より</a:t>
          </a:r>
          <a:r>
            <a:rPr kumimoji="1" lang="en-US" altLang="ja-JP" sz="1400">
              <a:solidFill>
                <a:schemeClr val="dk1"/>
              </a:solidFill>
              <a:effectLst/>
              <a:latin typeface="+mn-lt"/>
              <a:ea typeface="+mn-ea"/>
              <a:cs typeface="+mn-cs"/>
            </a:rPr>
            <a:t>0.9</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悪化</a:t>
          </a:r>
          <a:r>
            <a:rPr kumimoji="1" lang="ja-JP" altLang="ja-JP" sz="1400">
              <a:solidFill>
                <a:schemeClr val="dk1"/>
              </a:solidFill>
              <a:effectLst/>
              <a:latin typeface="+mn-lt"/>
              <a:ea typeface="+mn-ea"/>
              <a:cs typeface="+mn-cs"/>
            </a:rPr>
            <a:t>し、依然として類似団体内平均値を大きく上回っている。今後、予算編成にて各種補助金のさらなる精査を行い、歳出の適正化に努める。</a:t>
          </a:r>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88138</xdr:rowOff>
    </xdr:to>
    <xdr:cxnSp macro="">
      <xdr:nvCxnSpPr>
        <xdr:cNvPr id="299" name="直線コネクタ 298"/>
        <xdr:cNvCxnSpPr/>
      </xdr:nvCxnSpPr>
      <xdr:spPr>
        <a:xfrm>
          <a:off x="15671800" y="67335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65278</xdr:rowOff>
    </xdr:to>
    <xdr:cxnSp macro="">
      <xdr:nvCxnSpPr>
        <xdr:cNvPr id="302" name="直線コネクタ 301"/>
        <xdr:cNvCxnSpPr/>
      </xdr:nvCxnSpPr>
      <xdr:spPr>
        <a:xfrm flipV="1">
          <a:off x="14782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65278</xdr:rowOff>
    </xdr:to>
    <xdr:cxnSp macro="">
      <xdr:nvCxnSpPr>
        <xdr:cNvPr id="305" name="直線コネクタ 304"/>
        <xdr:cNvCxnSpPr/>
      </xdr:nvCxnSpPr>
      <xdr:spPr>
        <a:xfrm>
          <a:off x="13893800" y="6664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40</xdr:row>
      <xdr:rowOff>67564</xdr:rowOff>
    </xdr:to>
    <xdr:cxnSp macro="">
      <xdr:nvCxnSpPr>
        <xdr:cNvPr id="308" name="直線コネクタ 307"/>
        <xdr:cNvCxnSpPr/>
      </xdr:nvCxnSpPr>
      <xdr:spPr>
        <a:xfrm flipV="1">
          <a:off x="13004800" y="666496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18" name="楕円 317"/>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19" name="補助費等該当値テキスト"/>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0" name="楕円 319"/>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1" name="テキスト ボックス 320"/>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22" name="楕円 321"/>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23" name="テキスト ボックス 322"/>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4" name="楕円 323"/>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5" name="テキスト ボックス 324"/>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16764</xdr:rowOff>
    </xdr:from>
    <xdr:to>
      <xdr:col>65</xdr:col>
      <xdr:colOff>53975</xdr:colOff>
      <xdr:row>40</xdr:row>
      <xdr:rowOff>118364</xdr:rowOff>
    </xdr:to>
    <xdr:sp macro="" textlink="">
      <xdr:nvSpPr>
        <xdr:cNvPr id="326" name="楕円 325"/>
        <xdr:cNvSpPr/>
      </xdr:nvSpPr>
      <xdr:spPr>
        <a:xfrm>
          <a:off x="12954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103141</xdr:rowOff>
    </xdr:from>
    <xdr:ext cx="762000" cy="259045"/>
    <xdr:sp macro="" textlink="">
      <xdr:nvSpPr>
        <xdr:cNvPr id="327" name="テキスト ボックス 326"/>
        <xdr:cNvSpPr txBox="1"/>
      </xdr:nvSpPr>
      <xdr:spPr>
        <a:xfrm>
          <a:off x="12623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地方債の新規発行を抑制してきた結果、類似団体平均値より</a:t>
          </a:r>
          <a:r>
            <a:rPr kumimoji="1" lang="en-US" altLang="ja-JP" sz="1400" b="0" i="0" u="none" strike="noStrike" kern="0" cap="none" spc="0" normalizeH="0" baseline="0" noProof="0">
              <a:ln>
                <a:noFill/>
              </a:ln>
              <a:solidFill>
                <a:prstClr val="black"/>
              </a:solidFill>
              <a:effectLst/>
              <a:uLnTx/>
              <a:uFillTx/>
              <a:latin typeface="+mn-lt"/>
              <a:ea typeface="+mn-ea"/>
              <a:cs typeface="+mn-cs"/>
            </a:rPr>
            <a:t>5.9</a:t>
          </a:r>
          <a:r>
            <a:rPr kumimoji="1" lang="ja-JP" altLang="ja-JP" sz="1400" b="0" i="0" u="none" strike="noStrike" kern="0" cap="none" spc="0" normalizeH="0" baseline="0" noProof="0">
              <a:ln>
                <a:noFill/>
              </a:ln>
              <a:solidFill>
                <a:prstClr val="black"/>
              </a:solidFill>
              <a:effectLst/>
              <a:uLnTx/>
              <a:uFillTx/>
              <a:latin typeface="+mn-lt"/>
              <a:ea typeface="+mn-ea"/>
              <a:cs typeface="+mn-cs"/>
            </a:rPr>
            <a:t>ポイント下回っている。今後も普通建設事業の実施に伴う新規発行などが見込まれるため、事業費等の精査により新規発行額を可能な限り少なくし、上昇を最小限に抑えていく。</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66040</xdr:rowOff>
    </xdr:to>
    <xdr:cxnSp macro="">
      <xdr:nvCxnSpPr>
        <xdr:cNvPr id="359" name="直線コネクタ 358"/>
        <xdr:cNvCxnSpPr/>
      </xdr:nvCxnSpPr>
      <xdr:spPr>
        <a:xfrm flipV="1">
          <a:off x="3987800" y="128714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123190</xdr:rowOff>
    </xdr:to>
    <xdr:cxnSp macro="">
      <xdr:nvCxnSpPr>
        <xdr:cNvPr id="362" name="直線コネクタ 361"/>
        <xdr:cNvCxnSpPr/>
      </xdr:nvCxnSpPr>
      <xdr:spPr>
        <a:xfrm flipV="1">
          <a:off x="3098800" y="129247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123190</xdr:rowOff>
    </xdr:to>
    <xdr:cxnSp macro="">
      <xdr:nvCxnSpPr>
        <xdr:cNvPr id="365" name="直線コネクタ 364"/>
        <xdr:cNvCxnSpPr/>
      </xdr:nvCxnSpPr>
      <xdr:spPr>
        <a:xfrm>
          <a:off x="2209800" y="12951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68" name="直線コネクタ 367"/>
        <xdr:cNvCxnSpPr/>
      </xdr:nvCxnSpPr>
      <xdr:spPr>
        <a:xfrm flipV="1">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楕円 377"/>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149877</xdr:rowOff>
    </xdr:from>
    <xdr:ext cx="762000" cy="259045"/>
    <xdr:sp macro="" textlink="">
      <xdr:nvSpPr>
        <xdr:cNvPr id="379" name="公債費該当値テキスト"/>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80" name="楕円 379"/>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127017</xdr:rowOff>
    </xdr:from>
    <xdr:ext cx="736600" cy="259045"/>
    <xdr:sp macro="" textlink="">
      <xdr:nvSpPr>
        <xdr:cNvPr id="381" name="テキスト ボックス 380"/>
        <xdr:cNvSpPr txBox="1"/>
      </xdr:nvSpPr>
      <xdr:spPr>
        <a:xfrm>
          <a:off x="3606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2" name="楕円 381"/>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3" name="テキスト ボックス 382"/>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4" name="楕円 383"/>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5" name="テキスト ボックス 384"/>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6" name="楕円 385"/>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7" name="テキスト ボックス 386"/>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公債費以外の経常収支比率は、人件費の増加や物件費の増加などにより、前年度より</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ポイント悪化した。また、依然として類似団体内平均値を上回っている。引き続き行財政改革を推進し、財政の健全化に努める。</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19558</xdr:rowOff>
    </xdr:to>
    <xdr:cxnSp macro="">
      <xdr:nvCxnSpPr>
        <xdr:cNvPr id="418" name="直線コネクタ 417"/>
        <xdr:cNvCxnSpPr/>
      </xdr:nvCxnSpPr>
      <xdr:spPr>
        <a:xfrm>
          <a:off x="15671800" y="1301089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152146</xdr:rowOff>
    </xdr:to>
    <xdr:cxnSp macro="">
      <xdr:nvCxnSpPr>
        <xdr:cNvPr id="421" name="直線コネクタ 420"/>
        <xdr:cNvCxnSpPr/>
      </xdr:nvCxnSpPr>
      <xdr:spPr>
        <a:xfrm>
          <a:off x="14782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124714</xdr:rowOff>
    </xdr:from>
    <xdr:to>
      <xdr:col>73</xdr:col>
      <xdr:colOff>180975</xdr:colOff>
      <xdr:row>75</xdr:row>
      <xdr:rowOff>133858</xdr:rowOff>
    </xdr:to>
    <xdr:cxnSp macro="">
      <xdr:nvCxnSpPr>
        <xdr:cNvPr id="424" name="直線コネクタ 423"/>
        <xdr:cNvCxnSpPr/>
      </xdr:nvCxnSpPr>
      <xdr:spPr>
        <a:xfrm>
          <a:off x="13893800" y="1281201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124714</xdr:rowOff>
    </xdr:from>
    <xdr:to>
      <xdr:col>69</xdr:col>
      <xdr:colOff>92075</xdr:colOff>
      <xdr:row>76</xdr:row>
      <xdr:rowOff>8128</xdr:rowOff>
    </xdr:to>
    <xdr:cxnSp macro="">
      <xdr:nvCxnSpPr>
        <xdr:cNvPr id="427" name="直線コネクタ 426"/>
        <xdr:cNvCxnSpPr/>
      </xdr:nvCxnSpPr>
      <xdr:spPr>
        <a:xfrm flipV="1">
          <a:off x="13004800" y="12812014"/>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140208</xdr:rowOff>
    </xdr:from>
    <xdr:to>
      <xdr:col>82</xdr:col>
      <xdr:colOff>158750</xdr:colOff>
      <xdr:row>76</xdr:row>
      <xdr:rowOff>70358</xdr:rowOff>
    </xdr:to>
    <xdr:sp macro="" textlink="">
      <xdr:nvSpPr>
        <xdr:cNvPr id="437" name="楕円 436"/>
        <xdr:cNvSpPr/>
      </xdr:nvSpPr>
      <xdr:spPr>
        <a:xfrm>
          <a:off x="164592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112285</xdr:rowOff>
    </xdr:from>
    <xdr:ext cx="762000" cy="259045"/>
    <xdr:sp macro="" textlink="">
      <xdr:nvSpPr>
        <xdr:cNvPr id="438" name="公債費以外該当値テキスト"/>
        <xdr:cNvSpPr txBox="1"/>
      </xdr:nvSpPr>
      <xdr:spPr>
        <a:xfrm>
          <a:off x="16598900" y="1297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39" name="楕円 438"/>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0" name="テキスト ボックス 439"/>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1" name="楕円 440"/>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169435</xdr:rowOff>
    </xdr:from>
    <xdr:ext cx="762000" cy="259045"/>
    <xdr:sp macro="" textlink="">
      <xdr:nvSpPr>
        <xdr:cNvPr id="442" name="テキスト ボックス 441"/>
        <xdr:cNvSpPr txBox="1"/>
      </xdr:nvSpPr>
      <xdr:spPr>
        <a:xfrm>
          <a:off x="14401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73914</xdr:rowOff>
    </xdr:from>
    <xdr:to>
      <xdr:col>69</xdr:col>
      <xdr:colOff>142875</xdr:colOff>
      <xdr:row>75</xdr:row>
      <xdr:rowOff>4064</xdr:rowOff>
    </xdr:to>
    <xdr:sp macro="" textlink="">
      <xdr:nvSpPr>
        <xdr:cNvPr id="443" name="楕円 442"/>
        <xdr:cNvSpPr/>
      </xdr:nvSpPr>
      <xdr:spPr>
        <a:xfrm>
          <a:off x="13843000" y="127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160291</xdr:rowOff>
    </xdr:from>
    <xdr:ext cx="762000" cy="259045"/>
    <xdr:sp macro="" textlink="">
      <xdr:nvSpPr>
        <xdr:cNvPr id="444" name="テキスト ボックス 443"/>
        <xdr:cNvSpPr txBox="1"/>
      </xdr:nvSpPr>
      <xdr:spPr>
        <a:xfrm>
          <a:off x="135128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45" name="楕円 444"/>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43705</xdr:rowOff>
    </xdr:from>
    <xdr:ext cx="762000" cy="259045"/>
    <xdr:sp macro="" textlink="">
      <xdr:nvSpPr>
        <xdr:cNvPr id="446" name="テキスト ボックス 445"/>
        <xdr:cNvSpPr txBox="1"/>
      </xdr:nvSpPr>
      <xdr:spPr>
        <a:xfrm>
          <a:off x="12623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47798</xdr:rowOff>
    </xdr:from>
    <xdr:to>
      <xdr:col>29</xdr:col>
      <xdr:colOff>127000</xdr:colOff>
      <xdr:row>18</xdr:row>
      <xdr:rowOff>133233</xdr:rowOff>
    </xdr:to>
    <xdr:cxnSp macro="">
      <xdr:nvCxnSpPr>
        <xdr:cNvPr id="50" name="直線コネクタ 49"/>
        <xdr:cNvCxnSpPr/>
      </xdr:nvCxnSpPr>
      <xdr:spPr bwMode="auto">
        <a:xfrm flipV="1">
          <a:off x="5003800" y="3181523"/>
          <a:ext cx="647700" cy="8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133233</xdr:rowOff>
    </xdr:from>
    <xdr:to>
      <xdr:col>26</xdr:col>
      <xdr:colOff>50800</xdr:colOff>
      <xdr:row>18</xdr:row>
      <xdr:rowOff>164894</xdr:rowOff>
    </xdr:to>
    <xdr:cxnSp macro="">
      <xdr:nvCxnSpPr>
        <xdr:cNvPr id="53" name="直線コネクタ 52"/>
        <xdr:cNvCxnSpPr/>
      </xdr:nvCxnSpPr>
      <xdr:spPr bwMode="auto">
        <a:xfrm flipV="1">
          <a:off x="4305300" y="3266958"/>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164894</xdr:rowOff>
    </xdr:from>
    <xdr:to>
      <xdr:col>22</xdr:col>
      <xdr:colOff>114300</xdr:colOff>
      <xdr:row>19</xdr:row>
      <xdr:rowOff>6078</xdr:rowOff>
    </xdr:to>
    <xdr:cxnSp macro="">
      <xdr:nvCxnSpPr>
        <xdr:cNvPr id="56" name="直線コネクタ 55"/>
        <xdr:cNvCxnSpPr/>
      </xdr:nvCxnSpPr>
      <xdr:spPr bwMode="auto">
        <a:xfrm flipV="1">
          <a:off x="3606800" y="3298619"/>
          <a:ext cx="698500" cy="1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6078</xdr:rowOff>
    </xdr:from>
    <xdr:to>
      <xdr:col>18</xdr:col>
      <xdr:colOff>177800</xdr:colOff>
      <xdr:row>19</xdr:row>
      <xdr:rowOff>69301</xdr:rowOff>
    </xdr:to>
    <xdr:cxnSp macro="">
      <xdr:nvCxnSpPr>
        <xdr:cNvPr id="59" name="直線コネクタ 58"/>
        <xdr:cNvCxnSpPr/>
      </xdr:nvCxnSpPr>
      <xdr:spPr bwMode="auto">
        <a:xfrm flipV="1">
          <a:off x="2908300" y="3311253"/>
          <a:ext cx="698500" cy="6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168448</xdr:rowOff>
    </xdr:from>
    <xdr:to>
      <xdr:col>29</xdr:col>
      <xdr:colOff>177800</xdr:colOff>
      <xdr:row>18</xdr:row>
      <xdr:rowOff>98598</xdr:rowOff>
    </xdr:to>
    <xdr:sp macro="" textlink="">
      <xdr:nvSpPr>
        <xdr:cNvPr id="69" name="楕円 68"/>
        <xdr:cNvSpPr/>
      </xdr:nvSpPr>
      <xdr:spPr bwMode="auto">
        <a:xfrm>
          <a:off x="5600700" y="313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140525</xdr:rowOff>
    </xdr:from>
    <xdr:ext cx="762000" cy="259045"/>
    <xdr:sp macro="" textlink="">
      <xdr:nvSpPr>
        <xdr:cNvPr id="70" name="人口1人当たり決算額の推移該当値テキスト130"/>
        <xdr:cNvSpPr txBox="1"/>
      </xdr:nvSpPr>
      <xdr:spPr>
        <a:xfrm>
          <a:off x="5740400" y="310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82433</xdr:rowOff>
    </xdr:from>
    <xdr:to>
      <xdr:col>26</xdr:col>
      <xdr:colOff>101600</xdr:colOff>
      <xdr:row>19</xdr:row>
      <xdr:rowOff>12583</xdr:rowOff>
    </xdr:to>
    <xdr:sp macro="" textlink="">
      <xdr:nvSpPr>
        <xdr:cNvPr id="71" name="楕円 70"/>
        <xdr:cNvSpPr/>
      </xdr:nvSpPr>
      <xdr:spPr bwMode="auto">
        <a:xfrm>
          <a:off x="4953000" y="321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168810</xdr:rowOff>
    </xdr:from>
    <xdr:ext cx="736600" cy="259045"/>
    <xdr:sp macro="" textlink="">
      <xdr:nvSpPr>
        <xdr:cNvPr id="72" name="テキスト ボックス 71"/>
        <xdr:cNvSpPr txBox="1"/>
      </xdr:nvSpPr>
      <xdr:spPr>
        <a:xfrm>
          <a:off x="4622800" y="33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114094</xdr:rowOff>
    </xdr:from>
    <xdr:to>
      <xdr:col>22</xdr:col>
      <xdr:colOff>165100</xdr:colOff>
      <xdr:row>19</xdr:row>
      <xdr:rowOff>44244</xdr:rowOff>
    </xdr:to>
    <xdr:sp macro="" textlink="">
      <xdr:nvSpPr>
        <xdr:cNvPr id="73" name="楕円 72"/>
        <xdr:cNvSpPr/>
      </xdr:nvSpPr>
      <xdr:spPr bwMode="auto">
        <a:xfrm>
          <a:off x="4254500" y="324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29021</xdr:rowOff>
    </xdr:from>
    <xdr:ext cx="762000" cy="259045"/>
    <xdr:sp macro="" textlink="">
      <xdr:nvSpPr>
        <xdr:cNvPr id="74" name="テキスト ボックス 73"/>
        <xdr:cNvSpPr txBox="1"/>
      </xdr:nvSpPr>
      <xdr:spPr>
        <a:xfrm>
          <a:off x="3924300" y="333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126728</xdr:rowOff>
    </xdr:from>
    <xdr:to>
      <xdr:col>19</xdr:col>
      <xdr:colOff>38100</xdr:colOff>
      <xdr:row>19</xdr:row>
      <xdr:rowOff>56878</xdr:rowOff>
    </xdr:to>
    <xdr:sp macro="" textlink="">
      <xdr:nvSpPr>
        <xdr:cNvPr id="75" name="楕円 74"/>
        <xdr:cNvSpPr/>
      </xdr:nvSpPr>
      <xdr:spPr bwMode="auto">
        <a:xfrm>
          <a:off x="3556000" y="3260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41655</xdr:rowOff>
    </xdr:from>
    <xdr:ext cx="762000" cy="259045"/>
    <xdr:sp macro="" textlink="">
      <xdr:nvSpPr>
        <xdr:cNvPr id="76" name="テキスト ボックス 75"/>
        <xdr:cNvSpPr txBox="1"/>
      </xdr:nvSpPr>
      <xdr:spPr>
        <a:xfrm>
          <a:off x="3225800" y="334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18501</xdr:rowOff>
    </xdr:from>
    <xdr:to>
      <xdr:col>15</xdr:col>
      <xdr:colOff>101600</xdr:colOff>
      <xdr:row>19</xdr:row>
      <xdr:rowOff>120101</xdr:rowOff>
    </xdr:to>
    <xdr:sp macro="" textlink="">
      <xdr:nvSpPr>
        <xdr:cNvPr id="77" name="楕円 76"/>
        <xdr:cNvSpPr/>
      </xdr:nvSpPr>
      <xdr:spPr bwMode="auto">
        <a:xfrm>
          <a:off x="2857500" y="332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104878</xdr:rowOff>
    </xdr:from>
    <xdr:ext cx="762000" cy="259045"/>
    <xdr:sp macro="" textlink="">
      <xdr:nvSpPr>
        <xdr:cNvPr id="78" name="テキスト ボックス 77"/>
        <xdr:cNvSpPr txBox="1"/>
      </xdr:nvSpPr>
      <xdr:spPr>
        <a:xfrm>
          <a:off x="2527300" y="34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337503</xdr:rowOff>
    </xdr:from>
    <xdr:to>
      <xdr:col>29</xdr:col>
      <xdr:colOff>127000</xdr:colOff>
      <xdr:row>36</xdr:row>
      <xdr:rowOff>3921</xdr:rowOff>
    </xdr:to>
    <xdr:cxnSp macro="">
      <xdr:nvCxnSpPr>
        <xdr:cNvPr id="111" name="直線コネクタ 110"/>
        <xdr:cNvCxnSpPr/>
      </xdr:nvCxnSpPr>
      <xdr:spPr bwMode="auto">
        <a:xfrm>
          <a:off x="5003800" y="6947853"/>
          <a:ext cx="647700" cy="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261669</xdr:rowOff>
    </xdr:from>
    <xdr:to>
      <xdr:col>26</xdr:col>
      <xdr:colOff>50800</xdr:colOff>
      <xdr:row>35</xdr:row>
      <xdr:rowOff>337503</xdr:rowOff>
    </xdr:to>
    <xdr:cxnSp macro="">
      <xdr:nvCxnSpPr>
        <xdr:cNvPr id="114" name="直線コネクタ 113"/>
        <xdr:cNvCxnSpPr/>
      </xdr:nvCxnSpPr>
      <xdr:spPr bwMode="auto">
        <a:xfrm>
          <a:off x="4305300" y="6872019"/>
          <a:ext cx="698500" cy="7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261669</xdr:rowOff>
    </xdr:from>
    <xdr:to>
      <xdr:col>22</xdr:col>
      <xdr:colOff>114300</xdr:colOff>
      <xdr:row>35</xdr:row>
      <xdr:rowOff>279271</xdr:rowOff>
    </xdr:to>
    <xdr:cxnSp macro="">
      <xdr:nvCxnSpPr>
        <xdr:cNvPr id="117" name="直線コネクタ 116"/>
        <xdr:cNvCxnSpPr/>
      </xdr:nvCxnSpPr>
      <xdr:spPr bwMode="auto">
        <a:xfrm flipV="1">
          <a:off x="3606800" y="6872019"/>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279271</xdr:rowOff>
    </xdr:from>
    <xdr:to>
      <xdr:col>18</xdr:col>
      <xdr:colOff>177800</xdr:colOff>
      <xdr:row>35</xdr:row>
      <xdr:rowOff>293367</xdr:rowOff>
    </xdr:to>
    <xdr:cxnSp macro="">
      <xdr:nvCxnSpPr>
        <xdr:cNvPr id="120" name="直線コネクタ 119"/>
        <xdr:cNvCxnSpPr/>
      </xdr:nvCxnSpPr>
      <xdr:spPr bwMode="auto">
        <a:xfrm flipV="1">
          <a:off x="2908300" y="6889621"/>
          <a:ext cx="698500" cy="14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296021</xdr:rowOff>
    </xdr:from>
    <xdr:to>
      <xdr:col>29</xdr:col>
      <xdr:colOff>177800</xdr:colOff>
      <xdr:row>36</xdr:row>
      <xdr:rowOff>54721</xdr:rowOff>
    </xdr:to>
    <xdr:sp macro="" textlink="">
      <xdr:nvSpPr>
        <xdr:cNvPr id="130" name="楕円 129"/>
        <xdr:cNvSpPr/>
      </xdr:nvSpPr>
      <xdr:spPr bwMode="auto">
        <a:xfrm>
          <a:off x="5600700" y="690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268098</xdr:rowOff>
    </xdr:from>
    <xdr:ext cx="762000" cy="259045"/>
    <xdr:sp macro="" textlink="">
      <xdr:nvSpPr>
        <xdr:cNvPr id="131" name="人口1人当たり決算額の推移該当値テキスト445"/>
        <xdr:cNvSpPr txBox="1"/>
      </xdr:nvSpPr>
      <xdr:spPr>
        <a:xfrm>
          <a:off x="5740400" y="687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286703</xdr:rowOff>
    </xdr:from>
    <xdr:to>
      <xdr:col>26</xdr:col>
      <xdr:colOff>101600</xdr:colOff>
      <xdr:row>36</xdr:row>
      <xdr:rowOff>45403</xdr:rowOff>
    </xdr:to>
    <xdr:sp macro="" textlink="">
      <xdr:nvSpPr>
        <xdr:cNvPr id="132" name="楕円 131"/>
        <xdr:cNvSpPr/>
      </xdr:nvSpPr>
      <xdr:spPr bwMode="auto">
        <a:xfrm>
          <a:off x="4953000" y="689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30180</xdr:rowOff>
    </xdr:from>
    <xdr:ext cx="736600" cy="259045"/>
    <xdr:sp macro="" textlink="">
      <xdr:nvSpPr>
        <xdr:cNvPr id="133" name="テキスト ボックス 132"/>
        <xdr:cNvSpPr txBox="1"/>
      </xdr:nvSpPr>
      <xdr:spPr>
        <a:xfrm>
          <a:off x="4622800" y="6983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210869</xdr:rowOff>
    </xdr:from>
    <xdr:to>
      <xdr:col>22</xdr:col>
      <xdr:colOff>165100</xdr:colOff>
      <xdr:row>35</xdr:row>
      <xdr:rowOff>312469</xdr:rowOff>
    </xdr:to>
    <xdr:sp macro="" textlink="">
      <xdr:nvSpPr>
        <xdr:cNvPr id="134" name="楕円 133"/>
        <xdr:cNvSpPr/>
      </xdr:nvSpPr>
      <xdr:spPr bwMode="auto">
        <a:xfrm>
          <a:off x="4254500" y="682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322646</xdr:rowOff>
    </xdr:from>
    <xdr:ext cx="762000" cy="259045"/>
    <xdr:sp macro="" textlink="">
      <xdr:nvSpPr>
        <xdr:cNvPr id="135" name="テキスト ボックス 134"/>
        <xdr:cNvSpPr txBox="1"/>
      </xdr:nvSpPr>
      <xdr:spPr>
        <a:xfrm>
          <a:off x="3924300" y="65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228471</xdr:rowOff>
    </xdr:from>
    <xdr:to>
      <xdr:col>19</xdr:col>
      <xdr:colOff>38100</xdr:colOff>
      <xdr:row>35</xdr:row>
      <xdr:rowOff>330071</xdr:rowOff>
    </xdr:to>
    <xdr:sp macro="" textlink="">
      <xdr:nvSpPr>
        <xdr:cNvPr id="136" name="楕円 135"/>
        <xdr:cNvSpPr/>
      </xdr:nvSpPr>
      <xdr:spPr bwMode="auto">
        <a:xfrm>
          <a:off x="3556000" y="683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340248</xdr:rowOff>
    </xdr:from>
    <xdr:ext cx="762000" cy="259045"/>
    <xdr:sp macro="" textlink="">
      <xdr:nvSpPr>
        <xdr:cNvPr id="137" name="テキスト ボックス 136"/>
        <xdr:cNvSpPr txBox="1"/>
      </xdr:nvSpPr>
      <xdr:spPr>
        <a:xfrm>
          <a:off x="3225800" y="660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242567</xdr:rowOff>
    </xdr:from>
    <xdr:to>
      <xdr:col>15</xdr:col>
      <xdr:colOff>101600</xdr:colOff>
      <xdr:row>36</xdr:row>
      <xdr:rowOff>1267</xdr:rowOff>
    </xdr:to>
    <xdr:sp macro="" textlink="">
      <xdr:nvSpPr>
        <xdr:cNvPr id="138" name="楕円 137"/>
        <xdr:cNvSpPr/>
      </xdr:nvSpPr>
      <xdr:spPr bwMode="auto">
        <a:xfrm>
          <a:off x="2857500" y="6852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11444</xdr:rowOff>
    </xdr:from>
    <xdr:ext cx="762000" cy="259045"/>
    <xdr:sp macro="" textlink="">
      <xdr:nvSpPr>
        <xdr:cNvPr id="139" name="テキスト ボックス 138"/>
        <xdr:cNvSpPr txBox="1"/>
      </xdr:nvSpPr>
      <xdr:spPr>
        <a:xfrm>
          <a:off x="2527300" y="662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5,884
5,685
16.82
3,721,924
3,555,117
163,650
2,427,212
1,134,531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157531</xdr:rowOff>
    </xdr:from>
    <xdr:to>
      <xdr:col>24</xdr:col>
      <xdr:colOff>63500</xdr:colOff>
      <xdr:row>38</xdr:row>
      <xdr:rowOff>58989</xdr:rowOff>
    </xdr:to>
    <xdr:cxnSp macro="">
      <xdr:nvCxnSpPr>
        <xdr:cNvPr id="61" name="直線コネクタ 60"/>
        <xdr:cNvCxnSpPr/>
      </xdr:nvCxnSpPr>
      <xdr:spPr>
        <a:xfrm flipV="1">
          <a:off x="3797300" y="6501181"/>
          <a:ext cx="838200" cy="7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58989</xdr:rowOff>
    </xdr:from>
    <xdr:to>
      <xdr:col>19</xdr:col>
      <xdr:colOff>177800</xdr:colOff>
      <xdr:row>38</xdr:row>
      <xdr:rowOff>71668</xdr:rowOff>
    </xdr:to>
    <xdr:cxnSp macro="">
      <xdr:nvCxnSpPr>
        <xdr:cNvPr id="64" name="直線コネクタ 63"/>
        <xdr:cNvCxnSpPr/>
      </xdr:nvCxnSpPr>
      <xdr:spPr>
        <a:xfrm flipV="1">
          <a:off x="2908300" y="6574089"/>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71668</xdr:rowOff>
    </xdr:from>
    <xdr:to>
      <xdr:col>15</xdr:col>
      <xdr:colOff>50800</xdr:colOff>
      <xdr:row>38</xdr:row>
      <xdr:rowOff>82238</xdr:rowOff>
    </xdr:to>
    <xdr:cxnSp macro="">
      <xdr:nvCxnSpPr>
        <xdr:cNvPr id="67" name="直線コネクタ 66"/>
        <xdr:cNvCxnSpPr/>
      </xdr:nvCxnSpPr>
      <xdr:spPr>
        <a:xfrm flipV="1">
          <a:off x="2019300" y="6586768"/>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82238</xdr:rowOff>
    </xdr:from>
    <xdr:to>
      <xdr:col>10</xdr:col>
      <xdr:colOff>114300</xdr:colOff>
      <xdr:row>38</xdr:row>
      <xdr:rowOff>143259</xdr:rowOff>
    </xdr:to>
    <xdr:cxnSp macro="">
      <xdr:nvCxnSpPr>
        <xdr:cNvPr id="70" name="直線コネクタ 69"/>
        <xdr:cNvCxnSpPr/>
      </xdr:nvCxnSpPr>
      <xdr:spPr>
        <a:xfrm flipV="1">
          <a:off x="1130300" y="6597338"/>
          <a:ext cx="8890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106731</xdr:rowOff>
    </xdr:from>
    <xdr:to>
      <xdr:col>24</xdr:col>
      <xdr:colOff>114300</xdr:colOff>
      <xdr:row>38</xdr:row>
      <xdr:rowOff>36881</xdr:rowOff>
    </xdr:to>
    <xdr:sp macro="" textlink="">
      <xdr:nvSpPr>
        <xdr:cNvPr id="80" name="楕円 79"/>
        <xdr:cNvSpPr/>
      </xdr:nvSpPr>
      <xdr:spPr>
        <a:xfrm>
          <a:off x="45847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85158</xdr:rowOff>
    </xdr:from>
    <xdr:ext cx="599010" cy="259045"/>
    <xdr:sp macro="" textlink="">
      <xdr:nvSpPr>
        <xdr:cNvPr id="81" name="人件費該当値テキスト"/>
        <xdr:cNvSpPr txBox="1"/>
      </xdr:nvSpPr>
      <xdr:spPr>
        <a:xfrm>
          <a:off x="4686300" y="64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8189</xdr:rowOff>
    </xdr:from>
    <xdr:to>
      <xdr:col>20</xdr:col>
      <xdr:colOff>38100</xdr:colOff>
      <xdr:row>38</xdr:row>
      <xdr:rowOff>109789</xdr:rowOff>
    </xdr:to>
    <xdr:sp macro="" textlink="">
      <xdr:nvSpPr>
        <xdr:cNvPr id="82" name="楕円 81"/>
        <xdr:cNvSpPr/>
      </xdr:nvSpPr>
      <xdr:spPr>
        <a:xfrm>
          <a:off x="3746500" y="65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100916</xdr:rowOff>
    </xdr:from>
    <xdr:ext cx="599010" cy="259045"/>
    <xdr:sp macro="" textlink="">
      <xdr:nvSpPr>
        <xdr:cNvPr id="83" name="テキスト ボックス 82"/>
        <xdr:cNvSpPr txBox="1"/>
      </xdr:nvSpPr>
      <xdr:spPr>
        <a:xfrm>
          <a:off x="3497795" y="661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20868</xdr:rowOff>
    </xdr:from>
    <xdr:to>
      <xdr:col>15</xdr:col>
      <xdr:colOff>101600</xdr:colOff>
      <xdr:row>38</xdr:row>
      <xdr:rowOff>122468</xdr:rowOff>
    </xdr:to>
    <xdr:sp macro="" textlink="">
      <xdr:nvSpPr>
        <xdr:cNvPr id="84" name="楕円 83"/>
        <xdr:cNvSpPr/>
      </xdr:nvSpPr>
      <xdr:spPr>
        <a:xfrm>
          <a:off x="2857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113595</xdr:rowOff>
    </xdr:from>
    <xdr:ext cx="599010" cy="259045"/>
    <xdr:sp macro="" textlink="">
      <xdr:nvSpPr>
        <xdr:cNvPr id="85" name="テキスト ボックス 84"/>
        <xdr:cNvSpPr txBox="1"/>
      </xdr:nvSpPr>
      <xdr:spPr>
        <a:xfrm>
          <a:off x="2608795" y="66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31438</xdr:rowOff>
    </xdr:from>
    <xdr:to>
      <xdr:col>10</xdr:col>
      <xdr:colOff>165100</xdr:colOff>
      <xdr:row>38</xdr:row>
      <xdr:rowOff>133038</xdr:rowOff>
    </xdr:to>
    <xdr:sp macro="" textlink="">
      <xdr:nvSpPr>
        <xdr:cNvPr id="86" name="楕円 85"/>
        <xdr:cNvSpPr/>
      </xdr:nvSpPr>
      <xdr:spPr>
        <a:xfrm>
          <a:off x="1968500" y="65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124165</xdr:rowOff>
    </xdr:from>
    <xdr:ext cx="599010" cy="259045"/>
    <xdr:sp macro="" textlink="">
      <xdr:nvSpPr>
        <xdr:cNvPr id="87" name="テキスト ボックス 86"/>
        <xdr:cNvSpPr txBox="1"/>
      </xdr:nvSpPr>
      <xdr:spPr>
        <a:xfrm>
          <a:off x="1719795" y="663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92459</xdr:rowOff>
    </xdr:from>
    <xdr:to>
      <xdr:col>6</xdr:col>
      <xdr:colOff>38100</xdr:colOff>
      <xdr:row>39</xdr:row>
      <xdr:rowOff>22609</xdr:rowOff>
    </xdr:to>
    <xdr:sp macro="" textlink="">
      <xdr:nvSpPr>
        <xdr:cNvPr id="88" name="楕円 87"/>
        <xdr:cNvSpPr/>
      </xdr:nvSpPr>
      <xdr:spPr>
        <a:xfrm>
          <a:off x="1079500" y="660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13736</xdr:rowOff>
    </xdr:from>
    <xdr:ext cx="599010" cy="259045"/>
    <xdr:sp macro="" textlink="">
      <xdr:nvSpPr>
        <xdr:cNvPr id="89" name="テキスト ボックス 88"/>
        <xdr:cNvSpPr txBox="1"/>
      </xdr:nvSpPr>
      <xdr:spPr>
        <a:xfrm>
          <a:off x="830795" y="670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141488</xdr:rowOff>
    </xdr:from>
    <xdr:to>
      <xdr:col>24</xdr:col>
      <xdr:colOff>63500</xdr:colOff>
      <xdr:row>58</xdr:row>
      <xdr:rowOff>147500</xdr:rowOff>
    </xdr:to>
    <xdr:cxnSp macro="">
      <xdr:nvCxnSpPr>
        <xdr:cNvPr id="118" name="直線コネクタ 117"/>
        <xdr:cNvCxnSpPr/>
      </xdr:nvCxnSpPr>
      <xdr:spPr>
        <a:xfrm flipV="1">
          <a:off x="3797300" y="10085588"/>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147249</xdr:rowOff>
    </xdr:from>
    <xdr:to>
      <xdr:col>19</xdr:col>
      <xdr:colOff>177800</xdr:colOff>
      <xdr:row>58</xdr:row>
      <xdr:rowOff>147500</xdr:rowOff>
    </xdr:to>
    <xdr:cxnSp macro="">
      <xdr:nvCxnSpPr>
        <xdr:cNvPr id="121" name="直線コネクタ 120"/>
        <xdr:cNvCxnSpPr/>
      </xdr:nvCxnSpPr>
      <xdr:spPr>
        <a:xfrm>
          <a:off x="2908300" y="100913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147249</xdr:rowOff>
    </xdr:from>
    <xdr:to>
      <xdr:col>15</xdr:col>
      <xdr:colOff>50800</xdr:colOff>
      <xdr:row>58</xdr:row>
      <xdr:rowOff>149356</xdr:rowOff>
    </xdr:to>
    <xdr:cxnSp macro="">
      <xdr:nvCxnSpPr>
        <xdr:cNvPr id="124" name="直線コネクタ 123"/>
        <xdr:cNvCxnSpPr/>
      </xdr:nvCxnSpPr>
      <xdr:spPr>
        <a:xfrm flipV="1">
          <a:off x="2019300" y="10091349"/>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149356</xdr:rowOff>
    </xdr:from>
    <xdr:to>
      <xdr:col>10</xdr:col>
      <xdr:colOff>114300</xdr:colOff>
      <xdr:row>58</xdr:row>
      <xdr:rowOff>151009</xdr:rowOff>
    </xdr:to>
    <xdr:cxnSp macro="">
      <xdr:nvCxnSpPr>
        <xdr:cNvPr id="127" name="直線コネクタ 126"/>
        <xdr:cNvCxnSpPr/>
      </xdr:nvCxnSpPr>
      <xdr:spPr>
        <a:xfrm flipV="1">
          <a:off x="1130300" y="10093456"/>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90688</xdr:rowOff>
    </xdr:from>
    <xdr:to>
      <xdr:col>24</xdr:col>
      <xdr:colOff>114300</xdr:colOff>
      <xdr:row>59</xdr:row>
      <xdr:rowOff>20838</xdr:rowOff>
    </xdr:to>
    <xdr:sp macro="" textlink="">
      <xdr:nvSpPr>
        <xdr:cNvPr id="137" name="楕円 136"/>
        <xdr:cNvSpPr/>
      </xdr:nvSpPr>
      <xdr:spPr>
        <a:xfrm>
          <a:off x="4584700" y="100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34377" cy="259045"/>
    <xdr:sp macro="" textlink="">
      <xdr:nvSpPr>
        <xdr:cNvPr id="138" name="物件費該当値テキスト"/>
        <xdr:cNvSpPr txBox="1"/>
      </xdr:nvSpPr>
      <xdr:spPr>
        <a:xfrm>
          <a:off x="4686300" y="99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96700</xdr:rowOff>
    </xdr:from>
    <xdr:to>
      <xdr:col>20</xdr:col>
      <xdr:colOff>38100</xdr:colOff>
      <xdr:row>59</xdr:row>
      <xdr:rowOff>26850</xdr:rowOff>
    </xdr:to>
    <xdr:sp macro="" textlink="">
      <xdr:nvSpPr>
        <xdr:cNvPr id="139" name="楕円 138"/>
        <xdr:cNvSpPr/>
      </xdr:nvSpPr>
      <xdr:spPr>
        <a:xfrm>
          <a:off x="3746500" y="100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17977</xdr:rowOff>
    </xdr:from>
    <xdr:ext cx="534377" cy="259045"/>
    <xdr:sp macro="" textlink="">
      <xdr:nvSpPr>
        <xdr:cNvPr id="140" name="テキスト ボックス 139"/>
        <xdr:cNvSpPr txBox="1"/>
      </xdr:nvSpPr>
      <xdr:spPr>
        <a:xfrm>
          <a:off x="3530111" y="101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96449</xdr:rowOff>
    </xdr:from>
    <xdr:to>
      <xdr:col>15</xdr:col>
      <xdr:colOff>101600</xdr:colOff>
      <xdr:row>59</xdr:row>
      <xdr:rowOff>26599</xdr:rowOff>
    </xdr:to>
    <xdr:sp macro="" textlink="">
      <xdr:nvSpPr>
        <xdr:cNvPr id="141" name="楕円 140"/>
        <xdr:cNvSpPr/>
      </xdr:nvSpPr>
      <xdr:spPr>
        <a:xfrm>
          <a:off x="2857500" y="1004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17726</xdr:rowOff>
    </xdr:from>
    <xdr:ext cx="534377" cy="259045"/>
    <xdr:sp macro="" textlink="">
      <xdr:nvSpPr>
        <xdr:cNvPr id="142" name="テキスト ボックス 141"/>
        <xdr:cNvSpPr txBox="1"/>
      </xdr:nvSpPr>
      <xdr:spPr>
        <a:xfrm>
          <a:off x="2641111" y="1013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98556</xdr:rowOff>
    </xdr:from>
    <xdr:to>
      <xdr:col>10</xdr:col>
      <xdr:colOff>165100</xdr:colOff>
      <xdr:row>59</xdr:row>
      <xdr:rowOff>28706</xdr:rowOff>
    </xdr:to>
    <xdr:sp macro="" textlink="">
      <xdr:nvSpPr>
        <xdr:cNvPr id="143" name="楕円 142"/>
        <xdr:cNvSpPr/>
      </xdr:nvSpPr>
      <xdr:spPr>
        <a:xfrm>
          <a:off x="1968500" y="100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19833</xdr:rowOff>
    </xdr:from>
    <xdr:ext cx="534377" cy="259045"/>
    <xdr:sp macro="" textlink="">
      <xdr:nvSpPr>
        <xdr:cNvPr id="144" name="テキスト ボックス 143"/>
        <xdr:cNvSpPr txBox="1"/>
      </xdr:nvSpPr>
      <xdr:spPr>
        <a:xfrm>
          <a:off x="1752111" y="1013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100209</xdr:rowOff>
    </xdr:from>
    <xdr:to>
      <xdr:col>6</xdr:col>
      <xdr:colOff>38100</xdr:colOff>
      <xdr:row>59</xdr:row>
      <xdr:rowOff>30359</xdr:rowOff>
    </xdr:to>
    <xdr:sp macro="" textlink="">
      <xdr:nvSpPr>
        <xdr:cNvPr id="145" name="楕円 144"/>
        <xdr:cNvSpPr/>
      </xdr:nvSpPr>
      <xdr:spPr>
        <a:xfrm>
          <a:off x="1079500" y="100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21486</xdr:rowOff>
    </xdr:from>
    <xdr:ext cx="534377" cy="259045"/>
    <xdr:sp macro="" textlink="">
      <xdr:nvSpPr>
        <xdr:cNvPr id="146" name="テキスト ボックス 145"/>
        <xdr:cNvSpPr txBox="1"/>
      </xdr:nvSpPr>
      <xdr:spPr>
        <a:xfrm>
          <a:off x="863111" y="1013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161404</xdr:rowOff>
    </xdr:from>
    <xdr:to>
      <xdr:col>24</xdr:col>
      <xdr:colOff>63500</xdr:colOff>
      <xdr:row>79</xdr:row>
      <xdr:rowOff>12205</xdr:rowOff>
    </xdr:to>
    <xdr:cxnSp macro="">
      <xdr:nvCxnSpPr>
        <xdr:cNvPr id="175" name="直線コネクタ 174"/>
        <xdr:cNvCxnSpPr/>
      </xdr:nvCxnSpPr>
      <xdr:spPr>
        <a:xfrm flipV="1">
          <a:off x="3797300" y="13534504"/>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10325</xdr:rowOff>
    </xdr:from>
    <xdr:to>
      <xdr:col>19</xdr:col>
      <xdr:colOff>177800</xdr:colOff>
      <xdr:row>79</xdr:row>
      <xdr:rowOff>12205</xdr:rowOff>
    </xdr:to>
    <xdr:cxnSp macro="">
      <xdr:nvCxnSpPr>
        <xdr:cNvPr id="178" name="直線コネクタ 177"/>
        <xdr:cNvCxnSpPr/>
      </xdr:nvCxnSpPr>
      <xdr:spPr>
        <a:xfrm>
          <a:off x="2908300" y="13554875"/>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10325</xdr:rowOff>
    </xdr:from>
    <xdr:to>
      <xdr:col>15</xdr:col>
      <xdr:colOff>50800</xdr:colOff>
      <xdr:row>79</xdr:row>
      <xdr:rowOff>11100</xdr:rowOff>
    </xdr:to>
    <xdr:cxnSp macro="">
      <xdr:nvCxnSpPr>
        <xdr:cNvPr id="181" name="直線コネクタ 180"/>
        <xdr:cNvCxnSpPr/>
      </xdr:nvCxnSpPr>
      <xdr:spPr>
        <a:xfrm flipV="1">
          <a:off x="2019300" y="13554875"/>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2718</xdr:rowOff>
    </xdr:from>
    <xdr:to>
      <xdr:col>10</xdr:col>
      <xdr:colOff>114300</xdr:colOff>
      <xdr:row>79</xdr:row>
      <xdr:rowOff>11100</xdr:rowOff>
    </xdr:to>
    <xdr:cxnSp macro="">
      <xdr:nvCxnSpPr>
        <xdr:cNvPr id="184" name="直線コネクタ 183"/>
        <xdr:cNvCxnSpPr/>
      </xdr:nvCxnSpPr>
      <xdr:spPr>
        <a:xfrm>
          <a:off x="1130300" y="135472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110604</xdr:rowOff>
    </xdr:from>
    <xdr:to>
      <xdr:col>24</xdr:col>
      <xdr:colOff>114300</xdr:colOff>
      <xdr:row>79</xdr:row>
      <xdr:rowOff>40754</xdr:rowOff>
    </xdr:to>
    <xdr:sp macro="" textlink="">
      <xdr:nvSpPr>
        <xdr:cNvPr id="194" name="楕円 193"/>
        <xdr:cNvSpPr/>
      </xdr:nvSpPr>
      <xdr:spPr>
        <a:xfrm>
          <a:off x="4584700" y="134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25531</xdr:rowOff>
    </xdr:from>
    <xdr:ext cx="469744" cy="259045"/>
    <xdr:sp macro="" textlink="">
      <xdr:nvSpPr>
        <xdr:cNvPr id="195" name="維持補修費該当値テキスト"/>
        <xdr:cNvSpPr txBox="1"/>
      </xdr:nvSpPr>
      <xdr:spPr>
        <a:xfrm>
          <a:off x="4686300" y="133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132855</xdr:rowOff>
    </xdr:from>
    <xdr:to>
      <xdr:col>20</xdr:col>
      <xdr:colOff>38100</xdr:colOff>
      <xdr:row>79</xdr:row>
      <xdr:rowOff>63005</xdr:rowOff>
    </xdr:to>
    <xdr:sp macro="" textlink="">
      <xdr:nvSpPr>
        <xdr:cNvPr id="196" name="楕円 195"/>
        <xdr:cNvSpPr/>
      </xdr:nvSpPr>
      <xdr:spPr>
        <a:xfrm>
          <a:off x="3746500" y="135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54132</xdr:rowOff>
    </xdr:from>
    <xdr:ext cx="469744" cy="259045"/>
    <xdr:sp macro="" textlink="">
      <xdr:nvSpPr>
        <xdr:cNvPr id="197" name="テキスト ボックス 196"/>
        <xdr:cNvSpPr txBox="1"/>
      </xdr:nvSpPr>
      <xdr:spPr>
        <a:xfrm>
          <a:off x="3562428" y="1359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130975</xdr:rowOff>
    </xdr:from>
    <xdr:to>
      <xdr:col>15</xdr:col>
      <xdr:colOff>101600</xdr:colOff>
      <xdr:row>79</xdr:row>
      <xdr:rowOff>61125</xdr:rowOff>
    </xdr:to>
    <xdr:sp macro="" textlink="">
      <xdr:nvSpPr>
        <xdr:cNvPr id="198" name="楕円 197"/>
        <xdr:cNvSpPr/>
      </xdr:nvSpPr>
      <xdr:spPr>
        <a:xfrm>
          <a:off x="2857500" y="135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52252</xdr:rowOff>
    </xdr:from>
    <xdr:ext cx="469744" cy="259045"/>
    <xdr:sp macro="" textlink="">
      <xdr:nvSpPr>
        <xdr:cNvPr id="199" name="テキスト ボックス 198"/>
        <xdr:cNvSpPr txBox="1"/>
      </xdr:nvSpPr>
      <xdr:spPr>
        <a:xfrm>
          <a:off x="2673428" y="1359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131750</xdr:rowOff>
    </xdr:from>
    <xdr:to>
      <xdr:col>10</xdr:col>
      <xdr:colOff>165100</xdr:colOff>
      <xdr:row>79</xdr:row>
      <xdr:rowOff>61900</xdr:rowOff>
    </xdr:to>
    <xdr:sp macro="" textlink="">
      <xdr:nvSpPr>
        <xdr:cNvPr id="200" name="楕円 199"/>
        <xdr:cNvSpPr/>
      </xdr:nvSpPr>
      <xdr:spPr>
        <a:xfrm>
          <a:off x="1968500" y="135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53027</xdr:rowOff>
    </xdr:from>
    <xdr:ext cx="469744" cy="259045"/>
    <xdr:sp macro="" textlink="">
      <xdr:nvSpPr>
        <xdr:cNvPr id="201" name="テキスト ボックス 200"/>
        <xdr:cNvSpPr txBox="1"/>
      </xdr:nvSpPr>
      <xdr:spPr>
        <a:xfrm>
          <a:off x="1784428" y="135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123368</xdr:rowOff>
    </xdr:from>
    <xdr:to>
      <xdr:col>6</xdr:col>
      <xdr:colOff>38100</xdr:colOff>
      <xdr:row>79</xdr:row>
      <xdr:rowOff>53518</xdr:rowOff>
    </xdr:to>
    <xdr:sp macro="" textlink="">
      <xdr:nvSpPr>
        <xdr:cNvPr id="202" name="楕円 201"/>
        <xdr:cNvSpPr/>
      </xdr:nvSpPr>
      <xdr:spPr>
        <a:xfrm>
          <a:off x="1079500" y="134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44645</xdr:rowOff>
    </xdr:from>
    <xdr:ext cx="469744" cy="259045"/>
    <xdr:sp macro="" textlink="">
      <xdr:nvSpPr>
        <xdr:cNvPr id="203" name="テキスト ボックス 202"/>
        <xdr:cNvSpPr txBox="1"/>
      </xdr:nvSpPr>
      <xdr:spPr>
        <a:xfrm>
          <a:off x="895428" y="135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149041</xdr:rowOff>
    </xdr:from>
    <xdr:to>
      <xdr:col>24</xdr:col>
      <xdr:colOff>63500</xdr:colOff>
      <xdr:row>97</xdr:row>
      <xdr:rowOff>6166</xdr:rowOff>
    </xdr:to>
    <xdr:cxnSp macro="">
      <xdr:nvCxnSpPr>
        <xdr:cNvPr id="235" name="直線コネクタ 234"/>
        <xdr:cNvCxnSpPr/>
      </xdr:nvCxnSpPr>
      <xdr:spPr>
        <a:xfrm flipV="1">
          <a:off x="3797300" y="1660824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6166</xdr:rowOff>
    </xdr:from>
    <xdr:to>
      <xdr:col>19</xdr:col>
      <xdr:colOff>177800</xdr:colOff>
      <xdr:row>97</xdr:row>
      <xdr:rowOff>32172</xdr:rowOff>
    </xdr:to>
    <xdr:cxnSp macro="">
      <xdr:nvCxnSpPr>
        <xdr:cNvPr id="238" name="直線コネクタ 237"/>
        <xdr:cNvCxnSpPr/>
      </xdr:nvCxnSpPr>
      <xdr:spPr>
        <a:xfrm flipV="1">
          <a:off x="2908300" y="16636816"/>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112779</xdr:rowOff>
    </xdr:from>
    <xdr:to>
      <xdr:col>15</xdr:col>
      <xdr:colOff>50800</xdr:colOff>
      <xdr:row>97</xdr:row>
      <xdr:rowOff>32172</xdr:rowOff>
    </xdr:to>
    <xdr:cxnSp macro="">
      <xdr:nvCxnSpPr>
        <xdr:cNvPr id="241" name="直線コネクタ 240"/>
        <xdr:cNvCxnSpPr/>
      </xdr:nvCxnSpPr>
      <xdr:spPr>
        <a:xfrm>
          <a:off x="2019300" y="16571979"/>
          <a:ext cx="889000" cy="9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112779</xdr:rowOff>
    </xdr:from>
    <xdr:to>
      <xdr:col>10</xdr:col>
      <xdr:colOff>114300</xdr:colOff>
      <xdr:row>98</xdr:row>
      <xdr:rowOff>20806</xdr:rowOff>
    </xdr:to>
    <xdr:cxnSp macro="">
      <xdr:nvCxnSpPr>
        <xdr:cNvPr id="244" name="直線コネクタ 243"/>
        <xdr:cNvCxnSpPr/>
      </xdr:nvCxnSpPr>
      <xdr:spPr>
        <a:xfrm flipV="1">
          <a:off x="1130300" y="16571979"/>
          <a:ext cx="889000" cy="2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98241</xdr:rowOff>
    </xdr:from>
    <xdr:to>
      <xdr:col>24</xdr:col>
      <xdr:colOff>114300</xdr:colOff>
      <xdr:row>97</xdr:row>
      <xdr:rowOff>28391</xdr:rowOff>
    </xdr:to>
    <xdr:sp macro="" textlink="">
      <xdr:nvSpPr>
        <xdr:cNvPr id="254" name="楕円 253"/>
        <xdr:cNvSpPr/>
      </xdr:nvSpPr>
      <xdr:spPr>
        <a:xfrm>
          <a:off x="4584700" y="165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76668</xdr:rowOff>
    </xdr:from>
    <xdr:ext cx="534377" cy="259045"/>
    <xdr:sp macro="" textlink="">
      <xdr:nvSpPr>
        <xdr:cNvPr id="255" name="扶助費該当値テキスト"/>
        <xdr:cNvSpPr txBox="1"/>
      </xdr:nvSpPr>
      <xdr:spPr>
        <a:xfrm>
          <a:off x="4686300" y="165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126816</xdr:rowOff>
    </xdr:from>
    <xdr:to>
      <xdr:col>20</xdr:col>
      <xdr:colOff>38100</xdr:colOff>
      <xdr:row>97</xdr:row>
      <xdr:rowOff>56966</xdr:rowOff>
    </xdr:to>
    <xdr:sp macro="" textlink="">
      <xdr:nvSpPr>
        <xdr:cNvPr id="256" name="楕円 255"/>
        <xdr:cNvSpPr/>
      </xdr:nvSpPr>
      <xdr:spPr>
        <a:xfrm>
          <a:off x="3746500" y="165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48093</xdr:rowOff>
    </xdr:from>
    <xdr:ext cx="534377" cy="259045"/>
    <xdr:sp macro="" textlink="">
      <xdr:nvSpPr>
        <xdr:cNvPr id="257" name="テキスト ボックス 256"/>
        <xdr:cNvSpPr txBox="1"/>
      </xdr:nvSpPr>
      <xdr:spPr>
        <a:xfrm>
          <a:off x="3530111" y="1667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152822</xdr:rowOff>
    </xdr:from>
    <xdr:to>
      <xdr:col>15</xdr:col>
      <xdr:colOff>101600</xdr:colOff>
      <xdr:row>97</xdr:row>
      <xdr:rowOff>82972</xdr:rowOff>
    </xdr:to>
    <xdr:sp macro="" textlink="">
      <xdr:nvSpPr>
        <xdr:cNvPr id="258" name="楕円 257"/>
        <xdr:cNvSpPr/>
      </xdr:nvSpPr>
      <xdr:spPr>
        <a:xfrm>
          <a:off x="2857500" y="166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74099</xdr:rowOff>
    </xdr:from>
    <xdr:ext cx="534377" cy="259045"/>
    <xdr:sp macro="" textlink="">
      <xdr:nvSpPr>
        <xdr:cNvPr id="259" name="テキスト ボックス 258"/>
        <xdr:cNvSpPr txBox="1"/>
      </xdr:nvSpPr>
      <xdr:spPr>
        <a:xfrm>
          <a:off x="2641111" y="167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61979</xdr:rowOff>
    </xdr:from>
    <xdr:to>
      <xdr:col>10</xdr:col>
      <xdr:colOff>165100</xdr:colOff>
      <xdr:row>96</xdr:row>
      <xdr:rowOff>163579</xdr:rowOff>
    </xdr:to>
    <xdr:sp macro="" textlink="">
      <xdr:nvSpPr>
        <xdr:cNvPr id="260" name="楕円 259"/>
        <xdr:cNvSpPr/>
      </xdr:nvSpPr>
      <xdr:spPr>
        <a:xfrm>
          <a:off x="1968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154706</xdr:rowOff>
    </xdr:from>
    <xdr:ext cx="534377" cy="259045"/>
    <xdr:sp macro="" textlink="">
      <xdr:nvSpPr>
        <xdr:cNvPr id="261" name="テキスト ボックス 260"/>
        <xdr:cNvSpPr txBox="1"/>
      </xdr:nvSpPr>
      <xdr:spPr>
        <a:xfrm>
          <a:off x="1752111" y="166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141456</xdr:rowOff>
    </xdr:from>
    <xdr:to>
      <xdr:col>6</xdr:col>
      <xdr:colOff>38100</xdr:colOff>
      <xdr:row>98</xdr:row>
      <xdr:rowOff>71606</xdr:rowOff>
    </xdr:to>
    <xdr:sp macro="" textlink="">
      <xdr:nvSpPr>
        <xdr:cNvPr id="262" name="楕円 261"/>
        <xdr:cNvSpPr/>
      </xdr:nvSpPr>
      <xdr:spPr>
        <a:xfrm>
          <a:off x="1079500" y="16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62733</xdr:rowOff>
    </xdr:from>
    <xdr:ext cx="534377" cy="259045"/>
    <xdr:sp macro="" textlink="">
      <xdr:nvSpPr>
        <xdr:cNvPr id="263" name="テキスト ボックス 262"/>
        <xdr:cNvSpPr txBox="1"/>
      </xdr:nvSpPr>
      <xdr:spPr>
        <a:xfrm>
          <a:off x="863111" y="168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28223</xdr:rowOff>
    </xdr:from>
    <xdr:to>
      <xdr:col>55</xdr:col>
      <xdr:colOff>0</xdr:colOff>
      <xdr:row>36</xdr:row>
      <xdr:rowOff>98480</xdr:rowOff>
    </xdr:to>
    <xdr:cxnSp macro="">
      <xdr:nvCxnSpPr>
        <xdr:cNvPr id="292" name="直線コネクタ 291"/>
        <xdr:cNvCxnSpPr/>
      </xdr:nvCxnSpPr>
      <xdr:spPr>
        <a:xfrm flipV="1">
          <a:off x="9639300" y="6200423"/>
          <a:ext cx="838200" cy="7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68030</xdr:rowOff>
    </xdr:from>
    <xdr:to>
      <xdr:col>50</xdr:col>
      <xdr:colOff>114300</xdr:colOff>
      <xdr:row>36</xdr:row>
      <xdr:rowOff>98480</xdr:rowOff>
    </xdr:to>
    <xdr:cxnSp macro="">
      <xdr:nvCxnSpPr>
        <xdr:cNvPr id="295" name="直線コネクタ 294"/>
        <xdr:cNvCxnSpPr/>
      </xdr:nvCxnSpPr>
      <xdr:spPr>
        <a:xfrm>
          <a:off x="8750300" y="6240230"/>
          <a:ext cx="889000" cy="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68030</xdr:rowOff>
    </xdr:from>
    <xdr:to>
      <xdr:col>45</xdr:col>
      <xdr:colOff>177800</xdr:colOff>
      <xdr:row>36</xdr:row>
      <xdr:rowOff>112527</xdr:rowOff>
    </xdr:to>
    <xdr:cxnSp macro="">
      <xdr:nvCxnSpPr>
        <xdr:cNvPr id="298" name="直線コネクタ 297"/>
        <xdr:cNvCxnSpPr/>
      </xdr:nvCxnSpPr>
      <xdr:spPr>
        <a:xfrm flipV="1">
          <a:off x="7861300" y="6240230"/>
          <a:ext cx="889000" cy="4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160327</xdr:rowOff>
    </xdr:from>
    <xdr:to>
      <xdr:col>41</xdr:col>
      <xdr:colOff>50800</xdr:colOff>
      <xdr:row>36</xdr:row>
      <xdr:rowOff>112527</xdr:rowOff>
    </xdr:to>
    <xdr:cxnSp macro="">
      <xdr:nvCxnSpPr>
        <xdr:cNvPr id="301" name="直線コネクタ 300"/>
        <xdr:cNvCxnSpPr/>
      </xdr:nvCxnSpPr>
      <xdr:spPr>
        <a:xfrm>
          <a:off x="6972300" y="5818177"/>
          <a:ext cx="889000" cy="46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148873</xdr:rowOff>
    </xdr:from>
    <xdr:to>
      <xdr:col>55</xdr:col>
      <xdr:colOff>50800</xdr:colOff>
      <xdr:row>36</xdr:row>
      <xdr:rowOff>79023</xdr:rowOff>
    </xdr:to>
    <xdr:sp macro="" textlink="">
      <xdr:nvSpPr>
        <xdr:cNvPr id="311" name="楕円 310"/>
        <xdr:cNvSpPr/>
      </xdr:nvSpPr>
      <xdr:spPr>
        <a:xfrm>
          <a:off x="10426700" y="61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127300</xdr:rowOff>
    </xdr:from>
    <xdr:ext cx="599010" cy="259045"/>
    <xdr:sp macro="" textlink="">
      <xdr:nvSpPr>
        <xdr:cNvPr id="312" name="補助費等該当値テキスト"/>
        <xdr:cNvSpPr txBox="1"/>
      </xdr:nvSpPr>
      <xdr:spPr>
        <a:xfrm>
          <a:off x="10528300" y="612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47680</xdr:rowOff>
    </xdr:from>
    <xdr:to>
      <xdr:col>50</xdr:col>
      <xdr:colOff>165100</xdr:colOff>
      <xdr:row>36</xdr:row>
      <xdr:rowOff>149280</xdr:rowOff>
    </xdr:to>
    <xdr:sp macro="" textlink="">
      <xdr:nvSpPr>
        <xdr:cNvPr id="313" name="楕円 312"/>
        <xdr:cNvSpPr/>
      </xdr:nvSpPr>
      <xdr:spPr>
        <a:xfrm>
          <a:off x="9588500" y="62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140407</xdr:rowOff>
    </xdr:from>
    <xdr:ext cx="599010" cy="259045"/>
    <xdr:sp macro="" textlink="">
      <xdr:nvSpPr>
        <xdr:cNvPr id="314" name="テキスト ボックス 313"/>
        <xdr:cNvSpPr txBox="1"/>
      </xdr:nvSpPr>
      <xdr:spPr>
        <a:xfrm>
          <a:off x="9339795" y="631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17230</xdr:rowOff>
    </xdr:from>
    <xdr:to>
      <xdr:col>46</xdr:col>
      <xdr:colOff>38100</xdr:colOff>
      <xdr:row>36</xdr:row>
      <xdr:rowOff>118830</xdr:rowOff>
    </xdr:to>
    <xdr:sp macro="" textlink="">
      <xdr:nvSpPr>
        <xdr:cNvPr id="315" name="楕円 314"/>
        <xdr:cNvSpPr/>
      </xdr:nvSpPr>
      <xdr:spPr>
        <a:xfrm>
          <a:off x="8699500" y="61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109957</xdr:rowOff>
    </xdr:from>
    <xdr:ext cx="599010" cy="259045"/>
    <xdr:sp macro="" textlink="">
      <xdr:nvSpPr>
        <xdr:cNvPr id="316" name="テキスト ボックス 315"/>
        <xdr:cNvSpPr txBox="1"/>
      </xdr:nvSpPr>
      <xdr:spPr>
        <a:xfrm>
          <a:off x="8450795" y="62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61727</xdr:rowOff>
    </xdr:from>
    <xdr:to>
      <xdr:col>41</xdr:col>
      <xdr:colOff>101600</xdr:colOff>
      <xdr:row>36</xdr:row>
      <xdr:rowOff>163327</xdr:rowOff>
    </xdr:to>
    <xdr:sp macro="" textlink="">
      <xdr:nvSpPr>
        <xdr:cNvPr id="317" name="楕円 316"/>
        <xdr:cNvSpPr/>
      </xdr:nvSpPr>
      <xdr:spPr>
        <a:xfrm>
          <a:off x="7810500" y="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154454</xdr:rowOff>
    </xdr:from>
    <xdr:ext cx="599010" cy="259045"/>
    <xdr:sp macro="" textlink="">
      <xdr:nvSpPr>
        <xdr:cNvPr id="318" name="テキスト ボックス 317"/>
        <xdr:cNvSpPr txBox="1"/>
      </xdr:nvSpPr>
      <xdr:spPr>
        <a:xfrm>
          <a:off x="7561795" y="632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109527</xdr:rowOff>
    </xdr:from>
    <xdr:to>
      <xdr:col>36</xdr:col>
      <xdr:colOff>165100</xdr:colOff>
      <xdr:row>34</xdr:row>
      <xdr:rowOff>39677</xdr:rowOff>
    </xdr:to>
    <xdr:sp macro="" textlink="">
      <xdr:nvSpPr>
        <xdr:cNvPr id="319" name="楕円 318"/>
        <xdr:cNvSpPr/>
      </xdr:nvSpPr>
      <xdr:spPr>
        <a:xfrm>
          <a:off x="6921500" y="57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56204</xdr:rowOff>
    </xdr:from>
    <xdr:ext cx="599010" cy="259045"/>
    <xdr:sp macro="" textlink="">
      <xdr:nvSpPr>
        <xdr:cNvPr id="320" name="テキスト ボックス 319"/>
        <xdr:cNvSpPr txBox="1"/>
      </xdr:nvSpPr>
      <xdr:spPr>
        <a:xfrm>
          <a:off x="6672795" y="554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40341</xdr:rowOff>
    </xdr:from>
    <xdr:to>
      <xdr:col>55</xdr:col>
      <xdr:colOff>0</xdr:colOff>
      <xdr:row>59</xdr:row>
      <xdr:rowOff>47209</xdr:rowOff>
    </xdr:to>
    <xdr:cxnSp macro="">
      <xdr:nvCxnSpPr>
        <xdr:cNvPr id="351" name="直線コネクタ 350"/>
        <xdr:cNvCxnSpPr/>
      </xdr:nvCxnSpPr>
      <xdr:spPr>
        <a:xfrm flipV="1">
          <a:off x="9639300" y="10155891"/>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47209</xdr:rowOff>
    </xdr:from>
    <xdr:to>
      <xdr:col>50</xdr:col>
      <xdr:colOff>114300</xdr:colOff>
      <xdr:row>59</xdr:row>
      <xdr:rowOff>50709</xdr:rowOff>
    </xdr:to>
    <xdr:cxnSp macro="">
      <xdr:nvCxnSpPr>
        <xdr:cNvPr id="354" name="直線コネクタ 353"/>
        <xdr:cNvCxnSpPr/>
      </xdr:nvCxnSpPr>
      <xdr:spPr>
        <a:xfrm flipV="1">
          <a:off x="8750300" y="10162759"/>
          <a:ext cx="889000" cy="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33889</xdr:rowOff>
    </xdr:from>
    <xdr:to>
      <xdr:col>45</xdr:col>
      <xdr:colOff>177800</xdr:colOff>
      <xdr:row>59</xdr:row>
      <xdr:rowOff>50709</xdr:rowOff>
    </xdr:to>
    <xdr:cxnSp macro="">
      <xdr:nvCxnSpPr>
        <xdr:cNvPr id="357" name="直線コネクタ 356"/>
        <xdr:cNvCxnSpPr/>
      </xdr:nvCxnSpPr>
      <xdr:spPr>
        <a:xfrm>
          <a:off x="7861300" y="10149439"/>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33889</xdr:rowOff>
    </xdr:from>
    <xdr:to>
      <xdr:col>41</xdr:col>
      <xdr:colOff>50800</xdr:colOff>
      <xdr:row>59</xdr:row>
      <xdr:rowOff>37127</xdr:rowOff>
    </xdr:to>
    <xdr:cxnSp macro="">
      <xdr:nvCxnSpPr>
        <xdr:cNvPr id="360" name="直線コネクタ 359"/>
        <xdr:cNvCxnSpPr/>
      </xdr:nvCxnSpPr>
      <xdr:spPr>
        <a:xfrm flipV="1">
          <a:off x="6972300" y="1014943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160991</xdr:rowOff>
    </xdr:from>
    <xdr:to>
      <xdr:col>55</xdr:col>
      <xdr:colOff>50800</xdr:colOff>
      <xdr:row>59</xdr:row>
      <xdr:rowOff>91141</xdr:rowOff>
    </xdr:to>
    <xdr:sp macro="" textlink="">
      <xdr:nvSpPr>
        <xdr:cNvPr id="370" name="楕円 369"/>
        <xdr:cNvSpPr/>
      </xdr:nvSpPr>
      <xdr:spPr>
        <a:xfrm>
          <a:off x="10426700" y="1010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75918</xdr:rowOff>
    </xdr:from>
    <xdr:ext cx="534377" cy="259045"/>
    <xdr:sp macro="" textlink="">
      <xdr:nvSpPr>
        <xdr:cNvPr id="371" name="普通建設事業費該当値テキスト"/>
        <xdr:cNvSpPr txBox="1"/>
      </xdr:nvSpPr>
      <xdr:spPr>
        <a:xfrm>
          <a:off x="10528300" y="1002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167859</xdr:rowOff>
    </xdr:from>
    <xdr:to>
      <xdr:col>50</xdr:col>
      <xdr:colOff>165100</xdr:colOff>
      <xdr:row>59</xdr:row>
      <xdr:rowOff>98009</xdr:rowOff>
    </xdr:to>
    <xdr:sp macro="" textlink="">
      <xdr:nvSpPr>
        <xdr:cNvPr id="372" name="楕円 371"/>
        <xdr:cNvSpPr/>
      </xdr:nvSpPr>
      <xdr:spPr>
        <a:xfrm>
          <a:off x="9588500" y="101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89136</xdr:rowOff>
    </xdr:from>
    <xdr:ext cx="534377" cy="259045"/>
    <xdr:sp macro="" textlink="">
      <xdr:nvSpPr>
        <xdr:cNvPr id="373" name="テキスト ボックス 372"/>
        <xdr:cNvSpPr txBox="1"/>
      </xdr:nvSpPr>
      <xdr:spPr>
        <a:xfrm>
          <a:off x="9372111" y="102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171359</xdr:rowOff>
    </xdr:from>
    <xdr:to>
      <xdr:col>46</xdr:col>
      <xdr:colOff>38100</xdr:colOff>
      <xdr:row>59</xdr:row>
      <xdr:rowOff>101509</xdr:rowOff>
    </xdr:to>
    <xdr:sp macro="" textlink="">
      <xdr:nvSpPr>
        <xdr:cNvPr id="374" name="楕円 373"/>
        <xdr:cNvSpPr/>
      </xdr:nvSpPr>
      <xdr:spPr>
        <a:xfrm>
          <a:off x="8699500" y="101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92636</xdr:rowOff>
    </xdr:from>
    <xdr:ext cx="534377" cy="259045"/>
    <xdr:sp macro="" textlink="">
      <xdr:nvSpPr>
        <xdr:cNvPr id="375" name="テキスト ボックス 374"/>
        <xdr:cNvSpPr txBox="1"/>
      </xdr:nvSpPr>
      <xdr:spPr>
        <a:xfrm>
          <a:off x="8483111" y="102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154539</xdr:rowOff>
    </xdr:from>
    <xdr:to>
      <xdr:col>41</xdr:col>
      <xdr:colOff>101600</xdr:colOff>
      <xdr:row>59</xdr:row>
      <xdr:rowOff>84689</xdr:rowOff>
    </xdr:to>
    <xdr:sp macro="" textlink="">
      <xdr:nvSpPr>
        <xdr:cNvPr id="376" name="楕円 375"/>
        <xdr:cNvSpPr/>
      </xdr:nvSpPr>
      <xdr:spPr>
        <a:xfrm>
          <a:off x="7810500" y="100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75816</xdr:rowOff>
    </xdr:from>
    <xdr:ext cx="534377" cy="259045"/>
    <xdr:sp macro="" textlink="">
      <xdr:nvSpPr>
        <xdr:cNvPr id="377" name="テキスト ボックス 376"/>
        <xdr:cNvSpPr txBox="1"/>
      </xdr:nvSpPr>
      <xdr:spPr>
        <a:xfrm>
          <a:off x="7594111" y="101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157777</xdr:rowOff>
    </xdr:from>
    <xdr:to>
      <xdr:col>36</xdr:col>
      <xdr:colOff>165100</xdr:colOff>
      <xdr:row>59</xdr:row>
      <xdr:rowOff>87927</xdr:rowOff>
    </xdr:to>
    <xdr:sp macro="" textlink="">
      <xdr:nvSpPr>
        <xdr:cNvPr id="378" name="楕円 377"/>
        <xdr:cNvSpPr/>
      </xdr:nvSpPr>
      <xdr:spPr>
        <a:xfrm>
          <a:off x="6921500" y="101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79054</xdr:rowOff>
    </xdr:from>
    <xdr:ext cx="534377" cy="259045"/>
    <xdr:sp macro="" textlink="">
      <xdr:nvSpPr>
        <xdr:cNvPr id="379" name="テキスト ボックス 378"/>
        <xdr:cNvSpPr txBox="1"/>
      </xdr:nvSpPr>
      <xdr:spPr>
        <a:xfrm>
          <a:off x="6705111" y="101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81663</xdr:rowOff>
    </xdr:from>
    <xdr:to>
      <xdr:col>55</xdr:col>
      <xdr:colOff>0</xdr:colOff>
      <xdr:row>78</xdr:row>
      <xdr:rowOff>93221</xdr:rowOff>
    </xdr:to>
    <xdr:cxnSp macro="">
      <xdr:nvCxnSpPr>
        <xdr:cNvPr id="406" name="直線コネクタ 405"/>
        <xdr:cNvCxnSpPr/>
      </xdr:nvCxnSpPr>
      <xdr:spPr>
        <a:xfrm flipV="1">
          <a:off x="9639300" y="13454763"/>
          <a:ext cx="8382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93221</xdr:rowOff>
    </xdr:from>
    <xdr:to>
      <xdr:col>50</xdr:col>
      <xdr:colOff>114300</xdr:colOff>
      <xdr:row>78</xdr:row>
      <xdr:rowOff>109799</xdr:rowOff>
    </xdr:to>
    <xdr:cxnSp macro="">
      <xdr:nvCxnSpPr>
        <xdr:cNvPr id="409" name="直線コネクタ 408"/>
        <xdr:cNvCxnSpPr/>
      </xdr:nvCxnSpPr>
      <xdr:spPr>
        <a:xfrm flipV="1">
          <a:off x="8750300" y="13466321"/>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87950</xdr:rowOff>
    </xdr:from>
    <xdr:to>
      <xdr:col>45</xdr:col>
      <xdr:colOff>177800</xdr:colOff>
      <xdr:row>78</xdr:row>
      <xdr:rowOff>109799</xdr:rowOff>
    </xdr:to>
    <xdr:cxnSp macro="">
      <xdr:nvCxnSpPr>
        <xdr:cNvPr id="412" name="直線コネクタ 411"/>
        <xdr:cNvCxnSpPr/>
      </xdr:nvCxnSpPr>
      <xdr:spPr>
        <a:xfrm>
          <a:off x="7861300" y="13461050"/>
          <a:ext cx="889000" cy="2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87950</xdr:rowOff>
    </xdr:from>
    <xdr:to>
      <xdr:col>41</xdr:col>
      <xdr:colOff>50800</xdr:colOff>
      <xdr:row>78</xdr:row>
      <xdr:rowOff>113046</xdr:rowOff>
    </xdr:to>
    <xdr:cxnSp macro="">
      <xdr:nvCxnSpPr>
        <xdr:cNvPr id="415" name="直線コネクタ 414"/>
        <xdr:cNvCxnSpPr/>
      </xdr:nvCxnSpPr>
      <xdr:spPr>
        <a:xfrm flipV="1">
          <a:off x="6972300" y="13461050"/>
          <a:ext cx="8890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30863</xdr:rowOff>
    </xdr:from>
    <xdr:to>
      <xdr:col>55</xdr:col>
      <xdr:colOff>50800</xdr:colOff>
      <xdr:row>78</xdr:row>
      <xdr:rowOff>132463</xdr:rowOff>
    </xdr:to>
    <xdr:sp macro="" textlink="">
      <xdr:nvSpPr>
        <xdr:cNvPr id="425" name="楕円 424"/>
        <xdr:cNvSpPr/>
      </xdr:nvSpPr>
      <xdr:spPr>
        <a:xfrm>
          <a:off x="10426700" y="134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42421</xdr:rowOff>
    </xdr:from>
    <xdr:to>
      <xdr:col>50</xdr:col>
      <xdr:colOff>165100</xdr:colOff>
      <xdr:row>78</xdr:row>
      <xdr:rowOff>144021</xdr:rowOff>
    </xdr:to>
    <xdr:sp macro="" textlink="">
      <xdr:nvSpPr>
        <xdr:cNvPr id="427" name="楕円 426"/>
        <xdr:cNvSpPr/>
      </xdr:nvSpPr>
      <xdr:spPr>
        <a:xfrm>
          <a:off x="9588500" y="134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135148</xdr:rowOff>
    </xdr:from>
    <xdr:ext cx="534377" cy="259045"/>
    <xdr:sp macro="" textlink="">
      <xdr:nvSpPr>
        <xdr:cNvPr id="428" name="テキスト ボックス 427"/>
        <xdr:cNvSpPr txBox="1"/>
      </xdr:nvSpPr>
      <xdr:spPr>
        <a:xfrm>
          <a:off x="9372111" y="1350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58999</xdr:rowOff>
    </xdr:from>
    <xdr:to>
      <xdr:col>46</xdr:col>
      <xdr:colOff>38100</xdr:colOff>
      <xdr:row>78</xdr:row>
      <xdr:rowOff>160599</xdr:rowOff>
    </xdr:to>
    <xdr:sp macro="" textlink="">
      <xdr:nvSpPr>
        <xdr:cNvPr id="429" name="楕円 428"/>
        <xdr:cNvSpPr/>
      </xdr:nvSpPr>
      <xdr:spPr>
        <a:xfrm>
          <a:off x="8699500" y="134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151726</xdr:rowOff>
    </xdr:from>
    <xdr:ext cx="534377" cy="259045"/>
    <xdr:sp macro="" textlink="">
      <xdr:nvSpPr>
        <xdr:cNvPr id="430" name="テキスト ボックス 429"/>
        <xdr:cNvSpPr txBox="1"/>
      </xdr:nvSpPr>
      <xdr:spPr>
        <a:xfrm>
          <a:off x="8483111" y="1352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37150</xdr:rowOff>
    </xdr:from>
    <xdr:to>
      <xdr:col>41</xdr:col>
      <xdr:colOff>101600</xdr:colOff>
      <xdr:row>78</xdr:row>
      <xdr:rowOff>138750</xdr:rowOff>
    </xdr:to>
    <xdr:sp macro="" textlink="">
      <xdr:nvSpPr>
        <xdr:cNvPr id="431" name="楕円 430"/>
        <xdr:cNvSpPr/>
      </xdr:nvSpPr>
      <xdr:spPr>
        <a:xfrm>
          <a:off x="7810500" y="134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129877</xdr:rowOff>
    </xdr:from>
    <xdr:ext cx="534377" cy="259045"/>
    <xdr:sp macro="" textlink="">
      <xdr:nvSpPr>
        <xdr:cNvPr id="432" name="テキスト ボックス 431"/>
        <xdr:cNvSpPr txBox="1"/>
      </xdr:nvSpPr>
      <xdr:spPr>
        <a:xfrm>
          <a:off x="7594111" y="135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62246</xdr:rowOff>
    </xdr:from>
    <xdr:to>
      <xdr:col>36</xdr:col>
      <xdr:colOff>165100</xdr:colOff>
      <xdr:row>78</xdr:row>
      <xdr:rowOff>163846</xdr:rowOff>
    </xdr:to>
    <xdr:sp macro="" textlink="">
      <xdr:nvSpPr>
        <xdr:cNvPr id="433" name="楕円 432"/>
        <xdr:cNvSpPr/>
      </xdr:nvSpPr>
      <xdr:spPr>
        <a:xfrm>
          <a:off x="6921500" y="134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154973</xdr:rowOff>
    </xdr:from>
    <xdr:ext cx="534377" cy="259045"/>
    <xdr:sp macro="" textlink="">
      <xdr:nvSpPr>
        <xdr:cNvPr id="434" name="テキスト ボックス 433"/>
        <xdr:cNvSpPr txBox="1"/>
      </xdr:nvSpPr>
      <xdr:spPr>
        <a:xfrm>
          <a:off x="6705111" y="135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5936</xdr:rowOff>
    </xdr:from>
    <xdr:to>
      <xdr:col>55</xdr:col>
      <xdr:colOff>0</xdr:colOff>
      <xdr:row>99</xdr:row>
      <xdr:rowOff>6761</xdr:rowOff>
    </xdr:to>
    <xdr:cxnSp macro="">
      <xdr:nvCxnSpPr>
        <xdr:cNvPr id="463" name="直線コネクタ 462"/>
        <xdr:cNvCxnSpPr/>
      </xdr:nvCxnSpPr>
      <xdr:spPr>
        <a:xfrm>
          <a:off x="9639300" y="16979486"/>
          <a:ext cx="8382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165922</xdr:rowOff>
    </xdr:from>
    <xdr:to>
      <xdr:col>50</xdr:col>
      <xdr:colOff>114300</xdr:colOff>
      <xdr:row>99</xdr:row>
      <xdr:rowOff>5936</xdr:rowOff>
    </xdr:to>
    <xdr:cxnSp macro="">
      <xdr:nvCxnSpPr>
        <xdr:cNvPr id="466" name="直線コネクタ 465"/>
        <xdr:cNvCxnSpPr/>
      </xdr:nvCxnSpPr>
      <xdr:spPr>
        <a:xfrm>
          <a:off x="8750300" y="16968022"/>
          <a:ext cx="889000" cy="1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165922</xdr:rowOff>
    </xdr:from>
    <xdr:to>
      <xdr:col>45</xdr:col>
      <xdr:colOff>177800</xdr:colOff>
      <xdr:row>99</xdr:row>
      <xdr:rowOff>589</xdr:rowOff>
    </xdr:to>
    <xdr:cxnSp macro="">
      <xdr:nvCxnSpPr>
        <xdr:cNvPr id="469" name="直線コネクタ 468"/>
        <xdr:cNvCxnSpPr/>
      </xdr:nvCxnSpPr>
      <xdr:spPr>
        <a:xfrm flipV="1">
          <a:off x="7861300" y="16968022"/>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171058</xdr:rowOff>
    </xdr:from>
    <xdr:to>
      <xdr:col>41</xdr:col>
      <xdr:colOff>50800</xdr:colOff>
      <xdr:row>99</xdr:row>
      <xdr:rowOff>589</xdr:rowOff>
    </xdr:to>
    <xdr:cxnSp macro="">
      <xdr:nvCxnSpPr>
        <xdr:cNvPr id="472" name="直線コネクタ 471"/>
        <xdr:cNvCxnSpPr/>
      </xdr:nvCxnSpPr>
      <xdr:spPr>
        <a:xfrm>
          <a:off x="6972300" y="16973158"/>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127411</xdr:rowOff>
    </xdr:from>
    <xdr:to>
      <xdr:col>55</xdr:col>
      <xdr:colOff>50800</xdr:colOff>
      <xdr:row>99</xdr:row>
      <xdr:rowOff>57561</xdr:rowOff>
    </xdr:to>
    <xdr:sp macro="" textlink="">
      <xdr:nvSpPr>
        <xdr:cNvPr id="482" name="楕円 481"/>
        <xdr:cNvSpPr/>
      </xdr:nvSpPr>
      <xdr:spPr>
        <a:xfrm>
          <a:off x="10426700" y="169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42338</xdr:rowOff>
    </xdr:from>
    <xdr:ext cx="534377" cy="259045"/>
    <xdr:sp macro="" textlink="">
      <xdr:nvSpPr>
        <xdr:cNvPr id="483" name="普通建設事業費 （ うち更新整備　）該当値テキスト"/>
        <xdr:cNvSpPr txBox="1"/>
      </xdr:nvSpPr>
      <xdr:spPr>
        <a:xfrm>
          <a:off x="10528300" y="168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126586</xdr:rowOff>
    </xdr:from>
    <xdr:to>
      <xdr:col>50</xdr:col>
      <xdr:colOff>165100</xdr:colOff>
      <xdr:row>99</xdr:row>
      <xdr:rowOff>56736</xdr:rowOff>
    </xdr:to>
    <xdr:sp macro="" textlink="">
      <xdr:nvSpPr>
        <xdr:cNvPr id="484" name="楕円 483"/>
        <xdr:cNvSpPr/>
      </xdr:nvSpPr>
      <xdr:spPr>
        <a:xfrm>
          <a:off x="9588500" y="169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47863</xdr:rowOff>
    </xdr:from>
    <xdr:ext cx="534377" cy="259045"/>
    <xdr:sp macro="" textlink="">
      <xdr:nvSpPr>
        <xdr:cNvPr id="485" name="テキスト ボックス 484"/>
        <xdr:cNvSpPr txBox="1"/>
      </xdr:nvSpPr>
      <xdr:spPr>
        <a:xfrm>
          <a:off x="9372111" y="1702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115122</xdr:rowOff>
    </xdr:from>
    <xdr:to>
      <xdr:col>46</xdr:col>
      <xdr:colOff>38100</xdr:colOff>
      <xdr:row>99</xdr:row>
      <xdr:rowOff>45272</xdr:rowOff>
    </xdr:to>
    <xdr:sp macro="" textlink="">
      <xdr:nvSpPr>
        <xdr:cNvPr id="486" name="楕円 485"/>
        <xdr:cNvSpPr/>
      </xdr:nvSpPr>
      <xdr:spPr>
        <a:xfrm>
          <a:off x="8699500" y="169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36399</xdr:rowOff>
    </xdr:from>
    <xdr:ext cx="534377" cy="259045"/>
    <xdr:sp macro="" textlink="">
      <xdr:nvSpPr>
        <xdr:cNvPr id="487" name="テキスト ボックス 486"/>
        <xdr:cNvSpPr txBox="1"/>
      </xdr:nvSpPr>
      <xdr:spPr>
        <a:xfrm>
          <a:off x="8483111" y="1700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121239</xdr:rowOff>
    </xdr:from>
    <xdr:to>
      <xdr:col>41</xdr:col>
      <xdr:colOff>101600</xdr:colOff>
      <xdr:row>99</xdr:row>
      <xdr:rowOff>51389</xdr:rowOff>
    </xdr:to>
    <xdr:sp macro="" textlink="">
      <xdr:nvSpPr>
        <xdr:cNvPr id="488" name="楕円 487"/>
        <xdr:cNvSpPr/>
      </xdr:nvSpPr>
      <xdr:spPr>
        <a:xfrm>
          <a:off x="7810500" y="169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42516</xdr:rowOff>
    </xdr:from>
    <xdr:ext cx="534377" cy="259045"/>
    <xdr:sp macro="" textlink="">
      <xdr:nvSpPr>
        <xdr:cNvPr id="489" name="テキスト ボックス 488"/>
        <xdr:cNvSpPr txBox="1"/>
      </xdr:nvSpPr>
      <xdr:spPr>
        <a:xfrm>
          <a:off x="7594111" y="1701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120258</xdr:rowOff>
    </xdr:from>
    <xdr:to>
      <xdr:col>36</xdr:col>
      <xdr:colOff>165100</xdr:colOff>
      <xdr:row>99</xdr:row>
      <xdr:rowOff>50408</xdr:rowOff>
    </xdr:to>
    <xdr:sp macro="" textlink="">
      <xdr:nvSpPr>
        <xdr:cNvPr id="490" name="楕円 489"/>
        <xdr:cNvSpPr/>
      </xdr:nvSpPr>
      <xdr:spPr>
        <a:xfrm>
          <a:off x="6921500" y="16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41535</xdr:rowOff>
    </xdr:from>
    <xdr:ext cx="534377" cy="259045"/>
    <xdr:sp macro="" textlink="">
      <xdr:nvSpPr>
        <xdr:cNvPr id="491" name="テキスト ボックス 490"/>
        <xdr:cNvSpPr txBox="1"/>
      </xdr:nvSpPr>
      <xdr:spPr>
        <a:xfrm>
          <a:off x="6705111" y="1701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127383</xdr:rowOff>
    </xdr:from>
    <xdr:to>
      <xdr:col>85</xdr:col>
      <xdr:colOff>127000</xdr:colOff>
      <xdr:row>38</xdr:row>
      <xdr:rowOff>139700</xdr:rowOff>
    </xdr:to>
    <xdr:cxnSp macro="">
      <xdr:nvCxnSpPr>
        <xdr:cNvPr id="518" name="直線コネクタ 517"/>
        <xdr:cNvCxnSpPr/>
      </xdr:nvCxnSpPr>
      <xdr:spPr>
        <a:xfrm>
          <a:off x="15481300" y="6642483"/>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127383</xdr:rowOff>
    </xdr:from>
    <xdr:to>
      <xdr:col>81</xdr:col>
      <xdr:colOff>50800</xdr:colOff>
      <xdr:row>38</xdr:row>
      <xdr:rowOff>139700</xdr:rowOff>
    </xdr:to>
    <xdr:cxnSp macro="">
      <xdr:nvCxnSpPr>
        <xdr:cNvPr id="521" name="直線コネクタ 520"/>
        <xdr:cNvCxnSpPr/>
      </xdr:nvCxnSpPr>
      <xdr:spPr>
        <a:xfrm flipV="1">
          <a:off x="14592300" y="6642483"/>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137533</xdr:rowOff>
    </xdr:from>
    <xdr:to>
      <xdr:col>71</xdr:col>
      <xdr:colOff>177800</xdr:colOff>
      <xdr:row>38</xdr:row>
      <xdr:rowOff>139700</xdr:rowOff>
    </xdr:to>
    <xdr:cxnSp macro="">
      <xdr:nvCxnSpPr>
        <xdr:cNvPr id="527" name="直線コネクタ 526"/>
        <xdr:cNvCxnSpPr/>
      </xdr:nvCxnSpPr>
      <xdr:spPr>
        <a:xfrm>
          <a:off x="12814300" y="665263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76583</xdr:rowOff>
    </xdr:from>
    <xdr:to>
      <xdr:col>81</xdr:col>
      <xdr:colOff>101600</xdr:colOff>
      <xdr:row>39</xdr:row>
      <xdr:rowOff>6733</xdr:rowOff>
    </xdr:to>
    <xdr:sp macro="" textlink="">
      <xdr:nvSpPr>
        <xdr:cNvPr id="539" name="楕円 538"/>
        <xdr:cNvSpPr/>
      </xdr:nvSpPr>
      <xdr:spPr>
        <a:xfrm>
          <a:off x="15430500" y="6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169310</xdr:rowOff>
    </xdr:from>
    <xdr:ext cx="469744" cy="259045"/>
    <xdr:sp macro="" textlink="">
      <xdr:nvSpPr>
        <xdr:cNvPr id="540" name="テキスト ボックス 539"/>
        <xdr:cNvSpPr txBox="1"/>
      </xdr:nvSpPr>
      <xdr:spPr>
        <a:xfrm>
          <a:off x="15246428" y="66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86733</xdr:rowOff>
    </xdr:from>
    <xdr:to>
      <xdr:col>67</xdr:col>
      <xdr:colOff>101600</xdr:colOff>
      <xdr:row>39</xdr:row>
      <xdr:rowOff>16883</xdr:rowOff>
    </xdr:to>
    <xdr:sp macro="" textlink="">
      <xdr:nvSpPr>
        <xdr:cNvPr id="545" name="楕円 544"/>
        <xdr:cNvSpPr/>
      </xdr:nvSpPr>
      <xdr:spPr>
        <a:xfrm>
          <a:off x="12763500" y="6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8010</xdr:rowOff>
    </xdr:from>
    <xdr:ext cx="378565" cy="259045"/>
    <xdr:sp macro="" textlink="">
      <xdr:nvSpPr>
        <xdr:cNvPr id="546" name="テキスト ボックス 545"/>
        <xdr:cNvSpPr txBox="1"/>
      </xdr:nvSpPr>
      <xdr:spPr>
        <a:xfrm>
          <a:off x="12625017" y="669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101203</xdr:rowOff>
    </xdr:from>
    <xdr:to>
      <xdr:col>85</xdr:col>
      <xdr:colOff>127000</xdr:colOff>
      <xdr:row>76</xdr:row>
      <xdr:rowOff>135688</xdr:rowOff>
    </xdr:to>
    <xdr:cxnSp macro="">
      <xdr:nvCxnSpPr>
        <xdr:cNvPr id="620" name="直線コネクタ 619"/>
        <xdr:cNvCxnSpPr/>
      </xdr:nvCxnSpPr>
      <xdr:spPr>
        <a:xfrm>
          <a:off x="15481300" y="13131403"/>
          <a:ext cx="8382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78132</xdr:rowOff>
    </xdr:from>
    <xdr:to>
      <xdr:col>81</xdr:col>
      <xdr:colOff>50800</xdr:colOff>
      <xdr:row>76</xdr:row>
      <xdr:rowOff>101203</xdr:rowOff>
    </xdr:to>
    <xdr:cxnSp macro="">
      <xdr:nvCxnSpPr>
        <xdr:cNvPr id="623" name="直線コネクタ 622"/>
        <xdr:cNvCxnSpPr/>
      </xdr:nvCxnSpPr>
      <xdr:spPr>
        <a:xfrm>
          <a:off x="14592300" y="13108332"/>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78036</xdr:rowOff>
    </xdr:from>
    <xdr:to>
      <xdr:col>76</xdr:col>
      <xdr:colOff>114300</xdr:colOff>
      <xdr:row>76</xdr:row>
      <xdr:rowOff>78132</xdr:rowOff>
    </xdr:to>
    <xdr:cxnSp macro="">
      <xdr:nvCxnSpPr>
        <xdr:cNvPr id="626" name="直線コネクタ 625"/>
        <xdr:cNvCxnSpPr/>
      </xdr:nvCxnSpPr>
      <xdr:spPr>
        <a:xfrm>
          <a:off x="13703300" y="13108236"/>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78036</xdr:rowOff>
    </xdr:from>
    <xdr:to>
      <xdr:col>71</xdr:col>
      <xdr:colOff>177800</xdr:colOff>
      <xdr:row>76</xdr:row>
      <xdr:rowOff>93676</xdr:rowOff>
    </xdr:to>
    <xdr:cxnSp macro="">
      <xdr:nvCxnSpPr>
        <xdr:cNvPr id="629" name="直線コネクタ 628"/>
        <xdr:cNvCxnSpPr/>
      </xdr:nvCxnSpPr>
      <xdr:spPr>
        <a:xfrm flipV="1">
          <a:off x="12814300" y="13108236"/>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84888</xdr:rowOff>
    </xdr:from>
    <xdr:to>
      <xdr:col>85</xdr:col>
      <xdr:colOff>177800</xdr:colOff>
      <xdr:row>77</xdr:row>
      <xdr:rowOff>15038</xdr:rowOff>
    </xdr:to>
    <xdr:sp macro="" textlink="">
      <xdr:nvSpPr>
        <xdr:cNvPr id="639" name="楕円 638"/>
        <xdr:cNvSpPr/>
      </xdr:nvSpPr>
      <xdr:spPr>
        <a:xfrm>
          <a:off x="16268700" y="131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63315</xdr:rowOff>
    </xdr:from>
    <xdr:ext cx="534377" cy="259045"/>
    <xdr:sp macro="" textlink="">
      <xdr:nvSpPr>
        <xdr:cNvPr id="640" name="公債費該当値テキスト"/>
        <xdr:cNvSpPr txBox="1"/>
      </xdr:nvSpPr>
      <xdr:spPr>
        <a:xfrm>
          <a:off x="16370300" y="130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50403</xdr:rowOff>
    </xdr:from>
    <xdr:to>
      <xdr:col>81</xdr:col>
      <xdr:colOff>101600</xdr:colOff>
      <xdr:row>76</xdr:row>
      <xdr:rowOff>152003</xdr:rowOff>
    </xdr:to>
    <xdr:sp macro="" textlink="">
      <xdr:nvSpPr>
        <xdr:cNvPr id="641" name="楕円 640"/>
        <xdr:cNvSpPr/>
      </xdr:nvSpPr>
      <xdr:spPr>
        <a:xfrm>
          <a:off x="15430500" y="13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143130</xdr:rowOff>
    </xdr:from>
    <xdr:ext cx="534377" cy="259045"/>
    <xdr:sp macro="" textlink="">
      <xdr:nvSpPr>
        <xdr:cNvPr id="642" name="テキスト ボックス 641"/>
        <xdr:cNvSpPr txBox="1"/>
      </xdr:nvSpPr>
      <xdr:spPr>
        <a:xfrm>
          <a:off x="15214111" y="131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27332</xdr:rowOff>
    </xdr:from>
    <xdr:to>
      <xdr:col>76</xdr:col>
      <xdr:colOff>165100</xdr:colOff>
      <xdr:row>76</xdr:row>
      <xdr:rowOff>128932</xdr:rowOff>
    </xdr:to>
    <xdr:sp macro="" textlink="">
      <xdr:nvSpPr>
        <xdr:cNvPr id="643" name="楕円 642"/>
        <xdr:cNvSpPr/>
      </xdr:nvSpPr>
      <xdr:spPr>
        <a:xfrm>
          <a:off x="14541500" y="130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120059</xdr:rowOff>
    </xdr:from>
    <xdr:ext cx="534377" cy="259045"/>
    <xdr:sp macro="" textlink="">
      <xdr:nvSpPr>
        <xdr:cNvPr id="644" name="テキスト ボックス 643"/>
        <xdr:cNvSpPr txBox="1"/>
      </xdr:nvSpPr>
      <xdr:spPr>
        <a:xfrm>
          <a:off x="14325111" y="131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27236</xdr:rowOff>
    </xdr:from>
    <xdr:to>
      <xdr:col>72</xdr:col>
      <xdr:colOff>38100</xdr:colOff>
      <xdr:row>76</xdr:row>
      <xdr:rowOff>128836</xdr:rowOff>
    </xdr:to>
    <xdr:sp macro="" textlink="">
      <xdr:nvSpPr>
        <xdr:cNvPr id="645" name="楕円 644"/>
        <xdr:cNvSpPr/>
      </xdr:nvSpPr>
      <xdr:spPr>
        <a:xfrm>
          <a:off x="13652500" y="130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119963</xdr:rowOff>
    </xdr:from>
    <xdr:ext cx="534377" cy="259045"/>
    <xdr:sp macro="" textlink="">
      <xdr:nvSpPr>
        <xdr:cNvPr id="646" name="テキスト ボックス 645"/>
        <xdr:cNvSpPr txBox="1"/>
      </xdr:nvSpPr>
      <xdr:spPr>
        <a:xfrm>
          <a:off x="13436111" y="1315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42876</xdr:rowOff>
    </xdr:from>
    <xdr:to>
      <xdr:col>67</xdr:col>
      <xdr:colOff>101600</xdr:colOff>
      <xdr:row>76</xdr:row>
      <xdr:rowOff>144476</xdr:rowOff>
    </xdr:to>
    <xdr:sp macro="" textlink="">
      <xdr:nvSpPr>
        <xdr:cNvPr id="647" name="楕円 646"/>
        <xdr:cNvSpPr/>
      </xdr:nvSpPr>
      <xdr:spPr>
        <a:xfrm>
          <a:off x="12763500" y="1307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135603</xdr:rowOff>
    </xdr:from>
    <xdr:ext cx="534377" cy="259045"/>
    <xdr:sp macro="" textlink="">
      <xdr:nvSpPr>
        <xdr:cNvPr id="648" name="テキスト ボックス 647"/>
        <xdr:cNvSpPr txBox="1"/>
      </xdr:nvSpPr>
      <xdr:spPr>
        <a:xfrm>
          <a:off x="12547111" y="1316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75036</xdr:rowOff>
    </xdr:from>
    <xdr:to>
      <xdr:col>85</xdr:col>
      <xdr:colOff>127000</xdr:colOff>
      <xdr:row>99</xdr:row>
      <xdr:rowOff>77732</xdr:rowOff>
    </xdr:to>
    <xdr:cxnSp macro="">
      <xdr:nvCxnSpPr>
        <xdr:cNvPr id="679" name="直線コネクタ 678"/>
        <xdr:cNvCxnSpPr/>
      </xdr:nvCxnSpPr>
      <xdr:spPr>
        <a:xfrm flipV="1">
          <a:off x="15481300" y="17048586"/>
          <a:ext cx="8382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77732</xdr:rowOff>
    </xdr:from>
    <xdr:to>
      <xdr:col>81</xdr:col>
      <xdr:colOff>50800</xdr:colOff>
      <xdr:row>99</xdr:row>
      <xdr:rowOff>78904</xdr:rowOff>
    </xdr:to>
    <xdr:cxnSp macro="">
      <xdr:nvCxnSpPr>
        <xdr:cNvPr id="682" name="直線コネクタ 681"/>
        <xdr:cNvCxnSpPr/>
      </xdr:nvCxnSpPr>
      <xdr:spPr>
        <a:xfrm flipV="1">
          <a:off x="14592300" y="17051282"/>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38140</xdr:rowOff>
    </xdr:from>
    <xdr:to>
      <xdr:col>76</xdr:col>
      <xdr:colOff>114300</xdr:colOff>
      <xdr:row>99</xdr:row>
      <xdr:rowOff>78904</xdr:rowOff>
    </xdr:to>
    <xdr:cxnSp macro="">
      <xdr:nvCxnSpPr>
        <xdr:cNvPr id="685" name="直線コネクタ 684"/>
        <xdr:cNvCxnSpPr/>
      </xdr:nvCxnSpPr>
      <xdr:spPr>
        <a:xfrm>
          <a:off x="13703300" y="17011690"/>
          <a:ext cx="889000" cy="4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38140</xdr:rowOff>
    </xdr:from>
    <xdr:to>
      <xdr:col>71</xdr:col>
      <xdr:colOff>177800</xdr:colOff>
      <xdr:row>99</xdr:row>
      <xdr:rowOff>91498</xdr:rowOff>
    </xdr:to>
    <xdr:cxnSp macro="">
      <xdr:nvCxnSpPr>
        <xdr:cNvPr id="688" name="直線コネクタ 687"/>
        <xdr:cNvCxnSpPr/>
      </xdr:nvCxnSpPr>
      <xdr:spPr>
        <a:xfrm flipV="1">
          <a:off x="12814300" y="17011690"/>
          <a:ext cx="889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24236</xdr:rowOff>
    </xdr:from>
    <xdr:to>
      <xdr:col>85</xdr:col>
      <xdr:colOff>177800</xdr:colOff>
      <xdr:row>99</xdr:row>
      <xdr:rowOff>125836</xdr:rowOff>
    </xdr:to>
    <xdr:sp macro="" textlink="">
      <xdr:nvSpPr>
        <xdr:cNvPr id="698" name="楕円 697"/>
        <xdr:cNvSpPr/>
      </xdr:nvSpPr>
      <xdr:spPr>
        <a:xfrm>
          <a:off x="16268700" y="169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26932</xdr:rowOff>
    </xdr:from>
    <xdr:to>
      <xdr:col>81</xdr:col>
      <xdr:colOff>101600</xdr:colOff>
      <xdr:row>99</xdr:row>
      <xdr:rowOff>128532</xdr:rowOff>
    </xdr:to>
    <xdr:sp macro="" textlink="">
      <xdr:nvSpPr>
        <xdr:cNvPr id="700" name="楕円 699"/>
        <xdr:cNvSpPr/>
      </xdr:nvSpPr>
      <xdr:spPr>
        <a:xfrm>
          <a:off x="15430500" y="170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119659</xdr:rowOff>
    </xdr:from>
    <xdr:ext cx="534377" cy="259045"/>
    <xdr:sp macro="" textlink="">
      <xdr:nvSpPr>
        <xdr:cNvPr id="701" name="テキスト ボックス 700"/>
        <xdr:cNvSpPr txBox="1"/>
      </xdr:nvSpPr>
      <xdr:spPr>
        <a:xfrm>
          <a:off x="15214111" y="1709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28104</xdr:rowOff>
    </xdr:from>
    <xdr:to>
      <xdr:col>76</xdr:col>
      <xdr:colOff>165100</xdr:colOff>
      <xdr:row>99</xdr:row>
      <xdr:rowOff>129704</xdr:rowOff>
    </xdr:to>
    <xdr:sp macro="" textlink="">
      <xdr:nvSpPr>
        <xdr:cNvPr id="702" name="楕円 701"/>
        <xdr:cNvSpPr/>
      </xdr:nvSpPr>
      <xdr:spPr>
        <a:xfrm>
          <a:off x="14541500" y="170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120831</xdr:rowOff>
    </xdr:from>
    <xdr:ext cx="534377" cy="259045"/>
    <xdr:sp macro="" textlink="">
      <xdr:nvSpPr>
        <xdr:cNvPr id="703" name="テキスト ボックス 702"/>
        <xdr:cNvSpPr txBox="1"/>
      </xdr:nvSpPr>
      <xdr:spPr>
        <a:xfrm>
          <a:off x="14325111" y="1709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158790</xdr:rowOff>
    </xdr:from>
    <xdr:to>
      <xdr:col>72</xdr:col>
      <xdr:colOff>38100</xdr:colOff>
      <xdr:row>99</xdr:row>
      <xdr:rowOff>88940</xdr:rowOff>
    </xdr:to>
    <xdr:sp macro="" textlink="">
      <xdr:nvSpPr>
        <xdr:cNvPr id="704" name="楕円 703"/>
        <xdr:cNvSpPr/>
      </xdr:nvSpPr>
      <xdr:spPr>
        <a:xfrm>
          <a:off x="13652500" y="169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80067</xdr:rowOff>
    </xdr:from>
    <xdr:ext cx="534377" cy="259045"/>
    <xdr:sp macro="" textlink="">
      <xdr:nvSpPr>
        <xdr:cNvPr id="705" name="テキスト ボックス 704"/>
        <xdr:cNvSpPr txBox="1"/>
      </xdr:nvSpPr>
      <xdr:spPr>
        <a:xfrm>
          <a:off x="13436111" y="170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40698</xdr:rowOff>
    </xdr:from>
    <xdr:to>
      <xdr:col>67</xdr:col>
      <xdr:colOff>101600</xdr:colOff>
      <xdr:row>99</xdr:row>
      <xdr:rowOff>142298</xdr:rowOff>
    </xdr:to>
    <xdr:sp macro="" textlink="">
      <xdr:nvSpPr>
        <xdr:cNvPr id="706" name="楕円 705"/>
        <xdr:cNvSpPr/>
      </xdr:nvSpPr>
      <xdr:spPr>
        <a:xfrm>
          <a:off x="12763500" y="170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133425</xdr:rowOff>
    </xdr:from>
    <xdr:ext cx="469744" cy="259045"/>
    <xdr:sp macro="" textlink="">
      <xdr:nvSpPr>
        <xdr:cNvPr id="707" name="テキスト ボックス 706"/>
        <xdr:cNvSpPr txBox="1"/>
      </xdr:nvSpPr>
      <xdr:spPr>
        <a:xfrm>
          <a:off x="12579428" y="171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91792</xdr:rowOff>
    </xdr:from>
    <xdr:to>
      <xdr:col>111</xdr:col>
      <xdr:colOff>177800</xdr:colOff>
      <xdr:row>39</xdr:row>
      <xdr:rowOff>98878</xdr:rowOff>
    </xdr:to>
    <xdr:cxnSp macro="">
      <xdr:nvCxnSpPr>
        <xdr:cNvPr id="741" name="直線コネクタ 740"/>
        <xdr:cNvCxnSpPr/>
      </xdr:nvCxnSpPr>
      <xdr:spPr>
        <a:xfrm>
          <a:off x="20434300" y="677834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88036</xdr:rowOff>
    </xdr:from>
    <xdr:to>
      <xdr:col>107</xdr:col>
      <xdr:colOff>50800</xdr:colOff>
      <xdr:row>39</xdr:row>
      <xdr:rowOff>91792</xdr:rowOff>
    </xdr:to>
    <xdr:cxnSp macro="">
      <xdr:nvCxnSpPr>
        <xdr:cNvPr id="744" name="直線コネクタ 743"/>
        <xdr:cNvCxnSpPr/>
      </xdr:nvCxnSpPr>
      <xdr:spPr>
        <a:xfrm>
          <a:off x="19545300" y="6774586"/>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71332</xdr:rowOff>
    </xdr:from>
    <xdr:to>
      <xdr:col>102</xdr:col>
      <xdr:colOff>114300</xdr:colOff>
      <xdr:row>39</xdr:row>
      <xdr:rowOff>88036</xdr:rowOff>
    </xdr:to>
    <xdr:cxnSp macro="">
      <xdr:nvCxnSpPr>
        <xdr:cNvPr id="747" name="直線コネクタ 746"/>
        <xdr:cNvCxnSpPr/>
      </xdr:nvCxnSpPr>
      <xdr:spPr>
        <a:xfrm>
          <a:off x="18656300" y="6757882"/>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40992</xdr:rowOff>
    </xdr:from>
    <xdr:to>
      <xdr:col>107</xdr:col>
      <xdr:colOff>101600</xdr:colOff>
      <xdr:row>39</xdr:row>
      <xdr:rowOff>142592</xdr:rowOff>
    </xdr:to>
    <xdr:sp macro="" textlink="">
      <xdr:nvSpPr>
        <xdr:cNvPr id="761" name="楕円 760"/>
        <xdr:cNvSpPr/>
      </xdr:nvSpPr>
      <xdr:spPr>
        <a:xfrm>
          <a:off x="20383500" y="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133719</xdr:rowOff>
    </xdr:from>
    <xdr:ext cx="378565" cy="259045"/>
    <xdr:sp macro="" textlink="">
      <xdr:nvSpPr>
        <xdr:cNvPr id="762" name="テキスト ボックス 761"/>
        <xdr:cNvSpPr txBox="1"/>
      </xdr:nvSpPr>
      <xdr:spPr>
        <a:xfrm>
          <a:off x="20245017" y="6820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37236</xdr:rowOff>
    </xdr:from>
    <xdr:to>
      <xdr:col>102</xdr:col>
      <xdr:colOff>165100</xdr:colOff>
      <xdr:row>39</xdr:row>
      <xdr:rowOff>138836</xdr:rowOff>
    </xdr:to>
    <xdr:sp macro="" textlink="">
      <xdr:nvSpPr>
        <xdr:cNvPr id="763" name="楕円 762"/>
        <xdr:cNvSpPr/>
      </xdr:nvSpPr>
      <xdr:spPr>
        <a:xfrm>
          <a:off x="19494500" y="67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129963</xdr:rowOff>
    </xdr:from>
    <xdr:ext cx="378565" cy="259045"/>
    <xdr:sp macro="" textlink="">
      <xdr:nvSpPr>
        <xdr:cNvPr id="764" name="テキスト ボックス 763"/>
        <xdr:cNvSpPr txBox="1"/>
      </xdr:nvSpPr>
      <xdr:spPr>
        <a:xfrm>
          <a:off x="19356017" y="681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20532</xdr:rowOff>
    </xdr:from>
    <xdr:to>
      <xdr:col>98</xdr:col>
      <xdr:colOff>38100</xdr:colOff>
      <xdr:row>39</xdr:row>
      <xdr:rowOff>122132</xdr:rowOff>
    </xdr:to>
    <xdr:sp macro="" textlink="">
      <xdr:nvSpPr>
        <xdr:cNvPr id="765" name="楕円 764"/>
        <xdr:cNvSpPr/>
      </xdr:nvSpPr>
      <xdr:spPr>
        <a:xfrm>
          <a:off x="18605500" y="67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113259</xdr:rowOff>
    </xdr:from>
    <xdr:ext cx="469744" cy="259045"/>
    <xdr:sp macro="" textlink="">
      <xdr:nvSpPr>
        <xdr:cNvPr id="766" name="テキスト ボックス 765"/>
        <xdr:cNvSpPr txBox="1"/>
      </xdr:nvSpPr>
      <xdr:spPr>
        <a:xfrm>
          <a:off x="18421428" y="679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24314</xdr:rowOff>
    </xdr:from>
    <xdr:to>
      <xdr:col>116</xdr:col>
      <xdr:colOff>63500</xdr:colOff>
      <xdr:row>59</xdr:row>
      <xdr:rowOff>25362</xdr:rowOff>
    </xdr:to>
    <xdr:cxnSp macro="">
      <xdr:nvCxnSpPr>
        <xdr:cNvPr id="795" name="直線コネクタ 794"/>
        <xdr:cNvCxnSpPr/>
      </xdr:nvCxnSpPr>
      <xdr:spPr>
        <a:xfrm flipV="1">
          <a:off x="21323300" y="10139864"/>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21495</xdr:rowOff>
    </xdr:from>
    <xdr:to>
      <xdr:col>111</xdr:col>
      <xdr:colOff>177800</xdr:colOff>
      <xdr:row>59</xdr:row>
      <xdr:rowOff>25362</xdr:rowOff>
    </xdr:to>
    <xdr:cxnSp macro="">
      <xdr:nvCxnSpPr>
        <xdr:cNvPr id="798" name="直線コネクタ 797"/>
        <xdr:cNvCxnSpPr/>
      </xdr:nvCxnSpPr>
      <xdr:spPr>
        <a:xfrm>
          <a:off x="20434300" y="10137045"/>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17628</xdr:rowOff>
    </xdr:from>
    <xdr:to>
      <xdr:col>107</xdr:col>
      <xdr:colOff>50800</xdr:colOff>
      <xdr:row>59</xdr:row>
      <xdr:rowOff>21495</xdr:rowOff>
    </xdr:to>
    <xdr:cxnSp macro="">
      <xdr:nvCxnSpPr>
        <xdr:cNvPr id="801" name="直線コネクタ 800"/>
        <xdr:cNvCxnSpPr/>
      </xdr:nvCxnSpPr>
      <xdr:spPr>
        <a:xfrm>
          <a:off x="19545300" y="10133178"/>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17628</xdr:rowOff>
    </xdr:from>
    <xdr:to>
      <xdr:col>102</xdr:col>
      <xdr:colOff>114300</xdr:colOff>
      <xdr:row>59</xdr:row>
      <xdr:rowOff>20276</xdr:rowOff>
    </xdr:to>
    <xdr:cxnSp macro="">
      <xdr:nvCxnSpPr>
        <xdr:cNvPr id="804" name="直線コネクタ 803"/>
        <xdr:cNvCxnSpPr/>
      </xdr:nvCxnSpPr>
      <xdr:spPr>
        <a:xfrm flipV="1">
          <a:off x="18656300" y="1013317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144964</xdr:rowOff>
    </xdr:from>
    <xdr:to>
      <xdr:col>116</xdr:col>
      <xdr:colOff>114300</xdr:colOff>
      <xdr:row>59</xdr:row>
      <xdr:rowOff>75114</xdr:rowOff>
    </xdr:to>
    <xdr:sp macro="" textlink="">
      <xdr:nvSpPr>
        <xdr:cNvPr id="814" name="楕円 813"/>
        <xdr:cNvSpPr/>
      </xdr:nvSpPr>
      <xdr:spPr>
        <a:xfrm>
          <a:off x="22110700" y="100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146012</xdr:rowOff>
    </xdr:from>
    <xdr:to>
      <xdr:col>112</xdr:col>
      <xdr:colOff>38100</xdr:colOff>
      <xdr:row>59</xdr:row>
      <xdr:rowOff>76162</xdr:rowOff>
    </xdr:to>
    <xdr:sp macro="" textlink="">
      <xdr:nvSpPr>
        <xdr:cNvPr id="816" name="楕円 815"/>
        <xdr:cNvSpPr/>
      </xdr:nvSpPr>
      <xdr:spPr>
        <a:xfrm>
          <a:off x="21272500" y="100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67289</xdr:rowOff>
    </xdr:from>
    <xdr:ext cx="469744" cy="259045"/>
    <xdr:sp macro="" textlink="">
      <xdr:nvSpPr>
        <xdr:cNvPr id="817" name="テキスト ボックス 816"/>
        <xdr:cNvSpPr txBox="1"/>
      </xdr:nvSpPr>
      <xdr:spPr>
        <a:xfrm>
          <a:off x="21088428" y="1018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142145</xdr:rowOff>
    </xdr:from>
    <xdr:to>
      <xdr:col>107</xdr:col>
      <xdr:colOff>101600</xdr:colOff>
      <xdr:row>59</xdr:row>
      <xdr:rowOff>72295</xdr:rowOff>
    </xdr:to>
    <xdr:sp macro="" textlink="">
      <xdr:nvSpPr>
        <xdr:cNvPr id="818" name="楕円 817"/>
        <xdr:cNvSpPr/>
      </xdr:nvSpPr>
      <xdr:spPr>
        <a:xfrm>
          <a:off x="20383500" y="100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63422</xdr:rowOff>
    </xdr:from>
    <xdr:ext cx="469744" cy="259045"/>
    <xdr:sp macro="" textlink="">
      <xdr:nvSpPr>
        <xdr:cNvPr id="819" name="テキスト ボックス 818"/>
        <xdr:cNvSpPr txBox="1"/>
      </xdr:nvSpPr>
      <xdr:spPr>
        <a:xfrm>
          <a:off x="20199428" y="101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138278</xdr:rowOff>
    </xdr:from>
    <xdr:to>
      <xdr:col>102</xdr:col>
      <xdr:colOff>165100</xdr:colOff>
      <xdr:row>59</xdr:row>
      <xdr:rowOff>68428</xdr:rowOff>
    </xdr:to>
    <xdr:sp macro="" textlink="">
      <xdr:nvSpPr>
        <xdr:cNvPr id="820" name="楕円 819"/>
        <xdr:cNvSpPr/>
      </xdr:nvSpPr>
      <xdr:spPr>
        <a:xfrm>
          <a:off x="19494500" y="10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59555</xdr:rowOff>
    </xdr:from>
    <xdr:ext cx="469744" cy="259045"/>
    <xdr:sp macro="" textlink="">
      <xdr:nvSpPr>
        <xdr:cNvPr id="821" name="テキスト ボックス 820"/>
        <xdr:cNvSpPr txBox="1"/>
      </xdr:nvSpPr>
      <xdr:spPr>
        <a:xfrm>
          <a:off x="19310428" y="101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140926</xdr:rowOff>
    </xdr:from>
    <xdr:to>
      <xdr:col>98</xdr:col>
      <xdr:colOff>38100</xdr:colOff>
      <xdr:row>59</xdr:row>
      <xdr:rowOff>71076</xdr:rowOff>
    </xdr:to>
    <xdr:sp macro="" textlink="">
      <xdr:nvSpPr>
        <xdr:cNvPr id="822" name="楕円 821"/>
        <xdr:cNvSpPr/>
      </xdr:nvSpPr>
      <xdr:spPr>
        <a:xfrm>
          <a:off x="18605500" y="100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62203</xdr:rowOff>
    </xdr:from>
    <xdr:ext cx="469744" cy="259045"/>
    <xdr:sp macro="" textlink="">
      <xdr:nvSpPr>
        <xdr:cNvPr id="823" name="テキスト ボックス 822"/>
        <xdr:cNvSpPr txBox="1"/>
      </xdr:nvSpPr>
      <xdr:spPr>
        <a:xfrm>
          <a:off x="18421428" y="1017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70157</xdr:rowOff>
    </xdr:from>
    <xdr:to>
      <xdr:col>116</xdr:col>
      <xdr:colOff>63500</xdr:colOff>
      <xdr:row>77</xdr:row>
      <xdr:rowOff>104936</xdr:rowOff>
    </xdr:to>
    <xdr:cxnSp macro="">
      <xdr:nvCxnSpPr>
        <xdr:cNvPr id="855" name="直線コネクタ 854"/>
        <xdr:cNvCxnSpPr/>
      </xdr:nvCxnSpPr>
      <xdr:spPr>
        <a:xfrm flipV="1">
          <a:off x="21323300" y="13271807"/>
          <a:ext cx="838200" cy="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104936</xdr:rowOff>
    </xdr:from>
    <xdr:to>
      <xdr:col>111</xdr:col>
      <xdr:colOff>177800</xdr:colOff>
      <xdr:row>77</xdr:row>
      <xdr:rowOff>132809</xdr:rowOff>
    </xdr:to>
    <xdr:cxnSp macro="">
      <xdr:nvCxnSpPr>
        <xdr:cNvPr id="858" name="直線コネクタ 857"/>
        <xdr:cNvCxnSpPr/>
      </xdr:nvCxnSpPr>
      <xdr:spPr>
        <a:xfrm flipV="1">
          <a:off x="20434300" y="13306586"/>
          <a:ext cx="889000" cy="2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132809</xdr:rowOff>
    </xdr:from>
    <xdr:to>
      <xdr:col>107</xdr:col>
      <xdr:colOff>50800</xdr:colOff>
      <xdr:row>77</xdr:row>
      <xdr:rowOff>133641</xdr:rowOff>
    </xdr:to>
    <xdr:cxnSp macro="">
      <xdr:nvCxnSpPr>
        <xdr:cNvPr id="861" name="直線コネクタ 860"/>
        <xdr:cNvCxnSpPr/>
      </xdr:nvCxnSpPr>
      <xdr:spPr>
        <a:xfrm flipV="1">
          <a:off x="19545300" y="13334459"/>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133641</xdr:rowOff>
    </xdr:from>
    <xdr:to>
      <xdr:col>102</xdr:col>
      <xdr:colOff>114300</xdr:colOff>
      <xdr:row>77</xdr:row>
      <xdr:rowOff>140712</xdr:rowOff>
    </xdr:to>
    <xdr:cxnSp macro="">
      <xdr:nvCxnSpPr>
        <xdr:cNvPr id="864" name="直線コネクタ 863"/>
        <xdr:cNvCxnSpPr/>
      </xdr:nvCxnSpPr>
      <xdr:spPr>
        <a:xfrm flipV="1">
          <a:off x="18656300" y="13335291"/>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19357</xdr:rowOff>
    </xdr:from>
    <xdr:to>
      <xdr:col>116</xdr:col>
      <xdr:colOff>114300</xdr:colOff>
      <xdr:row>77</xdr:row>
      <xdr:rowOff>120957</xdr:rowOff>
    </xdr:to>
    <xdr:sp macro="" textlink="">
      <xdr:nvSpPr>
        <xdr:cNvPr id="874" name="楕円 873"/>
        <xdr:cNvSpPr/>
      </xdr:nvSpPr>
      <xdr:spPr>
        <a:xfrm>
          <a:off x="22110700" y="132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169234</xdr:rowOff>
    </xdr:from>
    <xdr:ext cx="534377" cy="259045"/>
    <xdr:sp macro="" textlink="">
      <xdr:nvSpPr>
        <xdr:cNvPr id="875" name="繰出金該当値テキスト"/>
        <xdr:cNvSpPr txBox="1"/>
      </xdr:nvSpPr>
      <xdr:spPr>
        <a:xfrm>
          <a:off x="22212300" y="131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54136</xdr:rowOff>
    </xdr:from>
    <xdr:to>
      <xdr:col>112</xdr:col>
      <xdr:colOff>38100</xdr:colOff>
      <xdr:row>77</xdr:row>
      <xdr:rowOff>155736</xdr:rowOff>
    </xdr:to>
    <xdr:sp macro="" textlink="">
      <xdr:nvSpPr>
        <xdr:cNvPr id="876" name="楕円 875"/>
        <xdr:cNvSpPr/>
      </xdr:nvSpPr>
      <xdr:spPr>
        <a:xfrm>
          <a:off x="21272500" y="1325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146863</xdr:rowOff>
    </xdr:from>
    <xdr:ext cx="534377" cy="259045"/>
    <xdr:sp macro="" textlink="">
      <xdr:nvSpPr>
        <xdr:cNvPr id="877" name="テキスト ボックス 876"/>
        <xdr:cNvSpPr txBox="1"/>
      </xdr:nvSpPr>
      <xdr:spPr>
        <a:xfrm>
          <a:off x="21056111" y="13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82009</xdr:rowOff>
    </xdr:from>
    <xdr:to>
      <xdr:col>107</xdr:col>
      <xdr:colOff>101600</xdr:colOff>
      <xdr:row>78</xdr:row>
      <xdr:rowOff>12159</xdr:rowOff>
    </xdr:to>
    <xdr:sp macro="" textlink="">
      <xdr:nvSpPr>
        <xdr:cNvPr id="878" name="楕円 877"/>
        <xdr:cNvSpPr/>
      </xdr:nvSpPr>
      <xdr:spPr>
        <a:xfrm>
          <a:off x="20383500" y="13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3286</xdr:rowOff>
    </xdr:from>
    <xdr:ext cx="534377" cy="259045"/>
    <xdr:sp macro="" textlink="">
      <xdr:nvSpPr>
        <xdr:cNvPr id="879" name="テキスト ボックス 878"/>
        <xdr:cNvSpPr txBox="1"/>
      </xdr:nvSpPr>
      <xdr:spPr>
        <a:xfrm>
          <a:off x="20167111" y="1337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82841</xdr:rowOff>
    </xdr:from>
    <xdr:to>
      <xdr:col>102</xdr:col>
      <xdr:colOff>165100</xdr:colOff>
      <xdr:row>78</xdr:row>
      <xdr:rowOff>12991</xdr:rowOff>
    </xdr:to>
    <xdr:sp macro="" textlink="">
      <xdr:nvSpPr>
        <xdr:cNvPr id="880" name="楕円 879"/>
        <xdr:cNvSpPr/>
      </xdr:nvSpPr>
      <xdr:spPr>
        <a:xfrm>
          <a:off x="194945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4118</xdr:rowOff>
    </xdr:from>
    <xdr:ext cx="534377" cy="259045"/>
    <xdr:sp macro="" textlink="">
      <xdr:nvSpPr>
        <xdr:cNvPr id="881" name="テキスト ボックス 880"/>
        <xdr:cNvSpPr txBox="1"/>
      </xdr:nvSpPr>
      <xdr:spPr>
        <a:xfrm>
          <a:off x="19278111" y="133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89912</xdr:rowOff>
    </xdr:from>
    <xdr:to>
      <xdr:col>98</xdr:col>
      <xdr:colOff>38100</xdr:colOff>
      <xdr:row>78</xdr:row>
      <xdr:rowOff>20062</xdr:rowOff>
    </xdr:to>
    <xdr:sp macro="" textlink="">
      <xdr:nvSpPr>
        <xdr:cNvPr id="882" name="楕円 881"/>
        <xdr:cNvSpPr/>
      </xdr:nvSpPr>
      <xdr:spPr>
        <a:xfrm>
          <a:off x="18605500" y="132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11189</xdr:rowOff>
    </xdr:from>
    <xdr:ext cx="534377" cy="259045"/>
    <xdr:sp macro="" textlink="">
      <xdr:nvSpPr>
        <xdr:cNvPr id="883" name="テキスト ボックス 882"/>
        <xdr:cNvSpPr txBox="1"/>
      </xdr:nvSpPr>
      <xdr:spPr>
        <a:xfrm>
          <a:off x="18389111" y="133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扶助費は住民一人当たり</a:t>
          </a:r>
          <a:r>
            <a:rPr kumimoji="1" lang="en-US" altLang="ja-JP" sz="1400">
              <a:solidFill>
                <a:schemeClr val="dk1"/>
              </a:solidFill>
              <a:effectLst/>
              <a:latin typeface="+mn-lt"/>
              <a:ea typeface="+mn-ea"/>
              <a:cs typeface="+mn-cs"/>
            </a:rPr>
            <a:t>72,642</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2,625</a:t>
          </a:r>
          <a:r>
            <a:rPr kumimoji="1" lang="ja-JP" altLang="ja-JP" sz="1400">
              <a:solidFill>
                <a:schemeClr val="dk1"/>
              </a:solidFill>
              <a:effectLst/>
              <a:latin typeface="+mn-lt"/>
              <a:ea typeface="+mn-ea"/>
              <a:cs typeface="+mn-cs"/>
            </a:rPr>
            <a:t>増加している。これは、保険給付費が前年度より増加したことが主な要因である。</a:t>
          </a:r>
          <a:endParaRPr lang="ja-JP" altLang="ja-JP" sz="1800">
            <a:effectLst/>
          </a:endParaRPr>
        </a:p>
        <a:p>
          <a:r>
            <a:rPr kumimoji="1" lang="ja-JP" altLang="ja-JP" sz="1400">
              <a:solidFill>
                <a:schemeClr val="dk1"/>
              </a:solidFill>
              <a:effectLst/>
              <a:latin typeface="+mn-lt"/>
              <a:ea typeface="+mn-ea"/>
              <a:cs typeface="+mn-cs"/>
            </a:rPr>
            <a:t>補助費等は住民一人当たり</a:t>
          </a:r>
          <a:r>
            <a:rPr kumimoji="1" lang="en-US" altLang="ja-JP" sz="1400">
              <a:solidFill>
                <a:schemeClr val="dk1"/>
              </a:solidFill>
              <a:effectLst/>
              <a:latin typeface="+mn-lt"/>
              <a:ea typeface="+mn-ea"/>
              <a:cs typeface="+mn-cs"/>
            </a:rPr>
            <a:t>139,259</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18,440</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定額減税補足給付金による増加</a:t>
          </a:r>
          <a:r>
            <a:rPr kumimoji="1" lang="ja-JP" altLang="ja-JP" sz="1400">
              <a:solidFill>
                <a:schemeClr val="dk1"/>
              </a:solidFill>
              <a:effectLst/>
              <a:latin typeface="+mn-lt"/>
              <a:ea typeface="+mn-ea"/>
              <a:cs typeface="+mn-cs"/>
            </a:rPr>
            <a:t>が主な要因である。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普通建設事業費は住民一人当たり</a:t>
          </a:r>
          <a:r>
            <a:rPr kumimoji="1" lang="en-US" altLang="ja-JP" sz="1400">
              <a:solidFill>
                <a:schemeClr val="dk1"/>
              </a:solidFill>
              <a:effectLst/>
              <a:latin typeface="+mn-lt"/>
              <a:ea typeface="+mn-ea"/>
              <a:cs typeface="+mn-cs"/>
            </a:rPr>
            <a:t>53,775</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6,309</a:t>
          </a:r>
          <a:r>
            <a:rPr kumimoji="1" lang="ja-JP" altLang="ja-JP" sz="1400">
              <a:solidFill>
                <a:schemeClr val="dk1"/>
              </a:solidFill>
              <a:effectLst/>
              <a:latin typeface="+mn-lt"/>
              <a:ea typeface="+mn-ea"/>
              <a:cs typeface="+mn-cs"/>
            </a:rPr>
            <a:t>円増加している。これは、</a:t>
          </a:r>
          <a:r>
            <a:rPr kumimoji="1" lang="ja-JP" altLang="en-US" sz="1400">
              <a:solidFill>
                <a:schemeClr val="dk1"/>
              </a:solidFill>
              <a:effectLst/>
              <a:latin typeface="+mn-lt"/>
              <a:ea typeface="+mn-ea"/>
              <a:cs typeface="+mn-cs"/>
            </a:rPr>
            <a:t>こども園増築等工事</a:t>
          </a:r>
          <a:r>
            <a:rPr kumimoji="1" lang="ja-JP" altLang="ja-JP" sz="1400">
              <a:solidFill>
                <a:schemeClr val="dk1"/>
              </a:solidFill>
              <a:effectLst/>
              <a:latin typeface="+mn-lt"/>
              <a:ea typeface="+mn-ea"/>
              <a:cs typeface="+mn-cs"/>
            </a:rPr>
            <a:t>が主な要因である。</a:t>
          </a:r>
          <a:endParaRPr lang="ja-JP" altLang="ja-JP" sz="1800">
            <a:effectLst/>
          </a:endParaRPr>
        </a:p>
        <a:p>
          <a:r>
            <a:rPr kumimoji="1" lang="ja-JP" altLang="ja-JP" sz="1400">
              <a:solidFill>
                <a:schemeClr val="dk1"/>
              </a:solidFill>
              <a:effectLst/>
              <a:latin typeface="+mn-lt"/>
              <a:ea typeface="+mn-ea"/>
              <a:cs typeface="+mn-cs"/>
            </a:rPr>
            <a:t>積立金は住民一人当たり</a:t>
          </a:r>
          <a:r>
            <a:rPr kumimoji="1" lang="en-US" altLang="ja-JP" sz="1400">
              <a:solidFill>
                <a:schemeClr val="dk1"/>
              </a:solidFill>
              <a:effectLst/>
              <a:latin typeface="+mn-lt"/>
              <a:ea typeface="+mn-ea"/>
              <a:cs typeface="+mn-cs"/>
            </a:rPr>
            <a:t>21,903</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2,477</a:t>
          </a:r>
          <a:r>
            <a:rPr kumimoji="1" lang="ja-JP" altLang="ja-JP" sz="1400">
              <a:solidFill>
                <a:schemeClr val="dk1"/>
              </a:solidFill>
              <a:effectLst/>
              <a:latin typeface="+mn-lt"/>
              <a:ea typeface="+mn-ea"/>
              <a:cs typeface="+mn-cs"/>
            </a:rPr>
            <a:t>円増加している。これは、</a:t>
          </a:r>
          <a:r>
            <a:rPr kumimoji="1" lang="ja-JP" altLang="en-US" sz="1400">
              <a:solidFill>
                <a:schemeClr val="dk1"/>
              </a:solidFill>
              <a:effectLst/>
              <a:latin typeface="+mn-lt"/>
              <a:ea typeface="+mn-ea"/>
              <a:cs typeface="+mn-cs"/>
            </a:rPr>
            <a:t>新庁舎施設整備基金積立金</a:t>
          </a:r>
          <a:r>
            <a:rPr kumimoji="1" lang="ja-JP" altLang="ja-JP" sz="1400">
              <a:solidFill>
                <a:schemeClr val="dk1"/>
              </a:solidFill>
              <a:effectLst/>
              <a:latin typeface="+mn-lt"/>
              <a:ea typeface="+mn-ea"/>
              <a:cs typeface="+mn-cs"/>
            </a:rPr>
            <a:t>への積立額</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よ</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増加が主な要因である。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5,884
5,685
16.82
3,721,924
3,555,117
163,650
2,427,212
1,134,531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156083</xdr:rowOff>
    </xdr:from>
    <xdr:to>
      <xdr:col>24</xdr:col>
      <xdr:colOff>63500</xdr:colOff>
      <xdr:row>37</xdr:row>
      <xdr:rowOff>164592</xdr:rowOff>
    </xdr:to>
    <xdr:cxnSp macro="">
      <xdr:nvCxnSpPr>
        <xdr:cNvPr id="61" name="直線コネクタ 60"/>
        <xdr:cNvCxnSpPr/>
      </xdr:nvCxnSpPr>
      <xdr:spPr>
        <a:xfrm>
          <a:off x="3797300" y="6499733"/>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156083</xdr:rowOff>
    </xdr:from>
    <xdr:to>
      <xdr:col>19</xdr:col>
      <xdr:colOff>177800</xdr:colOff>
      <xdr:row>37</xdr:row>
      <xdr:rowOff>165227</xdr:rowOff>
    </xdr:to>
    <xdr:cxnSp macro="">
      <xdr:nvCxnSpPr>
        <xdr:cNvPr id="64" name="直線コネクタ 63"/>
        <xdr:cNvCxnSpPr/>
      </xdr:nvCxnSpPr>
      <xdr:spPr>
        <a:xfrm flipV="1">
          <a:off x="2908300" y="649973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142240</xdr:rowOff>
    </xdr:from>
    <xdr:to>
      <xdr:col>15</xdr:col>
      <xdr:colOff>50800</xdr:colOff>
      <xdr:row>37</xdr:row>
      <xdr:rowOff>165227</xdr:rowOff>
    </xdr:to>
    <xdr:cxnSp macro="">
      <xdr:nvCxnSpPr>
        <xdr:cNvPr id="67" name="直線コネクタ 66"/>
        <xdr:cNvCxnSpPr/>
      </xdr:nvCxnSpPr>
      <xdr:spPr>
        <a:xfrm>
          <a:off x="2019300" y="6485890"/>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132588</xdr:rowOff>
    </xdr:from>
    <xdr:to>
      <xdr:col>10</xdr:col>
      <xdr:colOff>114300</xdr:colOff>
      <xdr:row>37</xdr:row>
      <xdr:rowOff>142240</xdr:rowOff>
    </xdr:to>
    <xdr:cxnSp macro="">
      <xdr:nvCxnSpPr>
        <xdr:cNvPr id="70" name="直線コネクタ 69"/>
        <xdr:cNvCxnSpPr/>
      </xdr:nvCxnSpPr>
      <xdr:spPr>
        <a:xfrm>
          <a:off x="1130300" y="64762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113792</xdr:rowOff>
    </xdr:from>
    <xdr:to>
      <xdr:col>24</xdr:col>
      <xdr:colOff>114300</xdr:colOff>
      <xdr:row>38</xdr:row>
      <xdr:rowOff>43942</xdr:rowOff>
    </xdr:to>
    <xdr:sp macro="" textlink="">
      <xdr:nvSpPr>
        <xdr:cNvPr id="80" name="楕円 79"/>
        <xdr:cNvSpPr/>
      </xdr:nvSpPr>
      <xdr:spPr>
        <a:xfrm>
          <a:off x="45847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92219</xdr:rowOff>
    </xdr:from>
    <xdr:ext cx="469744" cy="259045"/>
    <xdr:sp macro="" textlink="">
      <xdr:nvSpPr>
        <xdr:cNvPr id="81" name="議会費該当値テキスト"/>
        <xdr:cNvSpPr txBox="1"/>
      </xdr:nvSpPr>
      <xdr:spPr>
        <a:xfrm>
          <a:off x="4686300"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105283</xdr:rowOff>
    </xdr:from>
    <xdr:to>
      <xdr:col>20</xdr:col>
      <xdr:colOff>38100</xdr:colOff>
      <xdr:row>38</xdr:row>
      <xdr:rowOff>35433</xdr:rowOff>
    </xdr:to>
    <xdr:sp macro="" textlink="">
      <xdr:nvSpPr>
        <xdr:cNvPr id="82" name="楕円 81"/>
        <xdr:cNvSpPr/>
      </xdr:nvSpPr>
      <xdr:spPr>
        <a:xfrm>
          <a:off x="3746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26560</xdr:rowOff>
    </xdr:from>
    <xdr:ext cx="469744" cy="259045"/>
    <xdr:sp macro="" textlink="">
      <xdr:nvSpPr>
        <xdr:cNvPr id="83" name="テキスト ボックス 82"/>
        <xdr:cNvSpPr txBox="1"/>
      </xdr:nvSpPr>
      <xdr:spPr>
        <a:xfrm>
          <a:off x="3562428"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114427</xdr:rowOff>
    </xdr:from>
    <xdr:to>
      <xdr:col>15</xdr:col>
      <xdr:colOff>101600</xdr:colOff>
      <xdr:row>38</xdr:row>
      <xdr:rowOff>44577</xdr:rowOff>
    </xdr:to>
    <xdr:sp macro="" textlink="">
      <xdr:nvSpPr>
        <xdr:cNvPr id="84" name="楕円 83"/>
        <xdr:cNvSpPr/>
      </xdr:nvSpPr>
      <xdr:spPr>
        <a:xfrm>
          <a:off x="2857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35704</xdr:rowOff>
    </xdr:from>
    <xdr:ext cx="469744" cy="259045"/>
    <xdr:sp macro="" textlink="">
      <xdr:nvSpPr>
        <xdr:cNvPr id="85" name="テキスト ボックス 84"/>
        <xdr:cNvSpPr txBox="1"/>
      </xdr:nvSpPr>
      <xdr:spPr>
        <a:xfrm>
          <a:off x="2673428" y="655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91440</xdr:rowOff>
    </xdr:from>
    <xdr:to>
      <xdr:col>10</xdr:col>
      <xdr:colOff>165100</xdr:colOff>
      <xdr:row>38</xdr:row>
      <xdr:rowOff>21590</xdr:rowOff>
    </xdr:to>
    <xdr:sp macro="" textlink="">
      <xdr:nvSpPr>
        <xdr:cNvPr id="86" name="楕円 85"/>
        <xdr:cNvSpPr/>
      </xdr:nvSpPr>
      <xdr:spPr>
        <a:xfrm>
          <a:off x="1968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12717</xdr:rowOff>
    </xdr:from>
    <xdr:ext cx="469744" cy="259045"/>
    <xdr:sp macro="" textlink="">
      <xdr:nvSpPr>
        <xdr:cNvPr id="87" name="テキスト ボックス 86"/>
        <xdr:cNvSpPr txBox="1"/>
      </xdr:nvSpPr>
      <xdr:spPr>
        <a:xfrm>
          <a:off x="1784428"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81788</xdr:rowOff>
    </xdr:from>
    <xdr:to>
      <xdr:col>6</xdr:col>
      <xdr:colOff>38100</xdr:colOff>
      <xdr:row>38</xdr:row>
      <xdr:rowOff>11938</xdr:rowOff>
    </xdr:to>
    <xdr:sp macro="" textlink="">
      <xdr:nvSpPr>
        <xdr:cNvPr id="88" name="楕円 87"/>
        <xdr:cNvSpPr/>
      </xdr:nvSpPr>
      <xdr:spPr>
        <a:xfrm>
          <a:off x="107950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3065</xdr:rowOff>
    </xdr:from>
    <xdr:ext cx="469744" cy="259045"/>
    <xdr:sp macro="" textlink="">
      <xdr:nvSpPr>
        <xdr:cNvPr id="89" name="テキスト ボックス 88"/>
        <xdr:cNvSpPr txBox="1"/>
      </xdr:nvSpPr>
      <xdr:spPr>
        <a:xfrm>
          <a:off x="895428"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82517</xdr:rowOff>
    </xdr:from>
    <xdr:to>
      <xdr:col>24</xdr:col>
      <xdr:colOff>63500</xdr:colOff>
      <xdr:row>58</xdr:row>
      <xdr:rowOff>92890</xdr:rowOff>
    </xdr:to>
    <xdr:cxnSp macro="">
      <xdr:nvCxnSpPr>
        <xdr:cNvPr id="116" name="直線コネクタ 115"/>
        <xdr:cNvCxnSpPr/>
      </xdr:nvCxnSpPr>
      <xdr:spPr>
        <a:xfrm flipV="1">
          <a:off x="3797300" y="10026617"/>
          <a:ext cx="8382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92890</xdr:rowOff>
    </xdr:from>
    <xdr:to>
      <xdr:col>19</xdr:col>
      <xdr:colOff>177800</xdr:colOff>
      <xdr:row>58</xdr:row>
      <xdr:rowOff>93518</xdr:rowOff>
    </xdr:to>
    <xdr:cxnSp macro="">
      <xdr:nvCxnSpPr>
        <xdr:cNvPr id="119" name="直線コネクタ 118"/>
        <xdr:cNvCxnSpPr/>
      </xdr:nvCxnSpPr>
      <xdr:spPr>
        <a:xfrm flipV="1">
          <a:off x="2908300" y="10036990"/>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77216</xdr:rowOff>
    </xdr:from>
    <xdr:to>
      <xdr:col>15</xdr:col>
      <xdr:colOff>50800</xdr:colOff>
      <xdr:row>58</xdr:row>
      <xdr:rowOff>93518</xdr:rowOff>
    </xdr:to>
    <xdr:cxnSp macro="">
      <xdr:nvCxnSpPr>
        <xdr:cNvPr id="122" name="直線コネクタ 121"/>
        <xdr:cNvCxnSpPr/>
      </xdr:nvCxnSpPr>
      <xdr:spPr>
        <a:xfrm>
          <a:off x="2019300" y="10021316"/>
          <a:ext cx="889000" cy="1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57245</xdr:rowOff>
    </xdr:from>
    <xdr:to>
      <xdr:col>10</xdr:col>
      <xdr:colOff>114300</xdr:colOff>
      <xdr:row>58</xdr:row>
      <xdr:rowOff>77216</xdr:rowOff>
    </xdr:to>
    <xdr:cxnSp macro="">
      <xdr:nvCxnSpPr>
        <xdr:cNvPr id="125" name="直線コネクタ 124"/>
        <xdr:cNvCxnSpPr/>
      </xdr:nvCxnSpPr>
      <xdr:spPr>
        <a:xfrm>
          <a:off x="1130300" y="10001345"/>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31717</xdr:rowOff>
    </xdr:from>
    <xdr:to>
      <xdr:col>24</xdr:col>
      <xdr:colOff>114300</xdr:colOff>
      <xdr:row>58</xdr:row>
      <xdr:rowOff>133317</xdr:rowOff>
    </xdr:to>
    <xdr:sp macro="" textlink="">
      <xdr:nvSpPr>
        <xdr:cNvPr id="135" name="楕円 134"/>
        <xdr:cNvSpPr/>
      </xdr:nvSpPr>
      <xdr:spPr>
        <a:xfrm>
          <a:off x="4584700" y="99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42090</xdr:rowOff>
    </xdr:from>
    <xdr:to>
      <xdr:col>20</xdr:col>
      <xdr:colOff>38100</xdr:colOff>
      <xdr:row>58</xdr:row>
      <xdr:rowOff>143690</xdr:rowOff>
    </xdr:to>
    <xdr:sp macro="" textlink="">
      <xdr:nvSpPr>
        <xdr:cNvPr id="137" name="楕円 136"/>
        <xdr:cNvSpPr/>
      </xdr:nvSpPr>
      <xdr:spPr>
        <a:xfrm>
          <a:off x="3746500" y="998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134817</xdr:rowOff>
    </xdr:from>
    <xdr:ext cx="599010" cy="259045"/>
    <xdr:sp macro="" textlink="">
      <xdr:nvSpPr>
        <xdr:cNvPr id="138" name="テキスト ボックス 137"/>
        <xdr:cNvSpPr txBox="1"/>
      </xdr:nvSpPr>
      <xdr:spPr>
        <a:xfrm>
          <a:off x="3497795" y="100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42718</xdr:rowOff>
    </xdr:from>
    <xdr:to>
      <xdr:col>15</xdr:col>
      <xdr:colOff>101600</xdr:colOff>
      <xdr:row>58</xdr:row>
      <xdr:rowOff>144318</xdr:rowOff>
    </xdr:to>
    <xdr:sp macro="" textlink="">
      <xdr:nvSpPr>
        <xdr:cNvPr id="139" name="楕円 138"/>
        <xdr:cNvSpPr/>
      </xdr:nvSpPr>
      <xdr:spPr>
        <a:xfrm>
          <a:off x="2857500" y="99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135445</xdr:rowOff>
    </xdr:from>
    <xdr:ext cx="599010" cy="259045"/>
    <xdr:sp macro="" textlink="">
      <xdr:nvSpPr>
        <xdr:cNvPr id="140" name="テキスト ボックス 139"/>
        <xdr:cNvSpPr txBox="1"/>
      </xdr:nvSpPr>
      <xdr:spPr>
        <a:xfrm>
          <a:off x="2608795" y="1007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26416</xdr:rowOff>
    </xdr:from>
    <xdr:to>
      <xdr:col>10</xdr:col>
      <xdr:colOff>165100</xdr:colOff>
      <xdr:row>58</xdr:row>
      <xdr:rowOff>128016</xdr:rowOff>
    </xdr:to>
    <xdr:sp macro="" textlink="">
      <xdr:nvSpPr>
        <xdr:cNvPr id="141" name="楕円 140"/>
        <xdr:cNvSpPr/>
      </xdr:nvSpPr>
      <xdr:spPr>
        <a:xfrm>
          <a:off x="1968500" y="99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119143</xdr:rowOff>
    </xdr:from>
    <xdr:ext cx="599010" cy="259045"/>
    <xdr:sp macro="" textlink="">
      <xdr:nvSpPr>
        <xdr:cNvPr id="142" name="テキスト ボックス 141"/>
        <xdr:cNvSpPr txBox="1"/>
      </xdr:nvSpPr>
      <xdr:spPr>
        <a:xfrm>
          <a:off x="1719795" y="1006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6445</xdr:rowOff>
    </xdr:from>
    <xdr:to>
      <xdr:col>6</xdr:col>
      <xdr:colOff>38100</xdr:colOff>
      <xdr:row>58</xdr:row>
      <xdr:rowOff>108045</xdr:rowOff>
    </xdr:to>
    <xdr:sp macro="" textlink="">
      <xdr:nvSpPr>
        <xdr:cNvPr id="143" name="楕円 142"/>
        <xdr:cNvSpPr/>
      </xdr:nvSpPr>
      <xdr:spPr>
        <a:xfrm>
          <a:off x="1079500" y="99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99172</xdr:rowOff>
    </xdr:from>
    <xdr:ext cx="599010" cy="259045"/>
    <xdr:sp macro="" textlink="">
      <xdr:nvSpPr>
        <xdr:cNvPr id="144" name="テキスト ボックス 143"/>
        <xdr:cNvSpPr txBox="1"/>
      </xdr:nvSpPr>
      <xdr:spPr>
        <a:xfrm>
          <a:off x="830795" y="1004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169593</xdr:rowOff>
    </xdr:from>
    <xdr:to>
      <xdr:col>24</xdr:col>
      <xdr:colOff>63500</xdr:colOff>
      <xdr:row>78</xdr:row>
      <xdr:rowOff>39253</xdr:rowOff>
    </xdr:to>
    <xdr:cxnSp macro="">
      <xdr:nvCxnSpPr>
        <xdr:cNvPr id="174" name="直線コネクタ 173"/>
        <xdr:cNvCxnSpPr/>
      </xdr:nvCxnSpPr>
      <xdr:spPr>
        <a:xfrm flipV="1">
          <a:off x="3797300" y="13199793"/>
          <a:ext cx="838200" cy="2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39253</xdr:rowOff>
    </xdr:from>
    <xdr:to>
      <xdr:col>19</xdr:col>
      <xdr:colOff>177800</xdr:colOff>
      <xdr:row>78</xdr:row>
      <xdr:rowOff>79068</xdr:rowOff>
    </xdr:to>
    <xdr:cxnSp macro="">
      <xdr:nvCxnSpPr>
        <xdr:cNvPr id="177" name="直線コネクタ 176"/>
        <xdr:cNvCxnSpPr/>
      </xdr:nvCxnSpPr>
      <xdr:spPr>
        <a:xfrm flipV="1">
          <a:off x="2908300" y="1341235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58776</xdr:rowOff>
    </xdr:from>
    <xdr:to>
      <xdr:col>15</xdr:col>
      <xdr:colOff>50800</xdr:colOff>
      <xdr:row>78</xdr:row>
      <xdr:rowOff>79068</xdr:rowOff>
    </xdr:to>
    <xdr:cxnSp macro="">
      <xdr:nvCxnSpPr>
        <xdr:cNvPr id="180" name="直線コネクタ 179"/>
        <xdr:cNvCxnSpPr/>
      </xdr:nvCxnSpPr>
      <xdr:spPr>
        <a:xfrm>
          <a:off x="2019300" y="13431876"/>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58776</xdr:rowOff>
    </xdr:from>
    <xdr:to>
      <xdr:col>10</xdr:col>
      <xdr:colOff>114300</xdr:colOff>
      <xdr:row>79</xdr:row>
      <xdr:rowOff>106507</xdr:rowOff>
    </xdr:to>
    <xdr:cxnSp macro="">
      <xdr:nvCxnSpPr>
        <xdr:cNvPr id="183" name="直線コネクタ 182"/>
        <xdr:cNvCxnSpPr/>
      </xdr:nvCxnSpPr>
      <xdr:spPr>
        <a:xfrm flipV="1">
          <a:off x="1130300" y="13431876"/>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118793</xdr:rowOff>
    </xdr:from>
    <xdr:to>
      <xdr:col>24</xdr:col>
      <xdr:colOff>114300</xdr:colOff>
      <xdr:row>77</xdr:row>
      <xdr:rowOff>48943</xdr:rowOff>
    </xdr:to>
    <xdr:sp macro="" textlink="">
      <xdr:nvSpPr>
        <xdr:cNvPr id="193" name="楕円 192"/>
        <xdr:cNvSpPr/>
      </xdr:nvSpPr>
      <xdr:spPr>
        <a:xfrm>
          <a:off x="4584700" y="131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97220</xdr:rowOff>
    </xdr:from>
    <xdr:ext cx="599010" cy="259045"/>
    <xdr:sp macro="" textlink="">
      <xdr:nvSpPr>
        <xdr:cNvPr id="194" name="民生費該当値テキスト"/>
        <xdr:cNvSpPr txBox="1"/>
      </xdr:nvSpPr>
      <xdr:spPr>
        <a:xfrm>
          <a:off x="4686300" y="131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159903</xdr:rowOff>
    </xdr:from>
    <xdr:to>
      <xdr:col>20</xdr:col>
      <xdr:colOff>38100</xdr:colOff>
      <xdr:row>78</xdr:row>
      <xdr:rowOff>90053</xdr:rowOff>
    </xdr:to>
    <xdr:sp macro="" textlink="">
      <xdr:nvSpPr>
        <xdr:cNvPr id="195" name="楕円 194"/>
        <xdr:cNvSpPr/>
      </xdr:nvSpPr>
      <xdr:spPr>
        <a:xfrm>
          <a:off x="3746500" y="133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81180</xdr:rowOff>
    </xdr:from>
    <xdr:ext cx="599010" cy="259045"/>
    <xdr:sp macro="" textlink="">
      <xdr:nvSpPr>
        <xdr:cNvPr id="196" name="テキスト ボックス 195"/>
        <xdr:cNvSpPr txBox="1"/>
      </xdr:nvSpPr>
      <xdr:spPr>
        <a:xfrm>
          <a:off x="3497795" y="134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28268</xdr:rowOff>
    </xdr:from>
    <xdr:to>
      <xdr:col>15</xdr:col>
      <xdr:colOff>101600</xdr:colOff>
      <xdr:row>78</xdr:row>
      <xdr:rowOff>129868</xdr:rowOff>
    </xdr:to>
    <xdr:sp macro="" textlink="">
      <xdr:nvSpPr>
        <xdr:cNvPr id="197" name="楕円 196"/>
        <xdr:cNvSpPr/>
      </xdr:nvSpPr>
      <xdr:spPr>
        <a:xfrm>
          <a:off x="2857500" y="134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120995</xdr:rowOff>
    </xdr:from>
    <xdr:ext cx="599010" cy="259045"/>
    <xdr:sp macro="" textlink="">
      <xdr:nvSpPr>
        <xdr:cNvPr id="198" name="テキスト ボックス 197"/>
        <xdr:cNvSpPr txBox="1"/>
      </xdr:nvSpPr>
      <xdr:spPr>
        <a:xfrm>
          <a:off x="2608795" y="1349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7976</xdr:rowOff>
    </xdr:from>
    <xdr:to>
      <xdr:col>10</xdr:col>
      <xdr:colOff>165100</xdr:colOff>
      <xdr:row>78</xdr:row>
      <xdr:rowOff>109576</xdr:rowOff>
    </xdr:to>
    <xdr:sp macro="" textlink="">
      <xdr:nvSpPr>
        <xdr:cNvPr id="199" name="楕円 198"/>
        <xdr:cNvSpPr/>
      </xdr:nvSpPr>
      <xdr:spPr>
        <a:xfrm>
          <a:off x="1968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100703</xdr:rowOff>
    </xdr:from>
    <xdr:ext cx="599010" cy="259045"/>
    <xdr:sp macro="" textlink="">
      <xdr:nvSpPr>
        <xdr:cNvPr id="200" name="テキスト ボックス 199"/>
        <xdr:cNvSpPr txBox="1"/>
      </xdr:nvSpPr>
      <xdr:spPr>
        <a:xfrm>
          <a:off x="1719795" y="1347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55707</xdr:rowOff>
    </xdr:from>
    <xdr:to>
      <xdr:col>6</xdr:col>
      <xdr:colOff>38100</xdr:colOff>
      <xdr:row>79</xdr:row>
      <xdr:rowOff>157307</xdr:rowOff>
    </xdr:to>
    <xdr:sp macro="" textlink="">
      <xdr:nvSpPr>
        <xdr:cNvPr id="201" name="楕円 200"/>
        <xdr:cNvSpPr/>
      </xdr:nvSpPr>
      <xdr:spPr>
        <a:xfrm>
          <a:off x="1079500" y="136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148434</xdr:rowOff>
    </xdr:from>
    <xdr:ext cx="599010" cy="259045"/>
    <xdr:sp macro="" textlink="">
      <xdr:nvSpPr>
        <xdr:cNvPr id="202" name="テキスト ボックス 201"/>
        <xdr:cNvSpPr txBox="1"/>
      </xdr:nvSpPr>
      <xdr:spPr>
        <a:xfrm>
          <a:off x="830795" y="1369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151395</xdr:rowOff>
    </xdr:from>
    <xdr:to>
      <xdr:col>24</xdr:col>
      <xdr:colOff>63500</xdr:colOff>
      <xdr:row>97</xdr:row>
      <xdr:rowOff>151492</xdr:rowOff>
    </xdr:to>
    <xdr:cxnSp macro="">
      <xdr:nvCxnSpPr>
        <xdr:cNvPr id="229" name="直線コネクタ 228"/>
        <xdr:cNvCxnSpPr/>
      </xdr:nvCxnSpPr>
      <xdr:spPr>
        <a:xfrm>
          <a:off x="3797300" y="16782045"/>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133843</xdr:rowOff>
    </xdr:from>
    <xdr:to>
      <xdr:col>19</xdr:col>
      <xdr:colOff>177800</xdr:colOff>
      <xdr:row>97</xdr:row>
      <xdr:rowOff>151395</xdr:rowOff>
    </xdr:to>
    <xdr:cxnSp macro="">
      <xdr:nvCxnSpPr>
        <xdr:cNvPr id="232" name="直線コネクタ 231"/>
        <xdr:cNvCxnSpPr/>
      </xdr:nvCxnSpPr>
      <xdr:spPr>
        <a:xfrm>
          <a:off x="2908300" y="16764493"/>
          <a:ext cx="889000" cy="1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116246</xdr:rowOff>
    </xdr:from>
    <xdr:to>
      <xdr:col>15</xdr:col>
      <xdr:colOff>50800</xdr:colOff>
      <xdr:row>97</xdr:row>
      <xdr:rowOff>133843</xdr:rowOff>
    </xdr:to>
    <xdr:cxnSp macro="">
      <xdr:nvCxnSpPr>
        <xdr:cNvPr id="235" name="直線コネクタ 234"/>
        <xdr:cNvCxnSpPr/>
      </xdr:nvCxnSpPr>
      <xdr:spPr>
        <a:xfrm>
          <a:off x="2019300" y="16746896"/>
          <a:ext cx="8890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116246</xdr:rowOff>
    </xdr:from>
    <xdr:to>
      <xdr:col>10</xdr:col>
      <xdr:colOff>114300</xdr:colOff>
      <xdr:row>97</xdr:row>
      <xdr:rowOff>163021</xdr:rowOff>
    </xdr:to>
    <xdr:cxnSp macro="">
      <xdr:nvCxnSpPr>
        <xdr:cNvPr id="238" name="直線コネクタ 237"/>
        <xdr:cNvCxnSpPr/>
      </xdr:nvCxnSpPr>
      <xdr:spPr>
        <a:xfrm flipV="1">
          <a:off x="1130300" y="16746896"/>
          <a:ext cx="889000" cy="4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100692</xdr:rowOff>
    </xdr:from>
    <xdr:to>
      <xdr:col>24</xdr:col>
      <xdr:colOff>114300</xdr:colOff>
      <xdr:row>98</xdr:row>
      <xdr:rowOff>30842</xdr:rowOff>
    </xdr:to>
    <xdr:sp macro="" textlink="">
      <xdr:nvSpPr>
        <xdr:cNvPr id="248" name="楕円 247"/>
        <xdr:cNvSpPr/>
      </xdr:nvSpPr>
      <xdr:spPr>
        <a:xfrm>
          <a:off x="4584700" y="167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15619</xdr:rowOff>
    </xdr:from>
    <xdr:ext cx="534377" cy="259045"/>
    <xdr:sp macro="" textlink="">
      <xdr:nvSpPr>
        <xdr:cNvPr id="249" name="衛生費該当値テキスト"/>
        <xdr:cNvSpPr txBox="1"/>
      </xdr:nvSpPr>
      <xdr:spPr>
        <a:xfrm>
          <a:off x="4686300" y="1664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100595</xdr:rowOff>
    </xdr:from>
    <xdr:to>
      <xdr:col>20</xdr:col>
      <xdr:colOff>38100</xdr:colOff>
      <xdr:row>98</xdr:row>
      <xdr:rowOff>30745</xdr:rowOff>
    </xdr:to>
    <xdr:sp macro="" textlink="">
      <xdr:nvSpPr>
        <xdr:cNvPr id="250" name="楕円 249"/>
        <xdr:cNvSpPr/>
      </xdr:nvSpPr>
      <xdr:spPr>
        <a:xfrm>
          <a:off x="3746500" y="167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21872</xdr:rowOff>
    </xdr:from>
    <xdr:ext cx="534377" cy="259045"/>
    <xdr:sp macro="" textlink="">
      <xdr:nvSpPr>
        <xdr:cNvPr id="251" name="テキスト ボックス 250"/>
        <xdr:cNvSpPr txBox="1"/>
      </xdr:nvSpPr>
      <xdr:spPr>
        <a:xfrm>
          <a:off x="3530111" y="168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83043</xdr:rowOff>
    </xdr:from>
    <xdr:to>
      <xdr:col>15</xdr:col>
      <xdr:colOff>101600</xdr:colOff>
      <xdr:row>98</xdr:row>
      <xdr:rowOff>13193</xdr:rowOff>
    </xdr:to>
    <xdr:sp macro="" textlink="">
      <xdr:nvSpPr>
        <xdr:cNvPr id="252" name="楕円 251"/>
        <xdr:cNvSpPr/>
      </xdr:nvSpPr>
      <xdr:spPr>
        <a:xfrm>
          <a:off x="2857500" y="167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4320</xdr:rowOff>
    </xdr:from>
    <xdr:ext cx="534377" cy="259045"/>
    <xdr:sp macro="" textlink="">
      <xdr:nvSpPr>
        <xdr:cNvPr id="253" name="テキスト ボックス 252"/>
        <xdr:cNvSpPr txBox="1"/>
      </xdr:nvSpPr>
      <xdr:spPr>
        <a:xfrm>
          <a:off x="2641111" y="168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65446</xdr:rowOff>
    </xdr:from>
    <xdr:to>
      <xdr:col>10</xdr:col>
      <xdr:colOff>165100</xdr:colOff>
      <xdr:row>97</xdr:row>
      <xdr:rowOff>167046</xdr:rowOff>
    </xdr:to>
    <xdr:sp macro="" textlink="">
      <xdr:nvSpPr>
        <xdr:cNvPr id="254" name="楕円 253"/>
        <xdr:cNvSpPr/>
      </xdr:nvSpPr>
      <xdr:spPr>
        <a:xfrm>
          <a:off x="1968500" y="166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158173</xdr:rowOff>
    </xdr:from>
    <xdr:ext cx="534377" cy="259045"/>
    <xdr:sp macro="" textlink="">
      <xdr:nvSpPr>
        <xdr:cNvPr id="255" name="テキスト ボックス 254"/>
        <xdr:cNvSpPr txBox="1"/>
      </xdr:nvSpPr>
      <xdr:spPr>
        <a:xfrm>
          <a:off x="1752111" y="167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112221</xdr:rowOff>
    </xdr:from>
    <xdr:to>
      <xdr:col>6</xdr:col>
      <xdr:colOff>38100</xdr:colOff>
      <xdr:row>98</xdr:row>
      <xdr:rowOff>42371</xdr:rowOff>
    </xdr:to>
    <xdr:sp macro="" textlink="">
      <xdr:nvSpPr>
        <xdr:cNvPr id="256" name="楕円 255"/>
        <xdr:cNvSpPr/>
      </xdr:nvSpPr>
      <xdr:spPr>
        <a:xfrm>
          <a:off x="1079500" y="167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33498</xdr:rowOff>
    </xdr:from>
    <xdr:ext cx="534377" cy="259045"/>
    <xdr:sp macro="" textlink="">
      <xdr:nvSpPr>
        <xdr:cNvPr id="257" name="テキスト ボックス 256"/>
        <xdr:cNvSpPr txBox="1"/>
      </xdr:nvSpPr>
      <xdr:spPr>
        <a:xfrm>
          <a:off x="863111" y="168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37509</xdr:rowOff>
    </xdr:from>
    <xdr:to>
      <xdr:col>55</xdr:col>
      <xdr:colOff>0</xdr:colOff>
      <xdr:row>58</xdr:row>
      <xdr:rowOff>65153</xdr:rowOff>
    </xdr:to>
    <xdr:cxnSp macro="">
      <xdr:nvCxnSpPr>
        <xdr:cNvPr id="343" name="直線コネクタ 342"/>
        <xdr:cNvCxnSpPr/>
      </xdr:nvCxnSpPr>
      <xdr:spPr>
        <a:xfrm flipV="1">
          <a:off x="9639300" y="9981609"/>
          <a:ext cx="838200" cy="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65153</xdr:rowOff>
    </xdr:from>
    <xdr:to>
      <xdr:col>50</xdr:col>
      <xdr:colOff>114300</xdr:colOff>
      <xdr:row>58</xdr:row>
      <xdr:rowOff>80576</xdr:rowOff>
    </xdr:to>
    <xdr:cxnSp macro="">
      <xdr:nvCxnSpPr>
        <xdr:cNvPr id="346" name="直線コネクタ 345"/>
        <xdr:cNvCxnSpPr/>
      </xdr:nvCxnSpPr>
      <xdr:spPr>
        <a:xfrm flipV="1">
          <a:off x="8750300" y="10009253"/>
          <a:ext cx="889000" cy="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50112</xdr:rowOff>
    </xdr:from>
    <xdr:to>
      <xdr:col>45</xdr:col>
      <xdr:colOff>177800</xdr:colOff>
      <xdr:row>58</xdr:row>
      <xdr:rowOff>80576</xdr:rowOff>
    </xdr:to>
    <xdr:cxnSp macro="">
      <xdr:nvCxnSpPr>
        <xdr:cNvPr id="349" name="直線コネクタ 348"/>
        <xdr:cNvCxnSpPr/>
      </xdr:nvCxnSpPr>
      <xdr:spPr>
        <a:xfrm>
          <a:off x="7861300" y="9994212"/>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50112</xdr:rowOff>
    </xdr:from>
    <xdr:to>
      <xdr:col>41</xdr:col>
      <xdr:colOff>50800</xdr:colOff>
      <xdr:row>58</xdr:row>
      <xdr:rowOff>54584</xdr:rowOff>
    </xdr:to>
    <xdr:cxnSp macro="">
      <xdr:nvCxnSpPr>
        <xdr:cNvPr id="352" name="直線コネクタ 351"/>
        <xdr:cNvCxnSpPr/>
      </xdr:nvCxnSpPr>
      <xdr:spPr>
        <a:xfrm flipV="1">
          <a:off x="6972300" y="9994212"/>
          <a:ext cx="889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158159</xdr:rowOff>
    </xdr:from>
    <xdr:to>
      <xdr:col>55</xdr:col>
      <xdr:colOff>50800</xdr:colOff>
      <xdr:row>58</xdr:row>
      <xdr:rowOff>88309</xdr:rowOff>
    </xdr:to>
    <xdr:sp macro="" textlink="">
      <xdr:nvSpPr>
        <xdr:cNvPr id="362" name="楕円 361"/>
        <xdr:cNvSpPr/>
      </xdr:nvSpPr>
      <xdr:spPr>
        <a:xfrm>
          <a:off x="10426700" y="99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73086</xdr:rowOff>
    </xdr:from>
    <xdr:ext cx="534377" cy="259045"/>
    <xdr:sp macro="" textlink="">
      <xdr:nvSpPr>
        <xdr:cNvPr id="363" name="農林水産業費該当値テキスト"/>
        <xdr:cNvSpPr txBox="1"/>
      </xdr:nvSpPr>
      <xdr:spPr>
        <a:xfrm>
          <a:off x="10528300" y="984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14353</xdr:rowOff>
    </xdr:from>
    <xdr:to>
      <xdr:col>50</xdr:col>
      <xdr:colOff>165100</xdr:colOff>
      <xdr:row>58</xdr:row>
      <xdr:rowOff>115953</xdr:rowOff>
    </xdr:to>
    <xdr:sp macro="" textlink="">
      <xdr:nvSpPr>
        <xdr:cNvPr id="364" name="楕円 363"/>
        <xdr:cNvSpPr/>
      </xdr:nvSpPr>
      <xdr:spPr>
        <a:xfrm>
          <a:off x="9588500" y="99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107080</xdr:rowOff>
    </xdr:from>
    <xdr:ext cx="534377" cy="259045"/>
    <xdr:sp macro="" textlink="">
      <xdr:nvSpPr>
        <xdr:cNvPr id="365" name="テキスト ボックス 364"/>
        <xdr:cNvSpPr txBox="1"/>
      </xdr:nvSpPr>
      <xdr:spPr>
        <a:xfrm>
          <a:off x="9372111" y="1005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29776</xdr:rowOff>
    </xdr:from>
    <xdr:to>
      <xdr:col>46</xdr:col>
      <xdr:colOff>38100</xdr:colOff>
      <xdr:row>58</xdr:row>
      <xdr:rowOff>131376</xdr:rowOff>
    </xdr:to>
    <xdr:sp macro="" textlink="">
      <xdr:nvSpPr>
        <xdr:cNvPr id="366" name="楕円 365"/>
        <xdr:cNvSpPr/>
      </xdr:nvSpPr>
      <xdr:spPr>
        <a:xfrm>
          <a:off x="8699500" y="99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122503</xdr:rowOff>
    </xdr:from>
    <xdr:ext cx="534377" cy="259045"/>
    <xdr:sp macro="" textlink="">
      <xdr:nvSpPr>
        <xdr:cNvPr id="367" name="テキスト ボックス 366"/>
        <xdr:cNvSpPr txBox="1"/>
      </xdr:nvSpPr>
      <xdr:spPr>
        <a:xfrm>
          <a:off x="8483111" y="100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170762</xdr:rowOff>
    </xdr:from>
    <xdr:to>
      <xdr:col>41</xdr:col>
      <xdr:colOff>101600</xdr:colOff>
      <xdr:row>58</xdr:row>
      <xdr:rowOff>100912</xdr:rowOff>
    </xdr:to>
    <xdr:sp macro="" textlink="">
      <xdr:nvSpPr>
        <xdr:cNvPr id="368" name="楕円 367"/>
        <xdr:cNvSpPr/>
      </xdr:nvSpPr>
      <xdr:spPr>
        <a:xfrm>
          <a:off x="7810500" y="99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92039</xdr:rowOff>
    </xdr:from>
    <xdr:ext cx="534377" cy="259045"/>
    <xdr:sp macro="" textlink="">
      <xdr:nvSpPr>
        <xdr:cNvPr id="369" name="テキスト ボックス 368"/>
        <xdr:cNvSpPr txBox="1"/>
      </xdr:nvSpPr>
      <xdr:spPr>
        <a:xfrm>
          <a:off x="7594111" y="100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3784</xdr:rowOff>
    </xdr:from>
    <xdr:to>
      <xdr:col>36</xdr:col>
      <xdr:colOff>165100</xdr:colOff>
      <xdr:row>58</xdr:row>
      <xdr:rowOff>105384</xdr:rowOff>
    </xdr:to>
    <xdr:sp macro="" textlink="">
      <xdr:nvSpPr>
        <xdr:cNvPr id="370" name="楕円 369"/>
        <xdr:cNvSpPr/>
      </xdr:nvSpPr>
      <xdr:spPr>
        <a:xfrm>
          <a:off x="6921500" y="99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96511</xdr:rowOff>
    </xdr:from>
    <xdr:ext cx="534377" cy="259045"/>
    <xdr:sp macro="" textlink="">
      <xdr:nvSpPr>
        <xdr:cNvPr id="371" name="テキスト ボックス 370"/>
        <xdr:cNvSpPr txBox="1"/>
      </xdr:nvSpPr>
      <xdr:spPr>
        <a:xfrm>
          <a:off x="6705111" y="100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56897</xdr:rowOff>
    </xdr:from>
    <xdr:to>
      <xdr:col>55</xdr:col>
      <xdr:colOff>0</xdr:colOff>
      <xdr:row>79</xdr:row>
      <xdr:rowOff>63109</xdr:rowOff>
    </xdr:to>
    <xdr:cxnSp macro="">
      <xdr:nvCxnSpPr>
        <xdr:cNvPr id="402" name="直線コネクタ 401"/>
        <xdr:cNvCxnSpPr/>
      </xdr:nvCxnSpPr>
      <xdr:spPr>
        <a:xfrm>
          <a:off x="9639300" y="13601447"/>
          <a:ext cx="8382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30638</xdr:rowOff>
    </xdr:from>
    <xdr:to>
      <xdr:col>50</xdr:col>
      <xdr:colOff>114300</xdr:colOff>
      <xdr:row>79</xdr:row>
      <xdr:rowOff>56897</xdr:rowOff>
    </xdr:to>
    <xdr:cxnSp macro="">
      <xdr:nvCxnSpPr>
        <xdr:cNvPr id="405" name="直線コネクタ 404"/>
        <xdr:cNvCxnSpPr/>
      </xdr:nvCxnSpPr>
      <xdr:spPr>
        <a:xfrm>
          <a:off x="8750300" y="13575188"/>
          <a:ext cx="88900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30638</xdr:rowOff>
    </xdr:from>
    <xdr:to>
      <xdr:col>45</xdr:col>
      <xdr:colOff>177800</xdr:colOff>
      <xdr:row>79</xdr:row>
      <xdr:rowOff>38684</xdr:rowOff>
    </xdr:to>
    <xdr:cxnSp macro="">
      <xdr:nvCxnSpPr>
        <xdr:cNvPr id="408" name="直線コネクタ 407"/>
        <xdr:cNvCxnSpPr/>
      </xdr:nvCxnSpPr>
      <xdr:spPr>
        <a:xfrm flipV="1">
          <a:off x="7861300" y="13575188"/>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16337</xdr:rowOff>
    </xdr:from>
    <xdr:to>
      <xdr:col>41</xdr:col>
      <xdr:colOff>50800</xdr:colOff>
      <xdr:row>79</xdr:row>
      <xdr:rowOff>38684</xdr:rowOff>
    </xdr:to>
    <xdr:cxnSp macro="">
      <xdr:nvCxnSpPr>
        <xdr:cNvPr id="411" name="直線コネクタ 410"/>
        <xdr:cNvCxnSpPr/>
      </xdr:nvCxnSpPr>
      <xdr:spPr>
        <a:xfrm>
          <a:off x="6972300" y="13560887"/>
          <a:ext cx="889000" cy="2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12309</xdr:rowOff>
    </xdr:from>
    <xdr:to>
      <xdr:col>55</xdr:col>
      <xdr:colOff>50800</xdr:colOff>
      <xdr:row>79</xdr:row>
      <xdr:rowOff>113909</xdr:rowOff>
    </xdr:to>
    <xdr:sp macro="" textlink="">
      <xdr:nvSpPr>
        <xdr:cNvPr id="421" name="楕円 420"/>
        <xdr:cNvSpPr/>
      </xdr:nvSpPr>
      <xdr:spPr>
        <a:xfrm>
          <a:off x="10426700" y="135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98686</xdr:rowOff>
    </xdr:from>
    <xdr:ext cx="534377" cy="259045"/>
    <xdr:sp macro="" textlink="">
      <xdr:nvSpPr>
        <xdr:cNvPr id="422" name="商工費該当値テキスト"/>
        <xdr:cNvSpPr txBox="1"/>
      </xdr:nvSpPr>
      <xdr:spPr>
        <a:xfrm>
          <a:off x="10528300" y="134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6097</xdr:rowOff>
    </xdr:from>
    <xdr:to>
      <xdr:col>50</xdr:col>
      <xdr:colOff>165100</xdr:colOff>
      <xdr:row>79</xdr:row>
      <xdr:rowOff>107697</xdr:rowOff>
    </xdr:to>
    <xdr:sp macro="" textlink="">
      <xdr:nvSpPr>
        <xdr:cNvPr id="423" name="楕円 422"/>
        <xdr:cNvSpPr/>
      </xdr:nvSpPr>
      <xdr:spPr>
        <a:xfrm>
          <a:off x="9588500" y="135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98824</xdr:rowOff>
    </xdr:from>
    <xdr:ext cx="534377" cy="259045"/>
    <xdr:sp macro="" textlink="">
      <xdr:nvSpPr>
        <xdr:cNvPr id="424" name="テキスト ボックス 423"/>
        <xdr:cNvSpPr txBox="1"/>
      </xdr:nvSpPr>
      <xdr:spPr>
        <a:xfrm>
          <a:off x="9372111" y="136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151288</xdr:rowOff>
    </xdr:from>
    <xdr:to>
      <xdr:col>46</xdr:col>
      <xdr:colOff>38100</xdr:colOff>
      <xdr:row>79</xdr:row>
      <xdr:rowOff>81438</xdr:rowOff>
    </xdr:to>
    <xdr:sp macro="" textlink="">
      <xdr:nvSpPr>
        <xdr:cNvPr id="425" name="楕円 424"/>
        <xdr:cNvSpPr/>
      </xdr:nvSpPr>
      <xdr:spPr>
        <a:xfrm>
          <a:off x="8699500" y="135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72565</xdr:rowOff>
    </xdr:from>
    <xdr:ext cx="534377" cy="259045"/>
    <xdr:sp macro="" textlink="">
      <xdr:nvSpPr>
        <xdr:cNvPr id="426" name="テキスト ボックス 425"/>
        <xdr:cNvSpPr txBox="1"/>
      </xdr:nvSpPr>
      <xdr:spPr>
        <a:xfrm>
          <a:off x="8483111" y="136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159334</xdr:rowOff>
    </xdr:from>
    <xdr:to>
      <xdr:col>41</xdr:col>
      <xdr:colOff>101600</xdr:colOff>
      <xdr:row>79</xdr:row>
      <xdr:rowOff>89484</xdr:rowOff>
    </xdr:to>
    <xdr:sp macro="" textlink="">
      <xdr:nvSpPr>
        <xdr:cNvPr id="427" name="楕円 426"/>
        <xdr:cNvSpPr/>
      </xdr:nvSpPr>
      <xdr:spPr>
        <a:xfrm>
          <a:off x="7810500" y="135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80611</xdr:rowOff>
    </xdr:from>
    <xdr:ext cx="534377" cy="259045"/>
    <xdr:sp macro="" textlink="">
      <xdr:nvSpPr>
        <xdr:cNvPr id="428" name="テキスト ボックス 427"/>
        <xdr:cNvSpPr txBox="1"/>
      </xdr:nvSpPr>
      <xdr:spPr>
        <a:xfrm>
          <a:off x="7594111" y="136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136987</xdr:rowOff>
    </xdr:from>
    <xdr:to>
      <xdr:col>36</xdr:col>
      <xdr:colOff>165100</xdr:colOff>
      <xdr:row>79</xdr:row>
      <xdr:rowOff>67137</xdr:rowOff>
    </xdr:to>
    <xdr:sp macro="" textlink="">
      <xdr:nvSpPr>
        <xdr:cNvPr id="429" name="楕円 428"/>
        <xdr:cNvSpPr/>
      </xdr:nvSpPr>
      <xdr:spPr>
        <a:xfrm>
          <a:off x="6921500" y="135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58264</xdr:rowOff>
    </xdr:from>
    <xdr:ext cx="534377" cy="259045"/>
    <xdr:sp macro="" textlink="">
      <xdr:nvSpPr>
        <xdr:cNvPr id="430" name="テキスト ボックス 429"/>
        <xdr:cNvSpPr txBox="1"/>
      </xdr:nvSpPr>
      <xdr:spPr>
        <a:xfrm>
          <a:off x="6705111" y="136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141129</xdr:rowOff>
    </xdr:from>
    <xdr:to>
      <xdr:col>55</xdr:col>
      <xdr:colOff>0</xdr:colOff>
      <xdr:row>97</xdr:row>
      <xdr:rowOff>150653</xdr:rowOff>
    </xdr:to>
    <xdr:cxnSp macro="">
      <xdr:nvCxnSpPr>
        <xdr:cNvPr id="457" name="直線コネクタ 456"/>
        <xdr:cNvCxnSpPr/>
      </xdr:nvCxnSpPr>
      <xdr:spPr>
        <a:xfrm>
          <a:off x="9639300" y="16771779"/>
          <a:ext cx="8382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141129</xdr:rowOff>
    </xdr:from>
    <xdr:to>
      <xdr:col>50</xdr:col>
      <xdr:colOff>114300</xdr:colOff>
      <xdr:row>97</xdr:row>
      <xdr:rowOff>164683</xdr:rowOff>
    </xdr:to>
    <xdr:cxnSp macro="">
      <xdr:nvCxnSpPr>
        <xdr:cNvPr id="460" name="直線コネクタ 459"/>
        <xdr:cNvCxnSpPr/>
      </xdr:nvCxnSpPr>
      <xdr:spPr>
        <a:xfrm flipV="1">
          <a:off x="8750300" y="16771779"/>
          <a:ext cx="8890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110956</xdr:rowOff>
    </xdr:from>
    <xdr:to>
      <xdr:col>45</xdr:col>
      <xdr:colOff>177800</xdr:colOff>
      <xdr:row>97</xdr:row>
      <xdr:rowOff>164683</xdr:rowOff>
    </xdr:to>
    <xdr:cxnSp macro="">
      <xdr:nvCxnSpPr>
        <xdr:cNvPr id="463" name="直線コネクタ 462"/>
        <xdr:cNvCxnSpPr/>
      </xdr:nvCxnSpPr>
      <xdr:spPr>
        <a:xfrm>
          <a:off x="7861300" y="16741606"/>
          <a:ext cx="889000" cy="5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82857</xdr:rowOff>
    </xdr:from>
    <xdr:to>
      <xdr:col>41</xdr:col>
      <xdr:colOff>50800</xdr:colOff>
      <xdr:row>97</xdr:row>
      <xdr:rowOff>110956</xdr:rowOff>
    </xdr:to>
    <xdr:cxnSp macro="">
      <xdr:nvCxnSpPr>
        <xdr:cNvPr id="466" name="直線コネクタ 465"/>
        <xdr:cNvCxnSpPr/>
      </xdr:nvCxnSpPr>
      <xdr:spPr>
        <a:xfrm>
          <a:off x="6972300" y="16713507"/>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99853</xdr:rowOff>
    </xdr:from>
    <xdr:to>
      <xdr:col>55</xdr:col>
      <xdr:colOff>50800</xdr:colOff>
      <xdr:row>98</xdr:row>
      <xdr:rowOff>30003</xdr:rowOff>
    </xdr:to>
    <xdr:sp macro="" textlink="">
      <xdr:nvSpPr>
        <xdr:cNvPr id="476" name="楕円 475"/>
        <xdr:cNvSpPr/>
      </xdr:nvSpPr>
      <xdr:spPr>
        <a:xfrm>
          <a:off x="10426700" y="1673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14780</xdr:rowOff>
    </xdr:from>
    <xdr:ext cx="534377" cy="259045"/>
    <xdr:sp macro="" textlink="">
      <xdr:nvSpPr>
        <xdr:cNvPr id="477" name="土木費該当値テキスト"/>
        <xdr:cNvSpPr txBox="1"/>
      </xdr:nvSpPr>
      <xdr:spPr>
        <a:xfrm>
          <a:off x="10528300" y="1664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90329</xdr:rowOff>
    </xdr:from>
    <xdr:to>
      <xdr:col>50</xdr:col>
      <xdr:colOff>165100</xdr:colOff>
      <xdr:row>98</xdr:row>
      <xdr:rowOff>20479</xdr:rowOff>
    </xdr:to>
    <xdr:sp macro="" textlink="">
      <xdr:nvSpPr>
        <xdr:cNvPr id="478" name="楕円 477"/>
        <xdr:cNvSpPr/>
      </xdr:nvSpPr>
      <xdr:spPr>
        <a:xfrm>
          <a:off x="9588500" y="167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11606</xdr:rowOff>
    </xdr:from>
    <xdr:ext cx="534377" cy="259045"/>
    <xdr:sp macro="" textlink="">
      <xdr:nvSpPr>
        <xdr:cNvPr id="479" name="テキスト ボックス 478"/>
        <xdr:cNvSpPr txBox="1"/>
      </xdr:nvSpPr>
      <xdr:spPr>
        <a:xfrm>
          <a:off x="9372111" y="168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113883</xdr:rowOff>
    </xdr:from>
    <xdr:to>
      <xdr:col>46</xdr:col>
      <xdr:colOff>38100</xdr:colOff>
      <xdr:row>98</xdr:row>
      <xdr:rowOff>44033</xdr:rowOff>
    </xdr:to>
    <xdr:sp macro="" textlink="">
      <xdr:nvSpPr>
        <xdr:cNvPr id="480" name="楕円 479"/>
        <xdr:cNvSpPr/>
      </xdr:nvSpPr>
      <xdr:spPr>
        <a:xfrm>
          <a:off x="8699500" y="167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35160</xdr:rowOff>
    </xdr:from>
    <xdr:ext cx="534377" cy="259045"/>
    <xdr:sp macro="" textlink="">
      <xdr:nvSpPr>
        <xdr:cNvPr id="481" name="テキスト ボックス 480"/>
        <xdr:cNvSpPr txBox="1"/>
      </xdr:nvSpPr>
      <xdr:spPr>
        <a:xfrm>
          <a:off x="8483111" y="168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60156</xdr:rowOff>
    </xdr:from>
    <xdr:to>
      <xdr:col>41</xdr:col>
      <xdr:colOff>101600</xdr:colOff>
      <xdr:row>97</xdr:row>
      <xdr:rowOff>161756</xdr:rowOff>
    </xdr:to>
    <xdr:sp macro="" textlink="">
      <xdr:nvSpPr>
        <xdr:cNvPr id="482" name="楕円 481"/>
        <xdr:cNvSpPr/>
      </xdr:nvSpPr>
      <xdr:spPr>
        <a:xfrm>
          <a:off x="7810500" y="166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152883</xdr:rowOff>
    </xdr:from>
    <xdr:ext cx="534377" cy="259045"/>
    <xdr:sp macro="" textlink="">
      <xdr:nvSpPr>
        <xdr:cNvPr id="483" name="テキスト ボックス 482"/>
        <xdr:cNvSpPr txBox="1"/>
      </xdr:nvSpPr>
      <xdr:spPr>
        <a:xfrm>
          <a:off x="7594111" y="167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32057</xdr:rowOff>
    </xdr:from>
    <xdr:to>
      <xdr:col>36</xdr:col>
      <xdr:colOff>165100</xdr:colOff>
      <xdr:row>97</xdr:row>
      <xdr:rowOff>133657</xdr:rowOff>
    </xdr:to>
    <xdr:sp macro="" textlink="">
      <xdr:nvSpPr>
        <xdr:cNvPr id="484" name="楕円 483"/>
        <xdr:cNvSpPr/>
      </xdr:nvSpPr>
      <xdr:spPr>
        <a:xfrm>
          <a:off x="6921500" y="166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150184</xdr:rowOff>
    </xdr:from>
    <xdr:ext cx="534377" cy="259045"/>
    <xdr:sp macro="" textlink="">
      <xdr:nvSpPr>
        <xdr:cNvPr id="485" name="テキスト ボックス 484"/>
        <xdr:cNvSpPr txBox="1"/>
      </xdr:nvSpPr>
      <xdr:spPr>
        <a:xfrm>
          <a:off x="6705111" y="164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19534</xdr:rowOff>
    </xdr:from>
    <xdr:to>
      <xdr:col>85</xdr:col>
      <xdr:colOff>127000</xdr:colOff>
      <xdr:row>38</xdr:row>
      <xdr:rowOff>22241</xdr:rowOff>
    </xdr:to>
    <xdr:cxnSp macro="">
      <xdr:nvCxnSpPr>
        <xdr:cNvPr id="512" name="直線コネクタ 511"/>
        <xdr:cNvCxnSpPr/>
      </xdr:nvCxnSpPr>
      <xdr:spPr>
        <a:xfrm flipV="1">
          <a:off x="15481300" y="6534634"/>
          <a:ext cx="8382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18080</xdr:rowOff>
    </xdr:from>
    <xdr:to>
      <xdr:col>81</xdr:col>
      <xdr:colOff>50800</xdr:colOff>
      <xdr:row>38</xdr:row>
      <xdr:rowOff>22241</xdr:rowOff>
    </xdr:to>
    <xdr:cxnSp macro="">
      <xdr:nvCxnSpPr>
        <xdr:cNvPr id="515" name="直線コネクタ 514"/>
        <xdr:cNvCxnSpPr/>
      </xdr:nvCxnSpPr>
      <xdr:spPr>
        <a:xfrm>
          <a:off x="14592300" y="6533180"/>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18080</xdr:rowOff>
    </xdr:from>
    <xdr:to>
      <xdr:col>76</xdr:col>
      <xdr:colOff>114300</xdr:colOff>
      <xdr:row>38</xdr:row>
      <xdr:rowOff>39788</xdr:rowOff>
    </xdr:to>
    <xdr:cxnSp macro="">
      <xdr:nvCxnSpPr>
        <xdr:cNvPr id="518" name="直線コネクタ 517"/>
        <xdr:cNvCxnSpPr/>
      </xdr:nvCxnSpPr>
      <xdr:spPr>
        <a:xfrm flipV="1">
          <a:off x="13703300" y="6533180"/>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30676</xdr:rowOff>
    </xdr:from>
    <xdr:to>
      <xdr:col>71</xdr:col>
      <xdr:colOff>177800</xdr:colOff>
      <xdr:row>38</xdr:row>
      <xdr:rowOff>39788</xdr:rowOff>
    </xdr:to>
    <xdr:cxnSp macro="">
      <xdr:nvCxnSpPr>
        <xdr:cNvPr id="521" name="直線コネクタ 520"/>
        <xdr:cNvCxnSpPr/>
      </xdr:nvCxnSpPr>
      <xdr:spPr>
        <a:xfrm>
          <a:off x="12814300" y="6545776"/>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140184</xdr:rowOff>
    </xdr:from>
    <xdr:to>
      <xdr:col>85</xdr:col>
      <xdr:colOff>177800</xdr:colOff>
      <xdr:row>38</xdr:row>
      <xdr:rowOff>70334</xdr:rowOff>
    </xdr:to>
    <xdr:sp macro="" textlink="">
      <xdr:nvSpPr>
        <xdr:cNvPr id="531" name="楕円 530"/>
        <xdr:cNvSpPr/>
      </xdr:nvSpPr>
      <xdr:spPr>
        <a:xfrm>
          <a:off x="16268700" y="64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55111</xdr:rowOff>
    </xdr:from>
    <xdr:ext cx="534377" cy="259045"/>
    <xdr:sp macro="" textlink="">
      <xdr:nvSpPr>
        <xdr:cNvPr id="532" name="消防費該当値テキスト"/>
        <xdr:cNvSpPr txBox="1"/>
      </xdr:nvSpPr>
      <xdr:spPr>
        <a:xfrm>
          <a:off x="16370300" y="6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142891</xdr:rowOff>
    </xdr:from>
    <xdr:to>
      <xdr:col>81</xdr:col>
      <xdr:colOff>101600</xdr:colOff>
      <xdr:row>38</xdr:row>
      <xdr:rowOff>73041</xdr:rowOff>
    </xdr:to>
    <xdr:sp macro="" textlink="">
      <xdr:nvSpPr>
        <xdr:cNvPr id="533" name="楕円 532"/>
        <xdr:cNvSpPr/>
      </xdr:nvSpPr>
      <xdr:spPr>
        <a:xfrm>
          <a:off x="15430500" y="64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64168</xdr:rowOff>
    </xdr:from>
    <xdr:ext cx="534377" cy="259045"/>
    <xdr:sp macro="" textlink="">
      <xdr:nvSpPr>
        <xdr:cNvPr id="534" name="テキスト ボックス 533"/>
        <xdr:cNvSpPr txBox="1"/>
      </xdr:nvSpPr>
      <xdr:spPr>
        <a:xfrm>
          <a:off x="15214111" y="6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138730</xdr:rowOff>
    </xdr:from>
    <xdr:to>
      <xdr:col>76</xdr:col>
      <xdr:colOff>165100</xdr:colOff>
      <xdr:row>38</xdr:row>
      <xdr:rowOff>68880</xdr:rowOff>
    </xdr:to>
    <xdr:sp macro="" textlink="">
      <xdr:nvSpPr>
        <xdr:cNvPr id="535" name="楕円 534"/>
        <xdr:cNvSpPr/>
      </xdr:nvSpPr>
      <xdr:spPr>
        <a:xfrm>
          <a:off x="14541500" y="64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60007</xdr:rowOff>
    </xdr:from>
    <xdr:ext cx="534377" cy="259045"/>
    <xdr:sp macro="" textlink="">
      <xdr:nvSpPr>
        <xdr:cNvPr id="536" name="テキスト ボックス 535"/>
        <xdr:cNvSpPr txBox="1"/>
      </xdr:nvSpPr>
      <xdr:spPr>
        <a:xfrm>
          <a:off x="14325111" y="65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160438</xdr:rowOff>
    </xdr:from>
    <xdr:to>
      <xdr:col>72</xdr:col>
      <xdr:colOff>38100</xdr:colOff>
      <xdr:row>38</xdr:row>
      <xdr:rowOff>90588</xdr:rowOff>
    </xdr:to>
    <xdr:sp macro="" textlink="">
      <xdr:nvSpPr>
        <xdr:cNvPr id="537" name="楕円 536"/>
        <xdr:cNvSpPr/>
      </xdr:nvSpPr>
      <xdr:spPr>
        <a:xfrm>
          <a:off x="13652500" y="65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81715</xdr:rowOff>
    </xdr:from>
    <xdr:ext cx="534377" cy="259045"/>
    <xdr:sp macro="" textlink="">
      <xdr:nvSpPr>
        <xdr:cNvPr id="538" name="テキスト ボックス 537"/>
        <xdr:cNvSpPr txBox="1"/>
      </xdr:nvSpPr>
      <xdr:spPr>
        <a:xfrm>
          <a:off x="13436111" y="65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151326</xdr:rowOff>
    </xdr:from>
    <xdr:to>
      <xdr:col>67</xdr:col>
      <xdr:colOff>101600</xdr:colOff>
      <xdr:row>38</xdr:row>
      <xdr:rowOff>81476</xdr:rowOff>
    </xdr:to>
    <xdr:sp macro="" textlink="">
      <xdr:nvSpPr>
        <xdr:cNvPr id="539" name="楕円 538"/>
        <xdr:cNvSpPr/>
      </xdr:nvSpPr>
      <xdr:spPr>
        <a:xfrm>
          <a:off x="12763500" y="64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72603</xdr:rowOff>
    </xdr:from>
    <xdr:ext cx="534377" cy="259045"/>
    <xdr:sp macro="" textlink="">
      <xdr:nvSpPr>
        <xdr:cNvPr id="540" name="テキスト ボックス 539"/>
        <xdr:cNvSpPr txBox="1"/>
      </xdr:nvSpPr>
      <xdr:spPr>
        <a:xfrm>
          <a:off x="12547111" y="65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61914</xdr:rowOff>
    </xdr:from>
    <xdr:to>
      <xdr:col>85</xdr:col>
      <xdr:colOff>127000</xdr:colOff>
      <xdr:row>58</xdr:row>
      <xdr:rowOff>70398</xdr:rowOff>
    </xdr:to>
    <xdr:cxnSp macro="">
      <xdr:nvCxnSpPr>
        <xdr:cNvPr id="571" name="直線コネクタ 570"/>
        <xdr:cNvCxnSpPr/>
      </xdr:nvCxnSpPr>
      <xdr:spPr>
        <a:xfrm flipV="1">
          <a:off x="15481300" y="10006014"/>
          <a:ext cx="8382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53214</xdr:rowOff>
    </xdr:from>
    <xdr:to>
      <xdr:col>81</xdr:col>
      <xdr:colOff>50800</xdr:colOff>
      <xdr:row>58</xdr:row>
      <xdr:rowOff>70398</xdr:rowOff>
    </xdr:to>
    <xdr:cxnSp macro="">
      <xdr:nvCxnSpPr>
        <xdr:cNvPr id="574" name="直線コネクタ 573"/>
        <xdr:cNvCxnSpPr/>
      </xdr:nvCxnSpPr>
      <xdr:spPr>
        <a:xfrm>
          <a:off x="14592300" y="9997314"/>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53214</xdr:rowOff>
    </xdr:from>
    <xdr:to>
      <xdr:col>76</xdr:col>
      <xdr:colOff>114300</xdr:colOff>
      <xdr:row>58</xdr:row>
      <xdr:rowOff>108414</xdr:rowOff>
    </xdr:to>
    <xdr:cxnSp macro="">
      <xdr:nvCxnSpPr>
        <xdr:cNvPr id="577" name="直線コネクタ 576"/>
        <xdr:cNvCxnSpPr/>
      </xdr:nvCxnSpPr>
      <xdr:spPr>
        <a:xfrm flipV="1">
          <a:off x="13703300" y="9997314"/>
          <a:ext cx="8890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65823</xdr:rowOff>
    </xdr:from>
    <xdr:to>
      <xdr:col>71</xdr:col>
      <xdr:colOff>177800</xdr:colOff>
      <xdr:row>58</xdr:row>
      <xdr:rowOff>108414</xdr:rowOff>
    </xdr:to>
    <xdr:cxnSp macro="">
      <xdr:nvCxnSpPr>
        <xdr:cNvPr id="580" name="直線コネクタ 579"/>
        <xdr:cNvCxnSpPr/>
      </xdr:nvCxnSpPr>
      <xdr:spPr>
        <a:xfrm>
          <a:off x="12814300" y="10009923"/>
          <a:ext cx="889000" cy="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11114</xdr:rowOff>
    </xdr:from>
    <xdr:to>
      <xdr:col>85</xdr:col>
      <xdr:colOff>177800</xdr:colOff>
      <xdr:row>58</xdr:row>
      <xdr:rowOff>112714</xdr:rowOff>
    </xdr:to>
    <xdr:sp macro="" textlink="">
      <xdr:nvSpPr>
        <xdr:cNvPr id="590" name="楕円 589"/>
        <xdr:cNvSpPr/>
      </xdr:nvSpPr>
      <xdr:spPr>
        <a:xfrm>
          <a:off x="16268700" y="99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97491</xdr:rowOff>
    </xdr:from>
    <xdr:ext cx="534377" cy="259045"/>
    <xdr:sp macro="" textlink="">
      <xdr:nvSpPr>
        <xdr:cNvPr id="591" name="教育費該当値テキスト"/>
        <xdr:cNvSpPr txBox="1"/>
      </xdr:nvSpPr>
      <xdr:spPr>
        <a:xfrm>
          <a:off x="16370300" y="98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19598</xdr:rowOff>
    </xdr:from>
    <xdr:to>
      <xdr:col>81</xdr:col>
      <xdr:colOff>101600</xdr:colOff>
      <xdr:row>58</xdr:row>
      <xdr:rowOff>121198</xdr:rowOff>
    </xdr:to>
    <xdr:sp macro="" textlink="">
      <xdr:nvSpPr>
        <xdr:cNvPr id="592" name="楕円 591"/>
        <xdr:cNvSpPr/>
      </xdr:nvSpPr>
      <xdr:spPr>
        <a:xfrm>
          <a:off x="15430500" y="99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112325</xdr:rowOff>
    </xdr:from>
    <xdr:ext cx="534377" cy="259045"/>
    <xdr:sp macro="" textlink="">
      <xdr:nvSpPr>
        <xdr:cNvPr id="593" name="テキスト ボックス 592"/>
        <xdr:cNvSpPr txBox="1"/>
      </xdr:nvSpPr>
      <xdr:spPr>
        <a:xfrm>
          <a:off x="15214111" y="100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2414</xdr:rowOff>
    </xdr:from>
    <xdr:to>
      <xdr:col>76</xdr:col>
      <xdr:colOff>165100</xdr:colOff>
      <xdr:row>58</xdr:row>
      <xdr:rowOff>104014</xdr:rowOff>
    </xdr:to>
    <xdr:sp macro="" textlink="">
      <xdr:nvSpPr>
        <xdr:cNvPr id="594" name="楕円 593"/>
        <xdr:cNvSpPr/>
      </xdr:nvSpPr>
      <xdr:spPr>
        <a:xfrm>
          <a:off x="14541500" y="99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95141</xdr:rowOff>
    </xdr:from>
    <xdr:ext cx="534377" cy="259045"/>
    <xdr:sp macro="" textlink="">
      <xdr:nvSpPr>
        <xdr:cNvPr id="595" name="テキスト ボックス 594"/>
        <xdr:cNvSpPr txBox="1"/>
      </xdr:nvSpPr>
      <xdr:spPr>
        <a:xfrm>
          <a:off x="14325111" y="100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57614</xdr:rowOff>
    </xdr:from>
    <xdr:to>
      <xdr:col>72</xdr:col>
      <xdr:colOff>38100</xdr:colOff>
      <xdr:row>58</xdr:row>
      <xdr:rowOff>159214</xdr:rowOff>
    </xdr:to>
    <xdr:sp macro="" textlink="">
      <xdr:nvSpPr>
        <xdr:cNvPr id="596" name="楕円 595"/>
        <xdr:cNvSpPr/>
      </xdr:nvSpPr>
      <xdr:spPr>
        <a:xfrm>
          <a:off x="136525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150341</xdr:rowOff>
    </xdr:from>
    <xdr:ext cx="534377" cy="259045"/>
    <xdr:sp macro="" textlink="">
      <xdr:nvSpPr>
        <xdr:cNvPr id="597" name="テキスト ボックス 596"/>
        <xdr:cNvSpPr txBox="1"/>
      </xdr:nvSpPr>
      <xdr:spPr>
        <a:xfrm>
          <a:off x="13436111" y="100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15023</xdr:rowOff>
    </xdr:from>
    <xdr:to>
      <xdr:col>67</xdr:col>
      <xdr:colOff>101600</xdr:colOff>
      <xdr:row>58</xdr:row>
      <xdr:rowOff>116623</xdr:rowOff>
    </xdr:to>
    <xdr:sp macro="" textlink="">
      <xdr:nvSpPr>
        <xdr:cNvPr id="598" name="楕円 597"/>
        <xdr:cNvSpPr/>
      </xdr:nvSpPr>
      <xdr:spPr>
        <a:xfrm>
          <a:off x="12763500" y="9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107750</xdr:rowOff>
    </xdr:from>
    <xdr:ext cx="534377" cy="259045"/>
    <xdr:sp macro="" textlink="">
      <xdr:nvSpPr>
        <xdr:cNvPr id="599" name="テキスト ボックス 598"/>
        <xdr:cNvSpPr txBox="1"/>
      </xdr:nvSpPr>
      <xdr:spPr>
        <a:xfrm>
          <a:off x="12547111" y="10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127383</xdr:rowOff>
    </xdr:from>
    <xdr:to>
      <xdr:col>85</xdr:col>
      <xdr:colOff>127000</xdr:colOff>
      <xdr:row>78</xdr:row>
      <xdr:rowOff>139700</xdr:rowOff>
    </xdr:to>
    <xdr:cxnSp macro="">
      <xdr:nvCxnSpPr>
        <xdr:cNvPr id="626" name="直線コネクタ 625"/>
        <xdr:cNvCxnSpPr/>
      </xdr:nvCxnSpPr>
      <xdr:spPr>
        <a:xfrm>
          <a:off x="15481300" y="13500483"/>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127383</xdr:rowOff>
    </xdr:from>
    <xdr:to>
      <xdr:col>81</xdr:col>
      <xdr:colOff>50800</xdr:colOff>
      <xdr:row>78</xdr:row>
      <xdr:rowOff>139700</xdr:rowOff>
    </xdr:to>
    <xdr:cxnSp macro="">
      <xdr:nvCxnSpPr>
        <xdr:cNvPr id="629" name="直線コネクタ 628"/>
        <xdr:cNvCxnSpPr/>
      </xdr:nvCxnSpPr>
      <xdr:spPr>
        <a:xfrm flipV="1">
          <a:off x="14592300" y="13500483"/>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137533</xdr:rowOff>
    </xdr:from>
    <xdr:to>
      <xdr:col>71</xdr:col>
      <xdr:colOff>177800</xdr:colOff>
      <xdr:row>78</xdr:row>
      <xdr:rowOff>139700</xdr:rowOff>
    </xdr:to>
    <xdr:cxnSp macro="">
      <xdr:nvCxnSpPr>
        <xdr:cNvPr id="635" name="直線コネクタ 634"/>
        <xdr:cNvCxnSpPr/>
      </xdr:nvCxnSpPr>
      <xdr:spPr>
        <a:xfrm>
          <a:off x="12814300" y="1351063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76583</xdr:rowOff>
    </xdr:from>
    <xdr:to>
      <xdr:col>81</xdr:col>
      <xdr:colOff>101600</xdr:colOff>
      <xdr:row>79</xdr:row>
      <xdr:rowOff>6733</xdr:rowOff>
    </xdr:to>
    <xdr:sp macro="" textlink="">
      <xdr:nvSpPr>
        <xdr:cNvPr id="647" name="楕円 646"/>
        <xdr:cNvSpPr/>
      </xdr:nvSpPr>
      <xdr:spPr>
        <a:xfrm>
          <a:off x="15430500" y="134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169310</xdr:rowOff>
    </xdr:from>
    <xdr:ext cx="469744" cy="259045"/>
    <xdr:sp macro="" textlink="">
      <xdr:nvSpPr>
        <xdr:cNvPr id="648" name="テキスト ボックス 647"/>
        <xdr:cNvSpPr txBox="1"/>
      </xdr:nvSpPr>
      <xdr:spPr>
        <a:xfrm>
          <a:off x="15246428" y="135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86733</xdr:rowOff>
    </xdr:from>
    <xdr:to>
      <xdr:col>67</xdr:col>
      <xdr:colOff>101600</xdr:colOff>
      <xdr:row>79</xdr:row>
      <xdr:rowOff>16883</xdr:rowOff>
    </xdr:to>
    <xdr:sp macro="" textlink="">
      <xdr:nvSpPr>
        <xdr:cNvPr id="653" name="楕円 652"/>
        <xdr:cNvSpPr/>
      </xdr:nvSpPr>
      <xdr:spPr>
        <a:xfrm>
          <a:off x="12763500" y="1345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8010</xdr:rowOff>
    </xdr:from>
    <xdr:ext cx="378565" cy="259045"/>
    <xdr:sp macro="" textlink="">
      <xdr:nvSpPr>
        <xdr:cNvPr id="654" name="テキスト ボックス 653"/>
        <xdr:cNvSpPr txBox="1"/>
      </xdr:nvSpPr>
      <xdr:spPr>
        <a:xfrm>
          <a:off x="12625017" y="1355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101203</xdr:rowOff>
    </xdr:from>
    <xdr:to>
      <xdr:col>85</xdr:col>
      <xdr:colOff>127000</xdr:colOff>
      <xdr:row>96</xdr:row>
      <xdr:rowOff>135688</xdr:rowOff>
    </xdr:to>
    <xdr:cxnSp macro="">
      <xdr:nvCxnSpPr>
        <xdr:cNvPr id="679" name="直線コネクタ 678"/>
        <xdr:cNvCxnSpPr/>
      </xdr:nvCxnSpPr>
      <xdr:spPr>
        <a:xfrm>
          <a:off x="15481300" y="16560403"/>
          <a:ext cx="8382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78132</xdr:rowOff>
    </xdr:from>
    <xdr:to>
      <xdr:col>81</xdr:col>
      <xdr:colOff>50800</xdr:colOff>
      <xdr:row>96</xdr:row>
      <xdr:rowOff>101203</xdr:rowOff>
    </xdr:to>
    <xdr:cxnSp macro="">
      <xdr:nvCxnSpPr>
        <xdr:cNvPr id="682" name="直線コネクタ 681"/>
        <xdr:cNvCxnSpPr/>
      </xdr:nvCxnSpPr>
      <xdr:spPr>
        <a:xfrm>
          <a:off x="14592300" y="16537332"/>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78036</xdr:rowOff>
    </xdr:from>
    <xdr:to>
      <xdr:col>76</xdr:col>
      <xdr:colOff>114300</xdr:colOff>
      <xdr:row>96</xdr:row>
      <xdr:rowOff>78132</xdr:rowOff>
    </xdr:to>
    <xdr:cxnSp macro="">
      <xdr:nvCxnSpPr>
        <xdr:cNvPr id="685" name="直線コネクタ 684"/>
        <xdr:cNvCxnSpPr/>
      </xdr:nvCxnSpPr>
      <xdr:spPr>
        <a:xfrm>
          <a:off x="13703300" y="16537236"/>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78036</xdr:rowOff>
    </xdr:from>
    <xdr:to>
      <xdr:col>71</xdr:col>
      <xdr:colOff>177800</xdr:colOff>
      <xdr:row>96</xdr:row>
      <xdr:rowOff>93676</xdr:rowOff>
    </xdr:to>
    <xdr:cxnSp macro="">
      <xdr:nvCxnSpPr>
        <xdr:cNvPr id="688" name="直線コネクタ 687"/>
        <xdr:cNvCxnSpPr/>
      </xdr:nvCxnSpPr>
      <xdr:spPr>
        <a:xfrm flipV="1">
          <a:off x="12814300" y="16537236"/>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84888</xdr:rowOff>
    </xdr:from>
    <xdr:to>
      <xdr:col>85</xdr:col>
      <xdr:colOff>177800</xdr:colOff>
      <xdr:row>97</xdr:row>
      <xdr:rowOff>15038</xdr:rowOff>
    </xdr:to>
    <xdr:sp macro="" textlink="">
      <xdr:nvSpPr>
        <xdr:cNvPr id="698" name="楕円 697"/>
        <xdr:cNvSpPr/>
      </xdr:nvSpPr>
      <xdr:spPr>
        <a:xfrm>
          <a:off x="16268700" y="165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63315</xdr:rowOff>
    </xdr:from>
    <xdr:ext cx="534377" cy="259045"/>
    <xdr:sp macro="" textlink="">
      <xdr:nvSpPr>
        <xdr:cNvPr id="699" name="公債費該当値テキスト"/>
        <xdr:cNvSpPr txBox="1"/>
      </xdr:nvSpPr>
      <xdr:spPr>
        <a:xfrm>
          <a:off x="16370300" y="165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50403</xdr:rowOff>
    </xdr:from>
    <xdr:to>
      <xdr:col>81</xdr:col>
      <xdr:colOff>101600</xdr:colOff>
      <xdr:row>96</xdr:row>
      <xdr:rowOff>152003</xdr:rowOff>
    </xdr:to>
    <xdr:sp macro="" textlink="">
      <xdr:nvSpPr>
        <xdr:cNvPr id="700" name="楕円 699"/>
        <xdr:cNvSpPr/>
      </xdr:nvSpPr>
      <xdr:spPr>
        <a:xfrm>
          <a:off x="15430500" y="165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143130</xdr:rowOff>
    </xdr:from>
    <xdr:ext cx="534377" cy="259045"/>
    <xdr:sp macro="" textlink="">
      <xdr:nvSpPr>
        <xdr:cNvPr id="701" name="テキスト ボックス 700"/>
        <xdr:cNvSpPr txBox="1"/>
      </xdr:nvSpPr>
      <xdr:spPr>
        <a:xfrm>
          <a:off x="15214111" y="166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27332</xdr:rowOff>
    </xdr:from>
    <xdr:to>
      <xdr:col>76</xdr:col>
      <xdr:colOff>165100</xdr:colOff>
      <xdr:row>96</xdr:row>
      <xdr:rowOff>128932</xdr:rowOff>
    </xdr:to>
    <xdr:sp macro="" textlink="">
      <xdr:nvSpPr>
        <xdr:cNvPr id="702" name="楕円 701"/>
        <xdr:cNvSpPr/>
      </xdr:nvSpPr>
      <xdr:spPr>
        <a:xfrm>
          <a:off x="14541500" y="164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120059</xdr:rowOff>
    </xdr:from>
    <xdr:ext cx="534377" cy="259045"/>
    <xdr:sp macro="" textlink="">
      <xdr:nvSpPr>
        <xdr:cNvPr id="703" name="テキスト ボックス 702"/>
        <xdr:cNvSpPr txBox="1"/>
      </xdr:nvSpPr>
      <xdr:spPr>
        <a:xfrm>
          <a:off x="14325111" y="16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27236</xdr:rowOff>
    </xdr:from>
    <xdr:to>
      <xdr:col>72</xdr:col>
      <xdr:colOff>38100</xdr:colOff>
      <xdr:row>96</xdr:row>
      <xdr:rowOff>128836</xdr:rowOff>
    </xdr:to>
    <xdr:sp macro="" textlink="">
      <xdr:nvSpPr>
        <xdr:cNvPr id="704" name="楕円 703"/>
        <xdr:cNvSpPr/>
      </xdr:nvSpPr>
      <xdr:spPr>
        <a:xfrm>
          <a:off x="13652500" y="16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119963</xdr:rowOff>
    </xdr:from>
    <xdr:ext cx="534377" cy="259045"/>
    <xdr:sp macro="" textlink="">
      <xdr:nvSpPr>
        <xdr:cNvPr id="705" name="テキスト ボックス 704"/>
        <xdr:cNvSpPr txBox="1"/>
      </xdr:nvSpPr>
      <xdr:spPr>
        <a:xfrm>
          <a:off x="13436111" y="165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42876</xdr:rowOff>
    </xdr:from>
    <xdr:to>
      <xdr:col>67</xdr:col>
      <xdr:colOff>101600</xdr:colOff>
      <xdr:row>96</xdr:row>
      <xdr:rowOff>144476</xdr:rowOff>
    </xdr:to>
    <xdr:sp macro="" textlink="">
      <xdr:nvSpPr>
        <xdr:cNvPr id="706" name="楕円 705"/>
        <xdr:cNvSpPr/>
      </xdr:nvSpPr>
      <xdr:spPr>
        <a:xfrm>
          <a:off x="12763500" y="165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135603</xdr:rowOff>
    </xdr:from>
    <xdr:ext cx="534377" cy="259045"/>
    <xdr:sp macro="" textlink="">
      <xdr:nvSpPr>
        <xdr:cNvPr id="707" name="テキスト ボックス 706"/>
        <xdr:cNvSpPr txBox="1"/>
      </xdr:nvSpPr>
      <xdr:spPr>
        <a:xfrm>
          <a:off x="12547111" y="165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総務</a:t>
          </a:r>
          <a:r>
            <a:rPr kumimoji="1" lang="ja-JP" altLang="ja-JP" sz="1400">
              <a:solidFill>
                <a:schemeClr val="dk1"/>
              </a:solidFill>
              <a:effectLst/>
              <a:latin typeface="+mn-lt"/>
              <a:ea typeface="+mn-ea"/>
              <a:cs typeface="+mn-cs"/>
            </a:rPr>
            <a:t>費は住民一人当たり</a:t>
          </a:r>
          <a:r>
            <a:rPr kumimoji="1" lang="en-US" altLang="ja-JP" sz="1400">
              <a:solidFill>
                <a:schemeClr val="dk1"/>
              </a:solidFill>
              <a:effectLst/>
              <a:latin typeface="+mn-lt"/>
              <a:ea typeface="+mn-ea"/>
              <a:cs typeface="+mn-cs"/>
            </a:rPr>
            <a:t>125,073</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22,689</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新庁舎施設整備基金積立金と定額減税補足給付金による増加</a:t>
          </a:r>
          <a:r>
            <a:rPr kumimoji="1" lang="ja-JP" altLang="ja-JP" sz="1400">
              <a:solidFill>
                <a:schemeClr val="dk1"/>
              </a:solidFill>
              <a:effectLst/>
              <a:latin typeface="+mn-lt"/>
              <a:ea typeface="+mn-ea"/>
              <a:cs typeface="+mn-cs"/>
            </a:rPr>
            <a:t>が主な要因である。</a:t>
          </a:r>
          <a:endParaRPr lang="ja-JP" altLang="ja-JP" sz="1800">
            <a:effectLst/>
          </a:endParaRPr>
        </a:p>
        <a:p>
          <a:r>
            <a:rPr kumimoji="1" lang="ja-JP" altLang="en-US" sz="1400">
              <a:solidFill>
                <a:schemeClr val="dk1"/>
              </a:solidFill>
              <a:effectLst/>
              <a:latin typeface="+mn-lt"/>
              <a:ea typeface="+mn-ea"/>
              <a:cs typeface="+mn-cs"/>
            </a:rPr>
            <a:t>民生</a:t>
          </a:r>
          <a:r>
            <a:rPr kumimoji="1" lang="ja-JP" altLang="ja-JP" sz="1400">
              <a:solidFill>
                <a:schemeClr val="dk1"/>
              </a:solidFill>
              <a:effectLst/>
              <a:latin typeface="+mn-lt"/>
              <a:ea typeface="+mn-ea"/>
              <a:cs typeface="+mn-cs"/>
            </a:rPr>
            <a:t>費は住民一人当たり</a:t>
          </a:r>
          <a:r>
            <a:rPr kumimoji="1" lang="en-US" altLang="ja-JP" sz="1400">
              <a:solidFill>
                <a:schemeClr val="dk1"/>
              </a:solidFill>
              <a:effectLst/>
              <a:latin typeface="+mn-lt"/>
              <a:ea typeface="+mn-ea"/>
              <a:cs typeface="+mn-cs"/>
            </a:rPr>
            <a:t>201,077</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27,895</a:t>
          </a:r>
          <a:r>
            <a:rPr kumimoji="1" lang="ja-JP" altLang="ja-JP" sz="1400">
              <a:solidFill>
                <a:schemeClr val="dk1"/>
              </a:solidFill>
              <a:effectLst/>
              <a:latin typeface="+mn-lt"/>
              <a:ea typeface="+mn-ea"/>
              <a:cs typeface="+mn-cs"/>
            </a:rPr>
            <a:t>増加している。これは、</a:t>
          </a:r>
          <a:r>
            <a:rPr kumimoji="1" lang="ja-JP" altLang="en-US" sz="1400">
              <a:solidFill>
                <a:schemeClr val="dk1"/>
              </a:solidFill>
              <a:effectLst/>
              <a:latin typeface="+mn-lt"/>
              <a:ea typeface="+mn-ea"/>
              <a:cs typeface="+mn-cs"/>
            </a:rPr>
            <a:t>こども園増築等工事による増加</a:t>
          </a:r>
          <a:r>
            <a:rPr kumimoji="1" lang="ja-JP" altLang="ja-JP" sz="1400">
              <a:solidFill>
                <a:schemeClr val="dk1"/>
              </a:solidFill>
              <a:effectLst/>
              <a:latin typeface="+mn-lt"/>
              <a:ea typeface="+mn-ea"/>
              <a:cs typeface="+mn-cs"/>
            </a:rPr>
            <a:t>が主な要因である。</a:t>
          </a:r>
          <a:endParaRPr lang="ja-JP" altLang="ja-JP" sz="1800">
            <a:effectLst/>
          </a:endParaRPr>
        </a:p>
        <a:p>
          <a:r>
            <a:rPr kumimoji="1" lang="ja-JP" altLang="en-US" sz="1400">
              <a:solidFill>
                <a:schemeClr val="dk1"/>
              </a:solidFill>
              <a:effectLst/>
              <a:latin typeface="+mn-lt"/>
              <a:ea typeface="+mn-ea"/>
              <a:cs typeface="+mn-cs"/>
            </a:rPr>
            <a:t>農林水産</a:t>
          </a:r>
          <a:r>
            <a:rPr kumimoji="1" lang="ja-JP" altLang="ja-JP" sz="1400">
              <a:solidFill>
                <a:schemeClr val="dk1"/>
              </a:solidFill>
              <a:effectLst/>
              <a:latin typeface="+mn-lt"/>
              <a:ea typeface="+mn-ea"/>
              <a:cs typeface="+mn-cs"/>
            </a:rPr>
            <a:t>費は住民一人当たり</a:t>
          </a:r>
          <a:r>
            <a:rPr kumimoji="1" lang="en-US" altLang="ja-JP" sz="1400">
              <a:solidFill>
                <a:schemeClr val="dk1"/>
              </a:solidFill>
              <a:effectLst/>
              <a:latin typeface="+mn-lt"/>
              <a:ea typeface="+mn-ea"/>
              <a:cs typeface="+mn-cs"/>
            </a:rPr>
            <a:t>23,411</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3,628</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山下池下流排水路改修工事による増加</a:t>
          </a:r>
          <a:r>
            <a:rPr kumimoji="1" lang="ja-JP" altLang="ja-JP" sz="1400">
              <a:solidFill>
                <a:schemeClr val="dk1"/>
              </a:solidFill>
              <a:effectLst/>
              <a:latin typeface="+mn-lt"/>
              <a:ea typeface="+mn-ea"/>
              <a:cs typeface="+mn-cs"/>
            </a:rPr>
            <a:t>が主な要因である。</a:t>
          </a:r>
          <a:endParaRPr lang="ja-JP" altLang="ja-JP" sz="1800">
            <a:effectLst/>
          </a:endParaRPr>
        </a:p>
        <a:p>
          <a:r>
            <a:rPr kumimoji="1" lang="ja-JP" altLang="ja-JP" sz="1400" b="0" i="0" u="none" strike="noStrike" kern="0" cap="none" spc="0" normalizeH="0" baseline="0" noProof="0">
              <a:ln>
                <a:noFill/>
              </a:ln>
              <a:solidFill>
                <a:prstClr val="black"/>
              </a:solidFill>
              <a:effectLst/>
              <a:uLnTx/>
              <a:uFillTx/>
              <a:latin typeface="+mn-lt"/>
              <a:ea typeface="+mn-ea"/>
              <a:cs typeface="+mn-cs"/>
            </a:rPr>
            <a:t>商工費は住民一人当たり</a:t>
          </a:r>
          <a:r>
            <a:rPr kumimoji="1" lang="en-US" altLang="ja-JP" sz="1400" b="0" i="0" u="none" strike="noStrike" kern="0" cap="none" spc="0" normalizeH="0" baseline="0" noProof="0">
              <a:ln>
                <a:noFill/>
              </a:ln>
              <a:solidFill>
                <a:prstClr val="black"/>
              </a:solidFill>
              <a:effectLst/>
              <a:uLnTx/>
              <a:uFillTx/>
              <a:latin typeface="+mn-lt"/>
              <a:ea typeface="+mn-ea"/>
              <a:cs typeface="+mn-cs"/>
            </a:rPr>
            <a:t>10,953</a:t>
          </a:r>
          <a:r>
            <a:rPr kumimoji="1" lang="ja-JP" altLang="ja-JP" sz="1400" b="0" i="0" u="none" strike="noStrike" kern="0" cap="none" spc="0" normalizeH="0" baseline="0" noProof="0">
              <a:ln>
                <a:noFill/>
              </a:ln>
              <a:solidFill>
                <a:prstClr val="black"/>
              </a:solidFill>
              <a:effectLst/>
              <a:uLnTx/>
              <a:uFillTx/>
              <a:latin typeface="+mn-lt"/>
              <a:ea typeface="+mn-ea"/>
              <a:cs typeface="+mn-cs"/>
            </a:rPr>
            <a:t>円となっており、前年度より</a:t>
          </a:r>
          <a:r>
            <a:rPr kumimoji="1" lang="en-US" altLang="ja-JP" sz="1400" b="0" i="0" u="none" strike="noStrike" kern="0" cap="none" spc="0" normalizeH="0" baseline="0" noProof="0">
              <a:ln>
                <a:noFill/>
              </a:ln>
              <a:solidFill>
                <a:prstClr val="black"/>
              </a:solidFill>
              <a:effectLst/>
              <a:uLnTx/>
              <a:uFillTx/>
              <a:latin typeface="+mn-lt"/>
              <a:ea typeface="+mn-ea"/>
              <a:cs typeface="+mn-cs"/>
            </a:rPr>
            <a:t>1,902</a:t>
          </a:r>
          <a:r>
            <a:rPr kumimoji="1" lang="ja-JP" altLang="ja-JP" sz="1400" b="0" i="0" u="none" strike="noStrike" kern="0" cap="none" spc="0" normalizeH="0" baseline="0" noProof="0">
              <a:ln>
                <a:noFill/>
              </a:ln>
              <a:solidFill>
                <a:prstClr val="black"/>
              </a:solidFill>
              <a:effectLst/>
              <a:uLnTx/>
              <a:uFillTx/>
              <a:latin typeface="+mn-lt"/>
              <a:ea typeface="+mn-ea"/>
              <a:cs typeface="+mn-cs"/>
            </a:rPr>
            <a:t>円減少している。これは</a:t>
          </a:r>
          <a:r>
            <a:rPr kumimoji="1" lang="ja-JP" altLang="ja-JP" sz="1400" b="0" i="0" u="none" strike="noStrike" kern="0" cap="none" spc="0" normalizeH="0" baseline="0" noProof="0">
              <a:ln>
                <a:noFill/>
              </a:ln>
              <a:solidFill>
                <a:schemeClr val="tx1"/>
              </a:solidFill>
              <a:effectLst/>
              <a:uLnTx/>
              <a:uFillTx/>
              <a:latin typeface="+mn-lt"/>
              <a:ea typeface="+mn-ea"/>
              <a:cs typeface="+mn-cs"/>
            </a:rPr>
            <a:t>、</a:t>
          </a:r>
          <a:r>
            <a:rPr kumimoji="1" lang="ja-JP" altLang="en-US" sz="1400" b="0" i="0" u="none" strike="noStrike" kern="0" cap="none" spc="0" normalizeH="0" baseline="0" noProof="0">
              <a:ln>
                <a:noFill/>
              </a:ln>
              <a:solidFill>
                <a:schemeClr val="tx1"/>
              </a:solidFill>
              <a:effectLst/>
              <a:uLnTx/>
              <a:uFillTx/>
              <a:latin typeface="+mn-lt"/>
              <a:ea typeface="+mn-ea"/>
              <a:cs typeface="+mn-cs"/>
            </a:rPr>
            <a:t>企業振興奨励金の</a:t>
          </a:r>
          <a:r>
            <a:rPr kumimoji="1" lang="ja-JP" altLang="ja-JP" sz="1400" b="0" i="0" u="none" strike="noStrike" kern="0" cap="none" spc="0" normalizeH="0" baseline="0" noProof="0">
              <a:ln>
                <a:noFill/>
              </a:ln>
              <a:solidFill>
                <a:schemeClr val="tx1"/>
              </a:solidFill>
              <a:effectLst/>
              <a:uLnTx/>
              <a:uFillTx/>
              <a:latin typeface="+mn-lt"/>
              <a:ea typeface="+mn-ea"/>
              <a:cs typeface="+mn-cs"/>
            </a:rPr>
            <a:t>減少が主な要因である。</a:t>
          </a:r>
          <a:endParaRPr lang="ja-JP" altLang="ja-JP" sz="18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財政調整基金残高は、前年度より</a:t>
          </a:r>
          <a:r>
            <a:rPr kumimoji="1" lang="en-US" altLang="ja-JP" sz="1200" b="0" i="0" u="none" strike="noStrike" kern="0" cap="none" spc="0" normalizeH="0" baseline="0" noProof="0">
              <a:ln>
                <a:noFill/>
              </a:ln>
              <a:solidFill>
                <a:prstClr val="black"/>
              </a:solidFill>
              <a:effectLst/>
              <a:uLnTx/>
              <a:uFillTx/>
              <a:latin typeface="+mn-lt"/>
              <a:ea typeface="+mn-ea"/>
              <a:cs typeface="+mn-cs"/>
            </a:rPr>
            <a:t>66,866</a:t>
          </a:r>
          <a:r>
            <a:rPr kumimoji="1" lang="ja-JP" altLang="ja-JP" sz="1200" b="0" i="0" u="none" strike="noStrike" kern="0" cap="none" spc="0" normalizeH="0" baseline="0" noProof="0">
              <a:ln>
                <a:noFill/>
              </a:ln>
              <a:solidFill>
                <a:prstClr val="black"/>
              </a:solidFill>
              <a:effectLst/>
              <a:uLnTx/>
              <a:uFillTx/>
              <a:latin typeface="+mn-lt"/>
              <a:ea typeface="+mn-ea"/>
              <a:cs typeface="+mn-cs"/>
            </a:rPr>
            <a:t>千円</a:t>
          </a:r>
          <a:r>
            <a:rPr kumimoji="1" lang="ja-JP" altLang="en-US" sz="1200" b="0" i="0" u="none" strike="noStrike" kern="0" cap="none" spc="0" normalizeH="0" baseline="0" noProof="0">
              <a:ln>
                <a:noFill/>
              </a:ln>
              <a:solidFill>
                <a:prstClr val="black"/>
              </a:solidFill>
              <a:effectLst/>
              <a:uLnTx/>
              <a:uFillTx/>
              <a:latin typeface="+mn-lt"/>
              <a:ea typeface="+mn-ea"/>
              <a:cs typeface="+mn-cs"/>
            </a:rPr>
            <a:t>減少</a:t>
          </a:r>
          <a:r>
            <a:rPr kumimoji="1" lang="ja-JP" altLang="ja-JP" sz="1200" b="0" i="0" u="none" strike="noStrike" kern="0" cap="none" spc="0" normalizeH="0" baseline="0" noProof="0">
              <a:ln>
                <a:noFill/>
              </a:ln>
              <a:solidFill>
                <a:prstClr val="black"/>
              </a:solidFill>
              <a:effectLst/>
              <a:uLnTx/>
              <a:uFillTx/>
              <a:latin typeface="+mn-lt"/>
              <a:ea typeface="+mn-ea"/>
              <a:cs typeface="+mn-cs"/>
            </a:rPr>
            <a:t>した</a:t>
          </a:r>
          <a:r>
            <a:rPr kumimoji="1" lang="ja-JP" altLang="en-US" sz="1200" b="0" i="0" u="none" strike="noStrike" kern="0" cap="none" spc="0" normalizeH="0" baseline="0" noProof="0">
              <a:ln>
                <a:noFill/>
              </a:ln>
              <a:solidFill>
                <a:prstClr val="black"/>
              </a:solidFill>
              <a:effectLst/>
              <a:uLnTx/>
              <a:uFillTx/>
              <a:latin typeface="+mn-lt"/>
              <a:ea typeface="+mn-ea"/>
              <a:cs typeface="+mn-cs"/>
            </a:rPr>
            <a:t>ことにより</a:t>
          </a:r>
          <a:r>
            <a:rPr kumimoji="1" lang="ja-JP" altLang="ja-JP" sz="1200" b="0" i="0" u="none" strike="noStrike" kern="0" cap="none" spc="0" normalizeH="0" baseline="0" noProof="0">
              <a:ln>
                <a:noFill/>
              </a:ln>
              <a:solidFill>
                <a:prstClr val="black"/>
              </a:solidFill>
              <a:effectLst/>
              <a:uLnTx/>
              <a:uFillTx/>
              <a:latin typeface="+mn-lt"/>
              <a:ea typeface="+mn-ea"/>
              <a:cs typeface="+mn-cs"/>
            </a:rPr>
            <a:t>標準財政規模に占める比率が前年度より</a:t>
          </a:r>
          <a:r>
            <a:rPr kumimoji="1" lang="en-US" altLang="ja-JP" sz="1200" b="0" i="0" u="none" strike="noStrike" kern="0" cap="none" spc="0" normalizeH="0" baseline="0" noProof="0">
              <a:ln>
                <a:noFill/>
              </a:ln>
              <a:solidFill>
                <a:prstClr val="black"/>
              </a:solidFill>
              <a:effectLst/>
              <a:uLnTx/>
              <a:uFillTx/>
              <a:latin typeface="+mn-lt"/>
              <a:ea typeface="+mn-ea"/>
              <a:cs typeface="+mn-cs"/>
            </a:rPr>
            <a:t>5.23</a:t>
          </a:r>
          <a:r>
            <a:rPr kumimoji="1" lang="ja-JP" altLang="ja-JP" sz="12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mn-ea"/>
              <a:cs typeface="+mn-cs"/>
            </a:rPr>
            <a:t>減少</a:t>
          </a:r>
          <a:r>
            <a:rPr kumimoji="1" lang="ja-JP" altLang="ja-JP" sz="1200" b="0" i="0" u="none" strike="noStrike" kern="0" cap="none" spc="0" normalizeH="0" baseline="0" noProof="0">
              <a:ln>
                <a:noFill/>
              </a:ln>
              <a:solidFill>
                <a:prstClr val="black"/>
              </a:solidFill>
              <a:effectLst/>
              <a:uLnTx/>
              <a:uFillTx/>
              <a:latin typeface="+mn-lt"/>
              <a:ea typeface="+mn-ea"/>
              <a:cs typeface="+mn-cs"/>
            </a:rPr>
            <a:t>した。一方、実質単年度収支は、前年度より</a:t>
          </a:r>
          <a:r>
            <a:rPr kumimoji="1" lang="en-US" altLang="ja-JP" sz="1200" b="0" i="0" u="none" strike="noStrike" kern="0" cap="none" spc="0" normalizeH="0" baseline="0" noProof="0">
              <a:ln>
                <a:noFill/>
              </a:ln>
              <a:solidFill>
                <a:prstClr val="black"/>
              </a:solidFill>
              <a:effectLst/>
              <a:uLnTx/>
              <a:uFillTx/>
              <a:latin typeface="+mn-lt"/>
              <a:ea typeface="+mn-ea"/>
              <a:cs typeface="+mn-cs"/>
            </a:rPr>
            <a:t>17,329</a:t>
          </a:r>
          <a:r>
            <a:rPr kumimoji="1" lang="ja-JP" altLang="ja-JP" sz="1200" b="0" i="0" u="none" strike="noStrike" kern="0" cap="none" spc="0" normalizeH="0" baseline="0" noProof="0">
              <a:ln>
                <a:noFill/>
              </a:ln>
              <a:solidFill>
                <a:prstClr val="black"/>
              </a:solidFill>
              <a:effectLst/>
              <a:uLnTx/>
              <a:uFillTx/>
              <a:latin typeface="+mn-lt"/>
              <a:ea typeface="+mn-ea"/>
              <a:cs typeface="+mn-cs"/>
            </a:rPr>
            <a:t>千円</a:t>
          </a:r>
          <a:r>
            <a:rPr kumimoji="1" lang="ja-JP" altLang="en-US" sz="1200" b="0" i="0" u="none" strike="noStrike" kern="0" cap="none" spc="0" normalizeH="0" baseline="0" noProof="0">
              <a:ln>
                <a:noFill/>
              </a:ln>
              <a:solidFill>
                <a:prstClr val="black"/>
              </a:solidFill>
              <a:effectLst/>
              <a:uLnTx/>
              <a:uFillTx/>
              <a:latin typeface="+mn-lt"/>
              <a:ea typeface="+mn-ea"/>
              <a:cs typeface="+mn-cs"/>
            </a:rPr>
            <a:t>減少</a:t>
          </a:r>
          <a:r>
            <a:rPr kumimoji="1" lang="ja-JP" altLang="ja-JP" sz="1200" b="0" i="0" u="none" strike="noStrike" kern="0" cap="none" spc="0" normalizeH="0" baseline="0" noProof="0">
              <a:ln>
                <a:noFill/>
              </a:ln>
              <a:solidFill>
                <a:prstClr val="black"/>
              </a:solidFill>
              <a:effectLst/>
              <a:uLnTx/>
              <a:uFillTx/>
              <a:latin typeface="+mn-lt"/>
              <a:ea typeface="+mn-ea"/>
              <a:cs typeface="+mn-cs"/>
            </a:rPr>
            <a:t>したことが影響し、前年度より</a:t>
          </a:r>
          <a:r>
            <a:rPr kumimoji="1" lang="en-US" altLang="ja-JP" sz="1200" b="0" i="0" u="none" strike="noStrike" kern="0" cap="none" spc="0" normalizeH="0" baseline="0" noProof="0">
              <a:ln>
                <a:noFill/>
              </a:ln>
              <a:solidFill>
                <a:prstClr val="black"/>
              </a:solidFill>
              <a:effectLst/>
              <a:uLnTx/>
              <a:uFillTx/>
              <a:latin typeface="+mn-lt"/>
              <a:ea typeface="+mn-ea"/>
              <a:cs typeface="+mn-cs"/>
            </a:rPr>
            <a:t>0.73</a:t>
          </a:r>
          <a:r>
            <a:rPr kumimoji="1" lang="ja-JP" altLang="ja-JP" sz="1200" b="0" i="0" u="none" strike="noStrike" kern="0" cap="none" spc="0" normalizeH="0" baseline="0" noProof="0">
              <a:ln>
                <a:noFill/>
              </a:ln>
              <a:solidFill>
                <a:prstClr val="black"/>
              </a:solidFill>
              <a:effectLst/>
              <a:uLnTx/>
              <a:uFillTx/>
              <a:latin typeface="+mn-lt"/>
              <a:ea typeface="+mn-ea"/>
              <a:cs typeface="+mn-cs"/>
            </a:rPr>
            <a:t>ポイント悪化した。</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今後も急激な物価高騰の影響などにより厳しい財政運営が予想されるため、時々の財政状況も踏まえ慎重に取崩の必要性を検討しつつ計画的に積立を行い、基金残高の増額を図る。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一般会計、特別会計及び公営企業会計は全て黒字となっているが、標準財政規模比は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ポイント増加した。これは、一般会計及び公営企業会計の黒字額が増加したことが主な要因である。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今後も全ての会計で黒字を継続できるよう、持続可能で安定的な財政の確立・維持に努める。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3721924</v>
      </c>
      <c r="BO4" s="449"/>
      <c r="BP4" s="449"/>
      <c r="BQ4" s="449"/>
      <c r="BR4" s="449"/>
      <c r="BS4" s="449"/>
      <c r="BT4" s="449"/>
      <c r="BU4" s="450"/>
      <c r="BV4" s="448">
        <v>3395333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4.5999999999999996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3555117</v>
      </c>
      <c r="BO5" s="420"/>
      <c r="BP5" s="420"/>
      <c r="BQ5" s="420"/>
      <c r="BR5" s="420"/>
      <c r="BS5" s="420"/>
      <c r="BT5" s="420"/>
      <c r="BU5" s="421"/>
      <c r="BV5" s="419">
        <v>3276291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89.5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166807</v>
      </c>
      <c r="BO6" s="420"/>
      <c r="BP6" s="420"/>
      <c r="BQ6" s="420"/>
      <c r="BR6" s="420"/>
      <c r="BS6" s="420"/>
      <c r="BT6" s="420"/>
      <c r="BU6" s="421"/>
      <c r="BV6" s="419">
        <v>119042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89.8</v>
      </c>
      <c r="CU6" s="563"/>
      <c r="CV6" s="563"/>
      <c r="CW6" s="563"/>
      <c r="CX6" s="563"/>
      <c r="CY6" s="563"/>
      <c r="CZ6" s="563"/>
      <c r="DA6" s="564"/>
      <c r="DB6" s="562">
        <v>89.5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3157</v>
      </c>
      <c r="BO7" s="420"/>
      <c r="BP7" s="420"/>
      <c r="BQ7" s="420"/>
      <c r="BR7" s="420"/>
      <c r="BS7" s="420"/>
      <c r="BT7" s="420"/>
      <c r="BU7" s="421"/>
      <c r="BV7" s="419">
        <v>12310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2427212</v>
      </c>
      <c r="CU7" s="420"/>
      <c r="CV7" s="420"/>
      <c r="CW7" s="420"/>
      <c r="CX7" s="420"/>
      <c r="CY7" s="420"/>
      <c r="CZ7" s="420"/>
      <c r="DA7" s="421"/>
      <c r="DB7" s="419">
        <v>2332271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163650</v>
      </c>
      <c r="BO8" s="420"/>
      <c r="BP8" s="420"/>
      <c r="BQ8" s="420"/>
      <c r="BR8" s="420"/>
      <c r="BS8" s="420"/>
      <c r="BT8" s="420"/>
      <c r="BU8" s="421"/>
      <c r="BV8" s="419">
        <v>106732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5626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56918</v>
      </c>
      <c r="BO9" s="420"/>
      <c r="BP9" s="420"/>
      <c r="BQ9" s="420"/>
      <c r="BR9" s="420"/>
      <c r="BS9" s="420"/>
      <c r="BT9" s="420"/>
      <c r="BU9" s="421"/>
      <c r="BV9" s="419">
        <v>-38088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9.4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5564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5600</v>
      </c>
      <c r="BO10" s="420"/>
      <c r="BP10" s="420"/>
      <c r="BQ10" s="420"/>
      <c r="BR10" s="420"/>
      <c r="BS10" s="420"/>
      <c r="BT10" s="420"/>
      <c r="BU10" s="421"/>
      <c r="BV10" s="419">
        <v>45469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5884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72466</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5685</v>
      </c>
      <c r="S13" s="507"/>
      <c r="T13" s="507"/>
      <c r="U13" s="507"/>
      <c r="V13" s="508"/>
      <c r="W13" s="509" t="s">
        <v>131</v>
      </c>
      <c r="X13" s="405"/>
      <c r="Y13" s="405"/>
      <c r="Z13" s="405"/>
      <c r="AA13" s="405"/>
      <c r="AB13" s="406"/>
      <c r="AC13" s="372">
        <v>135</v>
      </c>
      <c r="AD13" s="373"/>
      <c r="AE13" s="373"/>
      <c r="AF13" s="373"/>
      <c r="AG13" s="374"/>
      <c r="AH13" s="372">
        <v>176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-9948</v>
      </c>
      <c r="BO13" s="420"/>
      <c r="BP13" s="420"/>
      <c r="BQ13" s="420"/>
      <c r="BR13" s="420"/>
      <c r="BS13" s="420"/>
      <c r="BT13" s="420"/>
      <c r="BU13" s="421"/>
      <c r="BV13" s="419">
        <v>7381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5847</v>
      </c>
      <c r="S14" s="507"/>
      <c r="T14" s="507"/>
      <c r="U14" s="507"/>
      <c r="V14" s="508"/>
      <c r="W14" s="510"/>
      <c r="X14" s="408"/>
      <c r="Y14" s="408"/>
      <c r="Z14" s="408"/>
      <c r="AA14" s="408"/>
      <c r="AB14" s="409"/>
      <c r="AC14" s="499">
        <v>5</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5663</v>
      </c>
      <c r="S15" s="507"/>
      <c r="T15" s="507"/>
      <c r="U15" s="507"/>
      <c r="V15" s="508"/>
      <c r="W15" s="509" t="s">
        <v>137</v>
      </c>
      <c r="X15" s="405"/>
      <c r="Y15" s="405"/>
      <c r="Z15" s="405"/>
      <c r="AA15" s="405"/>
      <c r="AB15" s="406"/>
      <c r="AC15" s="372">
        <v>1165</v>
      </c>
      <c r="AD15" s="373"/>
      <c r="AE15" s="373"/>
      <c r="AF15" s="373"/>
      <c r="AG15" s="374"/>
      <c r="AH15" s="372">
        <v>1239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912522</v>
      </c>
      <c r="BO15" s="449"/>
      <c r="BP15" s="449"/>
      <c r="BQ15" s="449"/>
      <c r="BR15" s="449"/>
      <c r="BS15" s="449"/>
      <c r="BT15" s="449"/>
      <c r="BU15" s="450"/>
      <c r="BV15" s="448">
        <v>863134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42.8</v>
      </c>
      <c r="AD16" s="500"/>
      <c r="AE16" s="500"/>
      <c r="AF16" s="500"/>
      <c r="AG16" s="501"/>
      <c r="AH16" s="499">
        <v>42.2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2173684</v>
      </c>
      <c r="BO16" s="420"/>
      <c r="BP16" s="420"/>
      <c r="BQ16" s="420"/>
      <c r="BR16" s="420"/>
      <c r="BS16" s="420"/>
      <c r="BT16" s="420"/>
      <c r="BU16" s="421"/>
      <c r="BV16" s="419">
        <v>2086114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1419</v>
      </c>
      <c r="AD17" s="373"/>
      <c r="AE17" s="373"/>
      <c r="AF17" s="373"/>
      <c r="AG17" s="374"/>
      <c r="AH17" s="372">
        <v>1518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1158216</v>
      </c>
      <c r="BO17" s="420"/>
      <c r="BP17" s="420"/>
      <c r="BQ17" s="420"/>
      <c r="BR17" s="420"/>
      <c r="BS17" s="420"/>
      <c r="BT17" s="420"/>
      <c r="BU17" s="421"/>
      <c r="BV17" s="419">
        <v>1092613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16.82</v>
      </c>
      <c r="M18" s="472"/>
      <c r="N18" s="472"/>
      <c r="O18" s="472"/>
      <c r="P18" s="472"/>
      <c r="Q18" s="472"/>
      <c r="R18" s="473"/>
      <c r="S18" s="473"/>
      <c r="T18" s="473"/>
      <c r="U18" s="473"/>
      <c r="V18" s="474"/>
      <c r="W18" s="490"/>
      <c r="X18" s="491"/>
      <c r="Y18" s="491"/>
      <c r="Z18" s="491"/>
      <c r="AA18" s="491"/>
      <c r="AB18" s="515"/>
      <c r="AC18" s="389">
        <v>52.2</v>
      </c>
      <c r="AD18" s="390"/>
      <c r="AE18" s="390"/>
      <c r="AF18" s="390"/>
      <c r="AG18" s="475"/>
      <c r="AH18" s="389">
        <v>51.8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2205906</v>
      </c>
      <c r="BO18" s="420"/>
      <c r="BP18" s="420"/>
      <c r="BQ18" s="420"/>
      <c r="BR18" s="420"/>
      <c r="BS18" s="420"/>
      <c r="BT18" s="420"/>
      <c r="BU18" s="421"/>
      <c r="BV18" s="419">
        <v>2092892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2894246</v>
      </c>
      <c r="BO19" s="420"/>
      <c r="BP19" s="420"/>
      <c r="BQ19" s="420"/>
      <c r="BR19" s="420"/>
      <c r="BS19" s="420"/>
      <c r="BT19" s="420"/>
      <c r="BU19" s="421"/>
      <c r="BV19" s="419">
        <v>2701933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1134531</v>
      </c>
      <c r="BO22" s="449"/>
      <c r="BP22" s="449"/>
      <c r="BQ22" s="449"/>
      <c r="BR22" s="449"/>
      <c r="BS22" s="449"/>
      <c r="BT22" s="449"/>
      <c r="BU22" s="450"/>
      <c r="BV22" s="448">
        <v>1291700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775649</v>
      </c>
      <c r="BO23" s="420"/>
      <c r="BP23" s="420"/>
      <c r="BQ23" s="420"/>
      <c r="BR23" s="420"/>
      <c r="BS23" s="420"/>
      <c r="BT23" s="420"/>
      <c r="BU23" s="421"/>
      <c r="BV23" s="419">
        <v>890344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6510</v>
      </c>
      <c r="R24" s="373"/>
      <c r="S24" s="373"/>
      <c r="T24" s="373"/>
      <c r="U24" s="373"/>
      <c r="V24" s="374"/>
      <c r="W24" s="462"/>
      <c r="X24" s="399"/>
      <c r="Y24" s="400"/>
      <c r="Z24" s="375" t="s">
        <v>162</v>
      </c>
      <c r="AA24" s="376"/>
      <c r="AB24" s="376"/>
      <c r="AC24" s="376"/>
      <c r="AD24" s="376"/>
      <c r="AE24" s="376"/>
      <c r="AF24" s="376"/>
      <c r="AG24" s="377"/>
      <c r="AH24" s="372">
        <v>70</v>
      </c>
      <c r="AI24" s="373"/>
      <c r="AJ24" s="373"/>
      <c r="AK24" s="373"/>
      <c r="AL24" s="374"/>
      <c r="AM24" s="372">
        <v>213500</v>
      </c>
      <c r="AN24" s="373"/>
      <c r="AO24" s="373"/>
      <c r="AP24" s="373"/>
      <c r="AQ24" s="373"/>
      <c r="AR24" s="374"/>
      <c r="AS24" s="372">
        <v>3050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382170</v>
      </c>
      <c r="BO24" s="420"/>
      <c r="BP24" s="420"/>
      <c r="BQ24" s="420"/>
      <c r="BR24" s="420"/>
      <c r="BS24" s="420"/>
      <c r="BT24" s="420"/>
      <c r="BU24" s="421"/>
      <c r="BV24" s="419">
        <v>388880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5490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131723</v>
      </c>
      <c r="BO25" s="449"/>
      <c r="BP25" s="449"/>
      <c r="BQ25" s="449"/>
      <c r="BR25" s="449"/>
      <c r="BS25" s="449"/>
      <c r="BT25" s="449"/>
      <c r="BU25" s="450"/>
      <c r="BV25" s="448">
        <v>9269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5100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1408872</v>
      </c>
      <c r="BO28" s="449"/>
      <c r="BP28" s="449"/>
      <c r="BQ28" s="449"/>
      <c r="BR28" s="449"/>
      <c r="BS28" s="449"/>
      <c r="BT28" s="449"/>
      <c r="BU28" s="450"/>
      <c r="BV28" s="448">
        <v>1475738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1900</v>
      </c>
      <c r="R29" s="373"/>
      <c r="S29" s="373"/>
      <c r="T29" s="373"/>
      <c r="U29" s="373"/>
      <c r="V29" s="374"/>
      <c r="W29" s="463"/>
      <c r="X29" s="464"/>
      <c r="Y29" s="465"/>
      <c r="Z29" s="375" t="s">
        <v>177</v>
      </c>
      <c r="AA29" s="376"/>
      <c r="AB29" s="376"/>
      <c r="AC29" s="376"/>
      <c r="AD29" s="376"/>
      <c r="AE29" s="376"/>
      <c r="AF29" s="376"/>
      <c r="AG29" s="377"/>
      <c r="AH29" s="372">
        <v>70</v>
      </c>
      <c r="AI29" s="373"/>
      <c r="AJ29" s="373"/>
      <c r="AK29" s="373"/>
      <c r="AL29" s="374"/>
      <c r="AM29" s="372">
        <v>213500</v>
      </c>
      <c r="AN29" s="373"/>
      <c r="AO29" s="373"/>
      <c r="AP29" s="373"/>
      <c r="AQ29" s="373"/>
      <c r="AR29" s="374"/>
      <c r="AS29" s="372">
        <v>3050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79268</v>
      </c>
      <c r="BO29" s="420"/>
      <c r="BP29" s="420"/>
      <c r="BQ29" s="420"/>
      <c r="BR29" s="420"/>
      <c r="BS29" s="420"/>
      <c r="BT29" s="420"/>
      <c r="BU29" s="421"/>
      <c r="BV29" s="419">
        <v>76258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341912</v>
      </c>
      <c r="BO30" s="454"/>
      <c r="BP30" s="454"/>
      <c r="BQ30" s="454"/>
      <c r="BR30" s="454"/>
      <c r="BS30" s="454"/>
      <c r="BT30" s="454"/>
      <c r="BU30" s="455"/>
      <c r="BV30" s="453">
        <v>333177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長良川鉄道株式会社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美濃加茂市富加町中学校組合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可茂消防事務組合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岐阜県後期高齢者医療広域連合（一般会計分）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岐阜県後期高齢者医療広域連合（特別会計分）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可茂公設地方卸売市場組合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Pc1OQDNEwAkJ7R27bGEm/WQDC8s00H4AZmgAQcHPqOl7o8EwNfAbDXwuIofsSuIhIMRKX6GAGUFPK9YWs5XEQ==" saltValue="TmJcky6cIyuCvSMyQabI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election activeCell="J34" sqref="J34: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0" t="s">
        <v>530</v>
      </c>
      <c r="D34" s="1150"/>
      <c r="E34" s="1151"/>
      <c r="F34" s="32">
        <v>9.27</v>
      </c>
      <c r="G34" s="33">
        <v>8.8699999999999992</v>
      </c>
      <c r="H34" s="33">
        <v>6.41</v>
      </c>
      <c r="I34" s="33">
        <v>4.57</v>
      </c>
      <c r="J34" s="34">
        <v>6.74</v>
      </c>
      <c r="K34" s="22"/>
      <c r="L34" s="22"/>
      <c r="M34" s="22"/>
      <c r="N34" s="22"/>
      <c r="O34" s="22"/>
      <c r="P34" s="22"/>
    </row>
    <row r="35" spans="1:16" ht="39" customHeight="1" x14ac:dyDescent="0.15">
      <c r="A35" s="22"/>
      <c r="B35" s="35"/>
      <c r="C35" s="1144" t="s">
        <v>531</v>
      </c>
      <c r="D35" s="1145"/>
      <c r="E35" s="1146"/>
      <c r="F35" s="36">
        <v>7.27</v>
      </c>
      <c r="G35" s="37">
        <v>7.12</v>
      </c>
      <c r="H35" s="37">
        <v>7.57</v>
      </c>
      <c r="I35" s="37">
        <v>7.46</v>
      </c>
      <c r="J35" s="38">
        <v>5.85</v>
      </c>
      <c r="K35" s="22"/>
      <c r="L35" s="22"/>
      <c r="M35" s="22"/>
      <c r="N35" s="22"/>
      <c r="O35" s="22"/>
      <c r="P35" s="22"/>
    </row>
    <row r="36" spans="1:16" ht="39" customHeight="1" x14ac:dyDescent="0.15">
      <c r="A36" s="22"/>
      <c r="B36" s="35"/>
      <c r="C36" s="1144" t="s">
        <v>532</v>
      </c>
      <c r="D36" s="1145"/>
      <c r="E36" s="1146"/>
      <c r="F36" s="36">
        <v>4.2300000000000004</v>
      </c>
      <c r="G36" s="37">
        <v>4.4400000000000004</v>
      </c>
      <c r="H36" s="37">
        <v>3.73</v>
      </c>
      <c r="I36" s="37">
        <v>3.29</v>
      </c>
      <c r="J36" s="38">
        <v>4.29</v>
      </c>
      <c r="K36" s="22"/>
      <c r="L36" s="22"/>
      <c r="M36" s="22"/>
      <c r="N36" s="22"/>
      <c r="O36" s="22"/>
      <c r="P36" s="22"/>
    </row>
    <row r="37" spans="1:16" ht="39" customHeight="1" x14ac:dyDescent="0.15">
      <c r="A37" s="22"/>
      <c r="B37" s="35"/>
      <c r="C37" s="1144" t="s">
        <v>533</v>
      </c>
      <c r="D37" s="1145"/>
      <c r="E37" s="1146"/>
      <c r="F37" s="36">
        <v>1.54</v>
      </c>
      <c r="G37" s="37">
        <v>1.4</v>
      </c>
      <c r="H37" s="37">
        <v>2.57</v>
      </c>
      <c r="I37" s="37">
        <v>7.0000000000000007E-2</v>
      </c>
      <c r="J37" s="38">
        <v>1.68</v>
      </c>
      <c r="K37" s="22"/>
      <c r="L37" s="22"/>
      <c r="M37" s="22"/>
      <c r="N37" s="22"/>
      <c r="O37" s="22"/>
      <c r="P37" s="22"/>
    </row>
    <row r="38" spans="1:16" ht="39" customHeight="1" x14ac:dyDescent="0.15">
      <c r="A38" s="22"/>
      <c r="B38" s="35"/>
      <c r="C38" s="1144" t="s">
        <v>534</v>
      </c>
      <c r="D38" s="1145"/>
      <c r="E38" s="1146"/>
      <c r="F38" s="36">
        <v>0.63</v>
      </c>
      <c r="G38" s="37">
        <v>0.59</v>
      </c>
      <c r="H38" s="37">
        <v>0.28999999999999998</v>
      </c>
      <c r="I38" s="37">
        <v>0.2</v>
      </c>
      <c r="J38" s="38">
        <v>0.39</v>
      </c>
      <c r="K38" s="22"/>
      <c r="L38" s="22"/>
      <c r="M38" s="22"/>
      <c r="N38" s="22"/>
      <c r="O38" s="22"/>
      <c r="P38" s="22"/>
    </row>
    <row r="39" spans="1:16" ht="39" customHeight="1" x14ac:dyDescent="0.15">
      <c r="A39" s="22"/>
      <c r="B39" s="35"/>
      <c r="C39" s="1144" t="s">
        <v>535</v>
      </c>
      <c r="D39" s="1145"/>
      <c r="E39" s="1146"/>
      <c r="F39" s="36">
        <v>7.0000000000000007E-2</v>
      </c>
      <c r="G39" s="37">
        <v>7.0000000000000007E-2</v>
      </c>
      <c r="H39" s="37">
        <v>0.09</v>
      </c>
      <c r="I39" s="37">
        <v>1.9</v>
      </c>
      <c r="J39" s="38">
        <v>0.09</v>
      </c>
      <c r="K39" s="22"/>
      <c r="L39" s="22"/>
      <c r="M39" s="22"/>
      <c r="N39" s="22"/>
      <c r="O39" s="22"/>
      <c r="P39" s="22"/>
    </row>
    <row r="40" spans="1:16" ht="39" customHeight="1" x14ac:dyDescent="0.15">
      <c r="A40" s="22"/>
      <c r="B40" s="35"/>
      <c r="C40" s="1144"/>
      <c r="D40" s="1145"/>
      <c r="E40" s="1146"/>
      <c r="F40" s="36"/>
      <c r="G40" s="37"/>
      <c r="H40" s="37"/>
      <c r="I40" s="37"/>
      <c r="J40" s="38"/>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536</v>
      </c>
      <c r="D42" s="1145"/>
      <c r="E42" s="1146"/>
      <c r="F42" s="36" t="s">
        <v>485</v>
      </c>
      <c r="G42" s="37" t="s">
        <v>485</v>
      </c>
      <c r="H42" s="37" t="s">
        <v>485</v>
      </c>
      <c r="I42" s="37" t="s">
        <v>485</v>
      </c>
      <c r="J42" s="38" t="s">
        <v>485</v>
      </c>
      <c r="K42" s="22"/>
      <c r="L42" s="22"/>
      <c r="M42" s="22"/>
      <c r="N42" s="22"/>
      <c r="O42" s="22"/>
      <c r="P42" s="22"/>
    </row>
    <row r="43" spans="1:16" ht="39" customHeight="1" thickBot="1" x14ac:dyDescent="0.2">
      <c r="A43" s="22"/>
      <c r="B43" s="40"/>
      <c r="C43" s="1147" t="s">
        <v>537</v>
      </c>
      <c r="D43" s="1148"/>
      <c r="E43" s="1149"/>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JPwkpOghDbQtro+tI5Z+R8OMTJXVIGBVyWeoUqGjSGaVjyWQF+LWDRmptzfBhXIjA/vl1JTpnFIdWj/G8xiCQ==" saltValue="2i4Zefco30rk2BYz/0XZ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1" zoomScaleSheetLayoutView="55" workbookViewId="0">
      <selection activeCell="O62" sqref="O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276</v>
      </c>
      <c r="L45" s="60">
        <v>289</v>
      </c>
      <c r="M45" s="60">
        <v>292</v>
      </c>
      <c r="N45" s="60">
        <v>273</v>
      </c>
      <c r="O45" s="61">
        <v>239</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485</v>
      </c>
      <c r="L46" s="64" t="s">
        <v>485</v>
      </c>
      <c r="M46" s="64" t="s">
        <v>485</v>
      </c>
      <c r="N46" s="64" t="s">
        <v>485</v>
      </c>
      <c r="O46" s="65" t="s">
        <v>485</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485</v>
      </c>
      <c r="L47" s="64" t="s">
        <v>485</v>
      </c>
      <c r="M47" s="64" t="s">
        <v>485</v>
      </c>
      <c r="N47" s="64" t="s">
        <v>485</v>
      </c>
      <c r="O47" s="65" t="s">
        <v>485</v>
      </c>
      <c r="P47" s="48"/>
      <c r="Q47" s="48"/>
      <c r="R47" s="48"/>
      <c r="S47" s="48"/>
      <c r="T47" s="48"/>
      <c r="U47" s="48"/>
    </row>
    <row r="48" spans="1:21" ht="30.75" customHeight="1" x14ac:dyDescent="0.15">
      <c r="A48" s="48"/>
      <c r="B48" s="1177"/>
      <c r="C48" s="1178"/>
      <c r="D48" s="62"/>
      <c r="E48" s="1154" t="s">
        <v>13</v>
      </c>
      <c r="F48" s="1154"/>
      <c r="G48" s="1154"/>
      <c r="H48" s="1154"/>
      <c r="I48" s="1154"/>
      <c r="J48" s="1155"/>
      <c r="K48" s="63">
        <v>187</v>
      </c>
      <c r="L48" s="64">
        <v>177</v>
      </c>
      <c r="M48" s="64">
        <v>174</v>
      </c>
      <c r="N48" s="64">
        <v>132</v>
      </c>
      <c r="O48" s="65">
        <v>134</v>
      </c>
      <c r="P48" s="48"/>
      <c r="Q48" s="48"/>
      <c r="R48" s="48"/>
      <c r="S48" s="48"/>
      <c r="T48" s="48"/>
      <c r="U48" s="48"/>
    </row>
    <row r="49" spans="1:21" ht="30.75" customHeight="1" x14ac:dyDescent="0.15">
      <c r="A49" s="48"/>
      <c r="B49" s="1177"/>
      <c r="C49" s="1178"/>
      <c r="D49" s="62"/>
      <c r="E49" s="1154" t="s">
        <v>14</v>
      </c>
      <c r="F49" s="1154"/>
      <c r="G49" s="1154"/>
      <c r="H49" s="1154"/>
      <c r="I49" s="1154"/>
      <c r="J49" s="1155"/>
      <c r="K49" s="63">
        <v>17</v>
      </c>
      <c r="L49" s="64">
        <v>20</v>
      </c>
      <c r="M49" s="64">
        <v>24</v>
      </c>
      <c r="N49" s="64">
        <v>26</v>
      </c>
      <c r="O49" s="65">
        <v>29</v>
      </c>
      <c r="P49" s="48"/>
      <c r="Q49" s="48"/>
      <c r="R49" s="48"/>
      <c r="S49" s="48"/>
      <c r="T49" s="48"/>
      <c r="U49" s="48"/>
    </row>
    <row r="50" spans="1:21" ht="30.75" customHeight="1" x14ac:dyDescent="0.15">
      <c r="A50" s="48"/>
      <c r="B50" s="1177"/>
      <c r="C50" s="1178"/>
      <c r="D50" s="62"/>
      <c r="E50" s="1154" t="s">
        <v>15</v>
      </c>
      <c r="F50" s="1154"/>
      <c r="G50" s="1154"/>
      <c r="H50" s="1154"/>
      <c r="I50" s="1154"/>
      <c r="J50" s="1155"/>
      <c r="K50" s="63" t="s">
        <v>485</v>
      </c>
      <c r="L50" s="64" t="s">
        <v>485</v>
      </c>
      <c r="M50" s="64" t="s">
        <v>485</v>
      </c>
      <c r="N50" s="64" t="s">
        <v>485</v>
      </c>
      <c r="O50" s="65" t="s">
        <v>485</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485</v>
      </c>
      <c r="L51" s="64" t="s">
        <v>485</v>
      </c>
      <c r="M51" s="64" t="s">
        <v>485</v>
      </c>
      <c r="N51" s="64" t="s">
        <v>485</v>
      </c>
      <c r="O51" s="65" t="s">
        <v>485</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275</v>
      </c>
      <c r="L52" s="64">
        <v>273</v>
      </c>
      <c r="M52" s="64">
        <v>262</v>
      </c>
      <c r="N52" s="64">
        <v>256</v>
      </c>
      <c r="O52" s="65">
        <v>235</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205</v>
      </c>
      <c r="L53" s="69">
        <v>213</v>
      </c>
      <c r="M53" s="69">
        <v>228</v>
      </c>
      <c r="N53" s="69">
        <v>175</v>
      </c>
      <c r="O53" s="70">
        <v>167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0" t="s">
        <v>24</v>
      </c>
      <c r="C58" s="1161"/>
      <c r="D58" s="1166" t="s">
        <v>25</v>
      </c>
      <c r="E58" s="1167"/>
      <c r="F58" s="1167"/>
      <c r="G58" s="1167"/>
      <c r="H58" s="1167"/>
      <c r="I58" s="1167"/>
      <c r="J58" s="1168"/>
      <c r="K58" s="83" t="s">
        <v>485</v>
      </c>
      <c r="L58" s="84" t="s">
        <v>485</v>
      </c>
      <c r="M58" s="84" t="s">
        <v>485</v>
      </c>
      <c r="N58" s="84" t="s">
        <v>485</v>
      </c>
      <c r="O58" s="85" t="s">
        <v>485</v>
      </c>
    </row>
    <row r="59" spans="1:21" ht="31.5" customHeight="1" x14ac:dyDescent="0.15">
      <c r="B59" s="1162"/>
      <c r="C59" s="1163"/>
      <c r="D59" s="1169" t="s">
        <v>26</v>
      </c>
      <c r="E59" s="1170"/>
      <c r="F59" s="1170"/>
      <c r="G59" s="1170"/>
      <c r="H59" s="1170"/>
      <c r="I59" s="1170"/>
      <c r="J59" s="1171"/>
      <c r="K59" s="86" t="s">
        <v>485</v>
      </c>
      <c r="L59" s="87" t="s">
        <v>485</v>
      </c>
      <c r="M59" s="87" t="s">
        <v>485</v>
      </c>
      <c r="N59" s="87" t="s">
        <v>485</v>
      </c>
      <c r="O59" s="88" t="s">
        <v>485</v>
      </c>
    </row>
    <row r="60" spans="1:21" ht="31.5" customHeight="1" thickBot="1" x14ac:dyDescent="0.2">
      <c r="B60" s="1164"/>
      <c r="C60" s="1165"/>
      <c r="D60" s="1172" t="s">
        <v>27</v>
      </c>
      <c r="E60" s="1173"/>
      <c r="F60" s="1173"/>
      <c r="G60" s="1173"/>
      <c r="H60" s="1173"/>
      <c r="I60" s="1173"/>
      <c r="J60" s="1174"/>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WuG7aKM4qxK3qJ8VqnmnKyKob0UcUkC4kuNuOjHO/hBVa5bE9hw4NnaNOdySmdIZiDVEm05eRG3E3jTS0JwLQ==" saltValue="ekPXtjUiIexQ5GxgI4Vx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9" zoomScaleSheetLayoutView="100" workbookViewId="0">
      <selection activeCell="S46" sqref="S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5" t="s">
        <v>30</v>
      </c>
      <c r="C41" s="1196"/>
      <c r="D41" s="105"/>
      <c r="E41" s="1197" t="s">
        <v>31</v>
      </c>
      <c r="F41" s="1197"/>
      <c r="G41" s="1197"/>
      <c r="H41" s="1198"/>
      <c r="I41" s="343">
        <v>1922</v>
      </c>
      <c r="J41" s="344">
        <v>1774</v>
      </c>
      <c r="K41" s="344">
        <v>1541</v>
      </c>
      <c r="L41" s="344">
        <v>1292</v>
      </c>
      <c r="M41" s="345">
        <v>1135</v>
      </c>
    </row>
    <row r="42" spans="2:13" ht="27.75" customHeight="1" x14ac:dyDescent="0.15">
      <c r="B42" s="1185"/>
      <c r="C42" s="1186"/>
      <c r="D42" s="106"/>
      <c r="E42" s="1189" t="s">
        <v>32</v>
      </c>
      <c r="F42" s="1189"/>
      <c r="G42" s="1189"/>
      <c r="H42" s="1190"/>
      <c r="I42" s="346" t="s">
        <v>485</v>
      </c>
      <c r="J42" s="347" t="s">
        <v>485</v>
      </c>
      <c r="K42" s="347" t="s">
        <v>485</v>
      </c>
      <c r="L42" s="347" t="s">
        <v>485</v>
      </c>
      <c r="M42" s="348" t="s">
        <v>485</v>
      </c>
    </row>
    <row r="43" spans="2:13" ht="27.75" customHeight="1" x14ac:dyDescent="0.15">
      <c r="B43" s="1185"/>
      <c r="C43" s="1186"/>
      <c r="D43" s="106"/>
      <c r="E43" s="1189" t="s">
        <v>33</v>
      </c>
      <c r="F43" s="1189"/>
      <c r="G43" s="1189"/>
      <c r="H43" s="1190"/>
      <c r="I43" s="346">
        <v>940</v>
      </c>
      <c r="J43" s="347">
        <v>834</v>
      </c>
      <c r="K43" s="347">
        <v>720</v>
      </c>
      <c r="L43" s="347">
        <v>553</v>
      </c>
      <c r="M43" s="348">
        <v>433</v>
      </c>
    </row>
    <row r="44" spans="2:13" ht="27.75" customHeight="1" x14ac:dyDescent="0.15">
      <c r="B44" s="1185"/>
      <c r="C44" s="1186"/>
      <c r="D44" s="106"/>
      <c r="E44" s="1189" t="s">
        <v>34</v>
      </c>
      <c r="F44" s="1189"/>
      <c r="G44" s="1189"/>
      <c r="H44" s="1190"/>
      <c r="I44" s="346">
        <v>132</v>
      </c>
      <c r="J44" s="347">
        <v>142</v>
      </c>
      <c r="K44" s="347">
        <v>142</v>
      </c>
      <c r="L44" s="347">
        <v>138</v>
      </c>
      <c r="M44" s="348">
        <v>141</v>
      </c>
    </row>
    <row r="45" spans="2:13" ht="27.75" customHeight="1" x14ac:dyDescent="0.15">
      <c r="B45" s="1185"/>
      <c r="C45" s="1186"/>
      <c r="D45" s="106"/>
      <c r="E45" s="1189" t="s">
        <v>35</v>
      </c>
      <c r="F45" s="1189"/>
      <c r="G45" s="1189"/>
      <c r="H45" s="1190"/>
      <c r="I45" s="346" t="s">
        <v>485</v>
      </c>
      <c r="J45" s="347" t="s">
        <v>485</v>
      </c>
      <c r="K45" s="347" t="s">
        <v>485</v>
      </c>
      <c r="L45" s="347" t="s">
        <v>485</v>
      </c>
      <c r="M45" s="348" t="s">
        <v>485</v>
      </c>
    </row>
    <row r="46" spans="2:13" ht="27.75" customHeight="1" x14ac:dyDescent="0.15">
      <c r="B46" s="1185"/>
      <c r="C46" s="1186"/>
      <c r="D46" s="107"/>
      <c r="E46" s="1189" t="s">
        <v>36</v>
      </c>
      <c r="F46" s="1189"/>
      <c r="G46" s="1189"/>
      <c r="H46" s="1190"/>
      <c r="I46" s="346" t="s">
        <v>485</v>
      </c>
      <c r="J46" s="347" t="s">
        <v>485</v>
      </c>
      <c r="K46" s="347" t="s">
        <v>485</v>
      </c>
      <c r="L46" s="347" t="s">
        <v>485</v>
      </c>
      <c r="M46" s="348" t="s">
        <v>485</v>
      </c>
    </row>
    <row r="47" spans="2:13" ht="27.75" customHeight="1" x14ac:dyDescent="0.15">
      <c r="B47" s="1185"/>
      <c r="C47" s="1186"/>
      <c r="D47" s="108"/>
      <c r="E47" s="1199" t="s">
        <v>37</v>
      </c>
      <c r="F47" s="1200"/>
      <c r="G47" s="1200"/>
      <c r="H47" s="1201"/>
      <c r="I47" s="346" t="s">
        <v>485</v>
      </c>
      <c r="J47" s="347" t="s">
        <v>485</v>
      </c>
      <c r="K47" s="347" t="s">
        <v>485</v>
      </c>
      <c r="L47" s="347" t="s">
        <v>485</v>
      </c>
      <c r="M47" s="348" t="s">
        <v>485</v>
      </c>
    </row>
    <row r="48" spans="2:13" ht="27.75" customHeight="1" x14ac:dyDescent="0.15">
      <c r="B48" s="1185"/>
      <c r="C48" s="1186"/>
      <c r="D48" s="106"/>
      <c r="E48" s="1189" t="s">
        <v>38</v>
      </c>
      <c r="F48" s="1189"/>
      <c r="G48" s="1189"/>
      <c r="H48" s="1190"/>
      <c r="I48" s="346" t="s">
        <v>485</v>
      </c>
      <c r="J48" s="347" t="s">
        <v>485</v>
      </c>
      <c r="K48" s="347" t="s">
        <v>485</v>
      </c>
      <c r="L48" s="347" t="s">
        <v>485</v>
      </c>
      <c r="M48" s="348" t="s">
        <v>485</v>
      </c>
    </row>
    <row r="49" spans="2:13" ht="27.75" customHeight="1" x14ac:dyDescent="0.15">
      <c r="B49" s="1187"/>
      <c r="C49" s="1188"/>
      <c r="D49" s="106"/>
      <c r="E49" s="1189" t="s">
        <v>39</v>
      </c>
      <c r="F49" s="1189"/>
      <c r="G49" s="1189"/>
      <c r="H49" s="1190"/>
      <c r="I49" s="346" t="s">
        <v>485</v>
      </c>
      <c r="J49" s="347" t="s">
        <v>485</v>
      </c>
      <c r="K49" s="347" t="s">
        <v>485</v>
      </c>
      <c r="L49" s="347" t="s">
        <v>485</v>
      </c>
      <c r="M49" s="348" t="s">
        <v>485</v>
      </c>
    </row>
    <row r="50" spans="2:13" ht="27.75" customHeight="1" x14ac:dyDescent="0.15">
      <c r="B50" s="1183" t="s">
        <v>40</v>
      </c>
      <c r="C50" s="1184"/>
      <c r="D50" s="109"/>
      <c r="E50" s="1189" t="s">
        <v>41</v>
      </c>
      <c r="F50" s="1189"/>
      <c r="G50" s="1189"/>
      <c r="H50" s="1190"/>
      <c r="I50" s="346">
        <v>1778</v>
      </c>
      <c r="J50" s="347">
        <v>2016</v>
      </c>
      <c r="K50" s="347">
        <v>2008</v>
      </c>
      <c r="L50" s="347">
        <v>1981</v>
      </c>
      <c r="M50" s="348">
        <v>1990</v>
      </c>
    </row>
    <row r="51" spans="2:13" ht="27.75" customHeight="1" x14ac:dyDescent="0.15">
      <c r="B51" s="1185"/>
      <c r="C51" s="1186"/>
      <c r="D51" s="106"/>
      <c r="E51" s="1189" t="s">
        <v>42</v>
      </c>
      <c r="F51" s="1189"/>
      <c r="G51" s="1189"/>
      <c r="H51" s="1190"/>
      <c r="I51" s="346">
        <v>126</v>
      </c>
      <c r="J51" s="347">
        <v>96</v>
      </c>
      <c r="K51" s="347">
        <v>72</v>
      </c>
      <c r="L51" s="347">
        <v>62</v>
      </c>
      <c r="M51" s="348">
        <v>58</v>
      </c>
    </row>
    <row r="52" spans="2:13" ht="27.75" customHeight="1" x14ac:dyDescent="0.15">
      <c r="B52" s="1187"/>
      <c r="C52" s="1188"/>
      <c r="D52" s="106"/>
      <c r="E52" s="1189" t="s">
        <v>43</v>
      </c>
      <c r="F52" s="1189"/>
      <c r="G52" s="1189"/>
      <c r="H52" s="1190"/>
      <c r="I52" s="346">
        <v>2334</v>
      </c>
      <c r="J52" s="347">
        <v>2218</v>
      </c>
      <c r="K52" s="347">
        <v>2043</v>
      </c>
      <c r="L52" s="347">
        <v>1956</v>
      </c>
      <c r="M52" s="348">
        <v>1871</v>
      </c>
    </row>
    <row r="53" spans="2:13" ht="27.75" customHeight="1" thickBot="1" x14ac:dyDescent="0.2">
      <c r="B53" s="1191" t="s">
        <v>19</v>
      </c>
      <c r="C53" s="1192"/>
      <c r="D53" s="110"/>
      <c r="E53" s="1193" t="s">
        <v>44</v>
      </c>
      <c r="F53" s="1193"/>
      <c r="G53" s="1193"/>
      <c r="H53" s="1194"/>
      <c r="I53" s="349">
        <v>-1245</v>
      </c>
      <c r="J53" s="350">
        <v>-1580</v>
      </c>
      <c r="K53" s="350">
        <v>-1721</v>
      </c>
      <c r="L53" s="350">
        <v>-2017</v>
      </c>
      <c r="M53" s="351">
        <v>-2210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b9nx76SD5t0Rhkna2xOlU+GBLfWinStO4FkXGvl34foAAoDk76EukXANJdnLYTrz7ZjWXcK/cOc8HoaLk3CGg==" saltValue="FSGjm7NZK8f9nuFDlIYo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0" t="s">
        <v>46</v>
      </c>
      <c r="D55" s="1210"/>
      <c r="E55" s="1211"/>
      <c r="F55" s="352">
        <v>1430</v>
      </c>
      <c r="G55" s="352">
        <v>1476</v>
      </c>
      <c r="H55" s="353">
        <v>1409</v>
      </c>
    </row>
    <row r="56" spans="2:8" ht="52.5" customHeight="1" x14ac:dyDescent="0.15">
      <c r="B56" s="122"/>
      <c r="C56" s="1212" t="s">
        <v>47</v>
      </c>
      <c r="D56" s="1212"/>
      <c r="E56" s="1213"/>
      <c r="F56" s="354">
        <v>66</v>
      </c>
      <c r="G56" s="354">
        <v>76</v>
      </c>
      <c r="H56" s="355">
        <v>79</v>
      </c>
    </row>
    <row r="57" spans="2:8" ht="53.25" customHeight="1" x14ac:dyDescent="0.15">
      <c r="B57" s="122"/>
      <c r="C57" s="1214" t="s">
        <v>48</v>
      </c>
      <c r="D57" s="1214"/>
      <c r="E57" s="1215"/>
      <c r="F57" s="356">
        <v>395</v>
      </c>
      <c r="G57" s="356">
        <v>333</v>
      </c>
      <c r="H57" s="357">
        <v>342</v>
      </c>
    </row>
    <row r="58" spans="2:8" ht="45.75" customHeight="1" x14ac:dyDescent="0.15">
      <c r="B58" s="123"/>
      <c r="C58" s="1202" t="s">
        <v>556</v>
      </c>
      <c r="D58" s="1203"/>
      <c r="E58" s="1204"/>
      <c r="F58" s="358">
        <v>249</v>
      </c>
      <c r="G58" s="358">
        <v>121</v>
      </c>
      <c r="H58" s="359">
        <v>146</v>
      </c>
    </row>
    <row r="59" spans="2:8" ht="45.75" customHeight="1" x14ac:dyDescent="0.15">
      <c r="B59" s="123"/>
      <c r="C59" s="1202" t="s">
        <v>557</v>
      </c>
      <c r="D59" s="1203"/>
      <c r="E59" s="1204"/>
      <c r="F59" s="358">
        <v>86</v>
      </c>
      <c r="G59" s="358">
        <v>86</v>
      </c>
      <c r="H59" s="359">
        <v>86</v>
      </c>
    </row>
    <row r="60" spans="2:8" ht="45.75" customHeight="1" x14ac:dyDescent="0.15">
      <c r="B60" s="123"/>
      <c r="C60" s="1202" t="s">
        <v>560</v>
      </c>
      <c r="D60" s="1203"/>
      <c r="E60" s="1204"/>
      <c r="F60" s="358">
        <v>0</v>
      </c>
      <c r="G60" s="358">
        <v>0</v>
      </c>
      <c r="H60" s="359">
        <v>50</v>
      </c>
    </row>
    <row r="61" spans="2:8" ht="45.75" customHeight="1" x14ac:dyDescent="0.15">
      <c r="B61" s="123"/>
      <c r="C61" s="1202" t="s">
        <v>558</v>
      </c>
      <c r="D61" s="1203"/>
      <c r="E61" s="1204"/>
      <c r="F61" s="358">
        <v>32</v>
      </c>
      <c r="G61" s="358">
        <v>12</v>
      </c>
      <c r="H61" s="359">
        <v>31</v>
      </c>
    </row>
    <row r="62" spans="2:8" ht="45.75" customHeight="1" thickBot="1" x14ac:dyDescent="0.2">
      <c r="B62" s="124"/>
      <c r="C62" s="1205" t="s">
        <v>559</v>
      </c>
      <c r="D62" s="1206"/>
      <c r="E62" s="1207"/>
      <c r="F62" s="360">
        <v>21</v>
      </c>
      <c r="G62" s="360">
        <v>21</v>
      </c>
      <c r="H62" s="361">
        <v>21</v>
      </c>
    </row>
    <row r="63" spans="2:8" ht="52.5" customHeight="1" thickBot="1" x14ac:dyDescent="0.2">
      <c r="B63" s="125"/>
      <c r="C63" s="1208" t="s">
        <v>49</v>
      </c>
      <c r="D63" s="1208"/>
      <c r="E63" s="1209"/>
      <c r="F63" s="362">
        <v>1892</v>
      </c>
      <c r="G63" s="362">
        <v>1885</v>
      </c>
      <c r="H63" s="363">
        <v>1830</v>
      </c>
    </row>
    <row r="64" spans="2:8" x14ac:dyDescent="0.15"/>
  </sheetData>
  <sheetProtection algorithmName="SHA-512" hashValue="yAuQze6Q8D2tULwQz8gv8FT1Q8tGa81IQMWypEvTDVLxo8IBQh+ryPA/+SwiuiIGGbS4lEdBz+jXVU1gbvLe7w==" saltValue="jpfeUU6I8aAzqc2d0Tuf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56727</v>
      </c>
      <c r="E3" s="144"/>
      <c r="F3" s="145">
        <v>126525</v>
      </c>
      <c r="G3" s="146"/>
      <c r="H3" s="147"/>
    </row>
    <row r="4" spans="1:8" x14ac:dyDescent="0.15">
      <c r="A4" s="148"/>
      <c r="B4" s="149"/>
      <c r="C4" s="150"/>
      <c r="D4" s="151">
        <v>27602</v>
      </c>
      <c r="E4" s="152"/>
      <c r="F4" s="153">
        <v>67052</v>
      </c>
      <c r="G4" s="154"/>
      <c r="H4" s="155"/>
    </row>
    <row r="5" spans="1:8" x14ac:dyDescent="0.15">
      <c r="A5" s="136" t="s">
        <v>518</v>
      </c>
      <c r="B5" s="141"/>
      <c r="C5" s="142"/>
      <c r="D5" s="143">
        <v>59702</v>
      </c>
      <c r="E5" s="144"/>
      <c r="F5" s="145">
        <v>122054</v>
      </c>
      <c r="G5" s="146"/>
      <c r="H5" s="147"/>
    </row>
    <row r="6" spans="1:8" x14ac:dyDescent="0.15">
      <c r="A6" s="148"/>
      <c r="B6" s="149"/>
      <c r="C6" s="150"/>
      <c r="D6" s="151">
        <v>25113</v>
      </c>
      <c r="E6" s="152"/>
      <c r="F6" s="153">
        <v>68298</v>
      </c>
      <c r="G6" s="154"/>
      <c r="H6" s="155"/>
    </row>
    <row r="7" spans="1:8" x14ac:dyDescent="0.15">
      <c r="A7" s="136" t="s">
        <v>519</v>
      </c>
      <c r="B7" s="141"/>
      <c r="C7" s="142"/>
      <c r="D7" s="143">
        <v>44251</v>
      </c>
      <c r="E7" s="144"/>
      <c r="F7" s="145">
        <v>111644</v>
      </c>
      <c r="G7" s="146"/>
      <c r="H7" s="147"/>
    </row>
    <row r="8" spans="1:8" x14ac:dyDescent="0.15">
      <c r="A8" s="148"/>
      <c r="B8" s="149"/>
      <c r="C8" s="150"/>
      <c r="D8" s="151">
        <v>23667</v>
      </c>
      <c r="E8" s="152"/>
      <c r="F8" s="153">
        <v>66606</v>
      </c>
      <c r="G8" s="154"/>
      <c r="H8" s="155"/>
    </row>
    <row r="9" spans="1:8" x14ac:dyDescent="0.15">
      <c r="A9" s="136" t="s">
        <v>520</v>
      </c>
      <c r="B9" s="141"/>
      <c r="C9" s="142"/>
      <c r="D9" s="143">
        <v>47466</v>
      </c>
      <c r="E9" s="144"/>
      <c r="F9" s="145">
        <v>127917</v>
      </c>
      <c r="G9" s="146"/>
      <c r="H9" s="147"/>
    </row>
    <row r="10" spans="1:8" x14ac:dyDescent="0.15">
      <c r="A10" s="148"/>
      <c r="B10" s="149"/>
      <c r="C10" s="150"/>
      <c r="D10" s="151">
        <v>37985</v>
      </c>
      <c r="E10" s="152"/>
      <c r="F10" s="153">
        <v>69746</v>
      </c>
      <c r="G10" s="154"/>
      <c r="H10" s="155"/>
    </row>
    <row r="11" spans="1:8" x14ac:dyDescent="0.15">
      <c r="A11" s="136" t="s">
        <v>521</v>
      </c>
      <c r="B11" s="141"/>
      <c r="C11" s="142"/>
      <c r="D11" s="143">
        <v>53775</v>
      </c>
      <c r="E11" s="144"/>
      <c r="F11" s="145">
        <v>135931</v>
      </c>
      <c r="G11" s="146"/>
      <c r="H11" s="147"/>
    </row>
    <row r="12" spans="1:8" x14ac:dyDescent="0.15">
      <c r="A12" s="148"/>
      <c r="B12" s="149"/>
      <c r="C12" s="156"/>
      <c r="D12" s="151">
        <v>41391</v>
      </c>
      <c r="E12" s="152"/>
      <c r="F12" s="153">
        <v>75320</v>
      </c>
      <c r="G12" s="154"/>
      <c r="H12" s="155"/>
    </row>
    <row r="13" spans="1:8" x14ac:dyDescent="0.15">
      <c r="A13" s="136"/>
      <c r="B13" s="141"/>
      <c r="C13" s="157"/>
      <c r="D13" s="158">
        <v>52384</v>
      </c>
      <c r="E13" s="159"/>
      <c r="F13" s="160">
        <v>124814</v>
      </c>
      <c r="G13" s="161"/>
      <c r="H13" s="147"/>
    </row>
    <row r="14" spans="1:8" x14ac:dyDescent="0.15">
      <c r="A14" s="148"/>
      <c r="B14" s="149"/>
      <c r="C14" s="150"/>
      <c r="D14" s="151">
        <v>31152</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9.27</v>
      </c>
      <c r="C19" s="162">
        <f>ROUND(VALUE(SUBSTITUTE(実質収支比率等に係る経年分析!G$48,"▲","-")),2)</f>
        <v>8.8699999999999992</v>
      </c>
      <c r="D19" s="162">
        <f>ROUND(VALUE(SUBSTITUTE(実質収支比率等に係る経年分析!H$48,"▲","-")),2)</f>
        <v>6.42</v>
      </c>
      <c r="E19" s="162">
        <f>ROUND(VALUE(SUBSTITUTE(実質収支比率等に係る経年分析!I$48,"▲","-")),2)</f>
        <v>4.58</v>
      </c>
      <c r="F19" s="162">
        <f>ROUND(VALUE(SUBSTITUTE(実質収支比率等に係る経年分析!J$48,"▲","-")),2)</f>
        <v>6.74</v>
      </c>
    </row>
    <row r="20" spans="1:11" x14ac:dyDescent="0.15">
      <c r="A20" s="162" t="s">
        <v>53</v>
      </c>
      <c r="B20" s="162">
        <f>ROUND(VALUE(SUBSTITUTE(実質収支比率等に係る経年分析!F$47,"▲","-")),2)</f>
        <v>51.74</v>
      </c>
      <c r="C20" s="162">
        <f>ROUND(VALUE(SUBSTITUTE(実質収支比率等に係る経年分析!G$47,"▲","-")),2)</f>
        <v>59.42</v>
      </c>
      <c r="D20" s="162">
        <f>ROUND(VALUE(SUBSTITUTE(実質収支比率等に係る経年分析!H$47,"▲","-")),2)</f>
        <v>63.37</v>
      </c>
      <c r="E20" s="162">
        <f>ROUND(VALUE(SUBSTITUTE(実質収支比率等に係る経年分析!I$47,"▲","-")),2)</f>
        <v>63.27</v>
      </c>
      <c r="F20" s="162">
        <f>ROUND(VALUE(SUBSTITUTE(実質収支比率等に係る経年分析!J$47,"▲","-")),2)</f>
        <v>58.04</v>
      </c>
    </row>
    <row r="21" spans="1:11" x14ac:dyDescent="0.15">
      <c r="A21" s="162" t="s">
        <v>54</v>
      </c>
      <c r="B21" s="162">
        <f>IF(ISNUMBER(VALUE(SUBSTITUTE(実質収支比率等に係る経年分析!F$49,"▲","-"))),ROUND(VALUE(SUBSTITUTE(実質収支比率等に係る経年分析!F$49,"▲","-")),2),NA())</f>
        <v>1</v>
      </c>
      <c r="C21" s="162">
        <f>IF(ISNUMBER(VALUE(SUBSTITUTE(実質収支比率等に係る経年分析!G$49,"▲","-"))),ROUND(VALUE(SUBSTITUTE(実質収支比率等に係る経年分析!G$49,"▲","-")),2),NA())</f>
        <v>12.21</v>
      </c>
      <c r="D21" s="162">
        <f>IF(ISNUMBER(VALUE(SUBSTITUTE(実質収支比率等に係る経年分析!H$49,"▲","-"))),ROUND(VALUE(SUBSTITUTE(実質収支比率等に係る経年分析!H$49,"▲","-")),2),NA())</f>
        <v>0.99</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7.0000000000000007E-2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4.2300000000000004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4.4400000000000004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4.29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7.12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8.8699999999999992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275</v>
      </c>
      <c r="E42" s="164"/>
      <c r="F42" s="164"/>
      <c r="G42" s="164">
        <f>'実質公債費比率（分子）の構造'!L$52</f>
        <v>273</v>
      </c>
      <c r="H42" s="164"/>
      <c r="I42" s="164"/>
      <c r="J42" s="164">
        <f>'実質公債費比率（分子）の構造'!M$52</f>
        <v>262</v>
      </c>
      <c r="K42" s="164"/>
      <c r="L42" s="164"/>
      <c r="M42" s="164">
        <f>'実質公債費比率（分子）の構造'!N$52</f>
        <v>256</v>
      </c>
      <c r="N42" s="164"/>
      <c r="O42" s="164"/>
      <c r="P42" s="164">
        <f>'実質公債費比率（分子）の構造'!O$52</f>
        <v>235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17</v>
      </c>
      <c r="C45" s="164"/>
      <c r="D45" s="164"/>
      <c r="E45" s="164">
        <f>'実質公債費比率（分子）の構造'!L$49</f>
        <v>20</v>
      </c>
      <c r="F45" s="164"/>
      <c r="G45" s="164"/>
      <c r="H45" s="164">
        <f>'実質公債費比率（分子）の構造'!M$49</f>
        <v>24</v>
      </c>
      <c r="I45" s="164"/>
      <c r="J45" s="164"/>
      <c r="K45" s="164">
        <f>'実質公債費比率（分子）の構造'!N$49</f>
        <v>26</v>
      </c>
      <c r="L45" s="164"/>
      <c r="M45" s="164"/>
      <c r="N45" s="164">
        <f>'実質公債費比率（分子）の構造'!O$49</f>
        <v>29</v>
      </c>
      <c r="O45" s="164"/>
      <c r="P45" s="164"/>
    </row>
    <row r="46" spans="1:16" x14ac:dyDescent="0.15">
      <c r="A46" s="164" t="s">
        <v>64</v>
      </c>
      <c r="B46" s="164">
        <f>'実質公債費比率（分子）の構造'!K$48</f>
        <v>187</v>
      </c>
      <c r="C46" s="164"/>
      <c r="D46" s="164"/>
      <c r="E46" s="164">
        <f>'実質公債費比率（分子）の構造'!L$48</f>
        <v>177</v>
      </c>
      <c r="F46" s="164"/>
      <c r="G46" s="164"/>
      <c r="H46" s="164">
        <f>'実質公債費比率（分子）の構造'!M$48</f>
        <v>174</v>
      </c>
      <c r="I46" s="164"/>
      <c r="J46" s="164"/>
      <c r="K46" s="164">
        <f>'実質公債費比率（分子）の構造'!N$48</f>
        <v>132</v>
      </c>
      <c r="L46" s="164"/>
      <c r="M46" s="164"/>
      <c r="N46" s="164">
        <f>'実質公債費比率（分子）の構造'!O$48</f>
        <v>134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276</v>
      </c>
      <c r="C49" s="164"/>
      <c r="D49" s="164"/>
      <c r="E49" s="164">
        <f>'実質公債費比率（分子）の構造'!L$45</f>
        <v>289</v>
      </c>
      <c r="F49" s="164"/>
      <c r="G49" s="164"/>
      <c r="H49" s="164">
        <f>'実質公債費比率（分子）の構造'!M$45</f>
        <v>292</v>
      </c>
      <c r="I49" s="164"/>
      <c r="J49" s="164"/>
      <c r="K49" s="164">
        <f>'実質公債費比率（分子）の構造'!N$45</f>
        <v>273</v>
      </c>
      <c r="L49" s="164"/>
      <c r="M49" s="164"/>
      <c r="N49" s="164">
        <f>'実質公債費比率（分子）の構造'!O$45</f>
        <v>239</v>
      </c>
      <c r="O49" s="164"/>
      <c r="P49" s="164"/>
    </row>
    <row r="50" spans="1:16" x14ac:dyDescent="0.15">
      <c r="A50" s="164" t="s">
        <v>67</v>
      </c>
      <c r="B50" s="164" t="e">
        <f>NA()</f>
        <v>#N/A</v>
      </c>
      <c r="C50" s="164">
        <f>IF(ISNUMBER('実質公債費比率（分子）の構造'!K$53),'実質公債費比率（分子）の構造'!K$53,NA())</f>
        <v>205</v>
      </c>
      <c r="D50" s="164" t="e">
        <f>NA()</f>
        <v>#N/A</v>
      </c>
      <c r="E50" s="164" t="e">
        <f>NA()</f>
        <v>#N/A</v>
      </c>
      <c r="F50" s="164">
        <f>IF(ISNUMBER('実質公債費比率（分子）の構造'!L$53),'実質公債費比率（分子）の構造'!L$53,NA())</f>
        <v>213</v>
      </c>
      <c r="G50" s="164" t="e">
        <f>NA()</f>
        <v>#N/A</v>
      </c>
      <c r="H50" s="164" t="e">
        <f>NA()</f>
        <v>#N/A</v>
      </c>
      <c r="I50" s="164">
        <f>IF(ISNUMBER('実質公債費比率（分子）の構造'!M$53),'実質公債費比率（分子）の構造'!M$53,NA())</f>
        <v>228</v>
      </c>
      <c r="J50" s="164" t="e">
        <f>NA()</f>
        <v>#N/A</v>
      </c>
      <c r="K50" s="164" t="e">
        <f>NA()</f>
        <v>#N/A</v>
      </c>
      <c r="L50" s="164">
        <f>IF(ISNUMBER('実質公債費比率（分子）の構造'!N$53),'実質公債費比率（分子）の構造'!N$53,NA())</f>
        <v>175</v>
      </c>
      <c r="M50" s="164" t="e">
        <f>NA()</f>
        <v>#N/A</v>
      </c>
      <c r="N50" s="164" t="e">
        <f>NA()</f>
        <v>#N/A</v>
      </c>
      <c r="O50" s="164">
        <f>IF(ISNUMBER('実質公債費比率（分子）の構造'!O$53),'実質公債費比率（分子）の構造'!O$53,NA())</f>
        <v>167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2334</v>
      </c>
      <c r="E56" s="163"/>
      <c r="F56" s="163"/>
      <c r="G56" s="163">
        <f>'将来負担比率（分子）の構造'!J$52</f>
        <v>2218</v>
      </c>
      <c r="H56" s="163"/>
      <c r="I56" s="163"/>
      <c r="J56" s="163">
        <f>'将来負担比率（分子）の構造'!K$52</f>
        <v>2043</v>
      </c>
      <c r="K56" s="163"/>
      <c r="L56" s="163"/>
      <c r="M56" s="163">
        <f>'将来負担比率（分子）の構造'!L$52</f>
        <v>1956</v>
      </c>
      <c r="N56" s="163"/>
      <c r="O56" s="163"/>
      <c r="P56" s="163">
        <f>'将来負担比率（分子）の構造'!M$52</f>
        <v>1871</v>
      </c>
    </row>
    <row r="57" spans="1:16" x14ac:dyDescent="0.15">
      <c r="A57" s="163" t="s">
        <v>42</v>
      </c>
      <c r="B57" s="163"/>
      <c r="C57" s="163"/>
      <c r="D57" s="163">
        <f>'将来負担比率（分子）の構造'!I$51</f>
        <v>126</v>
      </c>
      <c r="E57" s="163"/>
      <c r="F57" s="163"/>
      <c r="G57" s="163">
        <f>'将来負担比率（分子）の構造'!J$51</f>
        <v>96</v>
      </c>
      <c r="H57" s="163"/>
      <c r="I57" s="163"/>
      <c r="J57" s="163">
        <f>'将来負担比率（分子）の構造'!K$51</f>
        <v>72</v>
      </c>
      <c r="K57" s="163"/>
      <c r="L57" s="163"/>
      <c r="M57" s="163">
        <f>'将来負担比率（分子）の構造'!L$51</f>
        <v>62</v>
      </c>
      <c r="N57" s="163"/>
      <c r="O57" s="163"/>
      <c r="P57" s="163">
        <f>'将来負担比率（分子）の構造'!M$51</f>
        <v>58</v>
      </c>
    </row>
    <row r="58" spans="1:16" x14ac:dyDescent="0.15">
      <c r="A58" s="163" t="s">
        <v>41</v>
      </c>
      <c r="B58" s="163"/>
      <c r="C58" s="163"/>
      <c r="D58" s="163">
        <f>'将来負担比率（分子）の構造'!I$50</f>
        <v>1778</v>
      </c>
      <c r="E58" s="163"/>
      <c r="F58" s="163"/>
      <c r="G58" s="163">
        <f>'将来負担比率（分子）の構造'!J$50</f>
        <v>2016</v>
      </c>
      <c r="H58" s="163"/>
      <c r="I58" s="163"/>
      <c r="J58" s="163">
        <f>'将来負担比率（分子）の構造'!K$50</f>
        <v>2008</v>
      </c>
      <c r="K58" s="163"/>
      <c r="L58" s="163"/>
      <c r="M58" s="163">
        <f>'将来負担比率（分子）の構造'!L$50</f>
        <v>1981</v>
      </c>
      <c r="N58" s="163"/>
      <c r="O58" s="163"/>
      <c r="P58" s="163">
        <f>'将来負担比率（分子）の構造'!M$50</f>
        <v>1990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132</v>
      </c>
      <c r="C63" s="163"/>
      <c r="D63" s="163"/>
      <c r="E63" s="163">
        <f>'将来負担比率（分子）の構造'!J$44</f>
        <v>142</v>
      </c>
      <c r="F63" s="163"/>
      <c r="G63" s="163"/>
      <c r="H63" s="163">
        <f>'将来負担比率（分子）の構造'!K$44</f>
        <v>142</v>
      </c>
      <c r="I63" s="163"/>
      <c r="J63" s="163"/>
      <c r="K63" s="163">
        <f>'将来負担比率（分子）の構造'!L$44</f>
        <v>138</v>
      </c>
      <c r="L63" s="163"/>
      <c r="M63" s="163"/>
      <c r="N63" s="163">
        <f>'将来負担比率（分子）の構造'!M$44</f>
        <v>141</v>
      </c>
      <c r="O63" s="163"/>
      <c r="P63" s="163"/>
    </row>
    <row r="64" spans="1:16" x14ac:dyDescent="0.15">
      <c r="A64" s="163" t="s">
        <v>33</v>
      </c>
      <c r="B64" s="163">
        <f>'将来負担比率（分子）の構造'!I$43</f>
        <v>940</v>
      </c>
      <c r="C64" s="163"/>
      <c r="D64" s="163"/>
      <c r="E64" s="163">
        <f>'将来負担比率（分子）の構造'!J$43</f>
        <v>834</v>
      </c>
      <c r="F64" s="163"/>
      <c r="G64" s="163"/>
      <c r="H64" s="163">
        <f>'将来負担比率（分子）の構造'!K$43</f>
        <v>720</v>
      </c>
      <c r="I64" s="163"/>
      <c r="J64" s="163"/>
      <c r="K64" s="163">
        <f>'将来負担比率（分子）の構造'!L$43</f>
        <v>553</v>
      </c>
      <c r="L64" s="163"/>
      <c r="M64" s="163"/>
      <c r="N64" s="163">
        <f>'将来負担比率（分子）の構造'!M$43</f>
        <v>433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1922</v>
      </c>
      <c r="C66" s="163"/>
      <c r="D66" s="163"/>
      <c r="E66" s="163">
        <f>'将来負担比率（分子）の構造'!J$41</f>
        <v>1774</v>
      </c>
      <c r="F66" s="163"/>
      <c r="G66" s="163"/>
      <c r="H66" s="163">
        <f>'将来負担比率（分子）の構造'!K$41</f>
        <v>1541</v>
      </c>
      <c r="I66" s="163"/>
      <c r="J66" s="163"/>
      <c r="K66" s="163">
        <f>'将来負担比率（分子）の構造'!L$41</f>
        <v>1292</v>
      </c>
      <c r="L66" s="163"/>
      <c r="M66" s="163"/>
      <c r="N66" s="163">
        <f>'将来負担比率（分子）の構造'!M$41</f>
        <v>1135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1430</v>
      </c>
      <c r="C72" s="167">
        <f>基金残高に係る経年分析!G55</f>
        <v>1476</v>
      </c>
      <c r="D72" s="167">
        <f>基金残高に係る経年分析!H55</f>
        <v>1409</v>
      </c>
    </row>
    <row r="73" spans="1:16" x14ac:dyDescent="0.15">
      <c r="A73" s="166" t="s">
        <v>74</v>
      </c>
      <c r="B73" s="167">
        <f>基金残高に係る経年分析!F56</f>
        <v>66</v>
      </c>
      <c r="C73" s="167">
        <f>基金残高に係る経年分析!G56</f>
        <v>76</v>
      </c>
      <c r="D73" s="167">
        <f>基金残高に係る経年分析!H56</f>
        <v>79</v>
      </c>
    </row>
    <row r="74" spans="1:16" x14ac:dyDescent="0.15">
      <c r="A74" s="166" t="s">
        <v>75</v>
      </c>
      <c r="B74" s="167">
        <f>基金残高に係る経年分析!F57</f>
        <v>395</v>
      </c>
      <c r="C74" s="167">
        <f>基金残高に係る経年分析!G57</f>
        <v>333</v>
      </c>
      <c r="D74" s="167">
        <f>基金残高に係る経年分析!H57</f>
        <v>342</v>
      </c>
    </row>
  </sheetData>
  <sheetProtection algorithmName="SHA-512" hashValue="kNpAHf6Nv9fBm1VbWFnujXXUWvr0GvJYQ+sGRnj7otsIiSylbp+3wPRjsOFVj82tWCdgL46IfQff0mpGPUxtnw==" saltValue="DqYdni2TyLxtA9rYoe71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887107</v>
      </c>
      <c r="S5" s="677"/>
      <c r="T5" s="677"/>
      <c r="U5" s="677"/>
      <c r="V5" s="677"/>
      <c r="W5" s="677"/>
      <c r="X5" s="677"/>
      <c r="Y5" s="702"/>
      <c r="Z5" s="715">
        <v>23.8</v>
      </c>
      <c r="AA5" s="715"/>
      <c r="AB5" s="715"/>
      <c r="AC5" s="715"/>
      <c r="AD5" s="716">
        <v>887107</v>
      </c>
      <c r="AE5" s="716"/>
      <c r="AF5" s="716"/>
      <c r="AG5" s="716"/>
      <c r="AH5" s="716"/>
      <c r="AI5" s="716"/>
      <c r="AJ5" s="716"/>
      <c r="AK5" s="716"/>
      <c r="AL5" s="703">
        <v>36.1</v>
      </c>
      <c r="AM5" s="685"/>
      <c r="AN5" s="685"/>
      <c r="AO5" s="704"/>
      <c r="AP5" s="679" t="s">
        <v>216</v>
      </c>
      <c r="AQ5" s="680"/>
      <c r="AR5" s="680"/>
      <c r="AS5" s="680"/>
      <c r="AT5" s="680"/>
      <c r="AU5" s="680"/>
      <c r="AV5" s="680"/>
      <c r="AW5" s="680"/>
      <c r="AX5" s="680"/>
      <c r="AY5" s="680"/>
      <c r="AZ5" s="680"/>
      <c r="BA5" s="680"/>
      <c r="BB5" s="680"/>
      <c r="BC5" s="680"/>
      <c r="BD5" s="680"/>
      <c r="BE5" s="680"/>
      <c r="BF5" s="681"/>
      <c r="BG5" s="621">
        <v>887107</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33445</v>
      </c>
      <c r="S6" s="622"/>
      <c r="T6" s="622"/>
      <c r="U6" s="622"/>
      <c r="V6" s="622"/>
      <c r="W6" s="622"/>
      <c r="X6" s="622"/>
      <c r="Y6" s="623"/>
      <c r="Z6" s="659">
        <v>0.9</v>
      </c>
      <c r="AA6" s="659"/>
      <c r="AB6" s="659"/>
      <c r="AC6" s="659"/>
      <c r="AD6" s="660">
        <v>33445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887107</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45623</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45623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302</v>
      </c>
      <c r="S7" s="622"/>
      <c r="T7" s="622"/>
      <c r="U7" s="622"/>
      <c r="V7" s="622"/>
      <c r="W7" s="622"/>
      <c r="X7" s="622"/>
      <c r="Y7" s="623"/>
      <c r="Z7" s="659">
        <v>0</v>
      </c>
      <c r="AA7" s="659"/>
      <c r="AB7" s="659"/>
      <c r="AC7" s="659"/>
      <c r="AD7" s="660">
        <v>302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322561</v>
      </c>
      <c r="BH7" s="622"/>
      <c r="BI7" s="622"/>
      <c r="BJ7" s="622"/>
      <c r="BK7" s="622"/>
      <c r="BL7" s="622"/>
      <c r="BM7" s="622"/>
      <c r="BN7" s="623"/>
      <c r="BO7" s="659">
        <v>36.4</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735930</v>
      </c>
      <c r="CS7" s="622"/>
      <c r="CT7" s="622"/>
      <c r="CU7" s="622"/>
      <c r="CV7" s="622"/>
      <c r="CW7" s="622"/>
      <c r="CX7" s="622"/>
      <c r="CY7" s="623"/>
      <c r="CZ7" s="659">
        <v>20.7</v>
      </c>
      <c r="DA7" s="659"/>
      <c r="DB7" s="659"/>
      <c r="DC7" s="659"/>
      <c r="DD7" s="627">
        <v>13574</v>
      </c>
      <c r="DE7" s="622"/>
      <c r="DF7" s="622"/>
      <c r="DG7" s="622"/>
      <c r="DH7" s="622"/>
      <c r="DI7" s="622"/>
      <c r="DJ7" s="622"/>
      <c r="DK7" s="622"/>
      <c r="DL7" s="622"/>
      <c r="DM7" s="622"/>
      <c r="DN7" s="622"/>
      <c r="DO7" s="622"/>
      <c r="DP7" s="623"/>
      <c r="DQ7" s="627">
        <v>591516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6449</v>
      </c>
      <c r="S8" s="622"/>
      <c r="T8" s="622"/>
      <c r="U8" s="622"/>
      <c r="V8" s="622"/>
      <c r="W8" s="622"/>
      <c r="X8" s="622"/>
      <c r="Y8" s="623"/>
      <c r="Z8" s="659">
        <v>0.2</v>
      </c>
      <c r="AA8" s="659"/>
      <c r="AB8" s="659"/>
      <c r="AC8" s="659"/>
      <c r="AD8" s="660">
        <v>6449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9050</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1183136</v>
      </c>
      <c r="CS8" s="622"/>
      <c r="CT8" s="622"/>
      <c r="CU8" s="622"/>
      <c r="CV8" s="622"/>
      <c r="CW8" s="622"/>
      <c r="CX8" s="622"/>
      <c r="CY8" s="623"/>
      <c r="CZ8" s="659">
        <v>33.299999999999997</v>
      </c>
      <c r="DA8" s="659"/>
      <c r="DB8" s="659"/>
      <c r="DC8" s="659"/>
      <c r="DD8" s="627">
        <v>89466</v>
      </c>
      <c r="DE8" s="622"/>
      <c r="DF8" s="622"/>
      <c r="DG8" s="622"/>
      <c r="DH8" s="622"/>
      <c r="DI8" s="622"/>
      <c r="DJ8" s="622"/>
      <c r="DK8" s="622"/>
      <c r="DL8" s="622"/>
      <c r="DM8" s="622"/>
      <c r="DN8" s="622"/>
      <c r="DO8" s="622"/>
      <c r="DP8" s="623"/>
      <c r="DQ8" s="627">
        <v>714452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8256</v>
      </c>
      <c r="S9" s="622"/>
      <c r="T9" s="622"/>
      <c r="U9" s="622"/>
      <c r="V9" s="622"/>
      <c r="W9" s="622"/>
      <c r="X9" s="622"/>
      <c r="Y9" s="623"/>
      <c r="Z9" s="659">
        <v>0.2</v>
      </c>
      <c r="AA9" s="659"/>
      <c r="AB9" s="659"/>
      <c r="AC9" s="659"/>
      <c r="AD9" s="660">
        <v>8256</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243915</v>
      </c>
      <c r="BH9" s="622"/>
      <c r="BI9" s="622"/>
      <c r="BJ9" s="622"/>
      <c r="BK9" s="622"/>
      <c r="BL9" s="622"/>
      <c r="BM9" s="622"/>
      <c r="BN9" s="623"/>
      <c r="BO9" s="659">
        <v>27.5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205473</v>
      </c>
      <c r="CS9" s="622"/>
      <c r="CT9" s="622"/>
      <c r="CU9" s="622"/>
      <c r="CV9" s="622"/>
      <c r="CW9" s="622"/>
      <c r="CX9" s="622"/>
      <c r="CY9" s="623"/>
      <c r="CZ9" s="659">
        <v>5.8</v>
      </c>
      <c r="DA9" s="659"/>
      <c r="DB9" s="659"/>
      <c r="DC9" s="659"/>
      <c r="DD9" s="627">
        <v>1775</v>
      </c>
      <c r="DE9" s="622"/>
      <c r="DF9" s="622"/>
      <c r="DG9" s="622"/>
      <c r="DH9" s="622"/>
      <c r="DI9" s="622"/>
      <c r="DJ9" s="622"/>
      <c r="DK9" s="622"/>
      <c r="DL9" s="622"/>
      <c r="DM9" s="622"/>
      <c r="DN9" s="622"/>
      <c r="DO9" s="622"/>
      <c r="DP9" s="623"/>
      <c r="DQ9" s="627">
        <v>184476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17746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155905</v>
      </c>
      <c r="S11" s="622"/>
      <c r="T11" s="622"/>
      <c r="U11" s="622"/>
      <c r="V11" s="622"/>
      <c r="W11" s="622"/>
      <c r="X11" s="622"/>
      <c r="Y11" s="623"/>
      <c r="Z11" s="624">
        <v>4.2</v>
      </c>
      <c r="AA11" s="625"/>
      <c r="AB11" s="625"/>
      <c r="AC11" s="626"/>
      <c r="AD11" s="627">
        <v>155905</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51850</v>
      </c>
      <c r="BH11" s="622"/>
      <c r="BI11" s="622"/>
      <c r="BJ11" s="622"/>
      <c r="BK11" s="622"/>
      <c r="BL11" s="622"/>
      <c r="BM11" s="622"/>
      <c r="BN11" s="623"/>
      <c r="BO11" s="659">
        <v>5.8</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137749</v>
      </c>
      <c r="CS11" s="622"/>
      <c r="CT11" s="622"/>
      <c r="CU11" s="622"/>
      <c r="CV11" s="622"/>
      <c r="CW11" s="622"/>
      <c r="CX11" s="622"/>
      <c r="CY11" s="623"/>
      <c r="CZ11" s="659">
        <v>3.9</v>
      </c>
      <c r="DA11" s="659"/>
      <c r="DB11" s="659"/>
      <c r="DC11" s="659"/>
      <c r="DD11" s="627">
        <v>62985</v>
      </c>
      <c r="DE11" s="622"/>
      <c r="DF11" s="622"/>
      <c r="DG11" s="622"/>
      <c r="DH11" s="622"/>
      <c r="DI11" s="622"/>
      <c r="DJ11" s="622"/>
      <c r="DK11" s="622"/>
      <c r="DL11" s="622"/>
      <c r="DM11" s="622"/>
      <c r="DN11" s="622"/>
      <c r="DO11" s="622"/>
      <c r="DP11" s="623"/>
      <c r="DQ11" s="627">
        <v>82745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22405</v>
      </c>
      <c r="S12" s="622"/>
      <c r="T12" s="622"/>
      <c r="U12" s="622"/>
      <c r="V12" s="622"/>
      <c r="W12" s="622"/>
      <c r="X12" s="622"/>
      <c r="Y12" s="623"/>
      <c r="Z12" s="659">
        <v>0.6</v>
      </c>
      <c r="AA12" s="659"/>
      <c r="AB12" s="659"/>
      <c r="AC12" s="659"/>
      <c r="AD12" s="660">
        <v>22405</v>
      </c>
      <c r="AE12" s="660"/>
      <c r="AF12" s="660"/>
      <c r="AG12" s="660"/>
      <c r="AH12" s="660"/>
      <c r="AI12" s="660"/>
      <c r="AJ12" s="660"/>
      <c r="AK12" s="660"/>
      <c r="AL12" s="624">
        <v>0.9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520190</v>
      </c>
      <c r="BH12" s="622"/>
      <c r="BI12" s="622"/>
      <c r="BJ12" s="622"/>
      <c r="BK12" s="622"/>
      <c r="BL12" s="622"/>
      <c r="BM12" s="622"/>
      <c r="BN12" s="623"/>
      <c r="BO12" s="659">
        <v>58.6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64445</v>
      </c>
      <c r="CS12" s="622"/>
      <c r="CT12" s="622"/>
      <c r="CU12" s="622"/>
      <c r="CV12" s="622"/>
      <c r="CW12" s="622"/>
      <c r="CX12" s="622"/>
      <c r="CY12" s="623"/>
      <c r="CZ12" s="659">
        <v>1.8</v>
      </c>
      <c r="DA12" s="659"/>
      <c r="DB12" s="659"/>
      <c r="DC12" s="659"/>
      <c r="DD12" s="627">
        <v>1098</v>
      </c>
      <c r="DE12" s="622"/>
      <c r="DF12" s="622"/>
      <c r="DG12" s="622"/>
      <c r="DH12" s="622"/>
      <c r="DI12" s="622"/>
      <c r="DJ12" s="622"/>
      <c r="DK12" s="622"/>
      <c r="DL12" s="622"/>
      <c r="DM12" s="622"/>
      <c r="DN12" s="622"/>
      <c r="DO12" s="622"/>
      <c r="DP12" s="623"/>
      <c r="DQ12" s="627">
        <v>51127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299</v>
      </c>
      <c r="S13" s="622"/>
      <c r="T13" s="622"/>
      <c r="U13" s="622"/>
      <c r="V13" s="622"/>
      <c r="W13" s="622"/>
      <c r="X13" s="622"/>
      <c r="Y13" s="623"/>
      <c r="Z13" s="659">
        <v>0</v>
      </c>
      <c r="AA13" s="659"/>
      <c r="AB13" s="659"/>
      <c r="AC13" s="659"/>
      <c r="AD13" s="660">
        <v>299</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520190</v>
      </c>
      <c r="BH13" s="622"/>
      <c r="BI13" s="622"/>
      <c r="BJ13" s="622"/>
      <c r="BK13" s="622"/>
      <c r="BL13" s="622"/>
      <c r="BM13" s="622"/>
      <c r="BN13" s="623"/>
      <c r="BO13" s="659">
        <v>58.6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413108</v>
      </c>
      <c r="CS13" s="622"/>
      <c r="CT13" s="622"/>
      <c r="CU13" s="622"/>
      <c r="CV13" s="622"/>
      <c r="CW13" s="622"/>
      <c r="CX13" s="622"/>
      <c r="CY13" s="623"/>
      <c r="CZ13" s="659">
        <v>11.6</v>
      </c>
      <c r="DA13" s="659"/>
      <c r="DB13" s="659"/>
      <c r="DC13" s="659"/>
      <c r="DD13" s="627">
        <v>112297</v>
      </c>
      <c r="DE13" s="622"/>
      <c r="DF13" s="622"/>
      <c r="DG13" s="622"/>
      <c r="DH13" s="622"/>
      <c r="DI13" s="622"/>
      <c r="DJ13" s="622"/>
      <c r="DK13" s="622"/>
      <c r="DL13" s="622"/>
      <c r="DM13" s="622"/>
      <c r="DN13" s="622"/>
      <c r="DO13" s="622"/>
      <c r="DP13" s="623"/>
      <c r="DQ13" s="627">
        <v>345003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22666</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154652</v>
      </c>
      <c r="CS14" s="622"/>
      <c r="CT14" s="622"/>
      <c r="CU14" s="622"/>
      <c r="CV14" s="622"/>
      <c r="CW14" s="622"/>
      <c r="CX14" s="622"/>
      <c r="CY14" s="623"/>
      <c r="CZ14" s="659">
        <v>4.4000000000000004</v>
      </c>
      <c r="DA14" s="659"/>
      <c r="DB14" s="659"/>
      <c r="DC14" s="659"/>
      <c r="DD14" s="627">
        <v>5150</v>
      </c>
      <c r="DE14" s="622"/>
      <c r="DF14" s="622"/>
      <c r="DG14" s="622"/>
      <c r="DH14" s="622"/>
      <c r="DI14" s="622"/>
      <c r="DJ14" s="622"/>
      <c r="DK14" s="622"/>
      <c r="DL14" s="622"/>
      <c r="DM14" s="622"/>
      <c r="DN14" s="622"/>
      <c r="DO14" s="622"/>
      <c r="DP14" s="623"/>
      <c r="DQ14" s="627">
        <v>145731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5081</v>
      </c>
      <c r="S15" s="622"/>
      <c r="T15" s="622"/>
      <c r="U15" s="622"/>
      <c r="V15" s="622"/>
      <c r="W15" s="622"/>
      <c r="X15" s="622"/>
      <c r="Y15" s="623"/>
      <c r="Z15" s="659">
        <v>0.1</v>
      </c>
      <c r="AA15" s="659"/>
      <c r="AB15" s="659"/>
      <c r="AC15" s="659"/>
      <c r="AD15" s="660">
        <v>5081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21690</v>
      </c>
      <c r="BH15" s="622"/>
      <c r="BI15" s="622"/>
      <c r="BJ15" s="622"/>
      <c r="BK15" s="622"/>
      <c r="BL15" s="622"/>
      <c r="BM15" s="622"/>
      <c r="BN15" s="623"/>
      <c r="BO15" s="659">
        <v>2.4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375512</v>
      </c>
      <c r="CS15" s="622"/>
      <c r="CT15" s="622"/>
      <c r="CU15" s="622"/>
      <c r="CV15" s="622"/>
      <c r="CW15" s="622"/>
      <c r="CX15" s="622"/>
      <c r="CY15" s="623"/>
      <c r="CZ15" s="659">
        <v>10.6</v>
      </c>
      <c r="DA15" s="659"/>
      <c r="DB15" s="659"/>
      <c r="DC15" s="659"/>
      <c r="DD15" s="627">
        <v>30066</v>
      </c>
      <c r="DE15" s="622"/>
      <c r="DF15" s="622"/>
      <c r="DG15" s="622"/>
      <c r="DH15" s="622"/>
      <c r="DI15" s="622"/>
      <c r="DJ15" s="622"/>
      <c r="DK15" s="622"/>
      <c r="DL15" s="622"/>
      <c r="DM15" s="622"/>
      <c r="DN15" s="622"/>
      <c r="DO15" s="622"/>
      <c r="DP15" s="623"/>
      <c r="DQ15" s="627">
        <v>333297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16801</v>
      </c>
      <c r="S16" s="622"/>
      <c r="T16" s="622"/>
      <c r="U16" s="622"/>
      <c r="V16" s="622"/>
      <c r="W16" s="622"/>
      <c r="X16" s="622"/>
      <c r="Y16" s="623"/>
      <c r="Z16" s="659">
        <v>0.5</v>
      </c>
      <c r="AA16" s="659"/>
      <c r="AB16" s="659"/>
      <c r="AC16" s="659"/>
      <c r="AD16" s="660">
        <v>16801</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52918</v>
      </c>
      <c r="S17" s="622"/>
      <c r="T17" s="622"/>
      <c r="U17" s="622"/>
      <c r="V17" s="622"/>
      <c r="W17" s="622"/>
      <c r="X17" s="622"/>
      <c r="Y17" s="623"/>
      <c r="Z17" s="659">
        <v>1.4</v>
      </c>
      <c r="AA17" s="659"/>
      <c r="AB17" s="659"/>
      <c r="AC17" s="659"/>
      <c r="AD17" s="660">
        <v>52918</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239489</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233469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12028</v>
      </c>
      <c r="S18" s="622"/>
      <c r="T18" s="622"/>
      <c r="U18" s="622"/>
      <c r="V18" s="622"/>
      <c r="W18" s="622"/>
      <c r="X18" s="622"/>
      <c r="Y18" s="623"/>
      <c r="Z18" s="659">
        <v>0.3</v>
      </c>
      <c r="AA18" s="659"/>
      <c r="AB18" s="659"/>
      <c r="AC18" s="659"/>
      <c r="AD18" s="660">
        <v>12028</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26913</v>
      </c>
      <c r="S19" s="622"/>
      <c r="T19" s="622"/>
      <c r="U19" s="622"/>
      <c r="V19" s="622"/>
      <c r="W19" s="622"/>
      <c r="X19" s="622"/>
      <c r="Y19" s="623"/>
      <c r="Z19" s="659">
        <v>0.7</v>
      </c>
      <c r="AA19" s="659"/>
      <c r="AB19" s="659"/>
      <c r="AC19" s="659"/>
      <c r="AD19" s="660">
        <v>26913</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13977</v>
      </c>
      <c r="S20" s="622"/>
      <c r="T20" s="622"/>
      <c r="U20" s="622"/>
      <c r="V20" s="622"/>
      <c r="W20" s="622"/>
      <c r="X20" s="622"/>
      <c r="Y20" s="623"/>
      <c r="Z20" s="659">
        <v>0.4</v>
      </c>
      <c r="AA20" s="659"/>
      <c r="AB20" s="659"/>
      <c r="AC20" s="659"/>
      <c r="AD20" s="660">
        <v>13977</v>
      </c>
      <c r="AE20" s="660"/>
      <c r="AF20" s="660"/>
      <c r="AG20" s="660"/>
      <c r="AH20" s="660"/>
      <c r="AI20" s="660"/>
      <c r="AJ20" s="660"/>
      <c r="AK20" s="660"/>
      <c r="AL20" s="624">
        <v>0.6</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3555117</v>
      </c>
      <c r="CS20" s="622"/>
      <c r="CT20" s="622"/>
      <c r="CU20" s="622"/>
      <c r="CV20" s="622"/>
      <c r="CW20" s="622"/>
      <c r="CX20" s="622"/>
      <c r="CY20" s="623"/>
      <c r="CZ20" s="659">
        <v>100</v>
      </c>
      <c r="DA20" s="659"/>
      <c r="DB20" s="659"/>
      <c r="DC20" s="659"/>
      <c r="DD20" s="627">
        <v>316411</v>
      </c>
      <c r="DE20" s="622"/>
      <c r="DF20" s="622"/>
      <c r="DG20" s="622"/>
      <c r="DH20" s="622"/>
      <c r="DI20" s="622"/>
      <c r="DJ20" s="622"/>
      <c r="DK20" s="622"/>
      <c r="DL20" s="622"/>
      <c r="DM20" s="622"/>
      <c r="DN20" s="622"/>
      <c r="DO20" s="622"/>
      <c r="DP20" s="623"/>
      <c r="DQ20" s="627">
        <v>2727439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1319110</v>
      </c>
      <c r="S21" s="622"/>
      <c r="T21" s="622"/>
      <c r="U21" s="622"/>
      <c r="V21" s="622"/>
      <c r="W21" s="622"/>
      <c r="X21" s="622"/>
      <c r="Y21" s="623"/>
      <c r="Z21" s="659">
        <v>35.4</v>
      </c>
      <c r="AA21" s="659"/>
      <c r="AB21" s="659"/>
      <c r="AC21" s="659"/>
      <c r="AD21" s="660">
        <v>1261486</v>
      </c>
      <c r="AE21" s="660"/>
      <c r="AF21" s="660"/>
      <c r="AG21" s="660"/>
      <c r="AH21" s="660"/>
      <c r="AI21" s="660"/>
      <c r="AJ21" s="660"/>
      <c r="AK21" s="660"/>
      <c r="AL21" s="624">
        <v>51.4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1261486</v>
      </c>
      <c r="S22" s="622"/>
      <c r="T22" s="622"/>
      <c r="U22" s="622"/>
      <c r="V22" s="622"/>
      <c r="W22" s="622"/>
      <c r="X22" s="622"/>
      <c r="Y22" s="623"/>
      <c r="Z22" s="659">
        <v>33.9</v>
      </c>
      <c r="AA22" s="659"/>
      <c r="AB22" s="659"/>
      <c r="AC22" s="659"/>
      <c r="AD22" s="660">
        <v>1261486</v>
      </c>
      <c r="AE22" s="660"/>
      <c r="AF22" s="660"/>
      <c r="AG22" s="660"/>
      <c r="AH22" s="660"/>
      <c r="AI22" s="660"/>
      <c r="AJ22" s="660"/>
      <c r="AK22" s="660"/>
      <c r="AL22" s="624">
        <v>51.4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57624</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1432777</v>
      </c>
      <c r="CS24" s="677"/>
      <c r="CT24" s="677"/>
      <c r="CU24" s="677"/>
      <c r="CV24" s="677"/>
      <c r="CW24" s="677"/>
      <c r="CX24" s="677"/>
      <c r="CY24" s="702"/>
      <c r="CZ24" s="703">
        <v>40.299999999999997</v>
      </c>
      <c r="DA24" s="685"/>
      <c r="DB24" s="685"/>
      <c r="DC24" s="705"/>
      <c r="DD24" s="701">
        <v>1120300</v>
      </c>
      <c r="DE24" s="677"/>
      <c r="DF24" s="677"/>
      <c r="DG24" s="677"/>
      <c r="DH24" s="677"/>
      <c r="DI24" s="677"/>
      <c r="DJ24" s="677"/>
      <c r="DK24" s="702"/>
      <c r="DL24" s="701">
        <v>1093747</v>
      </c>
      <c r="DM24" s="677"/>
      <c r="DN24" s="677"/>
      <c r="DO24" s="677"/>
      <c r="DP24" s="677"/>
      <c r="DQ24" s="677"/>
      <c r="DR24" s="677"/>
      <c r="DS24" s="677"/>
      <c r="DT24" s="677"/>
      <c r="DU24" s="677"/>
      <c r="DV24" s="702"/>
      <c r="DW24" s="703">
        <v>44.5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2508078</v>
      </c>
      <c r="S25" s="622"/>
      <c r="T25" s="622"/>
      <c r="U25" s="622"/>
      <c r="V25" s="622"/>
      <c r="W25" s="622"/>
      <c r="X25" s="622"/>
      <c r="Y25" s="623"/>
      <c r="Z25" s="659">
        <v>67.400000000000006</v>
      </c>
      <c r="AA25" s="659"/>
      <c r="AB25" s="659"/>
      <c r="AC25" s="659"/>
      <c r="AD25" s="660">
        <v>2450454</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765863</v>
      </c>
      <c r="CS25" s="634"/>
      <c r="CT25" s="634"/>
      <c r="CU25" s="634"/>
      <c r="CV25" s="634"/>
      <c r="CW25" s="634"/>
      <c r="CX25" s="634"/>
      <c r="CY25" s="635"/>
      <c r="CZ25" s="624">
        <v>21.5</v>
      </c>
      <c r="DA25" s="636"/>
      <c r="DB25" s="636"/>
      <c r="DC25" s="637"/>
      <c r="DD25" s="627">
        <v>717551</v>
      </c>
      <c r="DE25" s="634"/>
      <c r="DF25" s="634"/>
      <c r="DG25" s="634"/>
      <c r="DH25" s="634"/>
      <c r="DI25" s="634"/>
      <c r="DJ25" s="634"/>
      <c r="DK25" s="635"/>
      <c r="DL25" s="627">
        <v>713308</v>
      </c>
      <c r="DM25" s="634"/>
      <c r="DN25" s="634"/>
      <c r="DO25" s="634"/>
      <c r="DP25" s="634"/>
      <c r="DQ25" s="634"/>
      <c r="DR25" s="634"/>
      <c r="DS25" s="634"/>
      <c r="DT25" s="634"/>
      <c r="DU25" s="634"/>
      <c r="DV25" s="635"/>
      <c r="DW25" s="624">
        <v>29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408375</v>
      </c>
      <c r="CS26" s="622"/>
      <c r="CT26" s="622"/>
      <c r="CU26" s="622"/>
      <c r="CV26" s="622"/>
      <c r="CW26" s="622"/>
      <c r="CX26" s="622"/>
      <c r="CY26" s="623"/>
      <c r="CZ26" s="624">
        <v>11.5</v>
      </c>
      <c r="DA26" s="636"/>
      <c r="DB26" s="636"/>
      <c r="DC26" s="637"/>
      <c r="DD26" s="627">
        <v>379168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7626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887107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427425</v>
      </c>
      <c r="CS27" s="634"/>
      <c r="CT27" s="634"/>
      <c r="CU27" s="634"/>
      <c r="CV27" s="634"/>
      <c r="CW27" s="634"/>
      <c r="CX27" s="634"/>
      <c r="CY27" s="635"/>
      <c r="CZ27" s="624">
        <v>12</v>
      </c>
      <c r="DA27" s="636"/>
      <c r="DB27" s="636"/>
      <c r="DC27" s="637"/>
      <c r="DD27" s="627">
        <v>169280</v>
      </c>
      <c r="DE27" s="634"/>
      <c r="DF27" s="634"/>
      <c r="DG27" s="634"/>
      <c r="DH27" s="634"/>
      <c r="DI27" s="634"/>
      <c r="DJ27" s="634"/>
      <c r="DK27" s="635"/>
      <c r="DL27" s="627">
        <v>146970</v>
      </c>
      <c r="DM27" s="634"/>
      <c r="DN27" s="634"/>
      <c r="DO27" s="634"/>
      <c r="DP27" s="634"/>
      <c r="DQ27" s="634"/>
      <c r="DR27" s="634"/>
      <c r="DS27" s="634"/>
      <c r="DT27" s="634"/>
      <c r="DU27" s="634"/>
      <c r="DV27" s="635"/>
      <c r="DW27" s="624">
        <v>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51122</v>
      </c>
      <c r="S28" s="622"/>
      <c r="T28" s="622"/>
      <c r="U28" s="622"/>
      <c r="V28" s="622"/>
      <c r="W28" s="622"/>
      <c r="X28" s="622"/>
      <c r="Y28" s="623"/>
      <c r="Z28" s="659">
        <v>1.4</v>
      </c>
      <c r="AA28" s="659"/>
      <c r="AB28" s="659"/>
      <c r="AC28" s="659"/>
      <c r="AD28" s="660">
        <v>5818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239489</v>
      </c>
      <c r="CS28" s="622"/>
      <c r="CT28" s="622"/>
      <c r="CU28" s="622"/>
      <c r="CV28" s="622"/>
      <c r="CW28" s="622"/>
      <c r="CX28" s="622"/>
      <c r="CY28" s="623"/>
      <c r="CZ28" s="624">
        <v>6.7</v>
      </c>
      <c r="DA28" s="636"/>
      <c r="DB28" s="636"/>
      <c r="DC28" s="637"/>
      <c r="DD28" s="627">
        <v>233469</v>
      </c>
      <c r="DE28" s="622"/>
      <c r="DF28" s="622"/>
      <c r="DG28" s="622"/>
      <c r="DH28" s="622"/>
      <c r="DI28" s="622"/>
      <c r="DJ28" s="622"/>
      <c r="DK28" s="623"/>
      <c r="DL28" s="627">
        <v>233469</v>
      </c>
      <c r="DM28" s="622"/>
      <c r="DN28" s="622"/>
      <c r="DO28" s="622"/>
      <c r="DP28" s="622"/>
      <c r="DQ28" s="622"/>
      <c r="DR28" s="622"/>
      <c r="DS28" s="622"/>
      <c r="DT28" s="622"/>
      <c r="DU28" s="622"/>
      <c r="DV28" s="623"/>
      <c r="DW28" s="624">
        <v>9.5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9927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239489</v>
      </c>
      <c r="CS29" s="634"/>
      <c r="CT29" s="634"/>
      <c r="CU29" s="634"/>
      <c r="CV29" s="634"/>
      <c r="CW29" s="634"/>
      <c r="CX29" s="634"/>
      <c r="CY29" s="635"/>
      <c r="CZ29" s="624">
        <v>6.7</v>
      </c>
      <c r="DA29" s="636"/>
      <c r="DB29" s="636"/>
      <c r="DC29" s="637"/>
      <c r="DD29" s="627">
        <v>233469</v>
      </c>
      <c r="DE29" s="634"/>
      <c r="DF29" s="634"/>
      <c r="DG29" s="634"/>
      <c r="DH29" s="634"/>
      <c r="DI29" s="634"/>
      <c r="DJ29" s="634"/>
      <c r="DK29" s="635"/>
      <c r="DL29" s="627">
        <v>233469</v>
      </c>
      <c r="DM29" s="634"/>
      <c r="DN29" s="634"/>
      <c r="DO29" s="634"/>
      <c r="DP29" s="634"/>
      <c r="DQ29" s="634"/>
      <c r="DR29" s="634"/>
      <c r="DS29" s="634"/>
      <c r="DT29" s="634"/>
      <c r="DU29" s="634"/>
      <c r="DV29" s="635"/>
      <c r="DW29" s="624">
        <v>9.5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387297</v>
      </c>
      <c r="S30" s="622"/>
      <c r="T30" s="622"/>
      <c r="U30" s="622"/>
      <c r="V30" s="622"/>
      <c r="W30" s="622"/>
      <c r="X30" s="622"/>
      <c r="Y30" s="623"/>
      <c r="Z30" s="659">
        <v>10.4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233469</v>
      </c>
      <c r="CS30" s="622"/>
      <c r="CT30" s="622"/>
      <c r="CU30" s="622"/>
      <c r="CV30" s="622"/>
      <c r="CW30" s="622"/>
      <c r="CX30" s="622"/>
      <c r="CY30" s="623"/>
      <c r="CZ30" s="624">
        <v>6.6</v>
      </c>
      <c r="DA30" s="636"/>
      <c r="DB30" s="636"/>
      <c r="DC30" s="637"/>
      <c r="DD30" s="627">
        <v>227449</v>
      </c>
      <c r="DE30" s="622"/>
      <c r="DF30" s="622"/>
      <c r="DG30" s="622"/>
      <c r="DH30" s="622"/>
      <c r="DI30" s="622"/>
      <c r="DJ30" s="622"/>
      <c r="DK30" s="623"/>
      <c r="DL30" s="627">
        <v>227449</v>
      </c>
      <c r="DM30" s="622"/>
      <c r="DN30" s="622"/>
      <c r="DO30" s="622"/>
      <c r="DP30" s="622"/>
      <c r="DQ30" s="622"/>
      <c r="DR30" s="622"/>
      <c r="DS30" s="622"/>
      <c r="DT30" s="622"/>
      <c r="DU30" s="622"/>
      <c r="DV30" s="623"/>
      <c r="DW30" s="624">
        <v>9.3000000000000007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97</v>
      </c>
      <c r="BN31" s="684"/>
      <c r="BO31" s="684"/>
      <c r="BP31" s="684"/>
      <c r="BQ31" s="686"/>
      <c r="BR31" s="683">
        <v>99.5</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6020</v>
      </c>
      <c r="CS31" s="634"/>
      <c r="CT31" s="634"/>
      <c r="CU31" s="634"/>
      <c r="CV31" s="634"/>
      <c r="CW31" s="634"/>
      <c r="CX31" s="634"/>
      <c r="CY31" s="635"/>
      <c r="CZ31" s="624">
        <v>0.2</v>
      </c>
      <c r="DA31" s="636"/>
      <c r="DB31" s="636"/>
      <c r="DC31" s="637"/>
      <c r="DD31" s="627">
        <v>6020</v>
      </c>
      <c r="DE31" s="634"/>
      <c r="DF31" s="634"/>
      <c r="DG31" s="634"/>
      <c r="DH31" s="634"/>
      <c r="DI31" s="634"/>
      <c r="DJ31" s="634"/>
      <c r="DK31" s="635"/>
      <c r="DL31" s="627">
        <v>6020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214852</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99.8</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34805</v>
      </c>
      <c r="S33" s="622"/>
      <c r="T33" s="622"/>
      <c r="U33" s="622"/>
      <c r="V33" s="622"/>
      <c r="W33" s="622"/>
      <c r="X33" s="622"/>
      <c r="Y33" s="623"/>
      <c r="Z33" s="659">
        <v>0.9</v>
      </c>
      <c r="AA33" s="659"/>
      <c r="AB33" s="659"/>
      <c r="AC33" s="659"/>
      <c r="AD33" s="660">
        <v>38</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96.2</v>
      </c>
      <c r="BN33" s="606"/>
      <c r="BO33" s="606"/>
      <c r="BP33" s="606"/>
      <c r="BQ33" s="669"/>
      <c r="BR33" s="682">
        <v>99.3</v>
      </c>
      <c r="BS33" s="606"/>
      <c r="BT33" s="606"/>
      <c r="BU33" s="606"/>
      <c r="BV33" s="606"/>
      <c r="BW33" s="606"/>
      <c r="BX33" s="652">
        <v>95.5</v>
      </c>
      <c r="BY33" s="606"/>
      <c r="BZ33" s="606"/>
      <c r="CA33" s="606"/>
      <c r="CB33" s="669"/>
      <c r="CD33" s="618" t="s">
        <v>307</v>
      </c>
      <c r="CE33" s="619"/>
      <c r="CF33" s="619"/>
      <c r="CG33" s="619"/>
      <c r="CH33" s="619"/>
      <c r="CI33" s="619"/>
      <c r="CJ33" s="619"/>
      <c r="CK33" s="619"/>
      <c r="CL33" s="619"/>
      <c r="CM33" s="619"/>
      <c r="CN33" s="619"/>
      <c r="CO33" s="619"/>
      <c r="CP33" s="619"/>
      <c r="CQ33" s="620"/>
      <c r="CR33" s="621">
        <v>1805929</v>
      </c>
      <c r="CS33" s="634"/>
      <c r="CT33" s="634"/>
      <c r="CU33" s="634"/>
      <c r="CV33" s="634"/>
      <c r="CW33" s="634"/>
      <c r="CX33" s="634"/>
      <c r="CY33" s="635"/>
      <c r="CZ33" s="624">
        <v>50.8</v>
      </c>
      <c r="DA33" s="636"/>
      <c r="DB33" s="636"/>
      <c r="DC33" s="637"/>
      <c r="DD33" s="627">
        <v>1476367</v>
      </c>
      <c r="DE33" s="634"/>
      <c r="DF33" s="634"/>
      <c r="DG33" s="634"/>
      <c r="DH33" s="634"/>
      <c r="DI33" s="634"/>
      <c r="DJ33" s="634"/>
      <c r="DK33" s="635"/>
      <c r="DL33" s="627">
        <v>1112159</v>
      </c>
      <c r="DM33" s="634"/>
      <c r="DN33" s="634"/>
      <c r="DO33" s="634"/>
      <c r="DP33" s="634"/>
      <c r="DQ33" s="634"/>
      <c r="DR33" s="634"/>
      <c r="DS33" s="634"/>
      <c r="DT33" s="634"/>
      <c r="DU33" s="634"/>
      <c r="DV33" s="635"/>
      <c r="DW33" s="624">
        <v>45.3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72867</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574589</v>
      </c>
      <c r="CS34" s="622"/>
      <c r="CT34" s="622"/>
      <c r="CU34" s="622"/>
      <c r="CV34" s="622"/>
      <c r="CW34" s="622"/>
      <c r="CX34" s="622"/>
      <c r="CY34" s="623"/>
      <c r="CZ34" s="624">
        <v>16.2</v>
      </c>
      <c r="DA34" s="636"/>
      <c r="DB34" s="636"/>
      <c r="DC34" s="637"/>
      <c r="DD34" s="627">
        <v>421168</v>
      </c>
      <c r="DE34" s="622"/>
      <c r="DF34" s="622"/>
      <c r="DG34" s="622"/>
      <c r="DH34" s="622"/>
      <c r="DI34" s="622"/>
      <c r="DJ34" s="622"/>
      <c r="DK34" s="623"/>
      <c r="DL34" s="627">
        <v>327605</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184368</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25249</v>
      </c>
      <c r="CS35" s="634"/>
      <c r="CT35" s="634"/>
      <c r="CU35" s="634"/>
      <c r="CV35" s="634"/>
      <c r="CW35" s="634"/>
      <c r="CX35" s="634"/>
      <c r="CY35" s="635"/>
      <c r="CZ35" s="624">
        <v>0.7</v>
      </c>
      <c r="DA35" s="636"/>
      <c r="DB35" s="636"/>
      <c r="DC35" s="637"/>
      <c r="DD35" s="627">
        <v>19296</v>
      </c>
      <c r="DE35" s="634"/>
      <c r="DF35" s="634"/>
      <c r="DG35" s="634"/>
      <c r="DH35" s="634"/>
      <c r="DI35" s="634"/>
      <c r="DJ35" s="634"/>
      <c r="DK35" s="635"/>
      <c r="DL35" s="627">
        <v>12380</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119042</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467443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8948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819399</v>
      </c>
      <c r="CS36" s="622"/>
      <c r="CT36" s="622"/>
      <c r="CU36" s="622"/>
      <c r="CV36" s="622"/>
      <c r="CW36" s="622"/>
      <c r="CX36" s="622"/>
      <c r="CY36" s="623"/>
      <c r="CZ36" s="624">
        <v>23</v>
      </c>
      <c r="DA36" s="636"/>
      <c r="DB36" s="636"/>
      <c r="DC36" s="637"/>
      <c r="DD36" s="627">
        <v>726617</v>
      </c>
      <c r="DE36" s="622"/>
      <c r="DF36" s="622"/>
      <c r="DG36" s="622"/>
      <c r="DH36" s="622"/>
      <c r="DI36" s="622"/>
      <c r="DJ36" s="622"/>
      <c r="DK36" s="623"/>
      <c r="DL36" s="627">
        <v>562209</v>
      </c>
      <c r="DM36" s="622"/>
      <c r="DN36" s="622"/>
      <c r="DO36" s="622"/>
      <c r="DP36" s="622"/>
      <c r="DQ36" s="622"/>
      <c r="DR36" s="622"/>
      <c r="DS36" s="622"/>
      <c r="DT36" s="622"/>
      <c r="DU36" s="622"/>
      <c r="DV36" s="623"/>
      <c r="DW36" s="624">
        <v>22.9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55640</v>
      </c>
      <c r="S37" s="622"/>
      <c r="T37" s="622"/>
      <c r="U37" s="622"/>
      <c r="V37" s="622"/>
      <c r="W37" s="622"/>
      <c r="X37" s="622"/>
      <c r="Y37" s="623"/>
      <c r="Z37" s="659">
        <v>1.5</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205629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2455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255673</v>
      </c>
      <c r="CS37" s="634"/>
      <c r="CT37" s="634"/>
      <c r="CU37" s="634"/>
      <c r="CV37" s="634"/>
      <c r="CW37" s="634"/>
      <c r="CX37" s="634"/>
      <c r="CY37" s="635"/>
      <c r="CZ37" s="624">
        <v>7.2</v>
      </c>
      <c r="DA37" s="636"/>
      <c r="DB37" s="636"/>
      <c r="DC37" s="637"/>
      <c r="DD37" s="627">
        <v>255498</v>
      </c>
      <c r="DE37" s="634"/>
      <c r="DF37" s="634"/>
      <c r="DG37" s="634"/>
      <c r="DH37" s="634"/>
      <c r="DI37" s="634"/>
      <c r="DJ37" s="634"/>
      <c r="DK37" s="635"/>
      <c r="DL37" s="627">
        <v>236105</v>
      </c>
      <c r="DM37" s="634"/>
      <c r="DN37" s="634"/>
      <c r="DO37" s="634"/>
      <c r="DP37" s="634"/>
      <c r="DQ37" s="634"/>
      <c r="DR37" s="634"/>
      <c r="DS37" s="634"/>
      <c r="DT37" s="634"/>
      <c r="DU37" s="634"/>
      <c r="DV37" s="635"/>
      <c r="DW37" s="624">
        <v>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76300</v>
      </c>
      <c r="S38" s="622"/>
      <c r="T38" s="622"/>
      <c r="U38" s="622"/>
      <c r="V38" s="622"/>
      <c r="W38" s="622"/>
      <c r="X38" s="622"/>
      <c r="Y38" s="623"/>
      <c r="Z38" s="659">
        <v>2.1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10222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648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251592</v>
      </c>
      <c r="CS38" s="622"/>
      <c r="CT38" s="622"/>
      <c r="CU38" s="622"/>
      <c r="CV38" s="622"/>
      <c r="CW38" s="622"/>
      <c r="CX38" s="622"/>
      <c r="CY38" s="623"/>
      <c r="CZ38" s="624">
        <v>7.1</v>
      </c>
      <c r="DA38" s="636"/>
      <c r="DB38" s="636"/>
      <c r="DC38" s="637"/>
      <c r="DD38" s="627">
        <v>214334</v>
      </c>
      <c r="DE38" s="622"/>
      <c r="DF38" s="622"/>
      <c r="DG38" s="622"/>
      <c r="DH38" s="622"/>
      <c r="DI38" s="622"/>
      <c r="DJ38" s="622"/>
      <c r="DK38" s="623"/>
      <c r="DL38" s="627">
        <v>209965</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1029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128880</v>
      </c>
      <c r="CS39" s="634"/>
      <c r="CT39" s="634"/>
      <c r="CU39" s="634"/>
      <c r="CV39" s="634"/>
      <c r="CW39" s="634"/>
      <c r="CX39" s="634"/>
      <c r="CY39" s="635"/>
      <c r="CZ39" s="624">
        <v>3.6</v>
      </c>
      <c r="DA39" s="636"/>
      <c r="DB39" s="636"/>
      <c r="DC39" s="637"/>
      <c r="DD39" s="627">
        <v>94952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6220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3721924</v>
      </c>
      <c r="S41" s="646"/>
      <c r="T41" s="646"/>
      <c r="U41" s="646"/>
      <c r="V41" s="646"/>
      <c r="W41" s="646"/>
      <c r="X41" s="646"/>
      <c r="Y41" s="649"/>
      <c r="Z41" s="650">
        <v>100</v>
      </c>
      <c r="AA41" s="650"/>
      <c r="AB41" s="650"/>
      <c r="AC41" s="650"/>
      <c r="AD41" s="651">
        <v>2456311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42320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209272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316411</v>
      </c>
      <c r="CS42" s="634"/>
      <c r="CT42" s="634"/>
      <c r="CU42" s="634"/>
      <c r="CV42" s="634"/>
      <c r="CW42" s="634"/>
      <c r="CX42" s="634"/>
      <c r="CY42" s="635"/>
      <c r="CZ42" s="624">
        <v>8.9</v>
      </c>
      <c r="DA42" s="636"/>
      <c r="DB42" s="636"/>
      <c r="DC42" s="637"/>
      <c r="DD42" s="627">
        <v>130772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7710</v>
      </c>
      <c r="CS43" s="634"/>
      <c r="CT43" s="634"/>
      <c r="CU43" s="634"/>
      <c r="CV43" s="634"/>
      <c r="CW43" s="634"/>
      <c r="CX43" s="634"/>
      <c r="CY43" s="635"/>
      <c r="CZ43" s="624">
        <v>0.2</v>
      </c>
      <c r="DA43" s="636"/>
      <c r="DB43" s="636"/>
      <c r="DC43" s="637"/>
      <c r="DD43" s="627">
        <v>7710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316411</v>
      </c>
      <c r="CS44" s="622"/>
      <c r="CT44" s="622"/>
      <c r="CU44" s="622"/>
      <c r="CV44" s="622"/>
      <c r="CW44" s="622"/>
      <c r="CX44" s="622"/>
      <c r="CY44" s="623"/>
      <c r="CZ44" s="624">
        <v>8.9</v>
      </c>
      <c r="DA44" s="625"/>
      <c r="DB44" s="625"/>
      <c r="DC44" s="626"/>
      <c r="DD44" s="627">
        <v>130772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68693</v>
      </c>
      <c r="CS45" s="634"/>
      <c r="CT45" s="634"/>
      <c r="CU45" s="634"/>
      <c r="CV45" s="634"/>
      <c r="CW45" s="634"/>
      <c r="CX45" s="634"/>
      <c r="CY45" s="635"/>
      <c r="CZ45" s="624">
        <v>1.9</v>
      </c>
      <c r="DA45" s="636"/>
      <c r="DB45" s="636"/>
      <c r="DC45" s="637"/>
      <c r="DD45" s="627">
        <v>55043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243542</v>
      </c>
      <c r="CS46" s="622"/>
      <c r="CT46" s="622"/>
      <c r="CU46" s="622"/>
      <c r="CV46" s="622"/>
      <c r="CW46" s="622"/>
      <c r="CX46" s="622"/>
      <c r="CY46" s="623"/>
      <c r="CZ46" s="624">
        <v>6.9</v>
      </c>
      <c r="DA46" s="625"/>
      <c r="DB46" s="625"/>
      <c r="DC46" s="626"/>
      <c r="DD46" s="627">
        <v>71553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3555117</v>
      </c>
      <c r="CS49" s="606"/>
      <c r="CT49" s="606"/>
      <c r="CU49" s="606"/>
      <c r="CV49" s="606"/>
      <c r="CW49" s="606"/>
      <c r="CX49" s="606"/>
      <c r="CY49" s="607"/>
      <c r="CZ49" s="608">
        <v>100</v>
      </c>
      <c r="DA49" s="609"/>
      <c r="DB49" s="609"/>
      <c r="DC49" s="610"/>
      <c r="DD49" s="611">
        <v>2727439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K/6aPxZ51Bx5sBUPLrFmfiV24PMH39y6AW6nsn770/Ig7hOAZeEgXPC0fOKq/pcdqpIkrVnOWwjzixWngkvpg==" saltValue="8jshsI6F2INwp8SUCX01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25" zoomScale="70" zoomScaleNormal="25" zoomScaleSheetLayoutView="70" workbookViewId="0">
      <selection activeCell="V31" sqref="V31:Z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1">
        <v>3729</v>
      </c>
      <c r="R7" s="1102"/>
      <c r="S7" s="1102"/>
      <c r="T7" s="1102"/>
      <c r="U7" s="1102"/>
      <c r="V7" s="1102">
        <v>3562</v>
      </c>
      <c r="W7" s="1102"/>
      <c r="X7" s="1102"/>
      <c r="Y7" s="1102"/>
      <c r="Z7" s="1102"/>
      <c r="AA7" s="1102">
        <v>167</v>
      </c>
      <c r="AB7" s="1102"/>
      <c r="AC7" s="1102"/>
      <c r="AD7" s="1102"/>
      <c r="AE7" s="1103"/>
      <c r="AF7" s="1104">
        <v>164</v>
      </c>
      <c r="AG7" s="1105"/>
      <c r="AH7" s="1105"/>
      <c r="AI7" s="1105"/>
      <c r="AJ7" s="1106"/>
      <c r="AK7" s="1107">
        <v>184</v>
      </c>
      <c r="AL7" s="1108"/>
      <c r="AM7" s="1108"/>
      <c r="AN7" s="1108"/>
      <c r="AO7" s="1108"/>
      <c r="AP7" s="1108">
        <v>1135</v>
      </c>
      <c r="AQ7" s="1108"/>
      <c r="AR7" s="1108"/>
      <c r="AS7" s="1108"/>
      <c r="AT7" s="1108"/>
      <c r="AU7" s="1109" t="s">
        <v>543</v>
      </c>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555</v>
      </c>
      <c r="BT7" s="1099"/>
      <c r="BU7" s="1099"/>
      <c r="BV7" s="1099"/>
      <c r="BW7" s="1099"/>
      <c r="BX7" s="1099"/>
      <c r="BY7" s="1099"/>
      <c r="BZ7" s="1099"/>
      <c r="CA7" s="1099"/>
      <c r="CB7" s="1099"/>
      <c r="CC7" s="1099"/>
      <c r="CD7" s="1099"/>
      <c r="CE7" s="1099"/>
      <c r="CF7" s="1099"/>
      <c r="CG7" s="1111"/>
      <c r="CH7" s="1095">
        <v>-398</v>
      </c>
      <c r="CI7" s="1096"/>
      <c r="CJ7" s="1096"/>
      <c r="CK7" s="1096"/>
      <c r="CL7" s="1097"/>
      <c r="CM7" s="1095">
        <v>293</v>
      </c>
      <c r="CN7" s="1096"/>
      <c r="CO7" s="1096"/>
      <c r="CP7" s="1096"/>
      <c r="CQ7" s="1097"/>
      <c r="CR7" s="1095">
        <v>4</v>
      </c>
      <c r="CS7" s="1096"/>
      <c r="CT7" s="1096"/>
      <c r="CU7" s="1096"/>
      <c r="CV7" s="1097"/>
      <c r="CW7" s="1095">
        <v>15</v>
      </c>
      <c r="CX7" s="1096"/>
      <c r="CY7" s="1096"/>
      <c r="CZ7" s="1096"/>
      <c r="DA7" s="1097"/>
      <c r="DB7" s="1095">
        <v>14</v>
      </c>
      <c r="DC7" s="1096"/>
      <c r="DD7" s="1096"/>
      <c r="DE7" s="1096"/>
      <c r="DF7" s="1097"/>
      <c r="DG7" s="1095" t="s">
        <v>485</v>
      </c>
      <c r="DH7" s="1096"/>
      <c r="DI7" s="1096"/>
      <c r="DJ7" s="1096"/>
      <c r="DK7" s="1097"/>
      <c r="DL7" s="1095" t="s">
        <v>485</v>
      </c>
      <c r="DM7" s="1096"/>
      <c r="DN7" s="1096"/>
      <c r="DO7" s="1096"/>
      <c r="DP7" s="1097"/>
      <c r="DQ7" s="1095" t="s">
        <v>485</v>
      </c>
      <c r="DR7" s="1096"/>
      <c r="DS7" s="1096"/>
      <c r="DT7" s="1096"/>
      <c r="DU7" s="1097"/>
      <c r="DV7" s="1098"/>
      <c r="DW7" s="1099"/>
      <c r="DX7" s="1099"/>
      <c r="DY7" s="1099"/>
      <c r="DZ7" s="1100"/>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f>SUM(Q7:U22)</f>
        <v>3729</v>
      </c>
      <c r="R23" s="1061"/>
      <c r="S23" s="1061"/>
      <c r="T23" s="1061"/>
      <c r="U23" s="1061"/>
      <c r="V23" s="1067">
        <f>SUM(V7:Z22)</f>
        <v>3562</v>
      </c>
      <c r="W23" s="1061"/>
      <c r="X23" s="1061"/>
      <c r="Y23" s="1061"/>
      <c r="Z23" s="1061"/>
      <c r="AA23" s="1067">
        <f>SUM(AA7:AE22)</f>
        <v>167</v>
      </c>
      <c r="AB23" s="1061"/>
      <c r="AC23" s="1061"/>
      <c r="AD23" s="1061"/>
      <c r="AE23" s="1061"/>
      <c r="AF23" s="1068">
        <v>164</v>
      </c>
      <c r="AG23" s="1061"/>
      <c r="AH23" s="1061"/>
      <c r="AI23" s="1061"/>
      <c r="AJ23" s="1069"/>
      <c r="AK23" s="1070"/>
      <c r="AL23" s="1071"/>
      <c r="AM23" s="1071"/>
      <c r="AN23" s="1071"/>
      <c r="AO23" s="1071"/>
      <c r="AP23" s="1061">
        <f>SUM(AP7:AT22)</f>
        <v>1135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595</v>
      </c>
      <c r="R28" s="1051"/>
      <c r="S28" s="1051"/>
      <c r="T28" s="1051"/>
      <c r="U28" s="1051"/>
      <c r="V28" s="1051">
        <v>585</v>
      </c>
      <c r="W28" s="1051"/>
      <c r="X28" s="1051"/>
      <c r="Y28" s="1051"/>
      <c r="Z28" s="1051"/>
      <c r="AA28" s="1051">
        <v>10</v>
      </c>
      <c r="AB28" s="1051"/>
      <c r="AC28" s="1051"/>
      <c r="AD28" s="1051"/>
      <c r="AE28" s="1052"/>
      <c r="AF28" s="1053">
        <v>10</v>
      </c>
      <c r="AG28" s="1051"/>
      <c r="AH28" s="1051"/>
      <c r="AI28" s="1051"/>
      <c r="AJ28" s="1054"/>
      <c r="AK28" s="1042">
        <v>42</v>
      </c>
      <c r="AL28" s="1043"/>
      <c r="AM28" s="1043"/>
      <c r="AN28" s="1043"/>
      <c r="AO28" s="1043"/>
      <c r="AP28" s="1043" t="s">
        <v>485</v>
      </c>
      <c r="AQ28" s="1043"/>
      <c r="AR28" s="1043"/>
      <c r="AS28" s="1043"/>
      <c r="AT28" s="1043"/>
      <c r="AU28" s="1043" t="s">
        <v>485</v>
      </c>
      <c r="AV28" s="1043"/>
      <c r="AW28" s="1043"/>
      <c r="AX28" s="1043"/>
      <c r="AY28" s="1043"/>
      <c r="AZ28" s="1044" t="s">
        <v>485</v>
      </c>
      <c r="BA28" s="1044"/>
      <c r="BB28" s="1044"/>
      <c r="BC28" s="1044"/>
      <c r="BD28" s="1044"/>
      <c r="BE28" s="1045" t="s">
        <v>544</v>
      </c>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101</v>
      </c>
      <c r="R29" s="1039"/>
      <c r="S29" s="1039"/>
      <c r="T29" s="1039"/>
      <c r="U29" s="1039"/>
      <c r="V29" s="1039">
        <v>99</v>
      </c>
      <c r="W29" s="1039"/>
      <c r="X29" s="1039"/>
      <c r="Y29" s="1039"/>
      <c r="Z29" s="1039"/>
      <c r="AA29" s="1039">
        <v>2</v>
      </c>
      <c r="AB29" s="1039"/>
      <c r="AC29" s="1039"/>
      <c r="AD29" s="1039"/>
      <c r="AE29" s="1040"/>
      <c r="AF29" s="1035">
        <v>2</v>
      </c>
      <c r="AG29" s="1036"/>
      <c r="AH29" s="1036"/>
      <c r="AI29" s="1036"/>
      <c r="AJ29" s="1037"/>
      <c r="AK29" s="980">
        <v>28</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661</v>
      </c>
      <c r="R30" s="1039"/>
      <c r="S30" s="1039"/>
      <c r="T30" s="1039"/>
      <c r="U30" s="1039"/>
      <c r="V30" s="1039">
        <v>620</v>
      </c>
      <c r="W30" s="1039"/>
      <c r="X30" s="1039"/>
      <c r="Y30" s="1039"/>
      <c r="Z30" s="1039"/>
      <c r="AA30" s="1039">
        <v>41</v>
      </c>
      <c r="AB30" s="1039"/>
      <c r="AC30" s="1039"/>
      <c r="AD30" s="1039"/>
      <c r="AE30" s="1040"/>
      <c r="AF30" s="1035">
        <v>41</v>
      </c>
      <c r="AG30" s="1036"/>
      <c r="AH30" s="1036"/>
      <c r="AI30" s="1036"/>
      <c r="AJ30" s="1037"/>
      <c r="AK30" s="980">
        <v>103</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t="s">
        <v>545</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146</v>
      </c>
      <c r="R31" s="1039"/>
      <c r="S31" s="1039"/>
      <c r="T31" s="1039"/>
      <c r="U31" s="1039"/>
      <c r="V31" s="1039">
        <v>139</v>
      </c>
      <c r="W31" s="1039"/>
      <c r="X31" s="1039"/>
      <c r="Y31" s="1039"/>
      <c r="Z31" s="1039"/>
      <c r="AA31" s="1039">
        <v>7</v>
      </c>
      <c r="AB31" s="1039"/>
      <c r="AC31" s="1039"/>
      <c r="AD31" s="1039"/>
      <c r="AE31" s="1040"/>
      <c r="AF31" s="1035">
        <v>142</v>
      </c>
      <c r="AG31" s="1036"/>
      <c r="AH31" s="1036"/>
      <c r="AI31" s="1036"/>
      <c r="AJ31" s="1037"/>
      <c r="AK31" s="980">
        <v>10</v>
      </c>
      <c r="AL31" s="971"/>
      <c r="AM31" s="971"/>
      <c r="AN31" s="971"/>
      <c r="AO31" s="971"/>
      <c r="AP31" s="971">
        <v>325</v>
      </c>
      <c r="AQ31" s="971"/>
      <c r="AR31" s="971"/>
      <c r="AS31" s="971"/>
      <c r="AT31" s="971"/>
      <c r="AU31" s="971">
        <v>19</v>
      </c>
      <c r="AV31" s="971"/>
      <c r="AW31" s="971"/>
      <c r="AX31" s="971"/>
      <c r="AY31" s="971"/>
      <c r="AZ31" s="1041" t="s">
        <v>485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351</v>
      </c>
      <c r="R32" s="1039"/>
      <c r="S32" s="1039"/>
      <c r="T32" s="1039"/>
      <c r="U32" s="1039"/>
      <c r="V32" s="1039">
        <v>320</v>
      </c>
      <c r="W32" s="1039"/>
      <c r="X32" s="1039"/>
      <c r="Y32" s="1039"/>
      <c r="Z32" s="1039"/>
      <c r="AA32" s="1039">
        <v>30</v>
      </c>
      <c r="AB32" s="1039"/>
      <c r="AC32" s="1039"/>
      <c r="AD32" s="1039"/>
      <c r="AE32" s="1040"/>
      <c r="AF32" s="1035">
        <v>104</v>
      </c>
      <c r="AG32" s="1036"/>
      <c r="AH32" s="1036"/>
      <c r="AI32" s="1036"/>
      <c r="AJ32" s="1037"/>
      <c r="AK32" s="980">
        <v>206</v>
      </c>
      <c r="AL32" s="971"/>
      <c r="AM32" s="971"/>
      <c r="AN32" s="971"/>
      <c r="AO32" s="971"/>
      <c r="AP32" s="971">
        <v>462</v>
      </c>
      <c r="AQ32" s="971"/>
      <c r="AR32" s="971"/>
      <c r="AS32" s="971"/>
      <c r="AT32" s="971"/>
      <c r="AU32" s="971">
        <v>415</v>
      </c>
      <c r="AV32" s="971"/>
      <c r="AW32" s="971"/>
      <c r="AX32" s="971"/>
      <c r="AY32" s="971"/>
      <c r="AZ32" s="1041" t="s">
        <v>485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299</v>
      </c>
      <c r="AG63" s="959"/>
      <c r="AH63" s="959"/>
      <c r="AI63" s="959"/>
      <c r="AJ63" s="1022"/>
      <c r="AK63" s="1023"/>
      <c r="AL63" s="963"/>
      <c r="AM63" s="963"/>
      <c r="AN63" s="963"/>
      <c r="AO63" s="963"/>
      <c r="AP63" s="959">
        <f>SUM(AP28:AT62)</f>
        <v>787</v>
      </c>
      <c r="AQ63" s="959"/>
      <c r="AR63" s="959"/>
      <c r="AS63" s="959"/>
      <c r="AT63" s="959"/>
      <c r="AU63" s="959">
        <f>SUM(AU28:AY62)</f>
        <v>434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3800</v>
      </c>
      <c r="R68" s="982"/>
      <c r="S68" s="982"/>
      <c r="T68" s="982"/>
      <c r="U68" s="982"/>
      <c r="V68" s="982">
        <v>3719</v>
      </c>
      <c r="W68" s="982"/>
      <c r="X68" s="982"/>
      <c r="Y68" s="982"/>
      <c r="Z68" s="982"/>
      <c r="AA68" s="982">
        <v>81</v>
      </c>
      <c r="AB68" s="982"/>
      <c r="AC68" s="982"/>
      <c r="AD68" s="982"/>
      <c r="AE68" s="982"/>
      <c r="AF68" s="982">
        <v>81</v>
      </c>
      <c r="AG68" s="982"/>
      <c r="AH68" s="982"/>
      <c r="AI68" s="982"/>
      <c r="AJ68" s="982"/>
      <c r="AK68" s="982">
        <v>204</v>
      </c>
      <c r="AL68" s="982"/>
      <c r="AM68" s="982"/>
      <c r="AN68" s="982"/>
      <c r="AO68" s="982"/>
      <c r="AP68" s="982">
        <v>2703</v>
      </c>
      <c r="AQ68" s="982"/>
      <c r="AR68" s="982"/>
      <c r="AS68" s="982"/>
      <c r="AT68" s="982"/>
      <c r="AU68" s="982">
        <v>77</v>
      </c>
      <c r="AV68" s="982"/>
      <c r="AW68" s="982"/>
      <c r="AX68" s="982"/>
      <c r="AY68" s="982"/>
      <c r="AZ68" s="983" t="s">
        <v>554</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65</v>
      </c>
      <c r="R69" s="971"/>
      <c r="S69" s="971"/>
      <c r="T69" s="971"/>
      <c r="U69" s="971"/>
      <c r="V69" s="971">
        <v>60</v>
      </c>
      <c r="W69" s="971"/>
      <c r="X69" s="971"/>
      <c r="Y69" s="971"/>
      <c r="Z69" s="971"/>
      <c r="AA69" s="971">
        <v>5</v>
      </c>
      <c r="AB69" s="971"/>
      <c r="AC69" s="971"/>
      <c r="AD69" s="971"/>
      <c r="AE69" s="971"/>
      <c r="AF69" s="971">
        <v>5</v>
      </c>
      <c r="AG69" s="971"/>
      <c r="AH69" s="971"/>
      <c r="AI69" s="971"/>
      <c r="AJ69" s="971"/>
      <c r="AK69" s="971" t="s">
        <v>485</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7912</v>
      </c>
      <c r="R70" s="971"/>
      <c r="S70" s="971"/>
      <c r="T70" s="971"/>
      <c r="U70" s="971"/>
      <c r="V70" s="971">
        <v>7612</v>
      </c>
      <c r="W70" s="971"/>
      <c r="X70" s="971"/>
      <c r="Y70" s="971"/>
      <c r="Z70" s="971"/>
      <c r="AA70" s="971">
        <v>300</v>
      </c>
      <c r="AB70" s="971"/>
      <c r="AC70" s="971"/>
      <c r="AD70" s="971"/>
      <c r="AE70" s="971"/>
      <c r="AF70" s="971">
        <v>300</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88</v>
      </c>
      <c r="R71" s="971"/>
      <c r="S71" s="971"/>
      <c r="T71" s="971"/>
      <c r="U71" s="971"/>
      <c r="V71" s="971">
        <v>82</v>
      </c>
      <c r="W71" s="971"/>
      <c r="X71" s="971"/>
      <c r="Y71" s="971"/>
      <c r="Z71" s="971"/>
      <c r="AA71" s="971">
        <v>6</v>
      </c>
      <c r="AB71" s="971"/>
      <c r="AC71" s="971"/>
      <c r="AD71" s="971"/>
      <c r="AE71" s="971"/>
      <c r="AF71" s="971">
        <v>6</v>
      </c>
      <c r="AG71" s="971"/>
      <c r="AH71" s="971"/>
      <c r="AI71" s="971"/>
      <c r="AJ71" s="971"/>
      <c r="AK71" s="971" t="s">
        <v>485</v>
      </c>
      <c r="AL71" s="971"/>
      <c r="AM71" s="971"/>
      <c r="AN71" s="971"/>
      <c r="AO71" s="971"/>
      <c r="AP71" s="971">
        <v>43</v>
      </c>
      <c r="AQ71" s="971"/>
      <c r="AR71" s="971"/>
      <c r="AS71" s="971"/>
      <c r="AT71" s="971"/>
      <c r="AU71" s="971">
        <v>22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3140</v>
      </c>
      <c r="R72" s="971"/>
      <c r="S72" s="971"/>
      <c r="T72" s="971"/>
      <c r="U72" s="971"/>
      <c r="V72" s="971">
        <v>3089</v>
      </c>
      <c r="W72" s="971"/>
      <c r="X72" s="971"/>
      <c r="Y72" s="971"/>
      <c r="Z72" s="971"/>
      <c r="AA72" s="971">
        <v>51</v>
      </c>
      <c r="AB72" s="971"/>
      <c r="AC72" s="971"/>
      <c r="AD72" s="971"/>
      <c r="AE72" s="971"/>
      <c r="AF72" s="971">
        <v>51</v>
      </c>
      <c r="AG72" s="971"/>
      <c r="AH72" s="971"/>
      <c r="AI72" s="971"/>
      <c r="AJ72" s="971"/>
      <c r="AK72" s="971" t="s">
        <v>485</v>
      </c>
      <c r="AL72" s="971"/>
      <c r="AM72" s="971"/>
      <c r="AN72" s="971"/>
      <c r="AO72" s="971"/>
      <c r="AP72" s="971">
        <v>925</v>
      </c>
      <c r="AQ72" s="971"/>
      <c r="AR72" s="971"/>
      <c r="AS72" s="971"/>
      <c r="AT72" s="971"/>
      <c r="AU72" s="971">
        <v>43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310</v>
      </c>
      <c r="R73" s="971"/>
      <c r="S73" s="971"/>
      <c r="T73" s="971"/>
      <c r="U73" s="971"/>
      <c r="V73" s="971">
        <v>281</v>
      </c>
      <c r="W73" s="971"/>
      <c r="X73" s="971"/>
      <c r="Y73" s="971"/>
      <c r="Z73" s="971"/>
      <c r="AA73" s="971">
        <v>29</v>
      </c>
      <c r="AB73" s="971"/>
      <c r="AC73" s="971"/>
      <c r="AD73" s="971"/>
      <c r="AE73" s="971"/>
      <c r="AF73" s="971">
        <v>29</v>
      </c>
      <c r="AG73" s="971"/>
      <c r="AH73" s="971"/>
      <c r="AI73" s="971"/>
      <c r="AJ73" s="971"/>
      <c r="AK73" s="971" t="s">
        <v>485</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304568</v>
      </c>
      <c r="R74" s="971"/>
      <c r="S74" s="971"/>
      <c r="T74" s="971"/>
      <c r="U74" s="971"/>
      <c r="V74" s="971">
        <v>293091</v>
      </c>
      <c r="W74" s="971"/>
      <c r="X74" s="971"/>
      <c r="Y74" s="971"/>
      <c r="Z74" s="971"/>
      <c r="AA74" s="971">
        <v>11478</v>
      </c>
      <c r="AB74" s="971"/>
      <c r="AC74" s="971"/>
      <c r="AD74" s="971"/>
      <c r="AE74" s="971"/>
      <c r="AF74" s="971">
        <v>11478</v>
      </c>
      <c r="AG74" s="971"/>
      <c r="AH74" s="971"/>
      <c r="AI74" s="971"/>
      <c r="AJ74" s="971"/>
      <c r="AK74" s="971" t="s">
        <v>485</v>
      </c>
      <c r="AL74" s="971"/>
      <c r="AM74" s="971"/>
      <c r="AN74" s="971"/>
      <c r="AO74" s="971"/>
      <c r="AP74" s="971" t="s">
        <v>485</v>
      </c>
      <c r="AQ74" s="971"/>
      <c r="AR74" s="971"/>
      <c r="AS74" s="971"/>
      <c r="AT74" s="971"/>
      <c r="AU74" s="971" t="s">
        <v>485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38</v>
      </c>
      <c r="R75" s="979"/>
      <c r="S75" s="979"/>
      <c r="T75" s="979"/>
      <c r="U75" s="980"/>
      <c r="V75" s="981">
        <v>31</v>
      </c>
      <c r="W75" s="979"/>
      <c r="X75" s="979"/>
      <c r="Y75" s="979"/>
      <c r="Z75" s="980"/>
      <c r="AA75" s="981">
        <v>7</v>
      </c>
      <c r="AB75" s="979"/>
      <c r="AC75" s="979"/>
      <c r="AD75" s="979"/>
      <c r="AE75" s="980"/>
      <c r="AF75" s="981">
        <v>7</v>
      </c>
      <c r="AG75" s="979"/>
      <c r="AH75" s="979"/>
      <c r="AI75" s="979"/>
      <c r="AJ75" s="980"/>
      <c r="AK75" s="981" t="s">
        <v>485</v>
      </c>
      <c r="AL75" s="979"/>
      <c r="AM75" s="979"/>
      <c r="AN75" s="979"/>
      <c r="AO75" s="980"/>
      <c r="AP75" s="981" t="s">
        <v>485</v>
      </c>
      <c r="AQ75" s="979"/>
      <c r="AR75" s="979"/>
      <c r="AS75" s="979"/>
      <c r="AT75" s="980"/>
      <c r="AU75" s="981" t="s">
        <v>485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11957</v>
      </c>
      <c r="AG88" s="959"/>
      <c r="AH88" s="959"/>
      <c r="AI88" s="959"/>
      <c r="AJ88" s="959"/>
      <c r="AK88" s="963"/>
      <c r="AL88" s="963"/>
      <c r="AM88" s="963"/>
      <c r="AN88" s="963"/>
      <c r="AO88" s="963"/>
      <c r="AP88" s="959">
        <f>SUM(AP68:AT87)</f>
        <v>3671</v>
      </c>
      <c r="AQ88" s="959"/>
      <c r="AR88" s="959"/>
      <c r="AS88" s="959"/>
      <c r="AT88" s="959"/>
      <c r="AU88" s="959">
        <f>SUM(AU68:AY87)</f>
        <v>142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v>
      </c>
      <c r="CS102" s="953"/>
      <c r="CT102" s="953"/>
      <c r="CU102" s="953"/>
      <c r="CV102" s="954"/>
      <c r="CW102" s="952">
        <f t="shared" ref="CW102" si="0">SUM(CW7:DA88)</f>
        <v>15</v>
      </c>
      <c r="CX102" s="953"/>
      <c r="CY102" s="953"/>
      <c r="CZ102" s="953"/>
      <c r="DA102" s="954"/>
      <c r="DB102" s="952">
        <f t="shared" ref="DB102" si="1">SUM(DB7:DF88)</f>
        <v>14</v>
      </c>
      <c r="DC102" s="953"/>
      <c r="DD102" s="953"/>
      <c r="DE102" s="953"/>
      <c r="DF102" s="954"/>
      <c r="DG102" s="952" t="s">
        <v>485</v>
      </c>
      <c r="DH102" s="953"/>
      <c r="DI102" s="953"/>
      <c r="DJ102" s="953"/>
      <c r="DK102" s="954"/>
      <c r="DL102" s="952" t="s">
        <v>485</v>
      </c>
      <c r="DM102" s="953"/>
      <c r="DN102" s="953"/>
      <c r="DO102" s="953"/>
      <c r="DP102" s="954"/>
      <c r="DQ102" s="952" t="s">
        <v>485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292450</v>
      </c>
      <c r="AB110" s="889"/>
      <c r="AC110" s="889"/>
      <c r="AD110" s="889"/>
      <c r="AE110" s="890"/>
      <c r="AF110" s="891">
        <v>273267</v>
      </c>
      <c r="AG110" s="889"/>
      <c r="AH110" s="889"/>
      <c r="AI110" s="889"/>
      <c r="AJ110" s="890"/>
      <c r="AK110" s="891">
        <v>239489</v>
      </c>
      <c r="AL110" s="889"/>
      <c r="AM110" s="889"/>
      <c r="AN110" s="889"/>
      <c r="AO110" s="890"/>
      <c r="AP110" s="892">
        <v>10.8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1540674</v>
      </c>
      <c r="BR110" s="842"/>
      <c r="BS110" s="842"/>
      <c r="BT110" s="842"/>
      <c r="BU110" s="842"/>
      <c r="BV110" s="842">
        <v>1291700</v>
      </c>
      <c r="BW110" s="842"/>
      <c r="BX110" s="842"/>
      <c r="BY110" s="842"/>
      <c r="BZ110" s="842"/>
      <c r="CA110" s="842">
        <v>1134531</v>
      </c>
      <c r="CB110" s="842"/>
      <c r="CC110" s="842"/>
      <c r="CD110" s="842"/>
      <c r="CE110" s="842"/>
      <c r="CF110" s="866">
        <v>51.4</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720227</v>
      </c>
      <c r="BR112" s="817"/>
      <c r="BS112" s="817"/>
      <c r="BT112" s="817"/>
      <c r="BU112" s="817"/>
      <c r="BV112" s="817">
        <v>552982</v>
      </c>
      <c r="BW112" s="817"/>
      <c r="BX112" s="817"/>
      <c r="BY112" s="817"/>
      <c r="BZ112" s="817"/>
      <c r="CA112" s="817">
        <v>433478</v>
      </c>
      <c r="CB112" s="817"/>
      <c r="CC112" s="817"/>
      <c r="CD112" s="817"/>
      <c r="CE112" s="817"/>
      <c r="CF112" s="875">
        <v>19.600000000000001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174297</v>
      </c>
      <c r="AB113" s="919"/>
      <c r="AC113" s="919"/>
      <c r="AD113" s="919"/>
      <c r="AE113" s="920"/>
      <c r="AF113" s="921">
        <v>131707</v>
      </c>
      <c r="AG113" s="919"/>
      <c r="AH113" s="919"/>
      <c r="AI113" s="919"/>
      <c r="AJ113" s="920"/>
      <c r="AK113" s="921">
        <v>134278</v>
      </c>
      <c r="AL113" s="919"/>
      <c r="AM113" s="919"/>
      <c r="AN113" s="919"/>
      <c r="AO113" s="920"/>
      <c r="AP113" s="922">
        <v>6.1</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142156</v>
      </c>
      <c r="BR113" s="817"/>
      <c r="BS113" s="817"/>
      <c r="BT113" s="817"/>
      <c r="BU113" s="817"/>
      <c r="BV113" s="817">
        <v>137904</v>
      </c>
      <c r="BW113" s="817"/>
      <c r="BX113" s="817"/>
      <c r="BY113" s="817"/>
      <c r="BZ113" s="817"/>
      <c r="CA113" s="817">
        <v>141279</v>
      </c>
      <c r="CB113" s="817"/>
      <c r="CC113" s="817"/>
      <c r="CD113" s="817"/>
      <c r="CE113" s="817"/>
      <c r="CF113" s="875">
        <v>6.4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24038</v>
      </c>
      <c r="AB114" s="780"/>
      <c r="AC114" s="780"/>
      <c r="AD114" s="780"/>
      <c r="AE114" s="781"/>
      <c r="AF114" s="782">
        <v>26205</v>
      </c>
      <c r="AG114" s="780"/>
      <c r="AH114" s="780"/>
      <c r="AI114" s="780"/>
      <c r="AJ114" s="781"/>
      <c r="AK114" s="782">
        <v>29476</v>
      </c>
      <c r="AL114" s="780"/>
      <c r="AM114" s="780"/>
      <c r="AN114" s="780"/>
      <c r="AO114" s="781"/>
      <c r="AP114" s="824">
        <v>1.3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490785</v>
      </c>
      <c r="AB117" s="903"/>
      <c r="AC117" s="903"/>
      <c r="AD117" s="903"/>
      <c r="AE117" s="904"/>
      <c r="AF117" s="905">
        <v>431179</v>
      </c>
      <c r="AG117" s="903"/>
      <c r="AH117" s="903"/>
      <c r="AI117" s="903"/>
      <c r="AJ117" s="904"/>
      <c r="AK117" s="905">
        <v>403243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2403057</v>
      </c>
      <c r="BR119" s="845"/>
      <c r="BS119" s="845"/>
      <c r="BT119" s="845"/>
      <c r="BU119" s="845"/>
      <c r="BV119" s="845">
        <v>1982586</v>
      </c>
      <c r="BW119" s="845"/>
      <c r="BX119" s="845"/>
      <c r="BY119" s="845"/>
      <c r="BZ119" s="845"/>
      <c r="CA119" s="845">
        <v>1709288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2008495</v>
      </c>
      <c r="BR120" s="842"/>
      <c r="BS120" s="842"/>
      <c r="BT120" s="842"/>
      <c r="BU120" s="842"/>
      <c r="BV120" s="842">
        <v>1981054</v>
      </c>
      <c r="BW120" s="842"/>
      <c r="BX120" s="842"/>
      <c r="BY120" s="842"/>
      <c r="BZ120" s="842"/>
      <c r="CA120" s="842">
        <v>1990464</v>
      </c>
      <c r="CB120" s="842"/>
      <c r="CC120" s="842"/>
      <c r="CD120" s="842"/>
      <c r="CE120" s="842"/>
      <c r="CF120" s="866">
        <v>90.1</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699941</v>
      </c>
      <c r="DH120" s="842"/>
      <c r="DI120" s="842"/>
      <c r="DJ120" s="842"/>
      <c r="DK120" s="842"/>
      <c r="DL120" s="842">
        <v>532623</v>
      </c>
      <c r="DM120" s="842"/>
      <c r="DN120" s="842"/>
      <c r="DO120" s="842"/>
      <c r="DP120" s="842"/>
      <c r="DQ120" s="842">
        <v>414630</v>
      </c>
      <c r="DR120" s="842"/>
      <c r="DS120" s="842"/>
      <c r="DT120" s="842"/>
      <c r="DU120" s="842"/>
      <c r="DV120" s="843">
        <v>18.8</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72428</v>
      </c>
      <c r="BR121" s="817"/>
      <c r="BS121" s="817"/>
      <c r="BT121" s="817"/>
      <c r="BU121" s="817"/>
      <c r="BV121" s="817">
        <v>62386</v>
      </c>
      <c r="BW121" s="817"/>
      <c r="BX121" s="817"/>
      <c r="BY121" s="817"/>
      <c r="BZ121" s="817"/>
      <c r="CA121" s="817">
        <v>58367</v>
      </c>
      <c r="CB121" s="817"/>
      <c r="CC121" s="817"/>
      <c r="CD121" s="817"/>
      <c r="CE121" s="817"/>
      <c r="CF121" s="875">
        <v>2.6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20286</v>
      </c>
      <c r="DH121" s="817"/>
      <c r="DI121" s="817"/>
      <c r="DJ121" s="817"/>
      <c r="DK121" s="817"/>
      <c r="DL121" s="817">
        <v>20359</v>
      </c>
      <c r="DM121" s="817"/>
      <c r="DN121" s="817"/>
      <c r="DO121" s="817"/>
      <c r="DP121" s="817"/>
      <c r="DQ121" s="817">
        <v>18848</v>
      </c>
      <c r="DR121" s="817"/>
      <c r="DS121" s="817"/>
      <c r="DT121" s="817"/>
      <c r="DU121" s="817"/>
      <c r="DV121" s="794">
        <v>0.9</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2042716</v>
      </c>
      <c r="BR122" s="845"/>
      <c r="BS122" s="845"/>
      <c r="BT122" s="845"/>
      <c r="BU122" s="845"/>
      <c r="BV122" s="845">
        <v>1956408</v>
      </c>
      <c r="BW122" s="845"/>
      <c r="BX122" s="845"/>
      <c r="BY122" s="845"/>
      <c r="BZ122" s="845"/>
      <c r="CA122" s="845">
        <v>1870860</v>
      </c>
      <c r="CB122" s="845"/>
      <c r="CC122" s="845"/>
      <c r="CD122" s="845"/>
      <c r="CE122" s="845"/>
      <c r="CF122" s="846">
        <v>84.7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4123639</v>
      </c>
      <c r="BR123" s="833"/>
      <c r="BS123" s="833"/>
      <c r="BT123" s="833"/>
      <c r="BU123" s="833"/>
      <c r="BV123" s="833">
        <v>3999848</v>
      </c>
      <c r="BW123" s="833"/>
      <c r="BX123" s="833"/>
      <c r="BY123" s="833"/>
      <c r="BZ123" s="833"/>
      <c r="CA123" s="833">
        <v>3919691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15724</v>
      </c>
      <c r="AB128" s="801"/>
      <c r="AC128" s="801"/>
      <c r="AD128" s="801"/>
      <c r="AE128" s="802"/>
      <c r="AF128" s="803">
        <v>19084</v>
      </c>
      <c r="AG128" s="801"/>
      <c r="AH128" s="801"/>
      <c r="AI128" s="801"/>
      <c r="AJ128" s="802"/>
      <c r="AK128" s="803">
        <v>16605</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2257117</v>
      </c>
      <c r="AB129" s="780"/>
      <c r="AC129" s="780"/>
      <c r="AD129" s="780"/>
      <c r="AE129" s="781"/>
      <c r="AF129" s="782">
        <v>2332271</v>
      </c>
      <c r="AG129" s="780"/>
      <c r="AH129" s="780"/>
      <c r="AI129" s="780"/>
      <c r="AJ129" s="781"/>
      <c r="AK129" s="782">
        <v>2427212</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245715</v>
      </c>
      <c r="AB130" s="780"/>
      <c r="AC130" s="780"/>
      <c r="AD130" s="780"/>
      <c r="AE130" s="781"/>
      <c r="AF130" s="782">
        <v>237418</v>
      </c>
      <c r="AG130" s="780"/>
      <c r="AH130" s="780"/>
      <c r="AI130" s="780"/>
      <c r="AJ130" s="781"/>
      <c r="AK130" s="782">
        <v>218049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2011402</v>
      </c>
      <c r="AB131" s="764"/>
      <c r="AC131" s="764"/>
      <c r="AD131" s="764"/>
      <c r="AE131" s="765"/>
      <c r="AF131" s="766">
        <v>2094853</v>
      </c>
      <c r="AG131" s="764"/>
      <c r="AH131" s="764"/>
      <c r="AI131" s="764"/>
      <c r="AJ131" s="765"/>
      <c r="AK131" s="766">
        <v>2209163</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11.40229551</v>
      </c>
      <c r="AB132" s="745"/>
      <c r="AC132" s="745"/>
      <c r="AD132" s="745"/>
      <c r="AE132" s="746"/>
      <c r="AF132" s="747">
        <v>8.3383893760000003</v>
      </c>
      <c r="AG132" s="745"/>
      <c r="AH132" s="745"/>
      <c r="AI132" s="745"/>
      <c r="AJ132" s="746"/>
      <c r="AK132" s="747">
        <v>7.6313517830000004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11</v>
      </c>
      <c r="AB133" s="724"/>
      <c r="AC133" s="724"/>
      <c r="AD133" s="724"/>
      <c r="AE133" s="725"/>
      <c r="AF133" s="723">
        <v>10.1</v>
      </c>
      <c r="AG133" s="724"/>
      <c r="AH133" s="724"/>
      <c r="AI133" s="724"/>
      <c r="AJ133" s="725"/>
      <c r="AK133" s="723">
        <v>9.1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xTjMigu/DCuhQ9S+ZKF4FK8+6Q3K/R4QRGycReAio8uBSHWBW0+OBxXIv3OaaaiMb1tq3AamxUmbf0fzrQ41w==" saltValue="PjwcKizNVE1+LcHQTtSL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8" zoomScale="85" zoomScaleNormal="85" zoomScaleSheetLayoutView="85" workbookViewId="0">
      <selection activeCell="DM21" sqref="DM2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r6eSdjfyH1aU6AIRJbXLBMru36CibtPMEdM6Uh53ACo7dgnXVN5nINSloCG76QTU3zcAB3xupO4YY+7gMe2zA==" saltValue="ab1vXbvNPQr/dlWR/Hdc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Hnn/WKfEwCoF6vDV0ng5pbJyX3uP4+gutJPZyhtXPtdtQOMkGvTPsS4TJRPq2eJg1rugiJJAnT9iw9bCwe1Ww==" saltValue="VOt0miIYrgoStS1nrQbr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482</v>
      </c>
      <c r="AL9" s="1130"/>
      <c r="AM9" s="1130"/>
      <c r="AN9" s="1131"/>
      <c r="AO9" s="269">
        <v>765863</v>
      </c>
      <c r="AP9" s="269">
        <v>130160</v>
      </c>
      <c r="AQ9" s="270">
        <v>154424</v>
      </c>
      <c r="AR9" s="271">
        <v>-15.7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483</v>
      </c>
      <c r="AL10" s="1130"/>
      <c r="AM10" s="1130"/>
      <c r="AN10" s="1131"/>
      <c r="AO10" s="272">
        <v>119675</v>
      </c>
      <c r="AP10" s="272">
        <v>20339</v>
      </c>
      <c r="AQ10" s="273">
        <v>18194</v>
      </c>
      <c r="AR10" s="274">
        <v>11.8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484</v>
      </c>
      <c r="AL11" s="1130"/>
      <c r="AM11" s="1130"/>
      <c r="AN11" s="1131"/>
      <c r="AO11" s="272" t="s">
        <v>485</v>
      </c>
      <c r="AP11" s="272" t="s">
        <v>485</v>
      </c>
      <c r="AQ11" s="273">
        <v>1285</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487</v>
      </c>
      <c r="AL13" s="1130"/>
      <c r="AM13" s="1130"/>
      <c r="AN13" s="1131"/>
      <c r="AO13" s="272">
        <v>22579</v>
      </c>
      <c r="AP13" s="272">
        <v>3837</v>
      </c>
      <c r="AQ13" s="273">
        <v>5735</v>
      </c>
      <c r="AR13" s="274">
        <v>-33.1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488</v>
      </c>
      <c r="AL14" s="1130"/>
      <c r="AM14" s="1130"/>
      <c r="AN14" s="1131"/>
      <c r="AO14" s="272">
        <v>7710</v>
      </c>
      <c r="AP14" s="272">
        <v>1310</v>
      </c>
      <c r="AQ14" s="273">
        <v>2950</v>
      </c>
      <c r="AR14" s="274">
        <v>-55.6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489</v>
      </c>
      <c r="AL15" s="1133"/>
      <c r="AM15" s="1133"/>
      <c r="AN15" s="1134"/>
      <c r="AO15" s="272">
        <v>-38264</v>
      </c>
      <c r="AP15" s="272">
        <v>-6503</v>
      </c>
      <c r="AQ15" s="273">
        <v>-9110</v>
      </c>
      <c r="AR15" s="274">
        <v>-28.6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877563</v>
      </c>
      <c r="AP16" s="272">
        <v>149144</v>
      </c>
      <c r="AQ16" s="273">
        <v>173477</v>
      </c>
      <c r="AR16" s="274">
        <v>-14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494</v>
      </c>
      <c r="AL21" s="1136"/>
      <c r="AM21" s="1136"/>
      <c r="AN21" s="1137"/>
      <c r="AO21" s="285">
        <v>11.9</v>
      </c>
      <c r="AP21" s="286">
        <v>14.28</v>
      </c>
      <c r="AQ21" s="287">
        <v>-2.38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495</v>
      </c>
      <c r="AL22" s="1136"/>
      <c r="AM22" s="1136"/>
      <c r="AN22" s="1137"/>
      <c r="AO22" s="290">
        <v>96.1</v>
      </c>
      <c r="AP22" s="291">
        <v>96</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496</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499</v>
      </c>
      <c r="AL32" s="1120"/>
      <c r="AM32" s="1120"/>
      <c r="AN32" s="1121"/>
      <c r="AO32" s="300">
        <v>239489</v>
      </c>
      <c r="AP32" s="300">
        <v>40702</v>
      </c>
      <c r="AQ32" s="301">
        <v>83140</v>
      </c>
      <c r="AR32" s="302">
        <v>-51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500</v>
      </c>
      <c r="AL33" s="1120"/>
      <c r="AM33" s="1120"/>
      <c r="AN33" s="1121"/>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501</v>
      </c>
      <c r="AL34" s="1120"/>
      <c r="AM34" s="1120"/>
      <c r="AN34" s="1121"/>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502</v>
      </c>
      <c r="AL35" s="1120"/>
      <c r="AM35" s="1120"/>
      <c r="AN35" s="1121"/>
      <c r="AO35" s="300">
        <v>134278</v>
      </c>
      <c r="AP35" s="300">
        <v>22821</v>
      </c>
      <c r="AQ35" s="301">
        <v>26106</v>
      </c>
      <c r="AR35" s="302">
        <v>-12.6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503</v>
      </c>
      <c r="AL36" s="1120"/>
      <c r="AM36" s="1120"/>
      <c r="AN36" s="1121"/>
      <c r="AO36" s="300">
        <v>29476</v>
      </c>
      <c r="AP36" s="300">
        <v>5010</v>
      </c>
      <c r="AQ36" s="301">
        <v>4689</v>
      </c>
      <c r="AR36" s="302">
        <v>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504</v>
      </c>
      <c r="AL37" s="1120"/>
      <c r="AM37" s="1120"/>
      <c r="AN37" s="1121"/>
      <c r="AO37" s="300" t="s">
        <v>485</v>
      </c>
      <c r="AP37" s="300" t="s">
        <v>485</v>
      </c>
      <c r="AQ37" s="301">
        <v>554</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505</v>
      </c>
      <c r="AL38" s="1123"/>
      <c r="AM38" s="1123"/>
      <c r="AN38" s="1124"/>
      <c r="AO38" s="303" t="s">
        <v>485</v>
      </c>
      <c r="AP38" s="303" t="s">
        <v>485</v>
      </c>
      <c r="AQ38" s="304">
        <v>7</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506</v>
      </c>
      <c r="AL39" s="1123"/>
      <c r="AM39" s="1123"/>
      <c r="AN39" s="1124"/>
      <c r="AO39" s="300">
        <v>-16605</v>
      </c>
      <c r="AP39" s="300">
        <v>-2822</v>
      </c>
      <c r="AQ39" s="301">
        <v>-2038</v>
      </c>
      <c r="AR39" s="302">
        <v>38.5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507</v>
      </c>
      <c r="AL40" s="1120"/>
      <c r="AM40" s="1120"/>
      <c r="AN40" s="1121"/>
      <c r="AO40" s="300">
        <v>-218049</v>
      </c>
      <c r="AP40" s="300">
        <v>-37058</v>
      </c>
      <c r="AQ40" s="301">
        <v>-74354</v>
      </c>
      <c r="AR40" s="302">
        <v>-50.2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168589</v>
      </c>
      <c r="AP41" s="300">
        <v>28652</v>
      </c>
      <c r="AQ41" s="301">
        <v>38106</v>
      </c>
      <c r="AR41" s="302">
        <v>-24.8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477</v>
      </c>
      <c r="AN49" s="1114" t="s">
        <v>510</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326237</v>
      </c>
      <c r="AN51" s="322">
        <v>56727</v>
      </c>
      <c r="AO51" s="323">
        <v>-14.5</v>
      </c>
      <c r="AP51" s="324">
        <v>126525</v>
      </c>
      <c r="AQ51" s="325">
        <v>0.2</v>
      </c>
      <c r="AR51" s="326">
        <v>-14.7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158738</v>
      </c>
      <c r="AN52" s="330">
        <v>27602</v>
      </c>
      <c r="AO52" s="331">
        <v>-39.299999999999997</v>
      </c>
      <c r="AP52" s="332">
        <v>67052</v>
      </c>
      <c r="AQ52" s="333">
        <v>18.100000000000001</v>
      </c>
      <c r="AR52" s="334">
        <v>-57.4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340061</v>
      </c>
      <c r="AN53" s="322">
        <v>59702</v>
      </c>
      <c r="AO53" s="323">
        <v>5.2</v>
      </c>
      <c r="AP53" s="324">
        <v>122054</v>
      </c>
      <c r="AQ53" s="325">
        <v>-3.5</v>
      </c>
      <c r="AR53" s="326">
        <v>8.6999999999999993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143046</v>
      </c>
      <c r="AN54" s="330">
        <v>25113</v>
      </c>
      <c r="AO54" s="331">
        <v>-9</v>
      </c>
      <c r="AP54" s="332">
        <v>68298</v>
      </c>
      <c r="AQ54" s="333">
        <v>1.9</v>
      </c>
      <c r="AR54" s="334">
        <v>-10.9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254884</v>
      </c>
      <c r="AN55" s="322">
        <v>44251</v>
      </c>
      <c r="AO55" s="323">
        <v>-25.9</v>
      </c>
      <c r="AP55" s="324">
        <v>111644</v>
      </c>
      <c r="AQ55" s="325">
        <v>-8.5</v>
      </c>
      <c r="AR55" s="326">
        <v>-17.399999999999999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136321</v>
      </c>
      <c r="AN56" s="330">
        <v>23667</v>
      </c>
      <c r="AO56" s="331">
        <v>-5.8</v>
      </c>
      <c r="AP56" s="332">
        <v>66606</v>
      </c>
      <c r="AQ56" s="333">
        <v>-2.5</v>
      </c>
      <c r="AR56" s="334">
        <v>-3.3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277535</v>
      </c>
      <c r="AN57" s="322">
        <v>47466</v>
      </c>
      <c r="AO57" s="323">
        <v>7.3</v>
      </c>
      <c r="AP57" s="324">
        <v>127917</v>
      </c>
      <c r="AQ57" s="325">
        <v>14.6</v>
      </c>
      <c r="AR57" s="326">
        <v>-7.3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222100</v>
      </c>
      <c r="AN58" s="330">
        <v>37985</v>
      </c>
      <c r="AO58" s="331">
        <v>60.5</v>
      </c>
      <c r="AP58" s="332">
        <v>69746</v>
      </c>
      <c r="AQ58" s="333">
        <v>4.7</v>
      </c>
      <c r="AR58" s="334">
        <v>55.8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316411</v>
      </c>
      <c r="AN59" s="322">
        <v>53775</v>
      </c>
      <c r="AO59" s="323">
        <v>13.3</v>
      </c>
      <c r="AP59" s="324">
        <v>135931</v>
      </c>
      <c r="AQ59" s="325">
        <v>6.3</v>
      </c>
      <c r="AR59" s="326">
        <v>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243542</v>
      </c>
      <c r="AN60" s="330">
        <v>41391</v>
      </c>
      <c r="AO60" s="331">
        <v>9</v>
      </c>
      <c r="AP60" s="332">
        <v>75320</v>
      </c>
      <c r="AQ60" s="333">
        <v>8</v>
      </c>
      <c r="AR60" s="334">
        <v>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303026</v>
      </c>
      <c r="AN61" s="337">
        <v>52384</v>
      </c>
      <c r="AO61" s="338">
        <v>-2.9</v>
      </c>
      <c r="AP61" s="339">
        <v>124814</v>
      </c>
      <c r="AQ61" s="340">
        <v>1.8</v>
      </c>
      <c r="AR61" s="326">
        <v>-4.7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180749</v>
      </c>
      <c r="AN62" s="330">
        <v>31152</v>
      </c>
      <c r="AO62" s="331">
        <v>3.1</v>
      </c>
      <c r="AP62" s="332">
        <v>69404</v>
      </c>
      <c r="AQ62" s="333">
        <v>6</v>
      </c>
      <c r="AR62" s="334">
        <v>-2.9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jQKnwwuczyhEX32h2IeEulC8pB18LDcsEPkLhjfTeN6ci696945/zUNxQ/rdPGZs8LzTnknLl6DTUMJ0tlBwA==" saltValue="KWhKH1h72MLf2OFb/OII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5"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09MCJ4gdCVrbYq96lB4y4L7f7lMJ26mUi7Wvn7M1yf4+3q7lMdQe5jj+JNTQE3v55AGjqxloPsOGZitl3NEprA==" saltValue="4Sg5dHzcO6iyUWPDeAgQ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5"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c4Hs7q3Jb3qsRe4PBUZV/csQIXZcrSEVL0IuRLygz+y9f6q27n5xhG6E5UYeRLELyGk3jxV+ibHj2u2zIKLOdQ==" saltValue="EO+7PytcwKrEFHcUDjIy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4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8" t="s">
        <v>3</v>
      </c>
      <c r="D47" s="1138"/>
      <c r="E47" s="1139"/>
      <c r="F47" s="11">
        <v>51.74</v>
      </c>
      <c r="G47" s="12">
        <v>59.42</v>
      </c>
      <c r="H47" s="12">
        <v>63.37</v>
      </c>
      <c r="I47" s="12">
        <v>63.27</v>
      </c>
      <c r="J47" s="13">
        <v>58.04</v>
      </c>
    </row>
    <row r="48" spans="2:10" ht="57.75" customHeight="1" x14ac:dyDescent="0.15">
      <c r="B48" s="14"/>
      <c r="C48" s="1140" t="s">
        <v>4</v>
      </c>
      <c r="D48" s="1140"/>
      <c r="E48" s="1141"/>
      <c r="F48" s="15">
        <v>9.27</v>
      </c>
      <c r="G48" s="16">
        <v>8.8699999999999992</v>
      </c>
      <c r="H48" s="16">
        <v>6.42</v>
      </c>
      <c r="I48" s="16">
        <v>4.58</v>
      </c>
      <c r="J48" s="17">
        <v>6.74</v>
      </c>
    </row>
    <row r="49" spans="2:10" ht="57.75" customHeight="1" thickBot="1" x14ac:dyDescent="0.2">
      <c r="B49" s="18"/>
      <c r="C49" s="1142" t="s">
        <v>5</v>
      </c>
      <c r="D49" s="1142"/>
      <c r="E49" s="1143"/>
      <c r="F49" s="19">
        <v>1</v>
      </c>
      <c r="G49" s="20">
        <v>12.21</v>
      </c>
      <c r="H49" s="20">
        <v>0.99</v>
      </c>
      <c r="I49" s="20">
        <v>0.32</v>
      </c>
      <c r="J49" s="21" t="s">
        <v>529</v>
      </c>
    </row>
    <row r="50" spans="2:10" x14ac:dyDescent="0.15"/>
  </sheetData>
  <sheetProtection algorithmName="SHA-512" hashValue="CLP/K9xVhJ+6/GiUORud3UAfDuy5X25p6Y+HyNTcRmJ7Y6sF7YHGZ5SFqYwd4ONKGeE0RhGIghXLB03whR+iyw==" saltValue="+7qpLfiTMyKTpSMMzzgp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2026-03-11T07:30:38Z</cp:lastPrinted>
  <dcterms:created xsi:type="dcterms:W3CDTF">2026-02-26T09:51:36Z</dcterms:created>
  <dcterms:modified xsi:type="dcterms:W3CDTF">2026-03-17T08:33:24Z</dcterms:modified>
  <cp:category/>
</cp:coreProperties>
</file>