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389211A3-2D00-4565-BE7C-41DFC78A8D99}" xr6:coauthVersionLast="47" xr6:coauthVersionMax="47" xr10:uidLastSave="{00000000-0000-0000-0000-000000000000}"/>
  <bookViews>
    <workbookView xWindow="3300" yWindow="4320" windowWidth="44856" windowHeight="18540" tabRatio="675" activeTab="3"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s>
  <definedNames>
    <definedName name="_xlnm.Print_Area" localSheetId="0">'【様式第1-1号】事業実施計画書'!$A$1:$BI$35</definedName>
    <definedName name="_xlnm.Print_Area" localSheetId="2">'【様式第1-2号】推進事業実施計画書（サービス事業者以外)'!$A$1:$BJ$83</definedName>
    <definedName name="_xlnm.Print_Area" localSheetId="1">'【様式第1-2号】推進事業実施計画書（サービス事業者用）'!$A$1:$BJ$243</definedName>
    <definedName name="_xlnm.Print_Area" localSheetId="3">'【様式第1-3号】利用者一覧'!$A$1:$BU$40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AV184" i="10"/>
  <c r="AV152" i="10" l="1"/>
  <c r="BL15" i="24"/>
  <c r="AW27" i="2"/>
  <c r="AW28" i="2"/>
  <c r="AW26" i="2"/>
  <c r="AW11" i="2"/>
  <c r="AW12" i="2"/>
  <c r="AW13" i="2"/>
  <c r="AW14" i="2"/>
  <c r="AW10" i="2"/>
  <c r="U54" i="24"/>
  <c r="AL54" i="24"/>
  <c r="AB54" i="24"/>
  <c r="BL19" i="10"/>
  <c r="I172" i="10"/>
  <c r="M172" i="10"/>
  <c r="B172" i="10"/>
  <c r="AG91" i="10" l="1"/>
  <c r="AL91" i="10"/>
  <c r="AB144" i="10" s="1"/>
  <c r="BB89" i="10"/>
  <c r="AQ91" i="10"/>
  <c r="AL123" i="10"/>
  <c r="AB123" i="10"/>
  <c r="U123" i="10"/>
  <c r="U144" i="10" l="1"/>
  <c r="BB90" i="10"/>
  <c r="U145" i="10" l="1"/>
  <c r="AL144" i="10"/>
  <c r="AB145" i="10"/>
  <c r="BB88" i="10"/>
  <c r="Q39" i="2"/>
  <c r="AC39" i="2"/>
  <c r="BA184" i="10" l="1"/>
  <c r="BA192" i="10"/>
  <c r="BA191" i="10"/>
  <c r="BA189" i="10"/>
  <c r="BA190" i="10"/>
  <c r="BA187" i="10"/>
  <c r="BA186" i="10"/>
  <c r="BA183" i="10"/>
  <c r="AV185" i="10"/>
  <c r="BA185" i="10" s="1"/>
  <c r="AV188" i="10"/>
  <c r="BA188" i="10" s="1"/>
  <c r="M174" i="10"/>
  <c r="M170" i="10"/>
  <c r="I170" i="10"/>
  <c r="I174" i="10"/>
  <c r="B174" i="10"/>
  <c r="B170" i="10"/>
  <c r="BB91" i="10" l="1"/>
  <c r="U164" i="10" l="1"/>
  <c r="AM164" i="10" s="1"/>
  <c r="BF45" i="10"/>
  <c r="BA182" i="10" s="1"/>
  <c r="AL145" i="10" l="1"/>
  <c r="BA193" i="10"/>
  <c r="L39" i="2" l="1"/>
  <c r="G39" i="2"/>
</calcChain>
</file>

<file path=xl/sharedStrings.xml><?xml version="1.0" encoding="utf-8"?>
<sst xmlns="http://schemas.openxmlformats.org/spreadsheetml/2006/main" count="1037" uniqueCount="597">
  <si>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</si>
  <si>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</si>
  <si>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</si>
  <si>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</si>
  <si>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</si>
  <si>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</si>
  <si>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</si>
  <si>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</si>
  <si>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</si>
  <si>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</si>
  <si>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</si>
  <si>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</si>
  <si>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</si>
  <si>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</si>
  <si>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</si>
  <si>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</si>
  <si>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</si>
  <si>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</si>
  <si>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</si>
  <si>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</si>
  <si>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</si>
  <si>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</si>
  <si>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</si>
  <si>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</si>
  <si>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</si>
  <si>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</si>
  <si>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</si>
  <si>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</si>
  <si>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</si>
  <si>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</si>
  <si>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</si>
  <si>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</si>
  <si>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</si>
  <si>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</si>
  <si>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</si>
  <si>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</si>
  <si>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</si>
  <si>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</si>
  <si>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</si>
  <si>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</si>
  <si>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</si>
  <si>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</si>
  <si>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</si>
  <si>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</si>
  <si>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</si>
  <si>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</si>
  <si>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</si>
  <si>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</si>
  <si>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</si>
  <si>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</si>
  <si>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</si>
  <si>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</si>
  <si>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</si>
  <si>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</si>
  <si>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</si>
  <si>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</si>
  <si>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</si>
  <si>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</si>
  <si>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</si>
  <si>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</si>
  <si>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</si>
  <si>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</si>
  <si>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</si>
  <si>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</si>
  <si>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</si>
  <si>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</si>
  <si>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</si>
  <si>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</si>
  <si>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</si>
  <si>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</si>
  <si>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</si>
  <si>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</si>
  <si>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</si>
  <si>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</si>
  <si>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</si>
  <si>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</si>
  <si>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</si>
  <si>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</si>
  <si>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</si>
  <si>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</si>
  <si>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</si>
  <si>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</si>
  <si>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</si>
  <si>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</si>
  <si>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</si>
  <si>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</si>
  <si>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</si>
  <si>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</si>
  <si>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</si>
  <si>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</si>
  <si>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</si>
  <si>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</si>
  <si>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</si>
  <si>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</si>
  <si>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</si>
  <si>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</si>
  <si>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</si>
  <si>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</si>
  <si>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</si>
  <si>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</si>
  <si>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</si>
  <si>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</si>
  <si>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</si>
  <si>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</si>
  <si>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</si>
  <si>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</si>
  <si>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</si>
  <si>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</si>
  <si>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</si>
  <si>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</si>
  <si>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</si>
  <si>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</si>
  <si>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</si>
  <si>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</si>
  <si>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</si>
  <si>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</si>
  <si>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</si>
  <si>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</si>
  <si>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</si>
  <si>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</si>
  <si>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</si>
  <si>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</si>
  <si>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</si>
  <si>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</si>
  <si>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</si>
  <si>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</si>
  <si>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</si>
  <si>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</si>
  <si>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</si>
  <si>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</si>
  <si>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</si>
  <si>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</si>
  <si>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</si>
  <si>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</si>
  <si>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</si>
  <si>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</si>
  <si>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</si>
  <si>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</si>
  <si>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</si>
  <si>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</si>
  <si>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</si>
  <si>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</si>
  <si>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</si>
  <si>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</si>
  <si>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</si>
  <si>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</si>
  <si>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</si>
  <si>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</si>
  <si>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</si>
  <si>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</si>
  <si>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</si>
  <si>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</si>
  <si>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</si>
  <si>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</si>
  <si>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</si>
  <si>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</si>
  <si>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</si>
  <si>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</si>
  <si>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</si>
  <si>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</si>
  <si>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</si>
  <si>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</si>
  <si>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</si>
  <si>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</si>
  <si>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</si>
  <si>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</si>
  <si>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</si>
  <si>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</si>
  <si>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</si>
  <si>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</si>
  <si>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</si>
  <si>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</si>
  <si>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</si>
  <si>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</si>
  <si>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</si>
  <si>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</si>
  <si>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</si>
  <si>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</si>
  <si>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</si>
  <si>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</si>
  <si>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</si>
  <si>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</si>
  <si>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</si>
  <si>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</si>
  <si>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</si>
  <si>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</si>
  <si>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</si>
  <si>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</si>
  <si>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</si>
  <si>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</si>
  <si>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</si>
  <si>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</si>
  <si>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</si>
  <si>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</si>
  <si>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</si>
  <si>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</si>
  <si>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</si>
  <si>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</si>
  <si>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</si>
  <si>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</si>
  <si>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</si>
  <si>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</si>
  <si>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</si>
  <si>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</si>
  <si>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</si>
  <si>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</si>
  <si>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</si>
  <si>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</si>
  <si>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</si>
  <si>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</si>
  <si>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</si>
  <si>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</si>
  <si>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</si>
  <si>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</si>
  <si>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</si>
  <si>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</si>
  <si>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</si>
  <si>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</si>
  <si>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</si>
  <si>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</si>
  <si>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</si>
  <si>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</si>
  <si>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</si>
  <si>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</si>
  <si>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</si>
  <si>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</si>
  <si>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</si>
  <si>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</si>
  <si>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</si>
  <si>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</si>
  <si>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</si>
  <si>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</si>
  <si>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</si>
  <si>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</si>
  <si>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</si>
  <si>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</si>
  <si>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</si>
  <si>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</si>
  <si>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</si>
  <si>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</si>
  <si>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</si>
  <si>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</si>
  <si>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</si>
  <si>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</si>
  <si>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</si>
  <si>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</si>
  <si>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</si>
  <si>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</si>
  <si>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</si>
  <si>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</si>
  <si>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</si>
  <si>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</si>
  <si>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</si>
  <si>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</si>
  <si>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</si>
  <si>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</si>
  <si>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</si>
  <si>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</si>
  <si>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</si>
  <si>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</si>
  <si>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</si>
  <si>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</si>
  <si>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</si>
  <si>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</si>
  <si>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</si>
  <si>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</si>
  <si>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</si>
  <si>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</si>
  <si>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</si>
  <si>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</si>
  <si>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</si>
  <si>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</si>
  <si>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</si>
  <si>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</si>
  <si>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</si>
  <si>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</si>
  <si>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</si>
  <si>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</si>
  <si>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</si>
  <si>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</si>
  <si>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</si>
  <si>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</si>
  <si>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</si>
  <si>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</si>
  <si>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</si>
  <si>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</si>
  <si>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</si>
  <si>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</si>
  <si>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</si>
  <si>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</si>
  <si>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</si>
  <si>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</si>
  <si>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</si>
  <si>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</si>
  <si>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</si>
  <si>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</si>
  <si>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</si>
  <si>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</si>
  <si>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</si>
  <si>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</si>
  <si>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</si>
  <si>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</si>
  <si>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</si>
  <si>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</si>
  <si>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</si>
  <si>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</si>
  <si>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</si>
  <si>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</si>
  <si>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</si>
  <si>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</si>
  <si>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</si>
  <si>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</si>
  <si>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</si>
  <si>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</si>
  <si>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</si>
  <si>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</si>
  <si>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</si>
  <si>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</si>
  <si>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</si>
  <si>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</si>
  <si>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申請時</t>
    <rPh sb="0" eb="3">
      <t>シンセイジ</t>
    </rPh>
    <phoneticPr fontId="5"/>
  </si>
  <si>
    <t>実績報告時</t>
    <rPh sb="0" eb="2">
      <t>ジッセキ</t>
    </rPh>
    <rPh sb="2" eb="4">
      <t>ホウコク</t>
    </rPh>
    <rPh sb="4" eb="5">
      <t>ジ</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</si>
  <si>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</si>
  <si>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</si>
  <si>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</si>
  <si>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</si>
  <si>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</si>
  <si>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</si>
  <si>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</si>
  <si>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</si>
  <si>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</si>
  <si>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</si>
  <si>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</si>
  <si>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</si>
  <si>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</si>
  <si>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</si>
  <si>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</si>
  <si>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</si>
  <si>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</si>
  <si>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</si>
  <si>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</si>
  <si>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</si>
  <si>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</si>
  <si>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</si>
  <si>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</si>
  <si>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</si>
  <si>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</si>
  <si>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</si>
  <si>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</si>
  <si>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</si>
  <si>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</si>
  <si>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</si>
  <si>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</si>
  <si>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</si>
  <si>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</si>
  <si>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</si>
  <si>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</si>
  <si>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</si>
  <si>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</si>
  <si>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</si>
  <si>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</si>
  <si>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</si>
  <si>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</si>
  <si>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</si>
  <si>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</si>
  <si>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</si>
  <si>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</si>
  <si>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</si>
  <si>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</si>
  <si>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</si>
  <si>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</si>
  <si>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</si>
  <si>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</si>
  <si>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</si>
  <si>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</si>
  <si>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</si>
  <si>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</si>
  <si>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</si>
  <si>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</si>
  <si>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</si>
  <si>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</si>
  <si>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</si>
  <si>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</si>
  <si>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</si>
  <si>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</si>
  <si>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</si>
  <si>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</si>
  <si>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</si>
  <si>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</si>
  <si>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</si>
  <si>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</si>
  <si>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</si>
  <si>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</si>
  <si>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</si>
  <si>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</si>
  <si>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</si>
  <si>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</si>
  <si>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</si>
  <si>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</si>
  <si>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</si>
  <si>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</si>
  <si>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</si>
  <si>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</si>
  <si>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</si>
  <si>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</si>
  <si>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</si>
  <si>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</si>
  <si>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</si>
  <si>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</si>
  <si>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</si>
  <si>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</si>
  <si>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</si>
  <si>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</si>
  <si>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</si>
  <si>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</si>
  <si>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</si>
  <si>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</si>
  <si>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</si>
  <si>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</si>
  <si>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</si>
  <si>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</si>
  <si>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</si>
  <si>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</si>
  <si>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</si>
  <si>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</si>
  <si>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</si>
  <si>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</si>
  <si>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</si>
  <si>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</si>
  <si>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</si>
  <si>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</si>
  <si>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</si>
  <si>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</si>
  <si>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</si>
  <si>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</si>
  <si>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</si>
  <si>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</si>
  <si>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</si>
  <si>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</si>
  <si>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</si>
  <si>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</si>
  <si>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</si>
  <si>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</si>
  <si>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</si>
  <si>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</si>
  <si>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</si>
  <si>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</si>
  <si>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</si>
  <si>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</si>
  <si>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</si>
  <si>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</si>
  <si>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</si>
  <si>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</si>
  <si>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</si>
  <si>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</si>
  <si>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</si>
  <si>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</si>
  <si>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</si>
  <si>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</si>
  <si>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</si>
  <si>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</si>
  <si>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</si>
  <si>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</si>
  <si>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</si>
  <si>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</si>
  <si>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</si>
  <si>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</si>
  <si>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</si>
  <si>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</si>
  <si>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</si>
  <si>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</si>
  <si>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</si>
  <si>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</si>
  <si>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</si>
  <si>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</si>
  <si>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</si>
  <si>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</si>
  <si>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</si>
  <si>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</si>
  <si>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</si>
  <si>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</si>
  <si>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</si>
  <si>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t>
    <phoneticPr fontId="5"/>
  </si>
  <si>
    <t>○</t>
  </si>
  <si>
    <t>○○　○○</t>
    <phoneticPr fontId="5"/>
  </si>
  <si>
    <t>□□　○○</t>
    <phoneticPr fontId="5"/>
  </si>
  <si>
    <t>△△　○○</t>
    <phoneticPr fontId="5"/>
  </si>
  <si>
    <t>00-0000-0000</t>
    <phoneticPr fontId="5"/>
  </si>
  <si>
    <t>qwerty</t>
    <phoneticPr fontId="5"/>
  </si>
  <si>
    <t>○年〇月</t>
    <rPh sb="1" eb="2">
      <t>ネン</t>
    </rPh>
    <rPh sb="2" eb="4">
      <t>マルガツ</t>
    </rPh>
    <phoneticPr fontId="5"/>
  </si>
  <si>
    <t>abcde</t>
    <phoneticPr fontId="5"/>
  </si>
  <si>
    <t>新品</t>
  </si>
  <si>
    <t>代表取締役</t>
    <rPh sb="0" eb="5">
      <t>ダイヒョウトリシマリヤク</t>
    </rPh>
    <phoneticPr fontId="5"/>
  </si>
  <si>
    <t>会計管理責任者</t>
    <rPh sb="0" eb="2">
      <t>カイケイ</t>
    </rPh>
    <rPh sb="2" eb="4">
      <t>カンリ</t>
    </rPh>
    <rPh sb="4" eb="6">
      <t>セキニン</t>
    </rPh>
    <rPh sb="6" eb="7">
      <t>シャ</t>
    </rPh>
    <phoneticPr fontId="5"/>
  </si>
  <si>
    <t>その他（　　　　　　　　　　）</t>
    <rPh sb="2" eb="3">
      <t>タ</t>
    </rPh>
    <phoneticPr fontId="5"/>
  </si>
  <si>
    <t>△△@・・・.jp</t>
    <phoneticPr fontId="5"/>
  </si>
  <si>
    <t>□□@・・・.jp</t>
    <phoneticPr fontId="5"/>
  </si>
  <si>
    <t>別紙根拠資料のとおり</t>
    <rPh sb="0" eb="2">
      <t>ベッシ</t>
    </rPh>
    <rPh sb="2" eb="6">
      <t>コンキョシリョウ</t>
    </rPh>
    <phoneticPr fontId="5"/>
  </si>
  <si>
    <t>令和７年５月</t>
    <rPh sb="0" eb="2">
      <t>レイワ</t>
    </rPh>
    <rPh sb="3" eb="4">
      <t>ネン</t>
    </rPh>
    <rPh sb="5" eb="6">
      <t>ガツ</t>
    </rPh>
    <phoneticPr fontId="5"/>
  </si>
  <si>
    <t>○○食品株式会社</t>
    <phoneticPr fontId="5"/>
  </si>
  <si>
    <t>○○食品株式会社</t>
    <rPh sb="2" eb="4">
      <t>ショクヒン</t>
    </rPh>
    <rPh sb="4" eb="8">
      <t>カブシキカイシャ</t>
    </rPh>
    <phoneticPr fontId="5"/>
  </si>
  <si>
    <t>東京都港区○○</t>
    <rPh sb="0" eb="3">
      <t>トウキョウト</t>
    </rPh>
    <rPh sb="3" eb="5">
      <t>ミナトク</t>
    </rPh>
    <phoneticPr fontId="5"/>
  </si>
  <si>
    <t>今後、○○品種の転換を行う農業者を増やすため、○○地区の農家にヒアリングを行う。</t>
    <rPh sb="0" eb="2">
      <t>コンゴ</t>
    </rPh>
    <rPh sb="3" eb="10">
      <t>マルマルヒンシュノテンカン</t>
    </rPh>
    <rPh sb="11" eb="12">
      <t>オコナ</t>
    </rPh>
    <rPh sb="13" eb="16">
      <t>ノウギョウシャ</t>
    </rPh>
    <rPh sb="17" eb="18">
      <t>フ</t>
    </rPh>
    <rPh sb="25" eb="27">
      <t>チク</t>
    </rPh>
    <rPh sb="28" eb="30">
      <t>ノウカ</t>
    </rPh>
    <rPh sb="37" eb="38">
      <t>オコナ</t>
    </rPh>
    <phoneticPr fontId="5"/>
  </si>
  <si>
    <t>アンケート用紙の作成・配布</t>
    <rPh sb="5" eb="7">
      <t>ヨウシ</t>
    </rPh>
    <rPh sb="8" eb="10">
      <t>サクセイ</t>
    </rPh>
    <rPh sb="11" eb="13">
      <t>ハイフ</t>
    </rPh>
    <phoneticPr fontId="5"/>
  </si>
  <si>
    <t>01-2345-6789</t>
    <phoneticPr fontId="5"/>
  </si>
  <si>
    <t>09-8765-4321</t>
    <phoneticPr fontId="5"/>
  </si>
  <si>
    <t>農産物の加工、販売</t>
    <rPh sb="0" eb="3">
      <t>ノウサンブツ</t>
    </rPh>
    <rPh sb="4" eb="6">
      <t>カコウ</t>
    </rPh>
    <rPh sb="7" eb="9">
      <t>ハンバイ</t>
    </rPh>
    <phoneticPr fontId="5"/>
  </si>
  <si>
    <t>東京都</t>
    <rPh sb="0" eb="3">
      <t>トウキョウト</t>
    </rPh>
    <phoneticPr fontId="5"/>
  </si>
  <si>
    <t>収穫作業の代行</t>
    <rPh sb="0" eb="4">
      <t>シュウカクサギョウ</t>
    </rPh>
    <rPh sb="5" eb="7">
      <t>ダイコウ</t>
    </rPh>
    <phoneticPr fontId="5"/>
  </si>
  <si>
    <t>検討会の開催</t>
    <rPh sb="0" eb="3">
      <t>ケントウカイ</t>
    </rPh>
    <rPh sb="4" eb="6">
      <t>カイサイ</t>
    </rPh>
    <phoneticPr fontId="5"/>
  </si>
  <si>
    <t>○○</t>
    <phoneticPr fontId="5"/>
  </si>
  <si>
    <t>○○県○○市</t>
    <rPh sb="0" eb="3">
      <t>マルマルケン</t>
    </rPh>
    <rPh sb="3" eb="6">
      <t>マルマルシ</t>
    </rPh>
    <phoneticPr fontId="5"/>
  </si>
  <si>
    <t>A農協</t>
    <rPh sb="1" eb="3">
      <t>ノウキョウ</t>
    </rPh>
    <phoneticPr fontId="5"/>
  </si>
  <si>
    <t>B農協</t>
    <rPh sb="1" eb="3">
      <t>ノウキョウ</t>
    </rPh>
    <phoneticPr fontId="5"/>
  </si>
  <si>
    <t>収穫</t>
    <rPh sb="0" eb="2">
      <t>シュウカク</t>
    </rPh>
    <phoneticPr fontId="5"/>
  </si>
  <si>
    <t>達成</t>
  </si>
  <si>
    <t>☑</t>
  </si>
  <si>
    <t>年に○回、○○、××にて検討会を開催する。</t>
    <rPh sb="0" eb="1">
      <t>ネン</t>
    </rPh>
    <rPh sb="3" eb="4">
      <t>カイ</t>
    </rPh>
    <rPh sb="12" eb="15">
      <t>ケントウカイ</t>
    </rPh>
    <rPh sb="16" eb="18">
      <t>カイサイ</t>
    </rPh>
    <phoneticPr fontId="5"/>
  </si>
  <si>
    <t>添付の根拠資料のとおり（サービス利用者リスト等）</t>
    <rPh sb="0" eb="2">
      <t>テンプ</t>
    </rPh>
    <rPh sb="3" eb="7">
      <t>コンキョシリョウ</t>
    </rPh>
    <rPh sb="16" eb="19">
      <t>リヨウシャ</t>
    </rPh>
    <rPh sb="22" eb="23">
      <t>トウ</t>
    </rPh>
    <phoneticPr fontId="5"/>
  </si>
  <si>
    <t>東京都千代田区霞が関○-▽-□</t>
    <phoneticPr fontId="5"/>
  </si>
  <si>
    <t>収穫作業のオペレータの増員</t>
    <rPh sb="0" eb="4">
      <t>シュウカクサギョウ</t>
    </rPh>
    <rPh sb="11" eb="13">
      <t>ゾウイン</t>
    </rPh>
    <phoneticPr fontId="5"/>
  </si>
  <si>
    <t>地域の特性に合わせた栽培方法の研究</t>
    <rPh sb="0" eb="2">
      <t>チイキ</t>
    </rPh>
    <rPh sb="3" eb="5">
      <t>トクセイ</t>
    </rPh>
    <rPh sb="6" eb="7">
      <t>ア</t>
    </rPh>
    <rPh sb="10" eb="14">
      <t>サイバイホウホウ</t>
    </rPh>
    <rPh sb="15" eb="17">
      <t>ケンキュウ</t>
    </rPh>
    <phoneticPr fontId="5"/>
  </si>
  <si>
    <t>利用者の新規開拓に向けたデモ実演の実施</t>
    <rPh sb="0" eb="3">
      <t>リヨウシャ</t>
    </rPh>
    <rPh sb="4" eb="8">
      <t>シンキカイタク</t>
    </rPh>
    <rPh sb="9" eb="10">
      <t>ム</t>
    </rPh>
    <rPh sb="14" eb="16">
      <t>ジツエン</t>
    </rPh>
    <rPh sb="17" eb="19">
      <t>ジッシ</t>
    </rPh>
    <phoneticPr fontId="5"/>
  </si>
  <si>
    <t>○○地区に隣接する□□地区でデモ実演を○回実施する。</t>
    <rPh sb="2" eb="4">
      <t>チク</t>
    </rPh>
    <rPh sb="5" eb="7">
      <t>リンセツ</t>
    </rPh>
    <rPh sb="11" eb="13">
      <t>チク</t>
    </rPh>
    <rPh sb="16" eb="18">
      <t>ジツエン</t>
    </rPh>
    <rPh sb="19" eb="21">
      <t>マルカイ</t>
    </rPh>
    <rPh sb="21" eb="23">
      <t>ジッシ</t>
    </rPh>
    <phoneticPr fontId="5"/>
  </si>
  <si>
    <t>OJTによる作業者の指導を行う。</t>
    <rPh sb="6" eb="9">
      <t>サギョウシャ</t>
    </rPh>
    <rPh sb="10" eb="12">
      <t>シドウ</t>
    </rPh>
    <rPh sb="13" eb="14">
      <t>オコナ</t>
    </rPh>
    <phoneticPr fontId="5"/>
  </si>
  <si>
    <t>□□　××</t>
    <phoneticPr fontId="5"/>
  </si>
  <si>
    <t>★★　▽▽</t>
    <phoneticPr fontId="5"/>
  </si>
  <si>
    <t>経理部検査課　担当課長</t>
    <rPh sb="0" eb="3">
      <t>ケイリブ</t>
    </rPh>
    <rPh sb="3" eb="6">
      <t>ケンサカ</t>
    </rPh>
    <rPh sb="7" eb="11">
      <t>タントウカチョウ</t>
    </rPh>
    <phoneticPr fontId="5"/>
  </si>
  <si>
    <t>□□@・・・.com</t>
    <phoneticPr fontId="5"/>
  </si>
  <si>
    <t>★★@・・・.com</t>
    <phoneticPr fontId="5"/>
  </si>
  <si>
    <t>食品加工部 製造１係</t>
    <rPh sb="0" eb="5">
      <t>ショクヒンカコウブ</t>
    </rPh>
    <rPh sb="6" eb="8">
      <t>セイゾウ</t>
    </rPh>
    <rPh sb="9" eb="10">
      <t>カカリ</t>
    </rPh>
    <phoneticPr fontId="5"/>
  </si>
  <si>
    <t>××地区（○○県○○市）</t>
    <rPh sb="2" eb="4">
      <t>チク</t>
    </rPh>
    <rPh sb="5" eb="8">
      <t>マルマルケン</t>
    </rPh>
    <rPh sb="8" eb="11">
      <t>マルマルシ</t>
    </rPh>
    <phoneticPr fontId="5"/>
  </si>
  <si>
    <t>××地区では農業者が○人おり、そのうち高齢の農家は○人のため○人は確保できる見込み</t>
    <rPh sb="2" eb="4">
      <t>チク</t>
    </rPh>
    <rPh sb="6" eb="9">
      <t>ノウギョウシャ</t>
    </rPh>
    <rPh sb="10" eb="12">
      <t>マルニン</t>
    </rPh>
    <rPh sb="19" eb="21">
      <t>コウレイ</t>
    </rPh>
    <rPh sb="22" eb="24">
      <t>ノウカ</t>
    </rPh>
    <rPh sb="25" eb="27">
      <t>マルニン</t>
    </rPh>
    <rPh sb="30" eb="32">
      <t>マルニン</t>
    </rPh>
    <rPh sb="33" eb="35">
      <t>カクホ</t>
    </rPh>
    <rPh sb="38" eb="40">
      <t>ミコ</t>
    </rPh>
    <phoneticPr fontId="5"/>
  </si>
  <si>
    <t>メールでの利用意向あり</t>
    <rPh sb="5" eb="9">
      <t>リヨウイコウ</t>
    </rPh>
    <phoneticPr fontId="5"/>
  </si>
  <si>
    <t>実需者</t>
  </si>
  <si>
    <r>
      <t>第　</t>
    </r>
    <r>
      <rPr>
        <sz val="11"/>
        <color rgb="FFFF0000"/>
        <rFont val="ＭＳ ゴシック"/>
        <family val="3"/>
        <charset val="128"/>
      </rPr>
      <t>X</t>
    </r>
    <r>
      <rPr>
        <sz val="11"/>
        <rFont val="ＭＳ ゴシック"/>
        <family val="3"/>
        <charset val="128"/>
      </rPr>
      <t>　期</t>
    </r>
    <rPh sb="0" eb="1">
      <t>ダイ</t>
    </rPh>
    <rPh sb="4" eb="5">
      <t>キ</t>
    </rPh>
    <phoneticPr fontId="5"/>
  </si>
  <si>
    <r>
      <t>第　</t>
    </r>
    <r>
      <rPr>
        <sz val="11"/>
        <color rgb="FFFF0000"/>
        <rFont val="ＭＳ ゴシック"/>
        <family val="3"/>
        <charset val="128"/>
      </rPr>
      <t>Y</t>
    </r>
    <r>
      <rPr>
        <sz val="11"/>
        <rFont val="ＭＳ ゴシック"/>
        <family val="3"/>
        <charset val="128"/>
      </rPr>
      <t>　期</t>
    </r>
    <rPh sb="0" eb="1">
      <t>ダイ</t>
    </rPh>
    <rPh sb="4" eb="5">
      <t>キ</t>
    </rPh>
    <phoneticPr fontId="5"/>
  </si>
  <si>
    <r>
      <t>第　</t>
    </r>
    <r>
      <rPr>
        <sz val="11"/>
        <color rgb="FFFF0000"/>
        <rFont val="ＭＳ ゴシック"/>
        <family val="3"/>
        <charset val="128"/>
      </rPr>
      <t>Z</t>
    </r>
    <r>
      <rPr>
        <sz val="11"/>
        <rFont val="ＭＳ ゴシック"/>
        <family val="3"/>
        <charset val="128"/>
      </rPr>
      <t>　期</t>
    </r>
    <rPh sb="0" eb="1">
      <t>ダイ</t>
    </rPh>
    <rPh sb="4" eb="5">
      <t>キ</t>
    </rPh>
    <phoneticPr fontId="5"/>
  </si>
  <si>
    <r>
      <rPr>
        <sz val="11"/>
        <color rgb="FFFF0000"/>
        <rFont val="ＭＳ ゴシック"/>
        <family val="3"/>
        <charset val="128"/>
      </rPr>
      <t>2023年　1月　1日</t>
    </r>
    <r>
      <rPr>
        <sz val="11"/>
        <rFont val="ＭＳ ゴシック"/>
        <family val="3"/>
        <charset val="128"/>
      </rPr>
      <t>～</t>
    </r>
    <phoneticPr fontId="5"/>
  </si>
  <si>
    <t>2023年　12月　31日</t>
    <phoneticPr fontId="5"/>
  </si>
  <si>
    <r>
      <rPr>
        <sz val="11"/>
        <color rgb="FFFF0000"/>
        <rFont val="ＭＳ ゴシック"/>
        <family val="3"/>
        <charset val="128"/>
      </rPr>
      <t>2024年　1月　1日</t>
    </r>
    <r>
      <rPr>
        <sz val="11"/>
        <rFont val="ＭＳ ゴシック"/>
        <family val="3"/>
        <charset val="128"/>
      </rPr>
      <t>～</t>
    </r>
    <phoneticPr fontId="5"/>
  </si>
  <si>
    <t>2024年　12月　31日</t>
    <phoneticPr fontId="5"/>
  </si>
  <si>
    <r>
      <rPr>
        <sz val="11"/>
        <color rgb="FFFF0000"/>
        <rFont val="ＭＳ ゴシック"/>
        <family val="3"/>
        <charset val="128"/>
      </rPr>
      <t>2025年　1月　1日</t>
    </r>
    <r>
      <rPr>
        <sz val="11"/>
        <rFont val="ＭＳ ゴシック"/>
        <family val="3"/>
        <charset val="128"/>
      </rPr>
      <t>～</t>
    </r>
    <phoneticPr fontId="5"/>
  </si>
  <si>
    <t>2025年　12月　31日</t>
    <phoneticPr fontId="5"/>
  </si>
  <si>
    <r>
      <t>第　</t>
    </r>
    <r>
      <rPr>
        <sz val="11"/>
        <color rgb="FFFF0000"/>
        <rFont val="ＭＳ ゴシック"/>
        <family val="3"/>
        <charset val="128"/>
      </rPr>
      <t>A</t>
    </r>
    <r>
      <rPr>
        <sz val="11"/>
        <rFont val="ＭＳ ゴシック"/>
        <family val="3"/>
      </rPr>
      <t>　期</t>
    </r>
    <rPh sb="0" eb="1">
      <t>ダイ</t>
    </rPh>
    <rPh sb="4" eb="5">
      <t>キ</t>
    </rPh>
    <phoneticPr fontId="5"/>
  </si>
  <si>
    <r>
      <t>第　</t>
    </r>
    <r>
      <rPr>
        <sz val="11"/>
        <color rgb="FFFF0000"/>
        <rFont val="ＭＳ ゴシック"/>
        <family val="3"/>
        <charset val="128"/>
      </rPr>
      <t>B</t>
    </r>
    <r>
      <rPr>
        <sz val="11"/>
        <rFont val="ＭＳ ゴシック"/>
        <family val="3"/>
      </rPr>
      <t>　期</t>
    </r>
    <rPh sb="0" eb="1">
      <t>ダイ</t>
    </rPh>
    <rPh sb="4" eb="5">
      <t>キ</t>
    </rPh>
    <phoneticPr fontId="5"/>
  </si>
  <si>
    <r>
      <t>第　</t>
    </r>
    <r>
      <rPr>
        <sz val="11"/>
        <color rgb="FFFF0000"/>
        <rFont val="ＭＳ ゴシック"/>
        <family val="3"/>
        <charset val="128"/>
      </rPr>
      <t>C</t>
    </r>
    <r>
      <rPr>
        <sz val="11"/>
        <rFont val="ＭＳ ゴシック"/>
        <family val="3"/>
      </rPr>
      <t>　期</t>
    </r>
    <rPh sb="0" eb="1">
      <t>ダイ</t>
    </rPh>
    <rPh sb="4" eb="5">
      <t>キ</t>
    </rPh>
    <phoneticPr fontId="5"/>
  </si>
  <si>
    <t>品種（○○）の栽培状況について</t>
    <rPh sb="0" eb="2">
      <t>ヒンシュ</t>
    </rPh>
    <rPh sb="7" eb="9">
      <t>サイバイ</t>
    </rPh>
    <rPh sb="9" eb="11">
      <t>ジョウキョウ</t>
    </rPh>
    <phoneticPr fontId="5"/>
  </si>
  <si>
    <t>品種（○○）の収穫作業の実施時期に係る検討会の開催</t>
    <rPh sb="0" eb="2">
      <t>ヒンシュ</t>
    </rPh>
    <rPh sb="7" eb="11">
      <t>シュウカクサギョウ</t>
    </rPh>
    <rPh sb="12" eb="16">
      <t>ジッシジキ</t>
    </rPh>
    <rPh sb="17" eb="18">
      <t>カカ</t>
    </rPh>
    <rPh sb="19" eb="22">
      <t>ケントウカイ</t>
    </rPh>
    <rPh sb="23" eb="25">
      <t>カイサイ</t>
    </rPh>
    <phoneticPr fontId="5"/>
  </si>
  <si>
    <t>○○サービス株式会社</t>
    <rPh sb="6" eb="10">
      <t>カブシキガイシャ</t>
    </rPh>
    <phoneticPr fontId="5"/>
  </si>
  <si>
    <t>○○サービス株式会社</t>
    <rPh sb="6" eb="10">
      <t>カブシキカイシャ</t>
    </rPh>
    <phoneticPr fontId="5"/>
  </si>
  <si>
    <t>農産課</t>
    <phoneticPr fontId="5"/>
  </si>
  <si>
    <t>玉ねぎ</t>
    <rPh sb="0" eb="1">
      <t>タマ</t>
    </rPh>
    <phoneticPr fontId="5"/>
  </si>
  <si>
    <t>玉ねぎの収穫作業の代行</t>
    <rPh sb="0" eb="1">
      <t>タマ</t>
    </rPh>
    <rPh sb="4" eb="8">
      <t>シュウカクサギョウ</t>
    </rPh>
    <rPh sb="9" eb="11">
      <t>ダイコウ</t>
    </rPh>
    <phoneticPr fontId="5"/>
  </si>
  <si>
    <t>露地野菜の防除作業の代行</t>
    <rPh sb="0" eb="4">
      <t>ロジヤサイ</t>
    </rPh>
    <rPh sb="5" eb="7">
      <t>ボウジョ</t>
    </rPh>
    <rPh sb="7" eb="9">
      <t>サギョウ</t>
    </rPh>
    <rPh sb="10" eb="12">
      <t>ダイコウ</t>
    </rPh>
    <phoneticPr fontId="5"/>
  </si>
  <si>
    <t>○○サービス株式会社</t>
  </si>
  <si>
    <t>○○　○○</t>
  </si>
  <si>
    <t>玉ねぎ収穫機</t>
    <rPh sb="0" eb="1">
      <t>タマ</t>
    </rPh>
    <rPh sb="3" eb="6">
      <t>シュウカクキ</t>
    </rPh>
    <phoneticPr fontId="5"/>
  </si>
  <si>
    <t>メーカーHPで確認
自動操舵付</t>
    <rPh sb="7" eb="9">
      <t>カクニン</t>
    </rPh>
    <rPh sb="10" eb="14">
      <t>ジドウソウダ</t>
    </rPh>
    <rPh sb="14" eb="15">
      <t>ツ</t>
    </rPh>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</si>
  <si>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</si>
  <si>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r>
      <t>現状（令和</t>
    </r>
    <r>
      <rPr>
        <sz val="11"/>
        <color rgb="FFFF000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</si>
  <si>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FF0000"/>
        <rFont val="ＭＳ ゴシック"/>
        <family val="3"/>
        <charset val="128"/>
      </rPr>
      <t>８</t>
    </r>
    <r>
      <rPr>
        <sz val="11"/>
        <rFont val="ＭＳ ゴシック"/>
        <family val="3"/>
        <charset val="128"/>
      </rPr>
      <t>年度）</t>
    </r>
    <phoneticPr fontId="5"/>
  </si>
  <si>
    <r>
      <t>令和</t>
    </r>
    <r>
      <rPr>
        <sz val="11"/>
        <color rgb="FFFF0000"/>
        <rFont val="ＭＳ ゴシック"/>
        <family val="3"/>
        <charset val="128"/>
      </rPr>
      <t>９</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</si>
  <si>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</si>
  <si>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rPr>
      <t>年度）</t>
    </r>
    <phoneticPr fontId="5"/>
  </si>
  <si>
    <r>
      <t>現状（※１）
（令和</t>
    </r>
    <r>
      <rPr>
        <sz val="11"/>
        <color rgb="FFFF0000"/>
        <rFont val="ＭＳ ゴシック"/>
        <family val="3"/>
        <charset val="128"/>
      </rPr>
      <t>７</t>
    </r>
    <r>
      <rPr>
        <sz val="11"/>
        <rFont val="ＭＳ ゴシック"/>
        <family val="3"/>
      </rPr>
      <t>年度）</t>
    </r>
    <rPh sb="8" eb="10">
      <t>レイワ</t>
    </rPh>
    <phoneticPr fontId="5"/>
  </si>
  <si>
    <r>
      <t>事業実施年度
（令和</t>
    </r>
    <r>
      <rPr>
        <sz val="11"/>
        <color rgb="FFFF0000"/>
        <rFont val="ＭＳ ゴシック"/>
        <family val="3"/>
        <charset val="128"/>
      </rPr>
      <t>８</t>
    </r>
    <r>
      <rPr>
        <sz val="11"/>
        <rFont val="ＭＳ ゴシック"/>
        <family val="3"/>
      </rPr>
      <t>年度）</t>
    </r>
    <phoneticPr fontId="5"/>
  </si>
  <si>
    <r>
      <t>令和</t>
    </r>
    <r>
      <rPr>
        <sz val="11"/>
        <color rgb="FFFF0000"/>
        <rFont val="ＭＳ ゴシック"/>
        <family val="3"/>
        <charset val="128"/>
      </rPr>
      <t>９</t>
    </r>
    <r>
      <rPr>
        <sz val="11"/>
        <rFont val="ＭＳ ゴシック"/>
        <family val="3"/>
      </rPr>
      <t>年度</t>
    </r>
    <phoneticPr fontId="5"/>
  </si>
  <si>
    <r>
      <t>○○により純資産額がマイナスだが、○○によるもののため、</t>
    </r>
    <r>
      <rPr>
        <sz val="11"/>
        <color rgb="FFFF0000"/>
        <rFont val="ＭＳ ゴシック"/>
        <family val="3"/>
        <charset val="128"/>
      </rPr>
      <t>問題なく事業を継続的に実施可能である。</t>
    </r>
    <rPh sb="5" eb="9">
      <t>ジュンシサンガク</t>
    </rPh>
    <rPh sb="28" eb="30">
      <t>モンダイ</t>
    </rPh>
    <rPh sb="32" eb="34">
      <t>ジギョウ</t>
    </rPh>
    <rPh sb="35" eb="38">
      <t>ケイゾクテキ</t>
    </rPh>
    <rPh sb="39" eb="41">
      <t>ジッシ</t>
    </rPh>
    <rPh sb="41" eb="43">
      <t>カノウ</t>
    </rPh>
    <phoneticPr fontId="5"/>
  </si>
  <si>
    <t>実需者である○○食品株式会社は露地野菜の販売を行っているが、露地野菜を加工した商品の開発・販売をしており、特に加工用玉ねぎの調達に課題を抱えている。そこで本事業では○○種への品種の転換を図り、サービス事業者である○○サービス株式会社が生産者に対し負担となっていた収穫サービスを提供することで、出荷量を確保するとともに、集出荷貯蔵施設を導入することで処理量が増加し、実需者である○○食品株式会社に対し、玉ねぎの出荷の増加と安定供給を図る。</t>
    <rPh sb="174" eb="177">
      <t>ショリリョウ</t>
    </rPh>
    <rPh sb="178" eb="180">
      <t>ゾウカ</t>
    </rPh>
    <rPh sb="182" eb="185">
      <t>ジツジュシャ</t>
    </rPh>
    <rPh sb="190" eb="196">
      <t>ショクヒンカブシキカイシャ</t>
    </rPh>
    <rPh sb="197" eb="198">
      <t>タイ</t>
    </rPh>
    <rPh sb="200" eb="201">
      <t>タマ</t>
    </rPh>
    <rPh sb="204" eb="206">
      <t>シュッカ</t>
    </rPh>
    <rPh sb="207" eb="209">
      <t>ゾウカ</t>
    </rPh>
    <rPh sb="210" eb="214">
      <t>アンテイキョウキュウ</t>
    </rPh>
    <rPh sb="215" eb="216">
      <t>ハカ</t>
    </rPh>
    <phoneticPr fontId="5"/>
  </si>
  <si>
    <t>実需者（○○食品株式会社）と連携して、本事業で導入する玉ねぎ収穫機で収穫作業サービスを提供し、実需者が求める○○種への転換を図るとともに、集出荷貯蔵施設の導入することで、実需者に対し玉ねぎの安定供給を図る取組を行う。</t>
    <rPh sb="6" eb="8">
      <t>ショクヒン</t>
    </rPh>
    <rPh sb="8" eb="12">
      <t>カブシキカイシャ</t>
    </rPh>
    <rPh sb="19" eb="22">
      <t>ホンジギョウ</t>
    </rPh>
    <rPh sb="23" eb="25">
      <t>ドウニュウ</t>
    </rPh>
    <rPh sb="27" eb="28">
      <t>タマ</t>
    </rPh>
    <rPh sb="30" eb="32">
      <t>シュウカク</t>
    </rPh>
    <rPh sb="32" eb="33">
      <t>キ</t>
    </rPh>
    <rPh sb="34" eb="36">
      <t>シュウカク</t>
    </rPh>
    <rPh sb="36" eb="38">
      <t>サギョウ</t>
    </rPh>
    <rPh sb="43" eb="45">
      <t>テイキョウ</t>
    </rPh>
    <rPh sb="56" eb="57">
      <t>シュ</t>
    </rPh>
    <rPh sb="62" eb="63">
      <t>ハカ</t>
    </rPh>
    <rPh sb="69" eb="72">
      <t>シュウシュッカ</t>
    </rPh>
    <rPh sb="72" eb="76">
      <t>チョゾウシセツ</t>
    </rPh>
    <rPh sb="77" eb="79">
      <t>ドウニュウ</t>
    </rPh>
    <rPh sb="85" eb="88">
      <t>ジツジュシャ</t>
    </rPh>
    <rPh sb="89" eb="90">
      <t>タイ</t>
    </rPh>
    <rPh sb="91" eb="92">
      <t>タマ</t>
    </rPh>
    <rPh sb="95" eb="99">
      <t>アンテイキョウキュウ</t>
    </rPh>
    <rPh sb="100" eb="101">
      <t>ハカ</t>
    </rPh>
    <rPh sb="102" eb="104">
      <t>トリクミ</t>
    </rPh>
    <rPh sb="105" eb="106">
      <t>オコナ</t>
    </rPh>
    <phoneticPr fontId="5"/>
  </si>
  <si>
    <t>○○県及び○○県の露地野菜栽培地域を中心に、○○市、○○農協と連携して、特に高齢化により営農が困難になりつつある農業者をターゲットに、収穫作業の代行サービスを展開することとする。</t>
    <rPh sb="0" eb="3">
      <t>マルマルケン</t>
    </rPh>
    <rPh sb="3" eb="4">
      <t>オヨ</t>
    </rPh>
    <rPh sb="5" eb="8">
      <t>マルマルケン</t>
    </rPh>
    <rPh sb="9" eb="13">
      <t>ロジヤサイ</t>
    </rPh>
    <rPh sb="13" eb="17">
      <t>サイバイチイキ</t>
    </rPh>
    <rPh sb="18" eb="20">
      <t>チュウシン</t>
    </rPh>
    <rPh sb="24" eb="25">
      <t>シ</t>
    </rPh>
    <rPh sb="26" eb="30">
      <t>マルマルノウキョウ</t>
    </rPh>
    <rPh sb="31" eb="33">
      <t>レンケイ</t>
    </rPh>
    <rPh sb="36" eb="37">
      <t>トク</t>
    </rPh>
    <rPh sb="38" eb="41">
      <t>コウレイカ</t>
    </rPh>
    <rPh sb="44" eb="46">
      <t>エイノウ</t>
    </rPh>
    <rPh sb="47" eb="49">
      <t>コンナン</t>
    </rPh>
    <rPh sb="56" eb="59">
      <t>ノウギョウシャ</t>
    </rPh>
    <rPh sb="67" eb="71">
      <t>シュウカクサギョウ</t>
    </rPh>
    <rPh sb="72" eb="74">
      <t>ダイコウ</t>
    </rPh>
    <rPh sb="79" eb="81">
      <t>テンカイ</t>
    </rPh>
    <phoneticPr fontId="5"/>
  </si>
  <si>
    <t>加工用野菜の生産量の増加</t>
    <rPh sb="0" eb="3">
      <t>カコウヨウ</t>
    </rPh>
    <rPh sb="3" eb="5">
      <t>ヤサイ</t>
    </rPh>
    <rPh sb="6" eb="8">
      <t>セイサン</t>
    </rPh>
    <rPh sb="8" eb="9">
      <t>リョウ</t>
    </rPh>
    <rPh sb="10" eb="12">
      <t>ゾウカ</t>
    </rPh>
    <phoneticPr fontId="5"/>
  </si>
  <si>
    <t>品種を高温耐性、加工適正品種へ転換しても従来の農業機械にて問題なく収穫作業ができるか、生産量の増加につながるか等について圃場にて実証を行う。</t>
    <rPh sb="0" eb="2">
      <t>ヒンシュ</t>
    </rPh>
    <rPh sb="3" eb="5">
      <t>コウオン</t>
    </rPh>
    <rPh sb="5" eb="7">
      <t>タイセイ</t>
    </rPh>
    <rPh sb="8" eb="10">
      <t>カコウ</t>
    </rPh>
    <rPh sb="10" eb="12">
      <t>テキセイ</t>
    </rPh>
    <rPh sb="12" eb="14">
      <t>ヒンシュ</t>
    </rPh>
    <rPh sb="15" eb="17">
      <t>テンカン</t>
    </rPh>
    <rPh sb="20" eb="22">
      <t>ジュウライ</t>
    </rPh>
    <rPh sb="23" eb="27">
      <t>ノウギョウキカイ</t>
    </rPh>
    <rPh sb="29" eb="31">
      <t>モンダイ</t>
    </rPh>
    <rPh sb="33" eb="35">
      <t>シュウカク</t>
    </rPh>
    <rPh sb="35" eb="37">
      <t>サギョウ</t>
    </rPh>
    <rPh sb="43" eb="46">
      <t>セイサンリョウ</t>
    </rPh>
    <rPh sb="47" eb="49">
      <t>ゾウカ</t>
    </rPh>
    <rPh sb="55" eb="56">
      <t>トウ</t>
    </rPh>
    <rPh sb="60" eb="62">
      <t>ホジョウ</t>
    </rPh>
    <rPh sb="64" eb="66">
      <t>ジッショウ</t>
    </rPh>
    <rPh sb="67" eb="68">
      <t>オコナ</t>
    </rPh>
    <phoneticPr fontId="5"/>
  </si>
  <si>
    <t>実需者（○○食品株式会社）が求める加工原料用玉ねぎの安定供給に向けて、実需者と連携して産地に対し品種転換を進めることにより生産数量の増加を図る（増加した玉ねぎの一元的な集荷と貯蔵に対応するための集出荷貯蔵施設を整備事業で整備）。</t>
    <phoneticPr fontId="5"/>
  </si>
  <si>
    <t>本事業で実施する収穫作業の代行は、一般に広く使用されている玉ねぎ収穫機より大型で、1時間当たりの作業面積も大きいため、効率よく短時間で収穫作業を実施することが可能になる。</t>
    <rPh sb="0" eb="3">
      <t>ホンジギョウ</t>
    </rPh>
    <rPh sb="4" eb="6">
      <t>ジッシ</t>
    </rPh>
    <rPh sb="8" eb="12">
      <t>シュウカクサギョウ</t>
    </rPh>
    <rPh sb="13" eb="15">
      <t>ダイコウ</t>
    </rPh>
    <rPh sb="17" eb="19">
      <t>イッパン</t>
    </rPh>
    <rPh sb="20" eb="21">
      <t>ヒロ</t>
    </rPh>
    <rPh sb="22" eb="24">
      <t>シヨウ</t>
    </rPh>
    <rPh sb="29" eb="30">
      <t>タマ</t>
    </rPh>
    <rPh sb="32" eb="35">
      <t>シュウカクキ</t>
    </rPh>
    <rPh sb="37" eb="39">
      <t>オオガタ</t>
    </rPh>
    <rPh sb="42" eb="44">
      <t>ジカン</t>
    </rPh>
    <rPh sb="44" eb="45">
      <t>ア</t>
    </rPh>
    <rPh sb="48" eb="52">
      <t>サギョウメンセキ</t>
    </rPh>
    <rPh sb="53" eb="54">
      <t>オオ</t>
    </rPh>
    <rPh sb="59" eb="61">
      <t>コウリツ</t>
    </rPh>
    <rPh sb="63" eb="66">
      <t>タンジカン</t>
    </rPh>
    <rPh sb="67" eb="71">
      <t>シュウカクサギョウ</t>
    </rPh>
    <rPh sb="72" eb="74">
      <t>ジッシ</t>
    </rPh>
    <rPh sb="79" eb="81">
      <t>カノウ</t>
    </rPh>
    <phoneticPr fontId="5"/>
  </si>
  <si>
    <t>今回サービスを提供する○○地区は、高齢化による労働力の確保が困難な状況である。中でも収穫作業は肉体的にも高負荷であり、かなりの時間と労働力を要することから、サービス事業者である○○サービス株式会社が収穫作業を代行することで生産者は農業を継続することができることが期待される。</t>
    <rPh sb="11" eb="15">
      <t>マルマルチク</t>
    </rPh>
    <rPh sb="17" eb="20">
      <t>コウレイカ</t>
    </rPh>
    <rPh sb="23" eb="26">
      <t>ロウドウリョク</t>
    </rPh>
    <rPh sb="27" eb="29">
      <t>カクホ</t>
    </rPh>
    <rPh sb="30" eb="32">
      <t>コンナン</t>
    </rPh>
    <rPh sb="33" eb="35">
      <t>ジョウキョウ</t>
    </rPh>
    <rPh sb="39" eb="40">
      <t>ナカ</t>
    </rPh>
    <rPh sb="42" eb="46">
      <t>シュウカクサギョウ</t>
    </rPh>
    <rPh sb="47" eb="50">
      <t>ニクタイテキ</t>
    </rPh>
    <rPh sb="52" eb="55">
      <t>コウフカ</t>
    </rPh>
    <rPh sb="63" eb="65">
      <t>ジカン</t>
    </rPh>
    <rPh sb="66" eb="69">
      <t>ロウドウリョク</t>
    </rPh>
    <rPh sb="69" eb="70">
      <t>ヨウ</t>
    </rPh>
    <rPh sb="81" eb="84">
      <t>ジギョウシャ</t>
    </rPh>
    <rPh sb="93" eb="97">
      <t>カブシキカイシャ</t>
    </rPh>
    <rPh sb="98" eb="102">
      <t>シュウカクサギョウ</t>
    </rPh>
    <rPh sb="103" eb="105">
      <t>ダイコウ</t>
    </rPh>
    <rPh sb="114" eb="116">
      <t>ノウギョウ</t>
    </rPh>
    <rPh sb="117" eb="119">
      <t>ケイゾク</t>
    </rPh>
    <rPh sb="130" eb="132">
      <t>キタイ</t>
    </rPh>
    <phoneticPr fontId="5"/>
  </si>
  <si>
    <t>該当なし</t>
    <rPh sb="0" eb="2">
      <t>ガイトウ</t>
    </rPh>
    <phoneticPr fontId="5"/>
  </si>
  <si>
    <t>減額した金額
30,000円</t>
    <rPh sb="0" eb="2">
      <t>ゲンガク</t>
    </rPh>
    <rPh sb="4" eb="6">
      <t>キンガク</t>
    </rPh>
    <rPh sb="13" eb="14">
      <t>エン</t>
    </rPh>
    <phoneticPr fontId="5"/>
  </si>
  <si>
    <t>アンケート用紙作製
20円×1000枚=20,000円(税抜)</t>
    <rPh sb="5" eb="7">
      <t>ヨウシ</t>
    </rPh>
    <rPh sb="7" eb="9">
      <t>サクセイ</t>
    </rPh>
    <rPh sb="12" eb="13">
      <t>エン</t>
    </rPh>
    <rPh sb="18" eb="19">
      <t>マイ</t>
    </rPh>
    <rPh sb="26" eb="27">
      <t>エン</t>
    </rPh>
    <rPh sb="28" eb="29">
      <t>ゼイ</t>
    </rPh>
    <rPh sb="29" eb="30">
      <t>ヌキ</t>
    </rPh>
    <phoneticPr fontId="5"/>
  </si>
  <si>
    <t>ほ場の借上費
10.000円/ha×5ha=50,000円(税抜)</t>
    <rPh sb="1" eb="2">
      <t>ジョウ</t>
    </rPh>
    <rPh sb="3" eb="5">
      <t>シャクジョウ</t>
    </rPh>
    <rPh sb="5" eb="6">
      <t>ヒ</t>
    </rPh>
    <rPh sb="13" eb="14">
      <t>エン</t>
    </rPh>
    <rPh sb="28" eb="29">
      <t>エン</t>
    </rPh>
    <phoneticPr fontId="5"/>
  </si>
  <si>
    <t>減額した金額
5,000円</t>
    <rPh sb="0" eb="2">
      <t>ゲンガク</t>
    </rPh>
    <rPh sb="4" eb="6">
      <t>キンガク</t>
    </rPh>
    <rPh sb="12" eb="13">
      <t>エン</t>
    </rPh>
    <phoneticPr fontId="5"/>
  </si>
  <si>
    <t>・従業員A
　2,000円×300時間=600,000円
　オペレータの育成に向けたOJTを行う（６時間×50日間（6月～8月））。</t>
    <rPh sb="1" eb="4">
      <t>ジュウギョウイン</t>
    </rPh>
    <rPh sb="12" eb="13">
      <t>エン</t>
    </rPh>
    <rPh sb="17" eb="19">
      <t>ジカン</t>
    </rPh>
    <rPh sb="27" eb="28">
      <t>エン</t>
    </rPh>
    <rPh sb="36" eb="38">
      <t>イクセイ</t>
    </rPh>
    <rPh sb="39" eb="40">
      <t>ム</t>
    </rPh>
    <rPh sb="46" eb="47">
      <t>オコナ</t>
    </rPh>
    <rPh sb="50" eb="52">
      <t>ジカン</t>
    </rPh>
    <rPh sb="55" eb="57">
      <t>カカン</t>
    </rPh>
    <rPh sb="59" eb="60">
      <t>ガツ</t>
    </rPh>
    <rPh sb="62" eb="63">
      <t>ツキ</t>
    </rPh>
    <phoneticPr fontId="5"/>
  </si>
  <si>
    <t>200,000円×3回=600,000円(税抜)</t>
    <rPh sb="7" eb="8">
      <t>エン</t>
    </rPh>
    <rPh sb="10" eb="11">
      <t>カイ</t>
    </rPh>
    <rPh sb="19" eb="20">
      <t>エン</t>
    </rPh>
    <phoneticPr fontId="5"/>
  </si>
  <si>
    <t>減額した金額
60,000円</t>
    <rPh sb="0" eb="2">
      <t>ゲンガク</t>
    </rPh>
    <rPh sb="4" eb="6">
      <t>キンガク</t>
    </rPh>
    <rPh sb="13" eb="14">
      <t>エン</t>
    </rPh>
    <phoneticPr fontId="5"/>
  </si>
  <si>
    <t>パンフレット代
50円×3000枚=150,000円(税抜)</t>
    <rPh sb="6" eb="7">
      <t>ダイ</t>
    </rPh>
    <rPh sb="10" eb="11">
      <t>エン</t>
    </rPh>
    <rPh sb="16" eb="17">
      <t>マイ</t>
    </rPh>
    <rPh sb="25" eb="26">
      <t>エン</t>
    </rPh>
    <rPh sb="27" eb="29">
      <t>ゼイヌ</t>
    </rPh>
    <phoneticPr fontId="5"/>
  </si>
  <si>
    <t>減額した金額
15,000円</t>
    <rPh sb="0" eb="2">
      <t>ゲンガク</t>
    </rPh>
    <rPh sb="4" eb="6">
      <t>キンガク</t>
    </rPh>
    <rPh sb="13" eb="14">
      <t>エン</t>
    </rPh>
    <phoneticPr fontId="5"/>
  </si>
  <si>
    <t>減額した金額
600,000円
うち国費
300,000円</t>
    <rPh sb="0" eb="2">
      <t>ゲンガク</t>
    </rPh>
    <rPh sb="4" eb="6">
      <t>キンガク</t>
    </rPh>
    <rPh sb="14" eb="15">
      <t>エン</t>
    </rPh>
    <rPh sb="18" eb="20">
      <t>コクヒ</t>
    </rPh>
    <rPh sb="28" eb="29">
      <t>エン</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</si>
  <si>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</si>
  <si>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減額した金額
15,000円</t>
    <phoneticPr fontId="5"/>
  </si>
  <si>
    <t>100,000円×3回=300,000円(税抜)</t>
    <rPh sb="7" eb="8">
      <t>エン</t>
    </rPh>
    <rPh sb="10" eb="11">
      <t>カイ</t>
    </rPh>
    <rPh sb="19" eb="20">
      <t>エン</t>
    </rPh>
    <phoneticPr fontId="5"/>
  </si>
  <si>
    <t>減額した金額
2,000円</t>
    <rPh sb="0" eb="2">
      <t>ゲンガク</t>
    </rPh>
    <rPh sb="4" eb="6">
      <t>キンガク</t>
    </rPh>
    <rPh sb="12" eb="13">
      <t>エン</t>
    </rPh>
    <phoneticPr fontId="5"/>
  </si>
  <si>
    <t>減額した金額697,000円
うち国費
300,000円</t>
    <rPh sb="0" eb="2">
      <t>ゲンガク</t>
    </rPh>
    <rPh sb="4" eb="6">
      <t>キンガク</t>
    </rPh>
    <rPh sb="13" eb="14">
      <t>エン</t>
    </rPh>
    <phoneticPr fontId="5"/>
  </si>
  <si>
    <t>※「農業分野におけるAI・データに関する契約ガイドライン」に則した契約を予定又は締結した場合は、チェックすること。</t>
    <rPh sb="2" eb="4">
      <t>ノウギョウ</t>
    </rPh>
    <rPh sb="4" eb="6">
      <t>ブンヤ</t>
    </rPh>
    <rPh sb="17" eb="18">
      <t>カン</t>
    </rPh>
    <rPh sb="20" eb="22">
      <t>ケイヤク</t>
    </rPh>
    <rPh sb="30" eb="31">
      <t>ソク</t>
    </rPh>
    <rPh sb="33" eb="35">
      <t>ケイヤク</t>
    </rPh>
    <rPh sb="36" eb="38">
      <t>ヨテイ</t>
    </rPh>
    <rPh sb="38" eb="39">
      <t>マタ</t>
    </rPh>
    <rPh sb="40" eb="42">
      <t>テイケツ</t>
    </rPh>
    <rPh sb="44" eb="46">
      <t>バアイ</t>
    </rPh>
    <phoneticPr fontId="5"/>
  </si>
  <si>
    <t>（２）「農業分野におけるAI・データに関する契約ガイドライン」に則した契約</t>
    <rPh sb="4" eb="8">
      <t>ノウギョウブンヤ</t>
    </rPh>
    <rPh sb="19" eb="20">
      <t>カン</t>
    </rPh>
    <rPh sb="22" eb="24">
      <t>ケイヤク</t>
    </rPh>
    <rPh sb="32" eb="33">
      <t>ソク</t>
    </rPh>
    <rPh sb="35" eb="37">
      <t>ケイヤク</t>
    </rPh>
    <phoneticPr fontId="5"/>
  </si>
  <si>
    <r>
      <rPr>
        <sz val="11"/>
        <color rgb="FFFF0000"/>
        <rFont val="ＭＳ ゴシック"/>
        <family val="3"/>
        <charset val="128"/>
      </rPr>
      <t>岐阜県</t>
    </r>
    <r>
      <rPr>
        <sz val="11"/>
        <rFont val="ＭＳ ゴシック"/>
        <family val="3"/>
        <charset val="128"/>
      </rPr>
      <t>知事　殿（※１）</t>
    </r>
    <rPh sb="0" eb="2">
      <t>ギフ</t>
    </rPh>
    <rPh sb="2" eb="5">
      <t>ケンチジ</t>
    </rPh>
    <rPh sb="6" eb="7">
      <t>ドノ</t>
    </rPh>
    <phoneticPr fontId="5"/>
  </si>
  <si>
    <t>〇〇農政局長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</si>
</sst>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gge&quot;年&quot;m&quot;月&quot;d&quot;日&quot;;@" x16r2:formatCode16="[$-ja-JP-x-gannen]ggge&quot;年&quot;m&quot;月&quot;d&quot;日&quot;;@"/>
  </numFmts>
  <fonts count="55">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8"/>
      <name val="ＭＳ Ｐ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FF0000"/>
      <name val="ＭＳ ゴシック"/>
      <family val="3"/>
    </font>
    <font>
      <sz val="9"/>
      <color rgb="FFFF0000"/>
      <name val="ＭＳ ゴシック"/>
      <family val="3"/>
      <charset val="128"/>
    </font>
    <font>
      <sz val="10"/>
      <color rgb="FFFF0000"/>
      <name val="ＭＳ ゴシック"/>
      <family val="3"/>
      <charset val="128"/>
    </font>
    <font>
      <sz val="11"/>
      <color rgb="FFFF0000"/>
      <name val="ＭＳ Ｐゴシック"/>
      <family val="3"/>
    </font>
    <font>
      <sz val="11"/>
      <color rgb="FFFF0000"/>
      <name val="ＭＳ Ｐゴシック"/>
      <family val="3"/>
      <charset val="128"/>
    </font>
    <font>
      <sz val="9"/>
      <color rgb="FFFF0000"/>
      <name val="ＭＳ ゴシック"/>
      <family val="3"/>
    </font>
    <font>
      <sz val="8"/>
      <color rgb="FFFF0000"/>
      <name val="ＭＳ ゴシック"/>
      <family val="3"/>
      <charset val="128"/>
    </font>
    <font>
      <sz val="12"/>
      <color rgb="FFFF0000"/>
      <name val="ＭＳ ゴシック"/>
      <family val="3"/>
    </font>
    <font>
      <sz val="12"/>
      <color rgb="FFFF0000"/>
      <name val="ＭＳ ゴシック"/>
      <family val="3"/>
      <charset val="128"/>
    </font>
    <font>
      <sz val="10.9"/>
      <color rgb="FFFF0000"/>
      <name val="ＭＳ ゴシック"/>
      <family val="3"/>
      <charset val="128"/>
    </font>
    <font>
      <sz val="11"/>
      <color theme="1"/>
      <name val="ＭＳ ゴシック"/>
      <family val="3"/>
    </font>
    <font>
      <sz val="11"/>
      <color rgb="FFFFFF00"/>
      <name val="ＭＳ ゴシック"/>
      <family val="3"/>
      <charset val="128"/>
    </font>
    <font>
      <sz val="11"/>
      <color rgb="FFFFFF00"/>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lightTrellis">
        <bgColor rgb="FFFF0000"/>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 fillId="0" borderId="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9" fillId="0" borderId="0">
      <alignment vertical="center"/>
    </xf>
    <xf numFmtId="0" fontId="19" fillId="0" borderId="0">
      <alignment vertical="center"/>
    </xf>
    <xf numFmtId="0" fontId="1" fillId="0" borderId="0">
      <alignment vertical="center"/>
    </xf>
    <xf numFmtId="0" fontId="1" fillId="0" borderId="0">
      <alignment vertical="center"/>
    </xf>
  </cellStyleXfs>
  <cellXfs count="893">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6" fillId="0" borderId="0" xfId="2" applyFont="1">
      <alignment vertical="center"/>
    </xf>
    <xf numFmtId="0" fontId="27"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14" fillId="0" borderId="0" xfId="2" applyFont="1" applyAlignment="1">
      <alignment horizontal="center" vertical="center"/>
    </xf>
    <xf numFmtId="0" fontId="13" fillId="0" borderId="0" xfId="2" applyFont="1" applyAlignment="1">
      <alignment horizontal="left" vertical="center" wrapText="1"/>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14" fillId="3" borderId="3" xfId="2" applyFont="1" applyFill="1" applyBorder="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5" fillId="0" borderId="0" xfId="2" applyFont="1">
      <alignment vertical="center"/>
    </xf>
    <xf numFmtId="0" fontId="25"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5"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33"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6" fillId="3" borderId="0" xfId="3" applyFont="1" applyFill="1" applyAlignment="1">
      <alignment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5"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8" fillId="0" borderId="0" xfId="2" applyFont="1">
      <alignment vertical="center"/>
    </xf>
    <xf numFmtId="0" fontId="39" fillId="0" borderId="0" xfId="2" applyFont="1">
      <alignment vertical="center"/>
    </xf>
    <xf numFmtId="0" fontId="3" fillId="2" borderId="5" xfId="2" applyFont="1" applyFill="1" applyBorder="1">
      <alignment vertical="center"/>
    </xf>
    <xf numFmtId="0" fontId="3" fillId="2" borderId="6" xfId="2" applyFont="1" applyFill="1" applyBorder="1" applyAlignment="1">
      <alignment vertical="center" wrapText="1"/>
    </xf>
    <xf numFmtId="0" fontId="3" fillId="2" borderId="9" xfId="2" applyFont="1" applyFill="1" applyBorder="1" applyAlignment="1">
      <alignment vertical="center" wrapText="1"/>
    </xf>
    <xf numFmtId="0" fontId="3" fillId="2" borderId="12" xfId="2" applyFont="1" applyFill="1" applyBorder="1" applyAlignment="1">
      <alignment vertical="center" wrapText="1"/>
    </xf>
    <xf numFmtId="0" fontId="4" fillId="2" borderId="4" xfId="2" applyFont="1" applyFill="1" applyBorder="1">
      <alignment vertical="center"/>
    </xf>
    <xf numFmtId="0" fontId="42" fillId="2" borderId="5" xfId="2" applyFont="1" applyFill="1" applyBorder="1">
      <alignment vertical="center"/>
    </xf>
    <xf numFmtId="0" fontId="42" fillId="0" borderId="4" xfId="2" applyFont="1" applyBorder="1" applyAlignment="1">
      <alignment vertical="center" wrapText="1"/>
    </xf>
    <xf numFmtId="0" fontId="41" fillId="0" borderId="4" xfId="2" applyFont="1" applyBorder="1" applyAlignment="1">
      <alignment vertical="center" wrapText="1"/>
    </xf>
    <xf numFmtId="0" fontId="41" fillId="2" borderId="4" xfId="2" applyFont="1" applyFill="1" applyBorder="1">
      <alignment vertical="center"/>
    </xf>
    <xf numFmtId="0" fontId="42" fillId="2" borderId="0" xfId="2" applyFont="1" applyFill="1" applyAlignment="1">
      <alignment vertical="center" wrapText="1"/>
    </xf>
    <xf numFmtId="0" fontId="52" fillId="2" borderId="12" xfId="2" applyFont="1" applyFill="1" applyBorder="1" applyAlignment="1">
      <alignment vertical="center" wrapText="1"/>
    </xf>
    <xf numFmtId="0" fontId="3" fillId="4" borderId="50" xfId="2" applyFont="1" applyFill="1" applyBorder="1" applyAlignment="1">
      <alignment horizontal="center" vertical="center" wrapText="1"/>
    </xf>
    <xf numFmtId="0" fontId="3"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1" fillId="4" borderId="50" xfId="2" applyFont="1" applyFill="1" applyBorder="1" applyAlignment="1">
      <alignment horizontal="center" vertical="center" wrapText="1"/>
    </xf>
    <xf numFmtId="0" fontId="41" fillId="4" borderId="14" xfId="2" applyFont="1" applyFill="1" applyBorder="1" applyAlignment="1">
      <alignment horizontal="center" vertical="center" wrapText="1"/>
    </xf>
    <xf numFmtId="0" fontId="41" fillId="4" borderId="13" xfId="2" applyFont="1" applyFill="1" applyBorder="1" applyAlignment="1">
      <alignment horizontal="center" vertical="center" wrapText="1"/>
    </xf>
    <xf numFmtId="0" fontId="3" fillId="4" borderId="13" xfId="2" applyFont="1" applyFill="1" applyBorder="1" applyAlignment="1">
      <alignment horizontal="center" vertical="center" wrapText="1"/>
    </xf>
    <xf numFmtId="0" fontId="53" fillId="0" borderId="0" xfId="2" applyFont="1">
      <alignment vertical="center"/>
    </xf>
    <xf numFmtId="0" fontId="54" fillId="0" borderId="0" xfId="2" applyFont="1">
      <alignment vertical="center"/>
    </xf>
    <xf numFmtId="0" fontId="32" fillId="0" borderId="0" xfId="2" applyFont="1" applyAlignment="1">
      <alignment vertical="center" wrapText="1"/>
    </xf>
    <xf numFmtId="0" fontId="31" fillId="0" borderId="0" xfId="2" applyFont="1">
      <alignment vertical="center"/>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1" fillId="2" borderId="6" xfId="3" applyFont="1" applyFill="1" applyBorder="1" applyAlignment="1">
      <alignment horizontal="center" vertical="center" wrapText="1"/>
    </xf>
    <xf numFmtId="0" fontId="41" fillId="2" borderId="12" xfId="3" applyFont="1" applyFill="1" applyBorder="1" applyAlignment="1">
      <alignment horizontal="center" vertical="center" wrapText="1"/>
    </xf>
    <xf numFmtId="0" fontId="41" fillId="2" borderId="10" xfId="3" applyFont="1" applyFill="1" applyBorder="1" applyAlignment="1">
      <alignment horizontal="center" vertical="center" wrapText="1"/>
    </xf>
    <xf numFmtId="0" fontId="41" fillId="2" borderId="9" xfId="3" applyFont="1" applyFill="1" applyBorder="1" applyAlignment="1">
      <alignment horizontal="center" vertical="center" wrapText="1"/>
    </xf>
    <xf numFmtId="0" fontId="41" fillId="2" borderId="0" xfId="3" applyFont="1" applyFill="1" applyAlignment="1">
      <alignment horizontal="center" vertical="center" wrapText="1"/>
    </xf>
    <xf numFmtId="0" fontId="41" fillId="2" borderId="11"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15" xfId="3" applyFont="1" applyFill="1" applyBorder="1" applyAlignment="1">
      <alignment horizontal="center" vertical="center" wrapText="1"/>
    </xf>
    <xf numFmtId="0" fontId="41" fillId="2" borderId="14" xfId="3" applyFont="1" applyFill="1" applyBorder="1" applyAlignment="1">
      <alignment horizontal="center" vertical="center" wrapText="1"/>
    </xf>
    <xf numFmtId="0" fontId="41" fillId="2" borderId="1" xfId="3" applyFont="1" applyFill="1" applyBorder="1" applyAlignment="1">
      <alignment horizontal="center" vertical="center" wrapText="1"/>
    </xf>
    <xf numFmtId="0" fontId="41" fillId="2" borderId="3" xfId="3" applyFont="1" applyFill="1" applyBorder="1" applyAlignment="1">
      <alignment horizontal="center" vertical="center" wrapText="1"/>
    </xf>
    <xf numFmtId="0" fontId="41" fillId="2" borderId="2"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6"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1" fillId="2" borderId="1"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41" fillId="2" borderId="2" xfId="2" applyFont="1" applyFill="1" applyBorder="1" applyAlignment="1">
      <alignment horizontal="center" vertical="center" wrapTex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1" fillId="0" borderId="0" xfId="2" applyFont="1" applyAlignment="1">
      <alignment horizontal="center" vertical="center" shrinkToFi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1" fillId="2" borderId="63" xfId="2" applyFont="1" applyFill="1" applyBorder="1" applyAlignment="1">
      <alignment horizontal="center" vertical="center"/>
    </xf>
    <xf numFmtId="0" fontId="41" fillId="2" borderId="60" xfId="2" applyFont="1" applyFill="1" applyBorder="1" applyAlignment="1">
      <alignment horizontal="center" vertical="center"/>
    </xf>
    <xf numFmtId="0" fontId="4" fillId="2" borderId="59" xfId="2" applyFont="1" applyFill="1" applyBorder="1" applyAlignment="1">
      <alignment horizontal="left" vertical="center" wrapText="1"/>
    </xf>
    <xf numFmtId="0" fontId="4" fillId="2" borderId="61" xfId="2" applyFont="1" applyFill="1" applyBorder="1" applyAlignment="1">
      <alignment horizontal="left" vertical="center" wrapText="1"/>
    </xf>
    <xf numFmtId="0" fontId="4"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4" fillId="2" borderId="4" xfId="3" applyFont="1" applyFill="1" applyBorder="1" applyAlignment="1">
      <alignment horizontal="center" vertical="center" wrapText="1"/>
    </xf>
    <xf numFmtId="0" fontId="4" fillId="0" borderId="0" xfId="0" applyFont="1" applyAlignment="1">
      <alignment horizontal="left" vertical="center"/>
    </xf>
    <xf numFmtId="0" fontId="37" fillId="0" borderId="0" xfId="0" applyFont="1" applyAlignment="1">
      <alignment horizontal="left" vertical="center"/>
    </xf>
    <xf numFmtId="0" fontId="49" fillId="2" borderId="4" xfId="2" applyFont="1" applyFill="1" applyBorder="1" applyAlignment="1">
      <alignment horizontal="center" vertical="center"/>
    </xf>
    <xf numFmtId="0" fontId="50" fillId="2" borderId="4" xfId="2" applyFont="1" applyFill="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1" xfId="2" applyFont="1" applyFill="1" applyBorder="1" applyAlignment="1">
      <alignment horizontal="center" vertical="center" wrapText="1"/>
    </xf>
    <xf numFmtId="0" fontId="4" fillId="2" borderId="72"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41" fillId="2" borderId="4" xfId="2" applyFont="1" applyFill="1" applyBorder="1" applyAlignment="1">
      <alignment horizontal="center" vertical="center"/>
    </xf>
    <xf numFmtId="38" fontId="41" fillId="2" borderId="5" xfId="4" applyFont="1" applyFill="1" applyBorder="1" applyAlignment="1">
      <alignment horizontal="center" vertical="center" shrinkToFit="1"/>
    </xf>
    <xf numFmtId="38" fontId="3" fillId="0" borderId="76" xfId="2" applyNumberFormat="1" applyFont="1" applyBorder="1" applyAlignment="1">
      <alignment horizontal="center" vertical="center"/>
    </xf>
    <xf numFmtId="0" fontId="3" fillId="0" borderId="76" xfId="2" applyFont="1" applyBorder="1" applyAlignment="1">
      <alignment horizontal="center" vertical="center"/>
    </xf>
    <xf numFmtId="0" fontId="14"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1" fillId="2" borderId="6" xfId="2" applyFont="1" applyFill="1" applyBorder="1" applyAlignment="1">
      <alignment horizontal="center" vertical="center" shrinkToFit="1"/>
    </xf>
    <xf numFmtId="0" fontId="41" fillId="2" borderId="12" xfId="2" applyFont="1" applyFill="1" applyBorder="1" applyAlignment="1">
      <alignment horizontal="center" vertical="center" shrinkToFit="1"/>
    </xf>
    <xf numFmtId="0" fontId="41" fillId="2" borderId="10" xfId="2" applyFont="1" applyFill="1" applyBorder="1" applyAlignment="1">
      <alignment horizontal="center" vertical="center" shrinkToFit="1"/>
    </xf>
    <xf numFmtId="0" fontId="41" fillId="2" borderId="1" xfId="2" applyFont="1" applyFill="1" applyBorder="1" applyAlignment="1">
      <alignment horizontal="center" vertical="center" shrinkToFit="1"/>
    </xf>
    <xf numFmtId="0" fontId="41" fillId="2" borderId="3" xfId="2" applyFont="1" applyFill="1" applyBorder="1" applyAlignment="1">
      <alignment horizontal="center" vertical="center" shrinkToFit="1"/>
    </xf>
    <xf numFmtId="0" fontId="41" fillId="2" borderId="2" xfId="2" applyFont="1" applyFill="1" applyBorder="1" applyAlignment="1">
      <alignment horizontal="center" vertical="center" shrinkToFit="1"/>
    </xf>
    <xf numFmtId="0" fontId="4" fillId="2" borderId="4" xfId="2" applyFont="1" applyFill="1" applyBorder="1" applyAlignment="1">
      <alignment horizontal="center" vertical="center"/>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1" fillId="0" borderId="2" xfId="2" applyFont="1" applyBorder="1" applyAlignment="1">
      <alignment horizontal="left" vertical="center" wrapText="1"/>
    </xf>
    <xf numFmtId="0" fontId="15" fillId="0" borderId="4" xfId="2" applyFont="1" applyBorder="1" applyAlignment="1">
      <alignment horizontal="left" vertical="center" wrapText="1"/>
    </xf>
    <xf numFmtId="0" fontId="15" fillId="0" borderId="1" xfId="2" applyFont="1" applyBorder="1" applyAlignment="1">
      <alignment horizontal="left" vertical="center" wrapText="1"/>
    </xf>
    <xf numFmtId="0" fontId="15" fillId="0" borderId="10" xfId="2" applyFont="1" applyBorder="1" applyAlignment="1">
      <alignment horizontal="left"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24" fillId="0" borderId="5" xfId="2" applyFont="1" applyBorder="1" applyAlignment="1">
      <alignment horizontal="center" vertical="center" wrapText="1"/>
    </xf>
    <xf numFmtId="0" fontId="25" fillId="0" borderId="5" xfId="2" applyFont="1" applyBorder="1" applyAlignment="1">
      <alignment horizontal="center" vertical="center"/>
    </xf>
    <xf numFmtId="38" fontId="41" fillId="2" borderId="4" xfId="4" applyFont="1" applyFill="1" applyBorder="1" applyAlignment="1">
      <alignment horizontal="center" vertical="center" shrinkToFit="1"/>
    </xf>
    <xf numFmtId="38" fontId="41" fillId="2" borderId="6" xfId="4" applyFont="1" applyFill="1" applyBorder="1" applyAlignment="1">
      <alignment horizontal="center" vertical="center" shrinkToFit="1"/>
    </xf>
    <xf numFmtId="38" fontId="41" fillId="2" borderId="10" xfId="4" applyFont="1" applyFill="1" applyBorder="1" applyAlignment="1">
      <alignment horizontal="center" vertical="center" shrinkToFit="1"/>
    </xf>
    <xf numFmtId="38" fontId="41"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1" fillId="2" borderId="1" xfId="2" applyFont="1" applyFill="1" applyBorder="1" applyAlignment="1">
      <alignment horizontal="left" vertical="center" wrapText="1"/>
    </xf>
    <xf numFmtId="0" fontId="41" fillId="2" borderId="3" xfId="2" applyFont="1" applyFill="1" applyBorder="1" applyAlignment="1">
      <alignment horizontal="left" vertical="center" wrapText="1"/>
    </xf>
    <xf numFmtId="0" fontId="41" fillId="2" borderId="2" xfId="2" applyFont="1" applyFill="1" applyBorder="1" applyAlignment="1">
      <alignment horizontal="left" vertical="center" wrapText="1"/>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1" fillId="2" borderId="21" xfId="2" applyFont="1" applyFill="1" applyBorder="1" applyAlignment="1">
      <alignment horizontal="center" vertical="center"/>
    </xf>
    <xf numFmtId="0" fontId="41" fillId="2" borderId="22" xfId="2" applyFont="1" applyFill="1" applyBorder="1" applyAlignment="1">
      <alignment horizontal="center" vertical="center"/>
    </xf>
    <xf numFmtId="0" fontId="41" fillId="2" borderId="32" xfId="2" applyFont="1" applyFill="1" applyBorder="1" applyAlignment="1">
      <alignment horizontal="center" vertical="center"/>
    </xf>
    <xf numFmtId="0" fontId="41" fillId="2" borderId="33" xfId="2" applyFont="1" applyFill="1" applyBorder="1" applyAlignment="1">
      <alignment horizontal="center" vertical="center"/>
    </xf>
    <xf numFmtId="0" fontId="4" fillId="0" borderId="3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41" fillId="2" borderId="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66"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38" fontId="4" fillId="0" borderId="4" xfId="4" applyFont="1" applyBorder="1" applyAlignment="1">
      <alignment horizontal="center" vertical="center"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6" fillId="0" borderId="0" xfId="2" applyFont="1" applyAlignment="1">
      <alignment horizontal="center" vertical="center" wrapText="1"/>
    </xf>
    <xf numFmtId="0" fontId="4" fillId="0" borderId="0" xfId="2" applyFont="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0" borderId="12" xfId="2" applyFont="1" applyBorder="1" applyAlignment="1">
      <alignment horizontal="center" vertical="center" shrinkToFit="1"/>
    </xf>
    <xf numFmtId="38" fontId="41" fillId="2" borderId="5" xfId="1" applyFont="1" applyFill="1" applyBorder="1" applyAlignment="1">
      <alignment horizontal="center" vertical="center" shrinkToFit="1"/>
    </xf>
    <xf numFmtId="0" fontId="41" fillId="2" borderId="4" xfId="2" applyFont="1" applyFill="1" applyBorder="1" applyAlignment="1">
      <alignment horizontal="center" vertical="center" shrinkToFit="1"/>
    </xf>
    <xf numFmtId="0" fontId="41" fillId="2" borderId="4" xfId="2" applyFont="1" applyFill="1" applyBorder="1" applyAlignment="1">
      <alignment horizontal="center" vertical="center" wrapTex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2" fillId="2" borderId="6" xfId="2" applyFont="1" applyFill="1" applyBorder="1" applyAlignment="1">
      <alignment horizontal="center" vertical="center" shrinkToFi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38" fontId="13" fillId="0" borderId="75" xfId="4" applyFont="1" applyBorder="1" applyAlignment="1">
      <alignment horizontal="center" vertical="center" wrapText="1" shrinkToFit="1"/>
    </xf>
    <xf numFmtId="38" fontId="14" fillId="0" borderId="76"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44" fillId="2" borderId="9" xfId="2" applyFont="1" applyFill="1" applyBorder="1" applyAlignment="1">
      <alignment horizontal="center" wrapText="1" shrinkToFit="1"/>
    </xf>
    <xf numFmtId="0" fontId="4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38" fontId="41" fillId="2" borderId="12"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0" borderId="67" xfId="2" applyFont="1" applyBorder="1" applyAlignment="1">
      <alignment horizontal="center" vertical="center" wrapText="1"/>
    </xf>
    <xf numFmtId="0" fontId="3" fillId="2" borderId="4" xfId="2" applyFont="1" applyFill="1" applyBorder="1" applyAlignment="1">
      <alignment horizontal="center" vertical="center"/>
    </xf>
    <xf numFmtId="0" fontId="3" fillId="2" borderId="2" xfId="2" applyFont="1" applyFill="1" applyBorder="1" applyAlignment="1">
      <alignment horizontal="center" vertical="center"/>
    </xf>
    <xf numFmtId="0" fontId="4" fillId="2" borderId="8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1" fillId="2" borderId="6" xfId="2" applyFont="1" applyFill="1" applyBorder="1" applyAlignment="1">
      <alignment horizontal="left" vertical="center" wrapText="1"/>
    </xf>
    <xf numFmtId="0" fontId="41" fillId="2" borderId="12"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9"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11"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15"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4" fillId="0" borderId="35" xfId="2" applyFont="1" applyBorder="1" applyAlignment="1">
      <alignment horizontal="center" vertical="center"/>
    </xf>
    <xf numFmtId="0" fontId="41" fillId="2" borderId="31"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1" fillId="2" borderId="18" xfId="2" applyFont="1" applyFill="1" applyBorder="1" applyAlignment="1">
      <alignment horizontal="center" vertical="center"/>
    </xf>
    <xf numFmtId="0" fontId="41" fillId="2" borderId="19" xfId="2" applyFont="1" applyFill="1" applyBorder="1" applyAlignment="1">
      <alignment horizontal="center" vertical="center"/>
    </xf>
    <xf numFmtId="0" fontId="41" fillId="2" borderId="30" xfId="2" applyFont="1" applyFill="1" applyBorder="1" applyAlignment="1">
      <alignment horizontal="center" vertical="center"/>
    </xf>
    <xf numFmtId="0" fontId="4" fillId="0" borderId="19"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41" fillId="2" borderId="1" xfId="2" applyNumberFormat="1" applyFont="1" applyFill="1" applyBorder="1" applyAlignment="1">
      <alignment horizontal="center" vertical="center" shrinkToFit="1"/>
    </xf>
    <xf numFmtId="176" fontId="41" fillId="2" borderId="3" xfId="2" applyNumberFormat="1" applyFont="1" applyFill="1" applyBorder="1" applyAlignment="1">
      <alignment horizontal="center" vertical="center" shrinkToFit="1"/>
    </xf>
    <xf numFmtId="176" fontId="41" fillId="2" borderId="2" xfId="2" applyNumberFormat="1" applyFont="1" applyFill="1" applyBorder="1" applyAlignment="1">
      <alignment horizontal="center" vertical="center" shrinkToFit="1"/>
    </xf>
    <xf numFmtId="0" fontId="42" fillId="2" borderId="1" xfId="2"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73"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74"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42" fillId="2" borderId="29" xfId="2" applyFont="1" applyFill="1" applyBorder="1" applyAlignment="1">
      <alignment horizontal="center" vertical="center"/>
    </xf>
    <xf numFmtId="0" fontId="4" fillId="0" borderId="20" xfId="2" applyFont="1" applyBorder="1" applyAlignment="1">
      <alignment horizontal="center" vertical="center"/>
    </xf>
    <xf numFmtId="0" fontId="14" fillId="0" borderId="17" xfId="2" applyFont="1" applyBorder="1" applyAlignment="1">
      <alignment horizontal="center" vertical="center" shrinkToFit="1"/>
    </xf>
    <xf numFmtId="0" fontId="41" fillId="2" borderId="34" xfId="2" applyFont="1" applyFill="1" applyBorder="1" applyAlignment="1">
      <alignment horizontal="center" vertical="center" wrapText="1"/>
    </xf>
    <xf numFmtId="0" fontId="41" fillId="2" borderId="32" xfId="2" applyFont="1" applyFill="1" applyBorder="1" applyAlignment="1">
      <alignment horizontal="center" vertical="center" wrapText="1"/>
    </xf>
    <xf numFmtId="0" fontId="41" fillId="2" borderId="33" xfId="2" applyFont="1" applyFill="1" applyBorder="1" applyAlignment="1">
      <alignment horizontal="center" vertical="center" wrapText="1"/>
    </xf>
    <xf numFmtId="0" fontId="41" fillId="2" borderId="37" xfId="2" applyFont="1" applyFill="1" applyBorder="1" applyAlignment="1">
      <alignment horizontal="center" vertical="center" wrapText="1"/>
    </xf>
    <xf numFmtId="0" fontId="41" fillId="2" borderId="0" xfId="2" applyFont="1" applyFill="1" applyAlignment="1">
      <alignment horizontal="center" vertical="center" wrapText="1"/>
    </xf>
    <xf numFmtId="0" fontId="41" fillId="2" borderId="38"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1" fillId="2" borderId="6" xfId="2" applyFont="1" applyFill="1" applyBorder="1" applyAlignment="1">
      <alignment horizontal="center" vertical="center" wrapText="1"/>
    </xf>
    <xf numFmtId="0" fontId="41" fillId="2" borderId="12" xfId="2" applyFont="1" applyFill="1" applyBorder="1" applyAlignment="1">
      <alignment horizontal="center" vertical="center" wrapText="1"/>
    </xf>
    <xf numFmtId="0" fontId="48" fillId="2" borderId="6" xfId="2" applyFont="1" applyFill="1" applyBorder="1" applyAlignment="1">
      <alignment horizontal="center" vertical="center"/>
    </xf>
    <xf numFmtId="0" fontId="48" fillId="2" borderId="12" xfId="2" applyFont="1" applyFill="1" applyBorder="1" applyAlignment="1">
      <alignment horizontal="center" vertical="center"/>
    </xf>
    <xf numFmtId="0" fontId="48" fillId="2" borderId="10"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41" fillId="2" borderId="3" xfId="2" applyFont="1" applyFill="1" applyBorder="1" applyAlignment="1">
      <alignment horizontal="left" vertical="center"/>
    </xf>
    <xf numFmtId="0" fontId="41" fillId="2" borderId="2" xfId="2" applyFont="1" applyFill="1" applyBorder="1" applyAlignment="1">
      <alignment horizontal="left"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43"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1" fillId="2" borderId="7" xfId="2" applyFont="1" applyFill="1" applyBorder="1" applyAlignment="1">
      <alignment horizontal="center" vertical="center"/>
    </xf>
    <xf numFmtId="0" fontId="41" fillId="2" borderId="4" xfId="2" applyFont="1" applyFill="1" applyBorder="1" applyAlignment="1">
      <alignment horizontal="left" vertical="center" wrapText="1"/>
    </xf>
    <xf numFmtId="0" fontId="41" fillId="2" borderId="4" xfId="2" applyFont="1" applyFill="1" applyBorder="1" applyAlignment="1">
      <alignment horizontal="left" vertical="center"/>
    </xf>
    <xf numFmtId="0" fontId="42" fillId="2" borderId="1"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2" fillId="2" borderId="1" xfId="2" applyFont="1" applyFill="1" applyBorder="1" applyAlignment="1">
      <alignment horizontal="left" vertical="center"/>
    </xf>
    <xf numFmtId="0" fontId="41" fillId="2" borderId="1" xfId="2" applyFont="1" applyFill="1" applyBorder="1" applyAlignment="1">
      <alignment horizontal="left" vertical="center"/>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41" fillId="2" borderId="5" xfId="2" applyFont="1" applyFill="1" applyBorder="1" applyAlignment="1">
      <alignment horizontal="center" vertical="center"/>
    </xf>
    <xf numFmtId="0" fontId="41"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49" fontId="3" fillId="0" borderId="4" xfId="5" applyNumberFormat="1" applyFont="1" applyBorder="1" applyAlignment="1">
      <alignment horizontal="left"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1"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0" fontId="41" fillId="2" borderId="39" xfId="2" applyFont="1" applyFill="1" applyBorder="1" applyAlignment="1">
      <alignment horizontal="center" vertical="center"/>
    </xf>
    <xf numFmtId="0" fontId="41" fillId="2" borderId="15" xfId="2" applyFont="1" applyFill="1" applyBorder="1" applyAlignment="1">
      <alignment horizontal="center" vertical="center"/>
    </xf>
    <xf numFmtId="0" fontId="41" fillId="2" borderId="14" xfId="2" applyFont="1" applyFill="1" applyBorder="1" applyAlignment="1">
      <alignment horizontal="center" vertical="center"/>
    </xf>
    <xf numFmtId="38" fontId="41" fillId="2" borderId="13" xfId="1" applyFont="1" applyFill="1" applyBorder="1" applyAlignment="1">
      <alignment horizontal="center" vertical="center"/>
    </xf>
    <xf numFmtId="38" fontId="41" fillId="2" borderId="15" xfId="1" applyFont="1" applyFill="1" applyBorder="1" applyAlignment="1">
      <alignment horizontal="center" vertical="center"/>
    </xf>
    <xf numFmtId="38" fontId="41" fillId="2" borderId="14" xfId="1" applyFont="1" applyFill="1" applyBorder="1" applyAlignment="1">
      <alignment horizontal="center" vertical="center"/>
    </xf>
    <xf numFmtId="0" fontId="4" fillId="0" borderId="49" xfId="2" applyFont="1" applyBorder="1" applyAlignment="1">
      <alignment horizontal="center" vertical="center"/>
    </xf>
    <xf numFmtId="38" fontId="43" fillId="2" borderId="49" xfId="1" applyFont="1" applyFill="1" applyBorder="1" applyAlignment="1">
      <alignment horizontal="center" vertical="center" wrapText="1"/>
    </xf>
    <xf numFmtId="38" fontId="43" fillId="2" borderId="49" xfId="1"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2" fillId="2" borderId="39" xfId="2" applyFont="1" applyFill="1" applyBorder="1" applyAlignment="1">
      <alignment horizontal="center" vertical="center"/>
    </xf>
    <xf numFmtId="0" fontId="42" fillId="2" borderId="15" xfId="2" applyFont="1" applyFill="1" applyBorder="1" applyAlignment="1">
      <alignment horizontal="center" vertical="center"/>
    </xf>
    <xf numFmtId="0" fontId="42" fillId="2" borderId="14" xfId="2" applyFont="1" applyFill="1" applyBorder="1" applyAlignment="1">
      <alignment horizontal="center" vertical="center"/>
    </xf>
    <xf numFmtId="38" fontId="42" fillId="2" borderId="13" xfId="1" applyFont="1" applyFill="1" applyBorder="1" applyAlignment="1">
      <alignment horizontal="center" vertical="center"/>
    </xf>
    <xf numFmtId="38" fontId="42" fillId="2" borderId="15" xfId="1" applyFont="1" applyFill="1" applyBorder="1" applyAlignment="1">
      <alignment horizontal="center" vertical="center"/>
    </xf>
    <xf numFmtId="38" fontId="42" fillId="2" borderId="14" xfId="1" applyFont="1" applyFill="1" applyBorder="1" applyAlignment="1">
      <alignment horizontal="center" vertical="center"/>
    </xf>
    <xf numFmtId="0" fontId="47" fillId="2" borderId="49" xfId="2" applyFont="1" applyFill="1" applyBorder="1" applyAlignment="1">
      <alignment horizontal="center" vertical="center" wrapText="1"/>
    </xf>
    <xf numFmtId="0" fontId="47" fillId="2" borderId="49" xfId="2" applyFont="1" applyFill="1" applyBorder="1" applyAlignment="1">
      <alignment horizontal="center" vertical="center"/>
    </xf>
    <xf numFmtId="0" fontId="42" fillId="2" borderId="4"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3" fillId="2" borderId="49" xfId="2" applyFont="1" applyFill="1" applyBorder="1" applyAlignment="1">
      <alignment horizontal="center" vertical="center" wrapText="1"/>
    </xf>
    <xf numFmtId="0" fontId="43" fillId="2" borderId="49" xfId="2" applyFont="1" applyFill="1" applyBorder="1" applyAlignment="1">
      <alignment horizontal="center" vertical="center"/>
    </xf>
    <xf numFmtId="38" fontId="42" fillId="2" borderId="1" xfId="1" applyFont="1" applyFill="1" applyBorder="1" applyAlignment="1">
      <alignment horizontal="center" vertical="center"/>
    </xf>
    <xf numFmtId="38" fontId="42" fillId="2" borderId="3" xfId="1" applyFont="1" applyFill="1" applyBorder="1" applyAlignment="1">
      <alignment horizontal="center" vertical="center"/>
    </xf>
    <xf numFmtId="38" fontId="42" fillId="2" borderId="2" xfId="1" applyFont="1" applyFill="1" applyBorder="1" applyAlignment="1">
      <alignment horizontal="center" vertical="center"/>
    </xf>
    <xf numFmtId="38" fontId="41" fillId="2" borderId="1" xfId="1" applyFont="1" applyFill="1" applyBorder="1" applyAlignment="1">
      <alignment horizontal="center" vertical="center"/>
    </xf>
    <xf numFmtId="38" fontId="41" fillId="2" borderId="3" xfId="1" applyFont="1" applyFill="1" applyBorder="1" applyAlignment="1">
      <alignment horizontal="center" vertical="center"/>
    </xf>
    <xf numFmtId="38" fontId="41" fillId="2" borderId="2" xfId="1" applyFont="1" applyFill="1" applyBorder="1" applyAlignment="1">
      <alignment horizontal="center" vertical="center"/>
    </xf>
    <xf numFmtId="0" fontId="41" fillId="2" borderId="4" xfId="2" applyFont="1" applyFill="1" applyBorder="1" applyAlignment="1">
      <alignment horizontal="left" vertical="center" shrinkToFit="1"/>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0" borderId="1" xfId="2" applyNumberFormat="1" applyFont="1" applyBorder="1" applyAlignment="1">
      <alignment horizontal="center" vertical="center"/>
    </xf>
    <xf numFmtId="0" fontId="42" fillId="2" borderId="4" xfId="2" applyFont="1" applyFill="1" applyBorder="1" applyAlignment="1">
      <alignment horizontal="center" vertical="center" wrapText="1"/>
    </xf>
    <xf numFmtId="0" fontId="41" fillId="2" borderId="49"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42" fillId="2" borderId="6" xfId="2" applyFont="1" applyFill="1" applyBorder="1" applyAlignment="1">
      <alignment horizontal="center" vertical="center" wrapText="1"/>
    </xf>
    <xf numFmtId="0" fontId="42" fillId="2" borderId="12" xfId="2" applyFont="1" applyFill="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2" xfId="2" applyFont="1" applyBorder="1" applyAlignment="1">
      <alignment horizontal="center" vertical="center" wrapText="1"/>
    </xf>
    <xf numFmtId="0" fontId="51" fillId="2" borderId="4" xfId="2" applyFont="1" applyFill="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5"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left" vertical="center"/>
    </xf>
    <xf numFmtId="0" fontId="11" fillId="2" borderId="9" xfId="2" applyFont="1" applyFill="1" applyBorder="1" applyAlignment="1">
      <alignment horizontal="center" wrapText="1" shrinkToFit="1"/>
    </xf>
    <xf numFmtId="0" fontId="11" fillId="2" borderId="0" xfId="2" applyFont="1" applyFill="1" applyAlignment="1">
      <alignment horizontal="center" wrapText="1" shrinkToFit="1"/>
    </xf>
    <xf numFmtId="0" fontId="14" fillId="3" borderId="4" xfId="2" applyFont="1" applyFill="1" applyBorder="1" applyAlignment="1">
      <alignment horizontal="center" vertical="center"/>
    </xf>
    <xf numFmtId="0" fontId="43" fillId="2" borderId="6" xfId="2" applyFont="1" applyFill="1" applyBorder="1" applyAlignment="1">
      <alignment horizontal="center" vertical="center" wrapText="1"/>
    </xf>
    <xf numFmtId="0" fontId="43" fillId="2" borderId="12" xfId="2" applyFont="1" applyFill="1" applyBorder="1" applyAlignment="1">
      <alignment horizontal="center" vertical="center"/>
    </xf>
    <xf numFmtId="0" fontId="43" fillId="2" borderId="10" xfId="2" applyFont="1" applyFill="1" applyBorder="1" applyAlignment="1">
      <alignment horizontal="center" vertical="center"/>
    </xf>
    <xf numFmtId="0" fontId="43" fillId="2" borderId="13" xfId="2" applyFont="1" applyFill="1" applyBorder="1" applyAlignment="1">
      <alignment horizontal="center" vertical="center"/>
    </xf>
    <xf numFmtId="0" fontId="43" fillId="2" borderId="15" xfId="2" applyFont="1" applyFill="1" applyBorder="1" applyAlignment="1">
      <alignment horizontal="center" vertical="center"/>
    </xf>
    <xf numFmtId="0" fontId="43" fillId="2" borderId="1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5" fillId="2" borderId="4" xfId="2" applyFont="1" applyFill="1" applyBorder="1" applyAlignment="1">
      <alignment horizontal="center" vertical="center"/>
    </xf>
    <xf numFmtId="38" fontId="41" fillId="2" borderId="1" xfId="1" applyFont="1" applyFill="1" applyBorder="1" applyAlignment="1">
      <alignment horizontal="center" vertical="center" wrapText="1"/>
    </xf>
    <xf numFmtId="38" fontId="41" fillId="2" borderId="3" xfId="1" applyFont="1" applyFill="1" applyBorder="1" applyAlignment="1">
      <alignment horizontal="center" vertical="center" wrapText="1"/>
    </xf>
    <xf numFmtId="38" fontId="41" fillId="2" borderId="2" xfId="1" applyFont="1" applyFill="1" applyBorder="1" applyAlignment="1">
      <alignment horizontal="center" vertical="center" wrapText="1"/>
    </xf>
    <xf numFmtId="0" fontId="3" fillId="0" borderId="8"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38" fontId="4" fillId="0" borderId="4" xfId="2" applyNumberFormat="1" applyFont="1" applyBorder="1" applyAlignment="1">
      <alignment horizontal="center" vertical="center" wrapText="1"/>
    </xf>
    <xf numFmtId="0" fontId="42" fillId="2" borderId="4" xfId="2" applyFont="1" applyFill="1" applyBorder="1" applyAlignment="1">
      <alignment horizontal="left" vertical="center" wrapText="1"/>
    </xf>
    <xf numFmtId="0" fontId="3" fillId="0" borderId="51" xfId="2" applyFont="1" applyBorder="1" applyAlignment="1">
      <alignment horizontal="center" vertical="center"/>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11" fillId="0" borderId="3" xfId="2" applyFont="1" applyBorder="1" applyAlignment="1">
      <alignment horizontal="center" vertical="center"/>
    </xf>
    <xf numFmtId="0" fontId="4" fillId="2" borderId="7" xfId="2" applyFont="1" applyFill="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5"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xf>
    <xf numFmtId="0" fontId="13" fillId="0" borderId="12" xfId="2" applyFont="1" applyBorder="1" applyAlignment="1">
      <alignment horizontal="left" vertical="top" wrapText="1"/>
    </xf>
    <xf numFmtId="0" fontId="3" fillId="0" borderId="5" xfId="2"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3" fillId="0" borderId="4" xfId="2" applyFont="1" applyBorder="1" applyAlignment="1">
      <alignment horizontal="left" vertical="center" wrapText="1"/>
    </xf>
    <xf numFmtId="0" fontId="24" fillId="0" borderId="0" xfId="2" applyFont="1" applyAlignment="1">
      <alignment horizontal="left" vertical="center" wrapText="1"/>
    </xf>
    <xf numFmtId="0" fontId="11" fillId="0" borderId="12" xfId="2" applyFont="1" applyBorder="1" applyAlignment="1">
      <alignment horizontal="left" vertical="center" wrapText="1"/>
    </xf>
    <xf numFmtId="176" fontId="42" fillId="2" borderId="1" xfId="2" applyNumberFormat="1" applyFont="1" applyFill="1" applyBorder="1" applyAlignment="1">
      <alignment horizontal="center" vertical="center" shrinkToFit="1"/>
    </xf>
    <xf numFmtId="176" fontId="42" fillId="2" borderId="3" xfId="2" applyNumberFormat="1" applyFont="1" applyFill="1" applyBorder="1" applyAlignment="1">
      <alignment horizontal="center" vertical="center" shrinkToFit="1"/>
    </xf>
    <xf numFmtId="176" fontId="42" fillId="2" borderId="2" xfId="2" applyNumberFormat="1" applyFont="1" applyFill="1" applyBorder="1" applyAlignment="1">
      <alignment horizontal="center" vertical="center" shrinkToFi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1" fillId="0" borderId="4" xfId="2" applyFont="1" applyBorder="1" applyAlignment="1">
      <alignment horizontal="left" vertical="center" wrapText="1"/>
    </xf>
    <xf numFmtId="0" fontId="31" fillId="0" borderId="1" xfId="2" applyFont="1" applyBorder="1" applyAlignment="1">
      <alignment horizontal="left" vertical="center" wrapText="1"/>
    </xf>
    <xf numFmtId="0" fontId="31" fillId="0" borderId="10" xfId="2" applyFont="1" applyBorder="1" applyAlignment="1">
      <alignment horizontal="left" vertical="center" wrapText="1"/>
    </xf>
    <xf numFmtId="0" fontId="31" fillId="0" borderId="5" xfId="2" applyFont="1" applyBorder="1" applyAlignment="1">
      <alignment horizontal="left" vertical="center" wrapText="1"/>
    </xf>
    <xf numFmtId="0" fontId="31" fillId="0" borderId="6" xfId="2" applyFont="1" applyBorder="1" applyAlignment="1">
      <alignment horizontal="left" vertical="center" wrapText="1"/>
    </xf>
    <xf numFmtId="0" fontId="42" fillId="2" borderId="4" xfId="2" applyFont="1" applyFill="1" applyBorder="1" applyAlignment="1">
      <alignment horizontal="center" vertical="center" shrinkToFit="1"/>
    </xf>
    <xf numFmtId="0" fontId="41" fillId="2" borderId="49" xfId="2" applyFont="1" applyFill="1" applyBorder="1" applyAlignment="1">
      <alignment horizontal="center" vertical="center" shrinkToFit="1"/>
    </xf>
    <xf numFmtId="0" fontId="41"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177" fontId="42" fillId="2" borderId="4" xfId="2" applyNumberFormat="1" applyFont="1" applyFill="1" applyBorder="1" applyAlignment="1">
      <alignment horizontal="center" vertical="center"/>
    </xf>
    <xf numFmtId="177" fontId="41" fillId="2" borderId="4" xfId="2" applyNumberFormat="1" applyFont="1" applyFill="1" applyBorder="1" applyAlignment="1">
      <alignment horizontal="center" vertical="center"/>
    </xf>
    <xf numFmtId="0" fontId="3" fillId="2" borderId="4" xfId="2" applyFont="1" applyFill="1" applyBorder="1" applyAlignment="1">
      <alignment horizontal="center" vertical="center" wrapText="1"/>
    </xf>
    <xf numFmtId="0" fontId="41"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0" fillId="2" borderId="1" xfId="2" applyFont="1" applyFill="1" applyBorder="1" applyAlignment="1">
      <alignment horizontal="center" vertical="center"/>
    </xf>
    <xf numFmtId="0" fontId="50"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0" xfId="2" applyFont="1" applyAlignment="1">
      <alignment horizontal="left" vertical="center" wrapText="1"/>
    </xf>
    <xf numFmtId="0" fontId="25" fillId="0" borderId="1" xfId="2" applyFont="1" applyBorder="1" applyAlignment="1">
      <alignment horizontal="center" vertical="center"/>
    </xf>
    <xf numFmtId="0" fontId="47" fillId="0" borderId="4" xfId="2" applyFont="1" applyBorder="1" applyAlignment="1">
      <alignment horizontal="center" vertical="center" wrapText="1"/>
    </xf>
    <xf numFmtId="0" fontId="43" fillId="0" borderId="4" xfId="2" applyFont="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45" fillId="2" borderId="1" xfId="5" applyNumberFormat="1" applyFont="1" applyFill="1" applyBorder="1" applyAlignment="1">
      <alignment horizontal="center" vertical="center" shrinkToFit="1"/>
    </xf>
    <xf numFmtId="49" fontId="46"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42" fillId="2" borderId="21" xfId="2" applyFont="1" applyFill="1" applyBorder="1" applyAlignment="1">
      <alignment horizontal="center" vertical="center"/>
    </xf>
    <xf numFmtId="0" fontId="42" fillId="2" borderId="78" xfId="2" applyFont="1" applyFill="1" applyBorder="1" applyAlignment="1">
      <alignment horizontal="center" vertical="center"/>
    </xf>
    <xf numFmtId="0" fontId="41" fillId="2" borderId="6" xfId="2" applyFont="1" applyFill="1" applyBorder="1" applyAlignment="1">
      <alignment vertical="center" wrapText="1"/>
    </xf>
    <xf numFmtId="0" fontId="41" fillId="2" borderId="5" xfId="2" applyFont="1" applyFill="1" applyBorder="1" applyAlignment="1">
      <alignment vertical="center" wrapText="1"/>
    </xf>
    <xf numFmtId="0" fontId="44"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42" fillId="2" borderId="31" xfId="2" applyFont="1" applyFill="1" applyBorder="1" applyAlignment="1">
      <alignment horizontal="center" vertical="center"/>
    </xf>
    <xf numFmtId="0" fontId="42" fillId="2" borderId="79" xfId="2" applyFont="1" applyFill="1" applyBorder="1" applyAlignment="1">
      <alignment horizontal="center" vertical="center"/>
    </xf>
    <xf numFmtId="0" fontId="3" fillId="0" borderId="19" xfId="2" applyFont="1" applyBorder="1" applyAlignment="1">
      <alignment horizontal="center" vertical="center"/>
    </xf>
    <xf numFmtId="0" fontId="3" fillId="2" borderId="6" xfId="2" applyFont="1" applyFill="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1" fillId="2" borderId="47" xfId="2" applyFont="1" applyFill="1" applyBorder="1" applyAlignment="1">
      <alignment horizontal="center" vertical="center"/>
    </xf>
    <xf numFmtId="0" fontId="42"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44" fillId="2" borderId="1" xfId="2" applyFont="1" applyFill="1" applyBorder="1" applyAlignment="1">
      <alignment horizontal="left" vertical="center" wrapText="1"/>
    </xf>
    <xf numFmtId="0" fontId="44" fillId="2" borderId="3" xfId="2" applyFont="1" applyFill="1" applyBorder="1" applyAlignment="1">
      <alignment horizontal="left" vertical="center" wrapText="1"/>
    </xf>
    <xf numFmtId="0" fontId="44" fillId="2" borderId="2" xfId="2" applyFont="1" applyFill="1" applyBorder="1" applyAlignment="1">
      <alignment horizontal="left" vertical="center" wrapText="1"/>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7" xfId="2" applyFont="1" applyFill="1" applyBorder="1" applyAlignment="1">
      <alignment horizontal="center" vertical="center"/>
    </xf>
    <xf numFmtId="0" fontId="42" fillId="0" borderId="1" xfId="2" applyFont="1" applyBorder="1" applyAlignment="1">
      <alignment horizontal="center" vertical="center"/>
    </xf>
    <xf numFmtId="0" fontId="42" fillId="0" borderId="3" xfId="2" applyFont="1" applyBorder="1" applyAlignment="1">
      <alignment horizontal="center" vertical="center"/>
    </xf>
    <xf numFmtId="0" fontId="42" fillId="0" borderId="7" xfId="2" applyFont="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35"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165651</xdr:colOff>
      <xdr:row>28</xdr:row>
      <xdr:rowOff>41412</xdr:rowOff>
    </xdr:from>
    <xdr:to>
      <xdr:col>44</xdr:col>
      <xdr:colOff>24848</xdr:colOff>
      <xdr:row>34</xdr:row>
      <xdr:rowOff>24848</xdr:rowOff>
    </xdr:to>
    <xdr:sp macro="" textlink="">
      <xdr:nvSpPr>
        <xdr:cNvPr id="4" name="正方形/長方形 3">
          <a:extLst>
            <a:ext uri="{FF2B5EF4-FFF2-40B4-BE49-F238E27FC236}">
              <a16:creationId xmlns:a16="http://schemas.microsoft.com/office/drawing/2014/main" id="{B56869E9-FEF1-1040-DD19-8A92A63DA433}"/>
            </a:ext>
          </a:extLst>
        </xdr:cNvPr>
        <xdr:cNvSpPr/>
      </xdr:nvSpPr>
      <xdr:spPr>
        <a:xfrm>
          <a:off x="165651" y="7073347"/>
          <a:ext cx="8241197" cy="13583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41413</xdr:colOff>
      <xdr:row>23</xdr:row>
      <xdr:rowOff>149087</xdr:rowOff>
    </xdr:from>
    <xdr:to>
      <xdr:col>60</xdr:col>
      <xdr:colOff>41413</xdr:colOff>
      <xdr:row>33</xdr:row>
      <xdr:rowOff>215347</xdr:rowOff>
    </xdr:to>
    <xdr:sp macro="" textlink="">
      <xdr:nvSpPr>
        <xdr:cNvPr id="3" name="吹き出し: 線 2">
          <a:extLst>
            <a:ext uri="{FF2B5EF4-FFF2-40B4-BE49-F238E27FC236}">
              <a16:creationId xmlns:a16="http://schemas.microsoft.com/office/drawing/2014/main" id="{76CE8DE1-185F-43E3-9D4A-353DCC5FD151}"/>
            </a:ext>
          </a:extLst>
        </xdr:cNvPr>
        <xdr:cNvSpPr/>
      </xdr:nvSpPr>
      <xdr:spPr>
        <a:xfrm>
          <a:off x="8994913" y="6236804"/>
          <a:ext cx="2476500" cy="2170043"/>
        </a:xfrm>
        <a:prstGeom prst="borderCallout1">
          <a:avLst>
            <a:gd name="adj1" fmla="val 26002"/>
            <a:gd name="adj2" fmla="val 363"/>
            <a:gd name="adj3" fmla="val 56030"/>
            <a:gd name="adj4" fmla="val -52714"/>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157370</xdr:colOff>
      <xdr:row>1</xdr:row>
      <xdr:rowOff>140804</xdr:rowOff>
    </xdr:from>
    <xdr:to>
      <xdr:col>6</xdr:col>
      <xdr:colOff>96243</xdr:colOff>
      <xdr:row>1</xdr:row>
      <xdr:rowOff>699219</xdr:rowOff>
    </xdr:to>
    <xdr:sp macro="" textlink="">
      <xdr:nvSpPr>
        <xdr:cNvPr id="2" name="正方形/長方形 1">
          <a:extLst>
            <a:ext uri="{FF2B5EF4-FFF2-40B4-BE49-F238E27FC236}">
              <a16:creationId xmlns:a16="http://schemas.microsoft.com/office/drawing/2014/main" id="{401BFAE4-E3CC-47FC-8697-2F2C72B44A6F}"/>
            </a:ext>
          </a:extLst>
        </xdr:cNvPr>
        <xdr:cNvSpPr/>
      </xdr:nvSpPr>
      <xdr:spPr>
        <a:xfrm>
          <a:off x="347870" y="372717"/>
          <a:ext cx="891373" cy="558415"/>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12</xdr:col>
      <xdr:colOff>127551</xdr:colOff>
      <xdr:row>1</xdr:row>
      <xdr:rowOff>425727</xdr:rowOff>
    </xdr:from>
    <xdr:to>
      <xdr:col>23</xdr:col>
      <xdr:colOff>140805</xdr:colOff>
      <xdr:row>2</xdr:row>
      <xdr:rowOff>173935</xdr:rowOff>
    </xdr:to>
    <xdr:sp macro="" textlink="">
      <xdr:nvSpPr>
        <xdr:cNvPr id="6" name="吹き出し: 線 5">
          <a:extLst>
            <a:ext uri="{FF2B5EF4-FFF2-40B4-BE49-F238E27FC236}">
              <a16:creationId xmlns:a16="http://schemas.microsoft.com/office/drawing/2014/main" id="{BE272B27-EAC0-456A-BDC3-D66CE5FCEDDC}"/>
            </a:ext>
          </a:extLst>
        </xdr:cNvPr>
        <xdr:cNvSpPr/>
      </xdr:nvSpPr>
      <xdr:spPr>
        <a:xfrm>
          <a:off x="2413551" y="657640"/>
          <a:ext cx="2108754" cy="535056"/>
        </a:xfrm>
        <a:prstGeom prst="borderCallout1">
          <a:avLst>
            <a:gd name="adj1" fmla="val 77086"/>
            <a:gd name="adj2" fmla="val 29"/>
            <a:gd name="adj3" fmla="val 110210"/>
            <a:gd name="adj4" fmla="val -14921"/>
          </a:avLst>
        </a:prstGeom>
        <a:solidFill>
          <a:schemeClr val="bg1"/>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都道府県へ提出の場合の名称は</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北海道知事、青森県知事等に修正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3</xdr:row>
      <xdr:rowOff>212481</xdr:rowOff>
    </xdr:from>
    <xdr:to>
      <xdr:col>13</xdr:col>
      <xdr:colOff>21981</xdr:colOff>
      <xdr:row>6</xdr:row>
      <xdr:rowOff>21981</xdr:rowOff>
    </xdr:to>
    <xdr:sp macro="" textlink="">
      <xdr:nvSpPr>
        <xdr:cNvPr id="3" name="正方形/長方形 2">
          <a:extLst>
            <a:ext uri="{FF2B5EF4-FFF2-40B4-BE49-F238E27FC236}">
              <a16:creationId xmlns:a16="http://schemas.microsoft.com/office/drawing/2014/main" id="{F17DE246-5B24-6905-0372-5A353073E227}"/>
            </a:ext>
          </a:extLst>
        </xdr:cNvPr>
        <xdr:cNvSpPr/>
      </xdr:nvSpPr>
      <xdr:spPr>
        <a:xfrm>
          <a:off x="175846" y="1267558"/>
          <a:ext cx="2227385" cy="52753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127425</xdr:colOff>
      <xdr:row>1</xdr:row>
      <xdr:rowOff>660059</xdr:rowOff>
    </xdr:from>
    <xdr:to>
      <xdr:col>61</xdr:col>
      <xdr:colOff>80597</xdr:colOff>
      <xdr:row>6</xdr:row>
      <xdr:rowOff>153865</xdr:rowOff>
    </xdr:to>
    <xdr:sp macro="" textlink="">
      <xdr:nvSpPr>
        <xdr:cNvPr id="311" name="吹き出し: 線 3">
          <a:extLst>
            <a:ext uri="{FF2B5EF4-FFF2-40B4-BE49-F238E27FC236}">
              <a16:creationId xmlns:a16="http://schemas.microsoft.com/office/drawing/2014/main" id="{AF755184-3D3F-04B9-3216-90B420E7F444}"/>
            </a:ext>
          </a:extLst>
        </xdr:cNvPr>
        <xdr:cNvSpPr/>
      </xdr:nvSpPr>
      <xdr:spPr>
        <a:xfrm>
          <a:off x="8553387" y="887194"/>
          <a:ext cx="2700768" cy="1039786"/>
        </a:xfrm>
        <a:prstGeom prst="borderCallout1">
          <a:avLst>
            <a:gd name="adj1" fmla="val 275"/>
            <a:gd name="adj2" fmla="val 44662"/>
            <a:gd name="adj3" fmla="val -61364"/>
            <a:gd name="adj4" fmla="val 6072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本様式はサービス事業者用になります。</a:t>
          </a:r>
          <a:endParaRPr kumimoji="1" lang="en-US" altLang="ja-JP" sz="1100">
            <a:solidFill>
              <a:sysClr val="windowText" lastClr="000000"/>
            </a:solidFill>
          </a:endParaRPr>
        </a:p>
        <a:p>
          <a:pPr algn="l"/>
          <a:r>
            <a:rPr kumimoji="1" lang="ja-JP" altLang="en-US" sz="1100">
              <a:solidFill>
                <a:sysClr val="windowText" lastClr="000000"/>
              </a:solidFill>
            </a:rPr>
            <a:t>実需者など、サービス事業者以外が事業実施主体となる場合は、別の計画書になりますので、ご留意願います。</a:t>
          </a:r>
          <a:endParaRPr kumimoji="1" lang="en-US" altLang="ja-JP" sz="1100">
            <a:solidFill>
              <a:sysClr val="windowText" lastClr="000000"/>
            </a:solidFill>
          </a:endParaRPr>
        </a:p>
      </xdr:txBody>
    </xdr:sp>
    <xdr:clientData/>
  </xdr:twoCellAnchor>
  <xdr:twoCellAnchor>
    <xdr:from>
      <xdr:col>50</xdr:col>
      <xdr:colOff>41413</xdr:colOff>
      <xdr:row>10</xdr:row>
      <xdr:rowOff>149087</xdr:rowOff>
    </xdr:from>
    <xdr:to>
      <xdr:col>65</xdr:col>
      <xdr:colOff>124239</xdr:colOff>
      <xdr:row>14</xdr:row>
      <xdr:rowOff>21981</xdr:rowOff>
    </xdr:to>
    <xdr:sp macro="" textlink="">
      <xdr:nvSpPr>
        <xdr:cNvPr id="403" name="吹き出し: 線 5">
          <a:extLst>
            <a:ext uri="{FF2B5EF4-FFF2-40B4-BE49-F238E27FC236}">
              <a16:creationId xmlns:a16="http://schemas.microsoft.com/office/drawing/2014/main" id="{6E4A710B-0CFB-967A-5C74-A088640C8A07}"/>
            </a:ext>
          </a:extLst>
        </xdr:cNvPr>
        <xdr:cNvSpPr/>
      </xdr:nvSpPr>
      <xdr:spPr>
        <a:xfrm>
          <a:off x="9200067" y="2955299"/>
          <a:ext cx="2786460" cy="1052528"/>
        </a:xfrm>
        <a:prstGeom prst="borderCallout1">
          <a:avLst>
            <a:gd name="adj1" fmla="val 101008"/>
            <a:gd name="adj2" fmla="val 70302"/>
            <a:gd name="adj3" fmla="val 217339"/>
            <a:gd name="adj4" fmla="val 9519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「要確認」が表示された場合は、事業の継続性を示す根拠を備考欄に記載してください。また、その根拠資料を添付してください。</a:t>
          </a:r>
          <a:endParaRPr kumimoji="1" lang="en-US" altLang="ja-JP" sz="1100">
            <a:solidFill>
              <a:sysClr val="windowText" lastClr="000000"/>
            </a:solidFill>
          </a:endParaRPr>
        </a:p>
      </xdr:txBody>
    </xdr:sp>
    <xdr:clientData/>
  </xdr:twoCellAnchor>
  <xdr:twoCellAnchor>
    <xdr:from>
      <xdr:col>53</xdr:col>
      <xdr:colOff>115957</xdr:colOff>
      <xdr:row>99</xdr:row>
      <xdr:rowOff>165653</xdr:rowOff>
    </xdr:from>
    <xdr:to>
      <xdr:col>69</xdr:col>
      <xdr:colOff>41413</xdr:colOff>
      <xdr:row>101</xdr:row>
      <xdr:rowOff>33130</xdr:rowOff>
    </xdr:to>
    <xdr:sp macro="" textlink="">
      <xdr:nvSpPr>
        <xdr:cNvPr id="10" name="吹き出し: 線 9">
          <a:extLst>
            <a:ext uri="{FF2B5EF4-FFF2-40B4-BE49-F238E27FC236}">
              <a16:creationId xmlns:a16="http://schemas.microsoft.com/office/drawing/2014/main" id="{D4DB1824-ECC3-F2BD-3083-6D7A7E0513EE}"/>
            </a:ext>
          </a:extLst>
        </xdr:cNvPr>
        <xdr:cNvSpPr/>
      </xdr:nvSpPr>
      <xdr:spPr>
        <a:xfrm>
          <a:off x="9719945" y="29855775"/>
          <a:ext cx="2759724" cy="322818"/>
        </a:xfrm>
        <a:prstGeom prst="borderCallout1">
          <a:avLst>
            <a:gd name="adj1" fmla="val 36932"/>
            <a:gd name="adj2" fmla="val 3"/>
            <a:gd name="adj3" fmla="val 169286"/>
            <a:gd name="adj4" fmla="val -1536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取組を行う時期を網掛けにしてください。</a:t>
          </a:r>
          <a:endParaRPr kumimoji="1" lang="en-US" altLang="ja-JP" sz="1100">
            <a:solidFill>
              <a:sysClr val="windowText" lastClr="000000"/>
            </a:solidFill>
          </a:endParaRPr>
        </a:p>
      </xdr:txBody>
    </xdr:sp>
    <xdr:clientData/>
  </xdr:twoCellAnchor>
  <xdr:twoCellAnchor>
    <xdr:from>
      <xdr:col>32</xdr:col>
      <xdr:colOff>95879</xdr:colOff>
      <xdr:row>113</xdr:row>
      <xdr:rowOff>137588</xdr:rowOff>
    </xdr:from>
    <xdr:to>
      <xdr:col>46</xdr:col>
      <xdr:colOff>37702</xdr:colOff>
      <xdr:row>118</xdr:row>
      <xdr:rowOff>46892</xdr:rowOff>
    </xdr:to>
    <xdr:sp macro="" textlink="">
      <xdr:nvSpPr>
        <xdr:cNvPr id="12" name="吹き出し: 線 11">
          <a:extLst>
            <a:ext uri="{FF2B5EF4-FFF2-40B4-BE49-F238E27FC236}">
              <a16:creationId xmlns:a16="http://schemas.microsoft.com/office/drawing/2014/main" id="{DABA719C-3661-4AB1-B7B5-B91DFDA41C13}"/>
            </a:ext>
          </a:extLst>
        </xdr:cNvPr>
        <xdr:cNvSpPr/>
      </xdr:nvSpPr>
      <xdr:spPr>
        <a:xfrm>
          <a:off x="5887079" y="34627613"/>
          <a:ext cx="2475473" cy="1071354"/>
        </a:xfrm>
        <a:prstGeom prst="borderCallout1">
          <a:avLst>
            <a:gd name="adj1" fmla="val 28750"/>
            <a:gd name="adj2" fmla="val 544"/>
            <a:gd name="adj3" fmla="val 79147"/>
            <a:gd name="adj4" fmla="val -2043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そのため、遅くとも令和９年３月３１日までに事業を完了してください。</a:t>
          </a:r>
          <a:endParaRPr kumimoji="1" lang="en-US" altLang="ja-JP" sz="1100">
            <a:solidFill>
              <a:sysClr val="windowText" lastClr="000000"/>
            </a:solidFill>
          </a:endParaRPr>
        </a:p>
      </xdr:txBody>
    </xdr:sp>
    <xdr:clientData/>
  </xdr:twoCellAnchor>
  <xdr:twoCellAnchor>
    <xdr:from>
      <xdr:col>37</xdr:col>
      <xdr:colOff>175845</xdr:colOff>
      <xdr:row>161</xdr:row>
      <xdr:rowOff>175845</xdr:rowOff>
    </xdr:from>
    <xdr:to>
      <xdr:col>61</xdr:col>
      <xdr:colOff>24848</xdr:colOff>
      <xdr:row>164</xdr:row>
      <xdr:rowOff>24847</xdr:rowOff>
    </xdr:to>
    <xdr:sp macro="" textlink="">
      <xdr:nvSpPr>
        <xdr:cNvPr id="16" name="正方形/長方形 15">
          <a:extLst>
            <a:ext uri="{FF2B5EF4-FFF2-40B4-BE49-F238E27FC236}">
              <a16:creationId xmlns:a16="http://schemas.microsoft.com/office/drawing/2014/main" id="{BAEFC57B-2988-424F-8647-55B74380036C}"/>
            </a:ext>
          </a:extLst>
        </xdr:cNvPr>
        <xdr:cNvSpPr/>
      </xdr:nvSpPr>
      <xdr:spPr>
        <a:xfrm>
          <a:off x="6953249" y="46657845"/>
          <a:ext cx="4245157" cy="105061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125449</xdr:colOff>
      <xdr:row>157</xdr:row>
      <xdr:rowOff>462965</xdr:rowOff>
    </xdr:from>
    <xdr:to>
      <xdr:col>76</xdr:col>
      <xdr:colOff>38100</xdr:colOff>
      <xdr:row>162</xdr:row>
      <xdr:rowOff>595966</xdr:rowOff>
    </xdr:to>
    <xdr:sp macro="" textlink="">
      <xdr:nvSpPr>
        <xdr:cNvPr id="17" name="吹き出し: 線 16">
          <a:extLst>
            <a:ext uri="{FF2B5EF4-FFF2-40B4-BE49-F238E27FC236}">
              <a16:creationId xmlns:a16="http://schemas.microsoft.com/office/drawing/2014/main" id="{B5D61F71-96D9-432F-BC42-915C602DF906}"/>
            </a:ext>
          </a:extLst>
        </xdr:cNvPr>
        <xdr:cNvSpPr/>
      </xdr:nvSpPr>
      <xdr:spPr>
        <a:xfrm>
          <a:off x="11164924" y="49831040"/>
          <a:ext cx="2512976" cy="1533176"/>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a:solidFill>
              <a:sysClr val="windowText" lastClr="000000"/>
            </a:solidFill>
          </a:endParaRPr>
        </a:p>
      </xdr:txBody>
    </xdr:sp>
    <xdr:clientData/>
  </xdr:twoCellAnchor>
  <xdr:twoCellAnchor>
    <xdr:from>
      <xdr:col>18</xdr:col>
      <xdr:colOff>0</xdr:colOff>
      <xdr:row>166</xdr:row>
      <xdr:rowOff>212481</xdr:rowOff>
    </xdr:from>
    <xdr:to>
      <xdr:col>36</xdr:col>
      <xdr:colOff>24848</xdr:colOff>
      <xdr:row>175</xdr:row>
      <xdr:rowOff>24848</xdr:rowOff>
    </xdr:to>
    <xdr:sp macro="" textlink="">
      <xdr:nvSpPr>
        <xdr:cNvPr id="18" name="正方形/長方形 17">
          <a:extLst>
            <a:ext uri="{FF2B5EF4-FFF2-40B4-BE49-F238E27FC236}">
              <a16:creationId xmlns:a16="http://schemas.microsoft.com/office/drawing/2014/main" id="{012F2824-E678-4D4E-93BC-01D489BFB33F}"/>
            </a:ext>
          </a:extLst>
        </xdr:cNvPr>
        <xdr:cNvSpPr/>
      </xdr:nvSpPr>
      <xdr:spPr>
        <a:xfrm>
          <a:off x="3297115" y="48189173"/>
          <a:ext cx="3321964" cy="191519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124047</xdr:colOff>
      <xdr:row>171</xdr:row>
      <xdr:rowOff>117038</xdr:rowOff>
    </xdr:from>
    <xdr:to>
      <xdr:col>15</xdr:col>
      <xdr:colOff>166415</xdr:colOff>
      <xdr:row>180</xdr:row>
      <xdr:rowOff>11593</xdr:rowOff>
    </xdr:to>
    <xdr:sp macro="" textlink="">
      <xdr:nvSpPr>
        <xdr:cNvPr id="19" name="吹き出し: 線 18">
          <a:extLst>
            <a:ext uri="{FF2B5EF4-FFF2-40B4-BE49-F238E27FC236}">
              <a16:creationId xmlns:a16="http://schemas.microsoft.com/office/drawing/2014/main" id="{D602DC47-475D-4D42-A5B3-0100302509DE}"/>
            </a:ext>
          </a:extLst>
        </xdr:cNvPr>
        <xdr:cNvSpPr/>
      </xdr:nvSpPr>
      <xdr:spPr>
        <a:xfrm>
          <a:off x="673566" y="50006057"/>
          <a:ext cx="2240445" cy="1762921"/>
        </a:xfrm>
        <a:prstGeom prst="borderCallout1">
          <a:avLst>
            <a:gd name="adj1" fmla="val 42429"/>
            <a:gd name="adj2" fmla="val 100315"/>
            <a:gd name="adj3" fmla="val -10242"/>
            <a:gd name="adj4" fmla="val 13504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4</a:t>
          </a:r>
          <a:r>
            <a:rPr kumimoji="1" lang="ja-JP" altLang="en-US" sz="1100">
              <a:solidFill>
                <a:sysClr val="windowText" lastClr="000000"/>
              </a:solidFill>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a:solidFill>
              <a:sysClr val="windowText" lastClr="000000"/>
            </a:solidFill>
          </a:endParaRPr>
        </a:p>
      </xdr:txBody>
    </xdr:sp>
    <xdr:clientData/>
  </xdr:twoCellAnchor>
  <xdr:twoCellAnchor>
    <xdr:from>
      <xdr:col>5</xdr:col>
      <xdr:colOff>117548</xdr:colOff>
      <xdr:row>61</xdr:row>
      <xdr:rowOff>61480</xdr:rowOff>
    </xdr:from>
    <xdr:to>
      <xdr:col>19</xdr:col>
      <xdr:colOff>636</xdr:colOff>
      <xdr:row>63</xdr:row>
      <xdr:rowOff>210569</xdr:rowOff>
    </xdr:to>
    <xdr:sp macro="" textlink="">
      <xdr:nvSpPr>
        <xdr:cNvPr id="603" name="吹き出し: 線 19">
          <a:extLst>
            <a:ext uri="{FF2B5EF4-FFF2-40B4-BE49-F238E27FC236}">
              <a16:creationId xmlns:a16="http://schemas.microsoft.com/office/drawing/2014/main" id="{45DACBFF-2220-4224-9AE1-3B9F91E78F79}"/>
            </a:ext>
          </a:extLst>
        </xdr:cNvPr>
        <xdr:cNvSpPr/>
      </xdr:nvSpPr>
      <xdr:spPr>
        <a:xfrm>
          <a:off x="1033413" y="17953826"/>
          <a:ext cx="2447511" cy="1064955"/>
        </a:xfrm>
        <a:prstGeom prst="borderCallout1">
          <a:avLst>
            <a:gd name="adj1" fmla="val 30274"/>
            <a:gd name="adj2" fmla="val 99993"/>
            <a:gd name="adj3" fmla="val 118119"/>
            <a:gd name="adj4" fmla="val 14598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事業実施主体が「サービス事業者」と「実需者」を兼ねている場合は、事業実施主体と同じ名前を記載してください。</a:t>
          </a:r>
          <a:endParaRPr kumimoji="1" lang="en-US" altLang="ja-JP" sz="1100">
            <a:solidFill>
              <a:sysClr val="windowText" lastClr="000000"/>
            </a:solidFill>
          </a:endParaRPr>
        </a:p>
      </xdr:txBody>
    </xdr:sp>
    <xdr:clientData/>
  </xdr:twoCellAnchor>
  <xdr:twoCellAnchor>
    <xdr:from>
      <xdr:col>61</xdr:col>
      <xdr:colOff>33038</xdr:colOff>
      <xdr:row>65</xdr:row>
      <xdr:rowOff>507279</xdr:rowOff>
    </xdr:from>
    <xdr:to>
      <xdr:col>76</xdr:col>
      <xdr:colOff>26982</xdr:colOff>
      <xdr:row>72</xdr:row>
      <xdr:rowOff>91109</xdr:rowOff>
    </xdr:to>
    <xdr:sp macro="" textlink="">
      <xdr:nvSpPr>
        <xdr:cNvPr id="56" name="吹き出し: 線 22">
          <a:extLst>
            <a:ext uri="{FF2B5EF4-FFF2-40B4-BE49-F238E27FC236}">
              <a16:creationId xmlns:a16="http://schemas.microsoft.com/office/drawing/2014/main" id="{C5D71003-AC8C-4758-920B-2D7EDB8C9FB6}"/>
            </a:ext>
          </a:extLst>
        </xdr:cNvPr>
        <xdr:cNvSpPr/>
      </xdr:nvSpPr>
      <xdr:spPr>
        <a:xfrm>
          <a:off x="11148299" y="20352409"/>
          <a:ext cx="2627813" cy="1778722"/>
        </a:xfrm>
        <a:prstGeom prst="borderCallout1">
          <a:avLst>
            <a:gd name="adj1" fmla="val 38281"/>
            <a:gd name="adj2" fmla="val -169"/>
            <a:gd name="adj3" fmla="val -132"/>
            <a:gd name="adj4" fmla="val -3421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実需者との連携による取組では、実需者とサービス事業者がどのように連携するのかを記載してください。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複数産地間との連携による取組では、産地と連携することでサービスの提供期間が長期化できることが分かるように記載してください。</a:t>
          </a:r>
          <a:endParaRPr kumimoji="1" lang="en-US" altLang="ja-JP" sz="1100">
            <a:solidFill>
              <a:sysClr val="windowText" lastClr="000000"/>
            </a:solidFill>
          </a:endParaRPr>
        </a:p>
      </xdr:txBody>
    </xdr:sp>
    <xdr:clientData/>
  </xdr:twoCellAnchor>
  <xdr:twoCellAnchor>
    <xdr:from>
      <xdr:col>60</xdr:col>
      <xdr:colOff>134114</xdr:colOff>
      <xdr:row>62</xdr:row>
      <xdr:rowOff>123825</xdr:rowOff>
    </xdr:from>
    <xdr:to>
      <xdr:col>72</xdr:col>
      <xdr:colOff>142875</xdr:colOff>
      <xdr:row>64</xdr:row>
      <xdr:rowOff>238125</xdr:rowOff>
    </xdr:to>
    <xdr:sp macro="" textlink="">
      <xdr:nvSpPr>
        <xdr:cNvPr id="26" name="吹き出し: 線 25">
          <a:extLst>
            <a:ext uri="{FF2B5EF4-FFF2-40B4-BE49-F238E27FC236}">
              <a16:creationId xmlns:a16="http://schemas.microsoft.com/office/drawing/2014/main" id="{A739B4CC-DAB9-4991-8FB9-C3BA90DF89D5}"/>
            </a:ext>
          </a:extLst>
        </xdr:cNvPr>
        <xdr:cNvSpPr/>
      </xdr:nvSpPr>
      <xdr:spPr>
        <a:xfrm>
          <a:off x="10992614" y="18926175"/>
          <a:ext cx="2085211" cy="676275"/>
        </a:xfrm>
        <a:prstGeom prst="borderCallout1">
          <a:avLst>
            <a:gd name="adj1" fmla="val 39964"/>
            <a:gd name="adj2" fmla="val -510"/>
            <a:gd name="adj3" fmla="val 118423"/>
            <a:gd name="adj4" fmla="val -1952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連携する産地を記入してください。</a:t>
          </a:r>
        </a:p>
      </xdr:txBody>
    </xdr:sp>
    <xdr:clientData/>
  </xdr:twoCellAnchor>
  <xdr:twoCellAnchor>
    <xdr:from>
      <xdr:col>51</xdr:col>
      <xdr:colOff>109904</xdr:colOff>
      <xdr:row>14</xdr:row>
      <xdr:rowOff>21981</xdr:rowOff>
    </xdr:from>
    <xdr:to>
      <xdr:col>55</xdr:col>
      <xdr:colOff>168519</xdr:colOff>
      <xdr:row>19</xdr:row>
      <xdr:rowOff>95250</xdr:rowOff>
    </xdr:to>
    <xdr:cxnSp macro="">
      <xdr:nvCxnSpPr>
        <xdr:cNvPr id="29" name="直線コネクタ 28">
          <a:extLst>
            <a:ext uri="{FF2B5EF4-FFF2-40B4-BE49-F238E27FC236}">
              <a16:creationId xmlns:a16="http://schemas.microsoft.com/office/drawing/2014/main" id="{4F18A375-5E1C-A2F2-9A1D-8D8AC3EF0589}"/>
            </a:ext>
          </a:extLst>
        </xdr:cNvPr>
        <xdr:cNvCxnSpPr/>
      </xdr:nvCxnSpPr>
      <xdr:spPr>
        <a:xfrm flipH="1">
          <a:off x="9451731" y="4007827"/>
          <a:ext cx="791307" cy="126755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37493</xdr:colOff>
      <xdr:row>52</xdr:row>
      <xdr:rowOff>144593</xdr:rowOff>
    </xdr:from>
    <xdr:to>
      <xdr:col>27</xdr:col>
      <xdr:colOff>117231</xdr:colOff>
      <xdr:row>58</xdr:row>
      <xdr:rowOff>102577</xdr:rowOff>
    </xdr:to>
    <xdr:sp macro="" textlink="">
      <xdr:nvSpPr>
        <xdr:cNvPr id="31" name="吹き出し: 線 30">
          <a:extLst>
            <a:ext uri="{FF2B5EF4-FFF2-40B4-BE49-F238E27FC236}">
              <a16:creationId xmlns:a16="http://schemas.microsoft.com/office/drawing/2014/main" id="{6ED5D483-6B15-4AA0-96AB-5254E1554E0D}"/>
            </a:ext>
          </a:extLst>
        </xdr:cNvPr>
        <xdr:cNvSpPr/>
      </xdr:nvSpPr>
      <xdr:spPr>
        <a:xfrm>
          <a:off x="2601916" y="13860593"/>
          <a:ext cx="2460988" cy="1086330"/>
        </a:xfrm>
        <a:prstGeom prst="borderCallout1">
          <a:avLst>
            <a:gd name="adj1" fmla="val 33327"/>
            <a:gd name="adj2" fmla="val -708"/>
            <a:gd name="adj3" fmla="val 99017"/>
            <a:gd name="adj4" fmla="val -2981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事業実施主体が「サービス事業者」と「実需者」を兼ねているなど、複数の役割がある場合は、それぞれで記入してください。</a:t>
          </a:r>
          <a:endParaRPr kumimoji="1" lang="en-US" altLang="ja-JP" sz="1100">
            <a:solidFill>
              <a:sysClr val="windowText" lastClr="000000"/>
            </a:solidFill>
          </a:endParaRPr>
        </a:p>
      </xdr:txBody>
    </xdr:sp>
    <xdr:clientData/>
  </xdr:twoCellAnchor>
  <xdr:twoCellAnchor>
    <xdr:from>
      <xdr:col>42</xdr:col>
      <xdr:colOff>164960</xdr:colOff>
      <xdr:row>73</xdr:row>
      <xdr:rowOff>142980</xdr:rowOff>
    </xdr:from>
    <xdr:to>
      <xdr:col>56</xdr:col>
      <xdr:colOff>13963</xdr:colOff>
      <xdr:row>81</xdr:row>
      <xdr:rowOff>11096</xdr:rowOff>
    </xdr:to>
    <xdr:sp macro="" textlink="">
      <xdr:nvSpPr>
        <xdr:cNvPr id="33" name="正方形/長方形 32">
          <a:extLst>
            <a:ext uri="{FF2B5EF4-FFF2-40B4-BE49-F238E27FC236}">
              <a16:creationId xmlns:a16="http://schemas.microsoft.com/office/drawing/2014/main" id="{F25EFEE8-29CA-4430-A128-3C16A4371C52}"/>
            </a:ext>
          </a:extLst>
        </xdr:cNvPr>
        <xdr:cNvSpPr/>
      </xdr:nvSpPr>
      <xdr:spPr>
        <a:xfrm>
          <a:off x="7708760" y="22012380"/>
          <a:ext cx="2363603" cy="387405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161192</xdr:colOff>
      <xdr:row>59</xdr:row>
      <xdr:rowOff>145584</xdr:rowOff>
    </xdr:from>
    <xdr:to>
      <xdr:col>47</xdr:col>
      <xdr:colOff>21981</xdr:colOff>
      <xdr:row>59</xdr:row>
      <xdr:rowOff>741931</xdr:rowOff>
    </xdr:to>
    <xdr:sp macro="" textlink="">
      <xdr:nvSpPr>
        <xdr:cNvPr id="43" name="テキスト ボックス 21">
          <a:extLst>
            <a:ext uri="{FF2B5EF4-FFF2-40B4-BE49-F238E27FC236}">
              <a16:creationId xmlns:a16="http://schemas.microsoft.com/office/drawing/2014/main" id="{A75CBA43-213F-CADE-BDD5-1A5157BF2335}"/>
            </a:ext>
          </a:extLst>
        </xdr:cNvPr>
        <xdr:cNvSpPr txBox="1"/>
      </xdr:nvSpPr>
      <xdr:spPr>
        <a:xfrm>
          <a:off x="6022730" y="15202411"/>
          <a:ext cx="2608386"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事業実施主体：○○サービス株式会社</a:t>
          </a:r>
          <a:endParaRPr kumimoji="1" lang="en-US" altLang="ja-JP" sz="1100">
            <a:solidFill>
              <a:srgbClr val="FF0000"/>
            </a:solidFill>
          </a:endParaRPr>
        </a:p>
        <a:p>
          <a:r>
            <a:rPr kumimoji="1" lang="ja-JP" altLang="en-US" sz="1100">
              <a:solidFill>
                <a:srgbClr val="FF0000"/>
              </a:solidFill>
            </a:rPr>
            <a:t>役割：収穫作業の代行</a:t>
          </a:r>
        </a:p>
      </xdr:txBody>
    </xdr:sp>
    <xdr:clientData/>
  </xdr:twoCellAnchor>
  <xdr:twoCellAnchor>
    <xdr:from>
      <xdr:col>34</xdr:col>
      <xdr:colOff>2805</xdr:colOff>
      <xdr:row>59</xdr:row>
      <xdr:rowOff>1535087</xdr:rowOff>
    </xdr:from>
    <xdr:to>
      <xdr:col>44</xdr:col>
      <xdr:colOff>152847</xdr:colOff>
      <xdr:row>59</xdr:row>
      <xdr:rowOff>2353408</xdr:rowOff>
    </xdr:to>
    <xdr:sp macro="" textlink="">
      <xdr:nvSpPr>
        <xdr:cNvPr id="46" name="テキスト ボックス 33">
          <a:extLst>
            <a:ext uri="{FF2B5EF4-FFF2-40B4-BE49-F238E27FC236}">
              <a16:creationId xmlns:a16="http://schemas.microsoft.com/office/drawing/2014/main" id="{9091AFC5-03C8-459D-854A-E61B92406BFC}"/>
            </a:ext>
          </a:extLst>
        </xdr:cNvPr>
        <xdr:cNvSpPr txBox="1"/>
      </xdr:nvSpPr>
      <xdr:spPr>
        <a:xfrm>
          <a:off x="6230690" y="16591914"/>
          <a:ext cx="1981772" cy="818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農業者：○○</a:t>
          </a:r>
          <a:endParaRPr kumimoji="1" lang="en-US" altLang="ja-JP" sz="1100">
            <a:solidFill>
              <a:srgbClr val="FF0000"/>
            </a:solidFill>
          </a:endParaRPr>
        </a:p>
        <a:p>
          <a:r>
            <a:rPr kumimoji="1" lang="ja-JP" altLang="en-US" sz="1100">
              <a:solidFill>
                <a:srgbClr val="FF0000"/>
              </a:solidFill>
            </a:rPr>
            <a:t>役割：実需者が求める品種（□□）の栽培</a:t>
          </a:r>
        </a:p>
      </xdr:txBody>
    </xdr:sp>
    <xdr:clientData/>
  </xdr:twoCellAnchor>
  <xdr:twoCellAnchor>
    <xdr:from>
      <xdr:col>39</xdr:col>
      <xdr:colOff>77826</xdr:colOff>
      <xdr:row>59</xdr:row>
      <xdr:rowOff>741931</xdr:rowOff>
    </xdr:from>
    <xdr:to>
      <xdr:col>40</xdr:col>
      <xdr:colOff>0</xdr:colOff>
      <xdr:row>59</xdr:row>
      <xdr:rowOff>1535087</xdr:rowOff>
    </xdr:to>
    <xdr:cxnSp macro="">
      <xdr:nvCxnSpPr>
        <xdr:cNvPr id="44" name="直線コネクタ 43">
          <a:extLst>
            <a:ext uri="{FF2B5EF4-FFF2-40B4-BE49-F238E27FC236}">
              <a16:creationId xmlns:a16="http://schemas.microsoft.com/office/drawing/2014/main" id="{043E5A2A-A8D2-C17D-0F0D-1E795FD114A4}"/>
            </a:ext>
          </a:extLst>
        </xdr:cNvPr>
        <xdr:cNvCxnSpPr>
          <a:stCxn id="43" idx="2"/>
          <a:endCxn id="46" idx="0"/>
        </xdr:cNvCxnSpPr>
      </xdr:nvCxnSpPr>
      <xdr:spPr>
        <a:xfrm flipH="1">
          <a:off x="7221576" y="15798758"/>
          <a:ext cx="105347" cy="793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165435</xdr:colOff>
      <xdr:row>59</xdr:row>
      <xdr:rowOff>145767</xdr:rowOff>
    </xdr:from>
    <xdr:to>
      <xdr:col>28</xdr:col>
      <xdr:colOff>132303</xdr:colOff>
      <xdr:row>59</xdr:row>
      <xdr:rowOff>742114</xdr:rowOff>
    </xdr:to>
    <xdr:sp macro="" textlink="">
      <xdr:nvSpPr>
        <xdr:cNvPr id="42" name="テキスト ボックス 54">
          <a:extLst>
            <a:ext uri="{FF2B5EF4-FFF2-40B4-BE49-F238E27FC236}">
              <a16:creationId xmlns:a16="http://schemas.microsoft.com/office/drawing/2014/main" id="{14F2D645-C886-4D04-BFFA-1382B95E5432}"/>
            </a:ext>
          </a:extLst>
        </xdr:cNvPr>
        <xdr:cNvSpPr txBox="1"/>
      </xdr:nvSpPr>
      <xdr:spPr>
        <a:xfrm>
          <a:off x="3279377" y="15202594"/>
          <a:ext cx="1981772"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実需者：○○食品株式会社</a:t>
          </a:r>
          <a:endParaRPr kumimoji="1" lang="en-US" altLang="ja-JP" sz="1100">
            <a:solidFill>
              <a:srgbClr val="FF0000"/>
            </a:solidFill>
          </a:endParaRPr>
        </a:p>
        <a:p>
          <a:r>
            <a:rPr kumimoji="1" lang="ja-JP" altLang="en-US" sz="1100">
              <a:solidFill>
                <a:srgbClr val="FF0000"/>
              </a:solidFill>
            </a:rPr>
            <a:t>役割：加工食品の販売</a:t>
          </a:r>
        </a:p>
      </xdr:txBody>
    </xdr:sp>
    <xdr:clientData/>
  </xdr:twoCellAnchor>
  <xdr:twoCellAnchor>
    <xdr:from>
      <xdr:col>28</xdr:col>
      <xdr:colOff>132303</xdr:colOff>
      <xdr:row>59</xdr:row>
      <xdr:rowOff>443758</xdr:rowOff>
    </xdr:from>
    <xdr:to>
      <xdr:col>32</xdr:col>
      <xdr:colOff>161192</xdr:colOff>
      <xdr:row>59</xdr:row>
      <xdr:rowOff>443941</xdr:rowOff>
    </xdr:to>
    <xdr:cxnSp macro="">
      <xdr:nvCxnSpPr>
        <xdr:cNvPr id="57" name="直線コネクタ 56">
          <a:extLst>
            <a:ext uri="{FF2B5EF4-FFF2-40B4-BE49-F238E27FC236}">
              <a16:creationId xmlns:a16="http://schemas.microsoft.com/office/drawing/2014/main" id="{CA346ACC-7C92-F2B2-EBE9-D8E1451CA45D}"/>
            </a:ext>
          </a:extLst>
        </xdr:cNvPr>
        <xdr:cNvCxnSpPr>
          <a:stCxn id="42" idx="3"/>
          <a:endCxn id="43" idx="1"/>
        </xdr:cNvCxnSpPr>
      </xdr:nvCxnSpPr>
      <xdr:spPr>
        <a:xfrm flipV="1">
          <a:off x="5261149" y="15500585"/>
          <a:ext cx="761581" cy="1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46284</xdr:colOff>
      <xdr:row>59</xdr:row>
      <xdr:rowOff>1202601</xdr:rowOff>
    </xdr:from>
    <xdr:to>
      <xdr:col>64</xdr:col>
      <xdr:colOff>82793</xdr:colOff>
      <xdr:row>59</xdr:row>
      <xdr:rowOff>2549769</xdr:rowOff>
    </xdr:to>
    <xdr:sp macro="" textlink="">
      <xdr:nvSpPr>
        <xdr:cNvPr id="54" name="吹き出し: 線 37">
          <a:extLst>
            <a:ext uri="{FF2B5EF4-FFF2-40B4-BE49-F238E27FC236}">
              <a16:creationId xmlns:a16="http://schemas.microsoft.com/office/drawing/2014/main" id="{ED123C84-ABB7-4FC2-8428-A5842AB0E686}"/>
            </a:ext>
          </a:extLst>
        </xdr:cNvPr>
        <xdr:cNvSpPr/>
      </xdr:nvSpPr>
      <xdr:spPr>
        <a:xfrm>
          <a:off x="8838592" y="16259428"/>
          <a:ext cx="2923316" cy="1347168"/>
        </a:xfrm>
        <a:prstGeom prst="borderCallout1">
          <a:avLst>
            <a:gd name="adj1" fmla="val 28639"/>
            <a:gd name="adj2" fmla="val -107"/>
            <a:gd name="adj3" fmla="val 63094"/>
            <a:gd name="adj4" fmla="val -3092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農業者について、本事業の実施体制に入って取組（検討会の開催、品種転換の検証の実施等）を行う場合は記載してください。（サービス事業者のサービスを受けるだけの農業者は記載不要です。）</a:t>
          </a:r>
          <a:endParaRPr kumimoji="1" lang="en-US" altLang="ja-JP" sz="1100">
            <a:solidFill>
              <a:sysClr val="windowText" lastClr="000000"/>
            </a:solidFill>
          </a:endParaRPr>
        </a:p>
      </xdr:txBody>
    </xdr:sp>
    <xdr:clientData/>
  </xdr:twoCellAnchor>
  <xdr:twoCellAnchor>
    <xdr:from>
      <xdr:col>18</xdr:col>
      <xdr:colOff>29309</xdr:colOff>
      <xdr:row>59</xdr:row>
      <xdr:rowOff>1480038</xdr:rowOff>
    </xdr:from>
    <xdr:to>
      <xdr:col>30</xdr:col>
      <xdr:colOff>54792</xdr:colOff>
      <xdr:row>59</xdr:row>
      <xdr:rowOff>2058866</xdr:rowOff>
    </xdr:to>
    <xdr:sp macro="" textlink="">
      <xdr:nvSpPr>
        <xdr:cNvPr id="45" name="テキスト ボックス 4">
          <a:extLst>
            <a:ext uri="{FF2B5EF4-FFF2-40B4-BE49-F238E27FC236}">
              <a16:creationId xmlns:a16="http://schemas.microsoft.com/office/drawing/2014/main" id="{8139ED1B-FBC3-4A71-85F2-E4B9BF8F9C56}"/>
            </a:ext>
          </a:extLst>
        </xdr:cNvPr>
        <xdr:cNvSpPr txBox="1"/>
      </xdr:nvSpPr>
      <xdr:spPr>
        <a:xfrm>
          <a:off x="3326424" y="16536865"/>
          <a:ext cx="2223560" cy="578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協力者：○○県</a:t>
          </a:r>
          <a:endParaRPr kumimoji="1" lang="en-US" altLang="ja-JP" sz="1100">
            <a:solidFill>
              <a:srgbClr val="FF0000"/>
            </a:solidFill>
          </a:endParaRPr>
        </a:p>
        <a:p>
          <a:r>
            <a:rPr kumimoji="1" lang="ja-JP" altLang="en-US" sz="1100">
              <a:solidFill>
                <a:srgbClr val="FF0000"/>
              </a:solidFill>
            </a:rPr>
            <a:t>役割：○○に関する知見を提供</a:t>
          </a:r>
        </a:p>
      </xdr:txBody>
    </xdr:sp>
    <xdr:clientData/>
  </xdr:twoCellAnchor>
  <xdr:twoCellAnchor>
    <xdr:from>
      <xdr:col>30</xdr:col>
      <xdr:colOff>51289</xdr:colOff>
      <xdr:row>59</xdr:row>
      <xdr:rowOff>725365</xdr:rowOff>
    </xdr:from>
    <xdr:to>
      <xdr:col>32</xdr:col>
      <xdr:colOff>161193</xdr:colOff>
      <xdr:row>59</xdr:row>
      <xdr:rowOff>1458057</xdr:rowOff>
    </xdr:to>
    <xdr:cxnSp macro="">
      <xdr:nvCxnSpPr>
        <xdr:cNvPr id="47" name="直線コネクタ 6">
          <a:extLst>
            <a:ext uri="{FF2B5EF4-FFF2-40B4-BE49-F238E27FC236}">
              <a16:creationId xmlns:a16="http://schemas.microsoft.com/office/drawing/2014/main" id="{AF1B6D25-766D-40F4-8B79-B792DB00DCA4}"/>
            </a:ext>
          </a:extLst>
        </xdr:cNvPr>
        <xdr:cNvCxnSpPr/>
      </xdr:nvCxnSpPr>
      <xdr:spPr>
        <a:xfrm flipV="1">
          <a:off x="5546481" y="15782192"/>
          <a:ext cx="476250" cy="7326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95251</xdr:colOff>
      <xdr:row>59</xdr:row>
      <xdr:rowOff>754672</xdr:rowOff>
    </xdr:from>
    <xdr:to>
      <xdr:col>11</xdr:col>
      <xdr:colOff>73270</xdr:colOff>
      <xdr:row>59</xdr:row>
      <xdr:rowOff>1802423</xdr:rowOff>
    </xdr:to>
    <xdr:sp macro="" textlink="">
      <xdr:nvSpPr>
        <xdr:cNvPr id="50" name="吹き出し: 線 26">
          <a:extLst>
            <a:ext uri="{FF2B5EF4-FFF2-40B4-BE49-F238E27FC236}">
              <a16:creationId xmlns:a16="http://schemas.microsoft.com/office/drawing/2014/main" id="{6F45E23F-C856-49A6-973E-07183CF7A9F5}"/>
            </a:ext>
          </a:extLst>
        </xdr:cNvPr>
        <xdr:cNvSpPr/>
      </xdr:nvSpPr>
      <xdr:spPr>
        <a:xfrm>
          <a:off x="644770" y="15811499"/>
          <a:ext cx="1443404" cy="1047751"/>
        </a:xfrm>
        <a:prstGeom prst="borderCallout1">
          <a:avLst>
            <a:gd name="adj1" fmla="val 66006"/>
            <a:gd name="adj2" fmla="val 101258"/>
            <a:gd name="adj3" fmla="val 95885"/>
            <a:gd name="adj4" fmla="val 19178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協力者等に都道府県、市町村、農協等が含まれていればチェックしてください。</a:t>
          </a:r>
          <a:endParaRPr kumimoji="1" lang="en-US" altLang="ja-JP" sz="1100">
            <a:solidFill>
              <a:sysClr val="windowText" lastClr="000000"/>
            </a:solidFill>
          </a:endParaRPr>
        </a:p>
      </xdr:txBody>
    </xdr:sp>
    <xdr:clientData/>
  </xdr:twoCellAnchor>
  <xdr:twoCellAnchor>
    <xdr:from>
      <xdr:col>3</xdr:col>
      <xdr:colOff>51289</xdr:colOff>
      <xdr:row>59</xdr:row>
      <xdr:rowOff>1802423</xdr:rowOff>
    </xdr:from>
    <xdr:to>
      <xdr:col>7</xdr:col>
      <xdr:colOff>84260</xdr:colOff>
      <xdr:row>60</xdr:row>
      <xdr:rowOff>51288</xdr:rowOff>
    </xdr:to>
    <xdr:cxnSp macro="">
      <xdr:nvCxnSpPr>
        <xdr:cNvPr id="576" name="直線コネクタ 27">
          <a:extLst>
            <a:ext uri="{FF2B5EF4-FFF2-40B4-BE49-F238E27FC236}">
              <a16:creationId xmlns:a16="http://schemas.microsoft.com/office/drawing/2014/main" id="{4F678171-EB99-4B04-B925-34C54C38CA7D}"/>
            </a:ext>
          </a:extLst>
        </xdr:cNvPr>
        <xdr:cNvCxnSpPr>
          <a:endCxn id="50" idx="1"/>
        </xdr:cNvCxnSpPr>
      </xdr:nvCxnSpPr>
      <xdr:spPr>
        <a:xfrm flipV="1">
          <a:off x="600808" y="16859250"/>
          <a:ext cx="765664" cy="82061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90077</xdr:colOff>
      <xdr:row>74</xdr:row>
      <xdr:rowOff>342210</xdr:rowOff>
    </xdr:from>
    <xdr:to>
      <xdr:col>74</xdr:col>
      <xdr:colOff>93000</xdr:colOff>
      <xdr:row>76</xdr:row>
      <xdr:rowOff>8188</xdr:rowOff>
    </xdr:to>
    <xdr:sp macro="" textlink="">
      <xdr:nvSpPr>
        <xdr:cNvPr id="415" name="吹き出し: 線 8">
          <a:extLst>
            <a:ext uri="{FF2B5EF4-FFF2-40B4-BE49-F238E27FC236}">
              <a16:creationId xmlns:a16="http://schemas.microsoft.com/office/drawing/2014/main" id="{7E1B5F91-2560-49F0-AED9-0459DE460A13}"/>
            </a:ext>
          </a:extLst>
        </xdr:cNvPr>
        <xdr:cNvSpPr/>
      </xdr:nvSpPr>
      <xdr:spPr>
        <a:xfrm>
          <a:off x="10847724" y="22641916"/>
          <a:ext cx="2378570" cy="808978"/>
        </a:xfrm>
        <a:prstGeom prst="borderCallout1">
          <a:avLst>
            <a:gd name="adj1" fmla="val 38281"/>
            <a:gd name="adj2" fmla="val -169"/>
            <a:gd name="adj3" fmla="val 102463"/>
            <a:gd name="adj4" fmla="val -6451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整備事業に取り組む場合は、導入する施設の内容やその必要性等を記載してください。</a:t>
          </a:r>
          <a:endParaRPr kumimoji="1" lang="en-US" altLang="ja-JP" sz="1100">
            <a:solidFill>
              <a:sysClr val="windowText" lastClr="000000"/>
            </a:solidFill>
          </a:endParaRPr>
        </a:p>
      </xdr:txBody>
    </xdr:sp>
    <xdr:clientData/>
  </xdr:twoCellAnchor>
  <xdr:twoCellAnchor>
    <xdr:from>
      <xdr:col>51</xdr:col>
      <xdr:colOff>29306</xdr:colOff>
      <xdr:row>119</xdr:row>
      <xdr:rowOff>38100</xdr:rowOff>
    </xdr:from>
    <xdr:to>
      <xdr:col>68</xdr:col>
      <xdr:colOff>66674</xdr:colOff>
      <xdr:row>124</xdr:row>
      <xdr:rowOff>28575</xdr:rowOff>
    </xdr:to>
    <xdr:sp macro="" textlink="">
      <xdr:nvSpPr>
        <xdr:cNvPr id="314" name="吹き出し: 線 20">
          <a:extLst>
            <a:ext uri="{FF2B5EF4-FFF2-40B4-BE49-F238E27FC236}">
              <a16:creationId xmlns:a16="http://schemas.microsoft.com/office/drawing/2014/main" id="{AB113A07-DF3D-46D4-90D6-A91BAA385687}"/>
            </a:ext>
          </a:extLst>
        </xdr:cNvPr>
        <xdr:cNvSpPr/>
      </xdr:nvSpPr>
      <xdr:spPr>
        <a:xfrm>
          <a:off x="9259031" y="35871150"/>
          <a:ext cx="3056793" cy="1123950"/>
        </a:xfrm>
        <a:prstGeom prst="borderCallout1">
          <a:avLst>
            <a:gd name="adj1" fmla="val 28750"/>
            <a:gd name="adj2" fmla="val 544"/>
            <a:gd name="adj3" fmla="val 71716"/>
            <a:gd name="adj4" fmla="val -3577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課税事業者については、消費税仕入れ控除税額相当額を国庫補助金額から減額する必要があります。その場合記載例に倣って記載してください。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10</xdr:col>
      <xdr:colOff>95248</xdr:colOff>
      <xdr:row>226</xdr:row>
      <xdr:rowOff>29308</xdr:rowOff>
    </xdr:from>
    <xdr:to>
      <xdr:col>32</xdr:col>
      <xdr:colOff>36634</xdr:colOff>
      <xdr:row>228</xdr:row>
      <xdr:rowOff>29308</xdr:rowOff>
    </xdr:to>
    <xdr:sp macro="" textlink="">
      <xdr:nvSpPr>
        <xdr:cNvPr id="409" name="吹き出し: 線 23">
          <a:extLst>
            <a:ext uri="{FF2B5EF4-FFF2-40B4-BE49-F238E27FC236}">
              <a16:creationId xmlns:a16="http://schemas.microsoft.com/office/drawing/2014/main" id="{08824427-23A3-4119-88A3-7D6711C33ADE}"/>
            </a:ext>
          </a:extLst>
        </xdr:cNvPr>
        <xdr:cNvSpPr/>
      </xdr:nvSpPr>
      <xdr:spPr>
        <a:xfrm>
          <a:off x="1926979" y="68931693"/>
          <a:ext cx="3971193" cy="337038"/>
        </a:xfrm>
        <a:prstGeom prst="borderCallout1">
          <a:avLst>
            <a:gd name="adj1" fmla="val -71601"/>
            <a:gd name="adj2" fmla="val -25638"/>
            <a:gd name="adj3" fmla="val 39758"/>
            <a:gd name="adj4" fmla="val -67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clientData/>
  </xdr:twoCellAnchor>
  <xdr:twoCellAnchor>
    <xdr:from>
      <xdr:col>5</xdr:col>
      <xdr:colOff>102577</xdr:colOff>
      <xdr:row>227</xdr:row>
      <xdr:rowOff>29308</xdr:rowOff>
    </xdr:from>
    <xdr:to>
      <xdr:col>10</xdr:col>
      <xdr:colOff>95248</xdr:colOff>
      <xdr:row>229</xdr:row>
      <xdr:rowOff>153865</xdr:rowOff>
    </xdr:to>
    <xdr:cxnSp macro="">
      <xdr:nvCxnSpPr>
        <xdr:cNvPr id="30" name="直線コネクタ 29">
          <a:extLst>
            <a:ext uri="{FF2B5EF4-FFF2-40B4-BE49-F238E27FC236}">
              <a16:creationId xmlns:a16="http://schemas.microsoft.com/office/drawing/2014/main" id="{8ED684D1-0FAE-410D-AD18-F7E2C6F1BD38}"/>
            </a:ext>
          </a:extLst>
        </xdr:cNvPr>
        <xdr:cNvCxnSpPr>
          <a:cxnSpLocks/>
          <a:endCxn id="409" idx="2"/>
        </xdr:cNvCxnSpPr>
      </xdr:nvCxnSpPr>
      <xdr:spPr>
        <a:xfrm flipV="1">
          <a:off x="1018442" y="69701020"/>
          <a:ext cx="908537" cy="46159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28573</xdr:colOff>
      <xdr:row>51</xdr:row>
      <xdr:rowOff>169983</xdr:rowOff>
    </xdr:from>
    <xdr:to>
      <xdr:col>72</xdr:col>
      <xdr:colOff>31504</xdr:colOff>
      <xdr:row>59</xdr:row>
      <xdr:rowOff>873369</xdr:rowOff>
    </xdr:to>
    <xdr:sp macro="" textlink="">
      <xdr:nvSpPr>
        <xdr:cNvPr id="53" name="吹き出し: 線 7">
          <a:extLst>
            <a:ext uri="{FF2B5EF4-FFF2-40B4-BE49-F238E27FC236}">
              <a16:creationId xmlns:a16="http://schemas.microsoft.com/office/drawing/2014/main" id="{D940EFDF-9DCB-4981-8B98-78F203E97F72}"/>
            </a:ext>
          </a:extLst>
        </xdr:cNvPr>
        <xdr:cNvSpPr/>
      </xdr:nvSpPr>
      <xdr:spPr>
        <a:xfrm>
          <a:off x="9620248" y="13962183"/>
          <a:ext cx="3346206" cy="2236911"/>
        </a:xfrm>
        <a:prstGeom prst="borderCallout1">
          <a:avLst>
            <a:gd name="adj1" fmla="val 50606"/>
            <a:gd name="adj2" fmla="val -107"/>
            <a:gd name="adj3" fmla="val 77848"/>
            <a:gd name="adj4" fmla="val -3246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本事業の取組において外部から協力を受ける場合、役割分担、協力体制を記載してください。（取組内容について指導や助言を行う第三者を想定しています。）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本事業の取組において協力を受ける者がいない場合は、事業実施主体における取組の遂行に関する体制（補助事業に従事する者の役割分担等）を記載してください。</a:t>
          </a:r>
          <a:endParaRPr kumimoji="1" lang="en-US" altLang="ja-JP" sz="1100">
            <a:solidFill>
              <a:sysClr val="windowText" lastClr="000000"/>
            </a:solidFill>
          </a:endParaRPr>
        </a:p>
      </xdr:txBody>
    </xdr:sp>
    <xdr:clientData/>
  </xdr:twoCellAnchor>
  <xdr:twoCellAnchor>
    <xdr:from>
      <xdr:col>33</xdr:col>
      <xdr:colOff>130421</xdr:colOff>
      <xdr:row>147</xdr:row>
      <xdr:rowOff>49090</xdr:rowOff>
    </xdr:from>
    <xdr:to>
      <xdr:col>55</xdr:col>
      <xdr:colOff>125290</xdr:colOff>
      <xdr:row>150</xdr:row>
      <xdr:rowOff>201490</xdr:rowOff>
    </xdr:to>
    <xdr:sp macro="" textlink="">
      <xdr:nvSpPr>
        <xdr:cNvPr id="11" name="吹き出し: 線 10">
          <a:extLst>
            <a:ext uri="{FF2B5EF4-FFF2-40B4-BE49-F238E27FC236}">
              <a16:creationId xmlns:a16="http://schemas.microsoft.com/office/drawing/2014/main" id="{9FD4E028-CE33-4A5F-93AA-6E90387810BF}"/>
            </a:ext>
          </a:extLst>
        </xdr:cNvPr>
        <xdr:cNvSpPr/>
      </xdr:nvSpPr>
      <xdr:spPr>
        <a:xfrm>
          <a:off x="6102596" y="45302365"/>
          <a:ext cx="3976319" cy="800100"/>
        </a:xfrm>
        <a:prstGeom prst="borderCallout1">
          <a:avLst>
            <a:gd name="adj1" fmla="val 149222"/>
            <a:gd name="adj2" fmla="val 48120"/>
            <a:gd name="adj3" fmla="val 99397"/>
            <a:gd name="adj4" fmla="val 5665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様式第</a:t>
          </a:r>
          <a:r>
            <a:rPr kumimoji="1" lang="en-US" altLang="ja-JP" sz="1100">
              <a:solidFill>
                <a:sysClr val="windowText" lastClr="000000"/>
              </a:solidFill>
            </a:rPr>
            <a:t>1-3</a:t>
          </a:r>
          <a:r>
            <a:rPr kumimoji="1" lang="ja-JP" altLang="en-US" sz="1100">
              <a:solidFill>
                <a:sysClr val="windowText" lastClr="000000"/>
              </a:solidFill>
            </a:rPr>
            <a:t>号「サービス利用者一覧」の値と一致させてください。複数の農業機械を導入する場合は、それぞれの機械を用いて提供したサービスの面積の合計を記載してください。</a:t>
          </a:r>
          <a:endParaRPr kumimoji="1" lang="en-US" altLang="ja-JP" sz="1100">
            <a:solidFill>
              <a:sysClr val="windowText" lastClr="000000"/>
            </a:solidFill>
          </a:endParaRPr>
        </a:p>
      </xdr:txBody>
    </xdr:sp>
    <xdr:clientData/>
  </xdr:twoCellAnchor>
  <xdr:twoCellAnchor>
    <xdr:from>
      <xdr:col>61</xdr:col>
      <xdr:colOff>133350</xdr:colOff>
      <xdr:row>155</xdr:row>
      <xdr:rowOff>342901</xdr:rowOff>
    </xdr:from>
    <xdr:to>
      <xdr:col>76</xdr:col>
      <xdr:colOff>28576</xdr:colOff>
      <xdr:row>157</xdr:row>
      <xdr:rowOff>267561</xdr:rowOff>
    </xdr:to>
    <xdr:sp macro="" textlink="">
      <xdr:nvSpPr>
        <xdr:cNvPr id="13" name="吹き出し: 線 12">
          <a:extLst>
            <a:ext uri="{FF2B5EF4-FFF2-40B4-BE49-F238E27FC236}">
              <a16:creationId xmlns:a16="http://schemas.microsoft.com/office/drawing/2014/main" id="{5E834046-2FBF-4E96-83AD-606FE6690264}"/>
            </a:ext>
          </a:extLst>
        </xdr:cNvPr>
        <xdr:cNvSpPr/>
      </xdr:nvSpPr>
      <xdr:spPr>
        <a:xfrm>
          <a:off x="11172825" y="48472726"/>
          <a:ext cx="2495551" cy="1162910"/>
        </a:xfrm>
        <a:prstGeom prst="borderCallout1">
          <a:avLst>
            <a:gd name="adj1" fmla="val 62555"/>
            <a:gd name="adj2" fmla="val -429"/>
            <a:gd name="adj3" fmla="val 93582"/>
            <a:gd name="adj4" fmla="val -1471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本事業で導入する機械以外でもサービスを実施している場合は、その分も含めて記載してください。</a:t>
          </a:r>
          <a:endParaRPr kumimoji="1" lang="en-US" altLang="ja-JP" sz="1100">
            <a:solidFill>
              <a:sysClr val="windowText" lastClr="000000"/>
            </a:solidFill>
          </a:endParaRPr>
        </a:p>
      </xdr:txBody>
    </xdr:sp>
    <xdr:clientData/>
  </xdr:twoCellAnchor>
  <xdr:twoCellAnchor>
    <xdr:from>
      <xdr:col>0</xdr:col>
      <xdr:colOff>14654</xdr:colOff>
      <xdr:row>158</xdr:row>
      <xdr:rowOff>43962</xdr:rowOff>
    </xdr:from>
    <xdr:to>
      <xdr:col>37</xdr:col>
      <xdr:colOff>109904</xdr:colOff>
      <xdr:row>161</xdr:row>
      <xdr:rowOff>153866</xdr:rowOff>
    </xdr:to>
    <xdr:sp macro="" textlink="">
      <xdr:nvSpPr>
        <xdr:cNvPr id="14" name="吹き出し: 線 13">
          <a:extLst>
            <a:ext uri="{FF2B5EF4-FFF2-40B4-BE49-F238E27FC236}">
              <a16:creationId xmlns:a16="http://schemas.microsoft.com/office/drawing/2014/main" id="{86196917-58CA-43CB-8F24-9791FD3CD665}"/>
            </a:ext>
          </a:extLst>
        </xdr:cNvPr>
        <xdr:cNvSpPr/>
      </xdr:nvSpPr>
      <xdr:spPr>
        <a:xfrm>
          <a:off x="14654" y="47456481"/>
          <a:ext cx="6872654" cy="542193"/>
        </a:xfrm>
        <a:prstGeom prst="borderCallout1">
          <a:avLst>
            <a:gd name="adj1" fmla="val 98357"/>
            <a:gd name="adj2" fmla="val 49246"/>
            <a:gd name="adj3" fmla="val 265776"/>
            <a:gd name="adj4" fmla="val 3651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成果目標年度における本事業で導入する機械のみを用いたサービスに係る売上見込みを記載してください。</a:t>
          </a:r>
          <a:endParaRPr kumimoji="1" lang="en-US" altLang="ja-JP" sz="900">
            <a:solidFill>
              <a:sysClr val="windowText" lastClr="000000"/>
            </a:solidFill>
          </a:endParaRPr>
        </a:p>
        <a:p>
          <a:pPr algn="l"/>
          <a:r>
            <a:rPr kumimoji="1" lang="ja-JP" altLang="en-US" sz="900">
              <a:solidFill>
                <a:sysClr val="windowText" lastClr="000000"/>
              </a:solidFill>
            </a:rPr>
            <a:t>（既に農業支援サービス事業を行っている場合や、ほかの事業を行っている場合でもその売上は除きます。）</a:t>
          </a:r>
          <a:endParaRPr kumimoji="1" lang="en-US" altLang="ja-JP" sz="900">
            <a:solidFill>
              <a:sysClr val="windowText" lastClr="000000"/>
            </a:solidFill>
          </a:endParaRPr>
        </a:p>
      </xdr:txBody>
    </xdr:sp>
    <xdr:clientData/>
  </xdr:twoCellAnchor>
  <xdr:twoCellAnchor>
    <xdr:from>
      <xdr:col>60</xdr:col>
      <xdr:colOff>110636</xdr:colOff>
      <xdr:row>140</xdr:row>
      <xdr:rowOff>167052</xdr:rowOff>
    </xdr:from>
    <xdr:to>
      <xdr:col>75</xdr:col>
      <xdr:colOff>123091</xdr:colOff>
      <xdr:row>143</xdr:row>
      <xdr:rowOff>42496</xdr:rowOff>
    </xdr:to>
    <xdr:sp macro="" textlink="">
      <xdr:nvSpPr>
        <xdr:cNvPr id="331" name="吹き出し: 線 31">
          <a:extLst>
            <a:ext uri="{FF2B5EF4-FFF2-40B4-BE49-F238E27FC236}">
              <a16:creationId xmlns:a16="http://schemas.microsoft.com/office/drawing/2014/main" id="{0D87BE49-0273-46C8-88BB-0B70AE926AE6}"/>
            </a:ext>
          </a:extLst>
        </xdr:cNvPr>
        <xdr:cNvSpPr/>
      </xdr:nvSpPr>
      <xdr:spPr>
        <a:xfrm>
          <a:off x="10969136" y="42296127"/>
          <a:ext cx="2622305" cy="589819"/>
        </a:xfrm>
        <a:prstGeom prst="borderCallout1">
          <a:avLst>
            <a:gd name="adj1" fmla="val 28750"/>
            <a:gd name="adj2" fmla="val 544"/>
            <a:gd name="adj3" fmla="val 68318"/>
            <a:gd name="adj4" fmla="val -2439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事業を委託する場合は備考欄に</a:t>
          </a:r>
          <a:endParaRPr kumimoji="1" lang="en-US" altLang="ja-JP" sz="1100">
            <a:solidFill>
              <a:sysClr val="windowText" lastClr="000000"/>
            </a:solidFill>
          </a:endParaRPr>
        </a:p>
        <a:p>
          <a:pPr algn="l"/>
          <a:r>
            <a:rPr kumimoji="1" lang="ja-JP" altLang="en-US" sz="1100">
              <a:solidFill>
                <a:sysClr val="windowText" lastClr="000000"/>
              </a:solidFill>
            </a:rPr>
            <a:t>委託先の事業者名を記載してください。</a:t>
          </a:r>
          <a:endParaRPr kumimoji="1" lang="en-US" altLang="ja-JP" sz="1100">
            <a:solidFill>
              <a:sysClr val="windowText" lastClr="000000"/>
            </a:solidFill>
          </a:endParaRPr>
        </a:p>
      </xdr:txBody>
    </xdr:sp>
    <xdr:clientData/>
  </xdr:twoCellAnchor>
  <xdr:twoCellAnchor>
    <xdr:from>
      <xdr:col>1</xdr:col>
      <xdr:colOff>168519</xdr:colOff>
      <xdr:row>13</xdr:row>
      <xdr:rowOff>271096</xdr:rowOff>
    </xdr:from>
    <xdr:to>
      <xdr:col>21</xdr:col>
      <xdr:colOff>161191</xdr:colOff>
      <xdr:row>19</xdr:row>
      <xdr:rowOff>87923</xdr:rowOff>
    </xdr:to>
    <xdr:sp macro="" textlink="">
      <xdr:nvSpPr>
        <xdr:cNvPr id="407" name="吹き出し: 線 34">
          <a:extLst>
            <a:ext uri="{FF2B5EF4-FFF2-40B4-BE49-F238E27FC236}">
              <a16:creationId xmlns:a16="http://schemas.microsoft.com/office/drawing/2014/main" id="{C1711701-B316-4FF4-ADD4-FEED5FA432FC}"/>
            </a:ext>
          </a:extLst>
        </xdr:cNvPr>
        <xdr:cNvSpPr/>
      </xdr:nvSpPr>
      <xdr:spPr>
        <a:xfrm>
          <a:off x="351692" y="3971192"/>
          <a:ext cx="3656134" cy="1296866"/>
        </a:xfrm>
        <a:prstGeom prst="borderCallout1">
          <a:avLst>
            <a:gd name="adj1" fmla="val 101008"/>
            <a:gd name="adj2" fmla="val 70302"/>
            <a:gd name="adj3" fmla="val 138213"/>
            <a:gd name="adj4" fmla="val 7796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（空欄だと記載漏れと誤認する恐れがあります。）</a:t>
          </a:r>
          <a:endParaRPr kumimoji="1" lang="en-US" altLang="ja-JP" sz="1100">
            <a:solidFill>
              <a:sysClr val="windowText" lastClr="000000"/>
            </a:solidFill>
          </a:endParaRPr>
        </a:p>
      </xdr:txBody>
    </xdr:sp>
    <xdr:clientData/>
  </xdr:twoCellAnchor>
  <xdr:twoCellAnchor>
    <xdr:from>
      <xdr:col>51</xdr:col>
      <xdr:colOff>21981</xdr:colOff>
      <xdr:row>0</xdr:row>
      <xdr:rowOff>21981</xdr:rowOff>
    </xdr:from>
    <xdr:to>
      <xdr:col>60</xdr:col>
      <xdr:colOff>168519</xdr:colOff>
      <xdr:row>1</xdr:row>
      <xdr:rowOff>0</xdr:rowOff>
    </xdr:to>
    <xdr:sp macro="" textlink="">
      <xdr:nvSpPr>
        <xdr:cNvPr id="41" name="正方形/長方形 35">
          <a:extLst>
            <a:ext uri="{FF2B5EF4-FFF2-40B4-BE49-F238E27FC236}">
              <a16:creationId xmlns:a16="http://schemas.microsoft.com/office/drawing/2014/main" id="{CA5FB7C6-C510-4941-B8EA-0B14F530731F}"/>
            </a:ext>
          </a:extLst>
        </xdr:cNvPr>
        <xdr:cNvSpPr/>
      </xdr:nvSpPr>
      <xdr:spPr>
        <a:xfrm>
          <a:off x="9363808" y="21981"/>
          <a:ext cx="1795096" cy="20515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95249</xdr:colOff>
      <xdr:row>29</xdr:row>
      <xdr:rowOff>58616</xdr:rowOff>
    </xdr:from>
    <xdr:to>
      <xdr:col>60</xdr:col>
      <xdr:colOff>166733</xdr:colOff>
      <xdr:row>34</xdr:row>
      <xdr:rowOff>168519</xdr:rowOff>
    </xdr:to>
    <xdr:sp macro="" textlink="">
      <xdr:nvSpPr>
        <xdr:cNvPr id="408" name="吹き出し: 線 39">
          <a:extLst>
            <a:ext uri="{FF2B5EF4-FFF2-40B4-BE49-F238E27FC236}">
              <a16:creationId xmlns:a16="http://schemas.microsoft.com/office/drawing/2014/main" id="{CF771655-4A4C-4F11-AE95-FCF687A52B3E}"/>
            </a:ext>
          </a:extLst>
        </xdr:cNvPr>
        <xdr:cNvSpPr/>
      </xdr:nvSpPr>
      <xdr:spPr>
        <a:xfrm>
          <a:off x="8521211" y="7158404"/>
          <a:ext cx="2635907" cy="908538"/>
        </a:xfrm>
        <a:prstGeom prst="borderCallout1">
          <a:avLst>
            <a:gd name="adj1" fmla="val 45588"/>
            <a:gd name="adj2" fmla="val -153"/>
            <a:gd name="adj3" fmla="val 24003"/>
            <a:gd name="adj4" fmla="val -2209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過去にこれらの事業実施がある場合は、もれなく（複数の場合すべてについて）記入してください。</a:t>
          </a:r>
          <a:endParaRPr kumimoji="1" lang="en-US" altLang="ja-JP" sz="1100">
            <a:solidFill>
              <a:sysClr val="windowText" lastClr="000000"/>
            </a:solidFill>
          </a:endParaRPr>
        </a:p>
      </xdr:txBody>
    </xdr:sp>
    <xdr:clientData/>
  </xdr:twoCellAnchor>
  <xdr:twoCellAnchor>
    <xdr:from>
      <xdr:col>31</xdr:col>
      <xdr:colOff>168520</xdr:colOff>
      <xdr:row>89</xdr:row>
      <xdr:rowOff>161194</xdr:rowOff>
    </xdr:from>
    <xdr:to>
      <xdr:col>57</xdr:col>
      <xdr:colOff>8283</xdr:colOff>
      <xdr:row>91</xdr:row>
      <xdr:rowOff>7328</xdr:rowOff>
    </xdr:to>
    <xdr:sp macro="" textlink="">
      <xdr:nvSpPr>
        <xdr:cNvPr id="4" name="正方形/長方形 3">
          <a:extLst>
            <a:ext uri="{FF2B5EF4-FFF2-40B4-BE49-F238E27FC236}">
              <a16:creationId xmlns:a16="http://schemas.microsoft.com/office/drawing/2014/main" id="{849A907B-CE8B-4A10-BB13-83152843BAFF}"/>
            </a:ext>
          </a:extLst>
        </xdr:cNvPr>
        <xdr:cNvSpPr/>
      </xdr:nvSpPr>
      <xdr:spPr>
        <a:xfrm>
          <a:off x="5817259" y="29556172"/>
          <a:ext cx="4577415" cy="4507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85</xdr:row>
      <xdr:rowOff>14654</xdr:rowOff>
    </xdr:from>
    <xdr:to>
      <xdr:col>56</xdr:col>
      <xdr:colOff>175846</xdr:colOff>
      <xdr:row>88</xdr:row>
      <xdr:rowOff>14654</xdr:rowOff>
    </xdr:to>
    <xdr:sp macro="" textlink="">
      <xdr:nvSpPr>
        <xdr:cNvPr id="6" name="正方形/長方形 5">
          <a:extLst>
            <a:ext uri="{FF2B5EF4-FFF2-40B4-BE49-F238E27FC236}">
              <a16:creationId xmlns:a16="http://schemas.microsoft.com/office/drawing/2014/main" id="{D717ECD4-1B4B-4841-855E-6E48C39BE6E8}"/>
            </a:ext>
          </a:extLst>
        </xdr:cNvPr>
        <xdr:cNvSpPr/>
      </xdr:nvSpPr>
      <xdr:spPr>
        <a:xfrm flipV="1">
          <a:off x="9708173" y="26955750"/>
          <a:ext cx="725365" cy="102576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109903</xdr:colOff>
      <xdr:row>80</xdr:row>
      <xdr:rowOff>381000</xdr:rowOff>
    </xdr:from>
    <xdr:to>
      <xdr:col>65</xdr:col>
      <xdr:colOff>109905</xdr:colOff>
      <xdr:row>85</xdr:row>
      <xdr:rowOff>95250</xdr:rowOff>
    </xdr:to>
    <xdr:sp macro="" textlink="">
      <xdr:nvSpPr>
        <xdr:cNvPr id="21" name="吹き出し: 線 20">
          <a:extLst>
            <a:ext uri="{FF2B5EF4-FFF2-40B4-BE49-F238E27FC236}">
              <a16:creationId xmlns:a16="http://schemas.microsoft.com/office/drawing/2014/main" id="{683C3B48-982A-4EC0-897F-6DFEC1EDA8D6}"/>
            </a:ext>
          </a:extLst>
        </xdr:cNvPr>
        <xdr:cNvSpPr/>
      </xdr:nvSpPr>
      <xdr:spPr>
        <a:xfrm>
          <a:off x="10733941" y="26223058"/>
          <a:ext cx="1238252" cy="813288"/>
        </a:xfrm>
        <a:prstGeom prst="borderCallout1">
          <a:avLst>
            <a:gd name="adj1" fmla="val 38281"/>
            <a:gd name="adj2" fmla="val -169"/>
            <a:gd name="adj3" fmla="val 88049"/>
            <a:gd name="adj4" fmla="val -4912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自動で表示されますので、記入不要です。</a:t>
          </a:r>
          <a:endParaRPr kumimoji="1" lang="en-US" altLang="ja-JP" sz="1100">
            <a:solidFill>
              <a:sysClr val="windowText" lastClr="000000"/>
            </a:solidFill>
          </a:endParaRPr>
        </a:p>
      </xdr:txBody>
    </xdr:sp>
    <xdr:clientData/>
  </xdr:twoCellAnchor>
  <xdr:twoCellAnchor>
    <xdr:from>
      <xdr:col>0</xdr:col>
      <xdr:colOff>175846</xdr:colOff>
      <xdr:row>163</xdr:row>
      <xdr:rowOff>7328</xdr:rowOff>
    </xdr:from>
    <xdr:to>
      <xdr:col>20</xdr:col>
      <xdr:colOff>0</xdr:colOff>
      <xdr:row>163</xdr:row>
      <xdr:rowOff>359020</xdr:rowOff>
    </xdr:to>
    <xdr:sp macro="" textlink="">
      <xdr:nvSpPr>
        <xdr:cNvPr id="35" name="正方形/長方形 34">
          <a:extLst>
            <a:ext uri="{FF2B5EF4-FFF2-40B4-BE49-F238E27FC236}">
              <a16:creationId xmlns:a16="http://schemas.microsoft.com/office/drawing/2014/main" id="{F986063F-4C93-461D-AB03-103BA391CB06}"/>
            </a:ext>
          </a:extLst>
        </xdr:cNvPr>
        <xdr:cNvSpPr/>
      </xdr:nvSpPr>
      <xdr:spPr>
        <a:xfrm>
          <a:off x="175846" y="48680078"/>
          <a:ext cx="3487616" cy="35169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21980</xdr:colOff>
      <xdr:row>182</xdr:row>
      <xdr:rowOff>21981</xdr:rowOff>
    </xdr:from>
    <xdr:to>
      <xdr:col>52</xdr:col>
      <xdr:colOff>0</xdr:colOff>
      <xdr:row>183</xdr:row>
      <xdr:rowOff>7327</xdr:rowOff>
    </xdr:to>
    <xdr:sp macro="" textlink="">
      <xdr:nvSpPr>
        <xdr:cNvPr id="36" name="正方形/長方形 35">
          <a:extLst>
            <a:ext uri="{FF2B5EF4-FFF2-40B4-BE49-F238E27FC236}">
              <a16:creationId xmlns:a16="http://schemas.microsoft.com/office/drawing/2014/main" id="{C3E30D75-B7AF-4DF7-BE3D-2B98DC137DB3}"/>
            </a:ext>
          </a:extLst>
        </xdr:cNvPr>
        <xdr:cNvSpPr/>
      </xdr:nvSpPr>
      <xdr:spPr>
        <a:xfrm>
          <a:off x="8631115" y="52790481"/>
          <a:ext cx="893885" cy="1011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181707</xdr:colOff>
      <xdr:row>184</xdr:row>
      <xdr:rowOff>1698380</xdr:rowOff>
    </xdr:from>
    <xdr:to>
      <xdr:col>51</xdr:col>
      <xdr:colOff>159727</xdr:colOff>
      <xdr:row>187</xdr:row>
      <xdr:rowOff>0</xdr:rowOff>
    </xdr:to>
    <xdr:sp macro="" textlink="">
      <xdr:nvSpPr>
        <xdr:cNvPr id="298" name="正方形/長方形 36">
          <a:extLst>
            <a:ext uri="{FF2B5EF4-FFF2-40B4-BE49-F238E27FC236}">
              <a16:creationId xmlns:a16="http://schemas.microsoft.com/office/drawing/2014/main" id="{AD5A6BD8-31A8-40DC-873D-39B2DC79BDEC}"/>
            </a:ext>
          </a:extLst>
        </xdr:cNvPr>
        <xdr:cNvSpPr/>
      </xdr:nvSpPr>
      <xdr:spPr>
        <a:xfrm>
          <a:off x="8607669" y="56386534"/>
          <a:ext cx="893885" cy="178923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4396</xdr:colOff>
      <xdr:row>188</xdr:row>
      <xdr:rowOff>19050</xdr:rowOff>
    </xdr:from>
    <xdr:to>
      <xdr:col>51</xdr:col>
      <xdr:colOff>165589</xdr:colOff>
      <xdr:row>191</xdr:row>
      <xdr:rowOff>1355480</xdr:rowOff>
    </xdr:to>
    <xdr:sp macro="" textlink="">
      <xdr:nvSpPr>
        <xdr:cNvPr id="39" name="正方形/長方形 38">
          <a:extLst>
            <a:ext uri="{FF2B5EF4-FFF2-40B4-BE49-F238E27FC236}">
              <a16:creationId xmlns:a16="http://schemas.microsoft.com/office/drawing/2014/main" id="{A31912E1-D729-4ACD-8C5A-A01CFC0C9DE1}"/>
            </a:ext>
          </a:extLst>
        </xdr:cNvPr>
        <xdr:cNvSpPr/>
      </xdr:nvSpPr>
      <xdr:spPr>
        <a:xfrm>
          <a:off x="8613531" y="58568492"/>
          <a:ext cx="893885" cy="29263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131885</xdr:colOff>
      <xdr:row>181</xdr:row>
      <xdr:rowOff>190497</xdr:rowOff>
    </xdr:from>
    <xdr:to>
      <xdr:col>66</xdr:col>
      <xdr:colOff>161829</xdr:colOff>
      <xdr:row>182</xdr:row>
      <xdr:rowOff>564172</xdr:rowOff>
    </xdr:to>
    <xdr:sp macro="" textlink="">
      <xdr:nvSpPr>
        <xdr:cNvPr id="510" name="吹き出し: 線 5">
          <a:extLst>
            <a:ext uri="{FF2B5EF4-FFF2-40B4-BE49-F238E27FC236}">
              <a16:creationId xmlns:a16="http://schemas.microsoft.com/office/drawing/2014/main" id="{9D3E9AEC-68E5-4C80-AA62-68D985B2F96C}"/>
            </a:ext>
          </a:extLst>
        </xdr:cNvPr>
        <xdr:cNvSpPr/>
      </xdr:nvSpPr>
      <xdr:spPr>
        <a:xfrm>
          <a:off x="10023231" y="52717209"/>
          <a:ext cx="2169406" cy="615463"/>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加算ポイントに該当する場合は、○にしてください。</a:t>
          </a:r>
          <a:endParaRPr kumimoji="1" lang="en-US" altLang="ja-JP" sz="1100">
            <a:solidFill>
              <a:sysClr val="windowText" lastClr="000000"/>
            </a:solidFill>
          </a:endParaRPr>
        </a:p>
      </xdr:txBody>
    </xdr:sp>
    <xdr:clientData/>
  </xdr:twoCellAnchor>
  <xdr:twoCellAnchor>
    <xdr:from>
      <xdr:col>51</xdr:col>
      <xdr:colOff>80596</xdr:colOff>
      <xdr:row>182</xdr:row>
      <xdr:rowOff>564172</xdr:rowOff>
    </xdr:from>
    <xdr:to>
      <xdr:col>60</xdr:col>
      <xdr:colOff>117549</xdr:colOff>
      <xdr:row>189</xdr:row>
      <xdr:rowOff>7327</xdr:rowOff>
    </xdr:to>
    <xdr:cxnSp macro="">
      <xdr:nvCxnSpPr>
        <xdr:cNvPr id="597" name="直線コネクタ 8">
          <a:extLst>
            <a:ext uri="{FF2B5EF4-FFF2-40B4-BE49-F238E27FC236}">
              <a16:creationId xmlns:a16="http://schemas.microsoft.com/office/drawing/2014/main" id="{57B93438-0ABB-42BB-A515-5974600FE7D2}"/>
            </a:ext>
          </a:extLst>
        </xdr:cNvPr>
        <xdr:cNvCxnSpPr>
          <a:endCxn id="510" idx="1"/>
        </xdr:cNvCxnSpPr>
      </xdr:nvCxnSpPr>
      <xdr:spPr>
        <a:xfrm flipV="1">
          <a:off x="9422423" y="53838230"/>
          <a:ext cx="1685511" cy="55977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124558</xdr:colOff>
      <xdr:row>182</xdr:row>
      <xdr:rowOff>564172</xdr:rowOff>
    </xdr:from>
    <xdr:to>
      <xdr:col>60</xdr:col>
      <xdr:colOff>117549</xdr:colOff>
      <xdr:row>185</xdr:row>
      <xdr:rowOff>146538</xdr:rowOff>
    </xdr:to>
    <xdr:cxnSp macro="">
      <xdr:nvCxnSpPr>
        <xdr:cNvPr id="599" name="直線コネクタ 23">
          <a:extLst>
            <a:ext uri="{FF2B5EF4-FFF2-40B4-BE49-F238E27FC236}">
              <a16:creationId xmlns:a16="http://schemas.microsoft.com/office/drawing/2014/main" id="{262DFC28-7486-43EE-A012-8AEED4BFAC6F}"/>
            </a:ext>
          </a:extLst>
        </xdr:cNvPr>
        <xdr:cNvCxnSpPr>
          <a:endCxn id="510" idx="1"/>
        </xdr:cNvCxnSpPr>
      </xdr:nvCxnSpPr>
      <xdr:spPr>
        <a:xfrm flipV="1">
          <a:off x="9283212" y="53332672"/>
          <a:ext cx="1824722" cy="321652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117230</xdr:colOff>
      <xdr:row>124</xdr:row>
      <xdr:rowOff>183175</xdr:rowOff>
    </xdr:from>
    <xdr:to>
      <xdr:col>74</xdr:col>
      <xdr:colOff>153864</xdr:colOff>
      <xdr:row>134</xdr:row>
      <xdr:rowOff>219807</xdr:rowOff>
    </xdr:to>
    <xdr:sp macro="" textlink="">
      <xdr:nvSpPr>
        <xdr:cNvPr id="606" name="吹き出し: 線 20">
          <a:extLst>
            <a:ext uri="{FF2B5EF4-FFF2-40B4-BE49-F238E27FC236}">
              <a16:creationId xmlns:a16="http://schemas.microsoft.com/office/drawing/2014/main" id="{FBDBD3E0-EBE3-4429-959C-0D5809C84EE1}"/>
            </a:ext>
          </a:extLst>
        </xdr:cNvPr>
        <xdr:cNvSpPr/>
      </xdr:nvSpPr>
      <xdr:spPr>
        <a:xfrm>
          <a:off x="11290788" y="36004502"/>
          <a:ext cx="2242038" cy="3026017"/>
        </a:xfrm>
        <a:prstGeom prst="borderCallout1">
          <a:avLst>
            <a:gd name="adj1" fmla="val 28750"/>
            <a:gd name="adj2" fmla="val 544"/>
            <a:gd name="adj3" fmla="val 44025"/>
            <a:gd name="adj4" fmla="val -3668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人件費を計上する場合には、以下の対応をお願いします。</a:t>
          </a:r>
          <a:endParaRPr kumimoji="1" lang="en-US" altLang="ja-JP" sz="1100">
            <a:solidFill>
              <a:sysClr val="windowText" lastClr="000000"/>
            </a:solidFill>
          </a:endParaRPr>
        </a:p>
        <a:p>
          <a:pPr algn="l"/>
          <a:r>
            <a:rPr kumimoji="1" lang="ja-JP" altLang="en-US" sz="1100">
              <a:solidFill>
                <a:sysClr val="windowText" lastClr="000000"/>
              </a:solidFill>
            </a:rPr>
            <a:t>・補助事業に従事する者ごとに、人件費単価</a:t>
          </a:r>
          <a:r>
            <a:rPr kumimoji="1" lang="en-US" altLang="ja-JP" sz="1100">
              <a:solidFill>
                <a:sysClr val="windowText" lastClr="000000"/>
              </a:solidFill>
            </a:rPr>
            <a:t>×</a:t>
          </a:r>
          <a:r>
            <a:rPr kumimoji="1" lang="ja-JP" altLang="en-US" sz="1100">
              <a:solidFill>
                <a:sysClr val="windowText" lastClr="000000"/>
              </a:solidFill>
            </a:rPr>
            <a:t>補助事業への従事時間により積算根拠（内訳）を明記すること</a:t>
          </a:r>
          <a:endParaRPr kumimoji="1" lang="en-US" altLang="ja-JP" sz="1100">
            <a:solidFill>
              <a:sysClr val="windowText" lastClr="000000"/>
            </a:solidFill>
          </a:endParaRPr>
        </a:p>
        <a:p>
          <a:pPr algn="l"/>
          <a:r>
            <a:rPr kumimoji="1" lang="ja-JP" altLang="en-US" sz="1100">
              <a:solidFill>
                <a:sysClr val="windowText" lastClr="000000"/>
              </a:solidFill>
            </a:rPr>
            <a:t>・人件費単価の根拠となる資料を添付すること</a:t>
          </a:r>
          <a:endParaRPr kumimoji="1" lang="en-US" altLang="ja-JP" sz="1100">
            <a:solidFill>
              <a:sysClr val="windowText" lastClr="000000"/>
            </a:solidFill>
          </a:endParaRPr>
        </a:p>
        <a:p>
          <a:pPr algn="l"/>
          <a:r>
            <a:rPr kumimoji="1" lang="ja-JP" altLang="en-US" sz="1100">
              <a:solidFill>
                <a:sysClr val="windowText" lastClr="000000"/>
              </a:solidFill>
            </a:rPr>
            <a:t>・補助事業へ従事する者ごとに従事する取組の具体的な内容を記載するとともに、従事時間の算定の考え方を併記すること</a:t>
          </a:r>
          <a:endParaRPr kumimoji="1" lang="en-US" altLang="ja-JP" sz="1100">
            <a:solidFill>
              <a:sysClr val="windowText" lastClr="000000"/>
            </a:solidFill>
          </a:endParaRPr>
        </a:p>
      </xdr:txBody>
    </xdr:sp>
    <xdr:clientData/>
  </xdr:twoCellAnchor>
  <xdr:twoCellAnchor>
    <xdr:from>
      <xdr:col>16</xdr:col>
      <xdr:colOff>95250</xdr:colOff>
      <xdr:row>1</xdr:row>
      <xdr:rowOff>520213</xdr:rowOff>
    </xdr:from>
    <xdr:to>
      <xdr:col>32</xdr:col>
      <xdr:colOff>87797</xdr:colOff>
      <xdr:row>7</xdr:row>
      <xdr:rowOff>21982</xdr:rowOff>
    </xdr:to>
    <xdr:sp macro="" textlink="">
      <xdr:nvSpPr>
        <xdr:cNvPr id="5" name="吹き出し: 線 37">
          <a:extLst>
            <a:ext uri="{FF2B5EF4-FFF2-40B4-BE49-F238E27FC236}">
              <a16:creationId xmlns:a16="http://schemas.microsoft.com/office/drawing/2014/main" id="{22CB9C73-B073-4785-B4FC-069D015EB886}"/>
            </a:ext>
          </a:extLst>
        </xdr:cNvPr>
        <xdr:cNvSpPr/>
      </xdr:nvSpPr>
      <xdr:spPr>
        <a:xfrm>
          <a:off x="3026019" y="747348"/>
          <a:ext cx="2923316" cy="1208942"/>
        </a:xfrm>
        <a:prstGeom prst="borderCallout1">
          <a:avLst>
            <a:gd name="adj1" fmla="val 28639"/>
            <a:gd name="adj2" fmla="val -107"/>
            <a:gd name="adj3" fmla="val 63094"/>
            <a:gd name="adj4" fmla="val -3092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本事業で取り組むメニューを選択してください。（複数選択も可）</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整備事業に取り組む場合は「立上げ・事業拡大の取組」が必須となります。</a:t>
          </a:r>
          <a:endParaRPr kumimoji="1" lang="en-US" altLang="ja-JP" sz="1100">
            <a:solidFill>
              <a:sysClr val="windowText" lastClr="000000"/>
            </a:solidFill>
          </a:endParaRPr>
        </a:p>
      </xdr:txBody>
    </xdr:sp>
    <xdr:clientData/>
  </xdr:twoCellAnchor>
  <xdr:twoCellAnchor>
    <xdr:from>
      <xdr:col>1</xdr:col>
      <xdr:colOff>175846</xdr:colOff>
      <xdr:row>1</xdr:row>
      <xdr:rowOff>117230</xdr:rowOff>
    </xdr:from>
    <xdr:to>
      <xdr:col>7</xdr:col>
      <xdr:colOff>58614</xdr:colOff>
      <xdr:row>1</xdr:row>
      <xdr:rowOff>675102</xdr:rowOff>
    </xdr:to>
    <xdr:sp macro="" textlink="">
      <xdr:nvSpPr>
        <xdr:cNvPr id="7" name="正方形/長方形 6">
          <a:extLst>
            <a:ext uri="{FF2B5EF4-FFF2-40B4-BE49-F238E27FC236}">
              <a16:creationId xmlns:a16="http://schemas.microsoft.com/office/drawing/2014/main" id="{2EFAF425-7358-4DBF-A46B-C204B0765308}"/>
            </a:ext>
          </a:extLst>
        </xdr:cNvPr>
        <xdr:cNvSpPr/>
      </xdr:nvSpPr>
      <xdr:spPr>
        <a:xfrm>
          <a:off x="359019" y="344365"/>
          <a:ext cx="981807" cy="557872"/>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56</xdr:col>
      <xdr:colOff>66261</xdr:colOff>
      <xdr:row>85</xdr:row>
      <xdr:rowOff>95250</xdr:rowOff>
    </xdr:from>
    <xdr:to>
      <xdr:col>62</xdr:col>
      <xdr:colOff>14654</xdr:colOff>
      <xdr:row>90</xdr:row>
      <xdr:rowOff>115956</xdr:rowOff>
    </xdr:to>
    <xdr:cxnSp macro="">
      <xdr:nvCxnSpPr>
        <xdr:cNvPr id="8" name="直線コネクタ 23">
          <a:extLst>
            <a:ext uri="{FF2B5EF4-FFF2-40B4-BE49-F238E27FC236}">
              <a16:creationId xmlns:a16="http://schemas.microsoft.com/office/drawing/2014/main" id="{ACF9A0AE-65C5-4C52-9E75-95C2F1B90DFC}"/>
            </a:ext>
          </a:extLst>
        </xdr:cNvPr>
        <xdr:cNvCxnSpPr>
          <a:endCxn id="21" idx="1"/>
        </xdr:cNvCxnSpPr>
      </xdr:nvCxnSpPr>
      <xdr:spPr>
        <a:xfrm flipV="1">
          <a:off x="10270435" y="28289250"/>
          <a:ext cx="1033415" cy="140390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91179</xdr:colOff>
      <xdr:row>200</xdr:row>
      <xdr:rowOff>8210</xdr:rowOff>
    </xdr:from>
    <xdr:to>
      <xdr:col>56</xdr:col>
      <xdr:colOff>91181</xdr:colOff>
      <xdr:row>209</xdr:row>
      <xdr:rowOff>150395</xdr:rowOff>
    </xdr:to>
    <xdr:sp macro="" textlink="">
      <xdr:nvSpPr>
        <xdr:cNvPr id="276" name="吹き出し: 線 5">
          <a:extLst>
            <a:ext uri="{FF2B5EF4-FFF2-40B4-BE49-F238E27FC236}">
              <a16:creationId xmlns:a16="http://schemas.microsoft.com/office/drawing/2014/main" id="{E327343D-7799-492D-8B3A-8EDDED65F6C0}"/>
            </a:ext>
          </a:extLst>
        </xdr:cNvPr>
        <xdr:cNvSpPr/>
      </xdr:nvSpPr>
      <xdr:spPr>
        <a:xfrm>
          <a:off x="5973284" y="66357355"/>
          <a:ext cx="4411581" cy="1913501"/>
        </a:xfrm>
        <a:prstGeom prst="borderCallout1">
          <a:avLst>
            <a:gd name="adj1" fmla="val 59185"/>
            <a:gd name="adj2" fmla="val 314"/>
            <a:gd name="adj3" fmla="val 53505"/>
            <a:gd name="adj4" fmla="val -5913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詳細はこちらをご参照ください。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農林水産省</a:t>
          </a:r>
          <a:r>
            <a:rPr kumimoji="1" lang="en-US" altLang="ja-JP" sz="1100">
              <a:solidFill>
                <a:sysClr val="windowText" lastClr="000000"/>
              </a:solidFill>
            </a:rPr>
            <a:t>HP</a:t>
          </a:r>
          <a:r>
            <a:rPr kumimoji="1" lang="ja-JP" altLang="en-US" sz="1100">
              <a:solidFill>
                <a:sysClr val="windowText" lastClr="000000"/>
              </a:solidFill>
            </a:rPr>
            <a:t>：</a:t>
          </a:r>
          <a:r>
            <a:rPr lang="ja-JP" altLang="ja-JP" sz="1100" b="0" i="0" baseline="0">
              <a:solidFill>
                <a:sysClr val="windowText" lastClr="000000"/>
              </a:solidFill>
              <a:effectLst/>
              <a:latin typeface="+mn-lt"/>
              <a:ea typeface="+mn-ea"/>
              <a:cs typeface="+mn-cs"/>
            </a:rPr>
            <a:t>https://www.maff.go.jp/j/kanbo/tizai/brand/keiyaku.html</a:t>
          </a: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xdr:txBody>
    </xdr:sp>
    <xdr:clientData/>
  </xdr:twoCellAnchor>
  <xdr:twoCellAnchor>
    <xdr:from>
      <xdr:col>1</xdr:col>
      <xdr:colOff>183071</xdr:colOff>
      <xdr:row>204</xdr:row>
      <xdr:rowOff>0</xdr:rowOff>
    </xdr:from>
    <xdr:to>
      <xdr:col>18</xdr:col>
      <xdr:colOff>16711</xdr:colOff>
      <xdr:row>206</xdr:row>
      <xdr:rowOff>14395</xdr:rowOff>
    </xdr:to>
    <xdr:sp macro="" textlink="">
      <xdr:nvSpPr>
        <xdr:cNvPr id="280" name="正方形/長方形 279">
          <a:extLst>
            <a:ext uri="{FF2B5EF4-FFF2-40B4-BE49-F238E27FC236}">
              <a16:creationId xmlns:a16="http://schemas.microsoft.com/office/drawing/2014/main" id="{C5AE765B-42BF-4567-B174-A8D509EF74BF}"/>
            </a:ext>
          </a:extLst>
        </xdr:cNvPr>
        <xdr:cNvSpPr/>
      </xdr:nvSpPr>
      <xdr:spPr>
        <a:xfrm>
          <a:off x="366887" y="67017566"/>
          <a:ext cx="2958508" cy="58255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5799</xdr:colOff>
      <xdr:row>148</xdr:row>
      <xdr:rowOff>90280</xdr:rowOff>
    </xdr:from>
    <xdr:to>
      <xdr:col>76</xdr:col>
      <xdr:colOff>131279</xdr:colOff>
      <xdr:row>152</xdr:row>
      <xdr:rowOff>426140</xdr:rowOff>
    </xdr:to>
    <xdr:sp macro="" textlink="">
      <xdr:nvSpPr>
        <xdr:cNvPr id="342" name="吹き出し: 線 916">
          <a:extLst>
            <a:ext uri="{FF2B5EF4-FFF2-40B4-BE49-F238E27FC236}">
              <a16:creationId xmlns:a16="http://schemas.microsoft.com/office/drawing/2014/main" id="{37F89D3E-3783-438D-AA69-4AFCFB64478B}"/>
            </a:ext>
          </a:extLst>
        </xdr:cNvPr>
        <xdr:cNvSpPr/>
      </xdr:nvSpPr>
      <xdr:spPr>
        <a:xfrm>
          <a:off x="10683324" y="45572155"/>
          <a:ext cx="3087755" cy="1993210"/>
        </a:xfrm>
        <a:prstGeom prst="borderCallout1">
          <a:avLst>
            <a:gd name="adj1" fmla="val 62555"/>
            <a:gd name="adj2" fmla="val -429"/>
            <a:gd name="adj3" fmla="val 72196"/>
            <a:gd name="adj4" fmla="val -2465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拡大量が０の場合はエラー（セルが黄色表示）になります。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editAs="oneCell">
    <xdr:from>
      <xdr:col>65</xdr:col>
      <xdr:colOff>139148</xdr:colOff>
      <xdr:row>150</xdr:row>
      <xdr:rowOff>63777</xdr:rowOff>
    </xdr:from>
    <xdr:to>
      <xdr:col>76</xdr:col>
      <xdr:colOff>25150</xdr:colOff>
      <xdr:row>152</xdr:row>
      <xdr:rowOff>420147</xdr:rowOff>
    </xdr:to>
    <xdr:pic>
      <xdr:nvPicPr>
        <xdr:cNvPr id="345" name="図 919">
          <a:extLst>
            <a:ext uri="{FF2B5EF4-FFF2-40B4-BE49-F238E27FC236}">
              <a16:creationId xmlns:a16="http://schemas.microsoft.com/office/drawing/2014/main" id="{6EE693BB-8C4D-7AF6-D869-07B667C1A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948" y="45964752"/>
          <a:ext cx="1791002" cy="1594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66675</xdr:colOff>
      <xdr:row>24</xdr:row>
      <xdr:rowOff>47625</xdr:rowOff>
    </xdr:from>
    <xdr:to>
      <xdr:col>41</xdr:col>
      <xdr:colOff>28575</xdr:colOff>
      <xdr:row>24</xdr:row>
      <xdr:rowOff>643972</xdr:rowOff>
    </xdr:to>
    <xdr:sp macro="" textlink="">
      <xdr:nvSpPr>
        <xdr:cNvPr id="2" name="テキスト ボックス 1">
          <a:extLst>
            <a:ext uri="{FF2B5EF4-FFF2-40B4-BE49-F238E27FC236}">
              <a16:creationId xmlns:a16="http://schemas.microsoft.com/office/drawing/2014/main" id="{C6EA9B92-6F08-4DEC-B8D0-C1F519F91246}"/>
            </a:ext>
          </a:extLst>
        </xdr:cNvPr>
        <xdr:cNvSpPr txBox="1"/>
      </xdr:nvSpPr>
      <xdr:spPr>
        <a:xfrm>
          <a:off x="4591050" y="6410325"/>
          <a:ext cx="2857500"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サービス事業者：○○サービス株式会社</a:t>
          </a:r>
          <a:endParaRPr kumimoji="1" lang="en-US" altLang="ja-JP" sz="1100">
            <a:solidFill>
              <a:srgbClr val="FF0000"/>
            </a:solidFill>
          </a:endParaRPr>
        </a:p>
        <a:p>
          <a:r>
            <a:rPr kumimoji="1" lang="ja-JP" altLang="en-US" sz="1100">
              <a:solidFill>
                <a:srgbClr val="FF0000"/>
              </a:solidFill>
            </a:rPr>
            <a:t>役割：収穫作業の代行</a:t>
          </a:r>
        </a:p>
      </xdr:txBody>
    </xdr:sp>
    <xdr:clientData/>
  </xdr:twoCellAnchor>
  <xdr:twoCellAnchor>
    <xdr:from>
      <xdr:col>44</xdr:col>
      <xdr:colOff>38100</xdr:colOff>
      <xdr:row>24</xdr:row>
      <xdr:rowOff>47625</xdr:rowOff>
    </xdr:from>
    <xdr:to>
      <xdr:col>60</xdr:col>
      <xdr:colOff>19050</xdr:colOff>
      <xdr:row>24</xdr:row>
      <xdr:rowOff>643972</xdr:rowOff>
    </xdr:to>
    <xdr:sp macro="" textlink="">
      <xdr:nvSpPr>
        <xdr:cNvPr id="3" name="テキスト ボックス 2">
          <a:extLst>
            <a:ext uri="{FF2B5EF4-FFF2-40B4-BE49-F238E27FC236}">
              <a16:creationId xmlns:a16="http://schemas.microsoft.com/office/drawing/2014/main" id="{A56352E7-50B1-4A8B-A8A2-E4E637A61F95}"/>
            </a:ext>
          </a:extLst>
        </xdr:cNvPr>
        <xdr:cNvSpPr txBox="1"/>
      </xdr:nvSpPr>
      <xdr:spPr>
        <a:xfrm>
          <a:off x="8001000" y="6410325"/>
          <a:ext cx="2876550"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事業実施主体：○○食品株式会社</a:t>
          </a:r>
          <a:endParaRPr kumimoji="1" lang="en-US" altLang="ja-JP" sz="1100">
            <a:solidFill>
              <a:srgbClr val="FF0000"/>
            </a:solidFill>
          </a:endParaRPr>
        </a:p>
        <a:p>
          <a:r>
            <a:rPr kumimoji="1" lang="ja-JP" altLang="en-US" sz="1100">
              <a:solidFill>
                <a:srgbClr val="FF0000"/>
              </a:solidFill>
            </a:rPr>
            <a:t>役割：検討会の開催</a:t>
          </a:r>
        </a:p>
      </xdr:txBody>
    </xdr:sp>
    <xdr:clientData/>
  </xdr:twoCellAnchor>
  <xdr:twoCellAnchor>
    <xdr:from>
      <xdr:col>41</xdr:col>
      <xdr:colOff>28575</xdr:colOff>
      <xdr:row>24</xdr:row>
      <xdr:rowOff>345799</xdr:rowOff>
    </xdr:from>
    <xdr:to>
      <xdr:col>44</xdr:col>
      <xdr:colOff>38100</xdr:colOff>
      <xdr:row>24</xdr:row>
      <xdr:rowOff>345799</xdr:rowOff>
    </xdr:to>
    <xdr:cxnSp macro="">
      <xdr:nvCxnSpPr>
        <xdr:cNvPr id="4" name="直線コネクタ 3">
          <a:extLst>
            <a:ext uri="{FF2B5EF4-FFF2-40B4-BE49-F238E27FC236}">
              <a16:creationId xmlns:a16="http://schemas.microsoft.com/office/drawing/2014/main" id="{718DCD97-421A-4DE3-9C88-4215D57B9045}"/>
            </a:ext>
          </a:extLst>
        </xdr:cNvPr>
        <xdr:cNvCxnSpPr>
          <a:stCxn id="2" idx="3"/>
          <a:endCxn id="3" idx="1"/>
        </xdr:cNvCxnSpPr>
      </xdr:nvCxnSpPr>
      <xdr:spPr>
        <a:xfrm>
          <a:off x="7448550" y="6708499"/>
          <a:ext cx="552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24</xdr:row>
      <xdr:rowOff>57150</xdr:rowOff>
    </xdr:from>
    <xdr:to>
      <xdr:col>20</xdr:col>
      <xdr:colOff>19050</xdr:colOff>
      <xdr:row>24</xdr:row>
      <xdr:rowOff>653497</xdr:rowOff>
    </xdr:to>
    <xdr:sp macro="" textlink="">
      <xdr:nvSpPr>
        <xdr:cNvPr id="9" name="テキスト ボックス 8">
          <a:extLst>
            <a:ext uri="{FF2B5EF4-FFF2-40B4-BE49-F238E27FC236}">
              <a16:creationId xmlns:a16="http://schemas.microsoft.com/office/drawing/2014/main" id="{C82C0AAA-F936-4C2B-AD75-C1A40BF57A98}"/>
            </a:ext>
          </a:extLst>
        </xdr:cNvPr>
        <xdr:cNvSpPr txBox="1"/>
      </xdr:nvSpPr>
      <xdr:spPr>
        <a:xfrm>
          <a:off x="1724025" y="6419850"/>
          <a:ext cx="1914525"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農業者：○○</a:t>
          </a:r>
          <a:endParaRPr kumimoji="1" lang="en-US" altLang="ja-JP" sz="1100">
            <a:solidFill>
              <a:srgbClr val="FF0000"/>
            </a:solidFill>
          </a:endParaRPr>
        </a:p>
        <a:p>
          <a:r>
            <a:rPr kumimoji="1" lang="ja-JP" altLang="en-US" sz="1100">
              <a:solidFill>
                <a:srgbClr val="FF0000"/>
              </a:solidFill>
            </a:rPr>
            <a:t>役割：品種（○○）の栽培</a:t>
          </a:r>
        </a:p>
      </xdr:txBody>
    </xdr:sp>
    <xdr:clientData/>
  </xdr:twoCellAnchor>
  <xdr:twoCellAnchor>
    <xdr:from>
      <xdr:col>20</xdr:col>
      <xdr:colOff>19050</xdr:colOff>
      <xdr:row>24</xdr:row>
      <xdr:rowOff>345799</xdr:rowOff>
    </xdr:from>
    <xdr:to>
      <xdr:col>25</xdr:col>
      <xdr:colOff>66675</xdr:colOff>
      <xdr:row>24</xdr:row>
      <xdr:rowOff>355324</xdr:rowOff>
    </xdr:to>
    <xdr:cxnSp macro="">
      <xdr:nvCxnSpPr>
        <xdr:cNvPr id="10" name="直線コネクタ 9">
          <a:extLst>
            <a:ext uri="{FF2B5EF4-FFF2-40B4-BE49-F238E27FC236}">
              <a16:creationId xmlns:a16="http://schemas.microsoft.com/office/drawing/2014/main" id="{46E7CB73-5F8D-4C79-BD8D-110A3D8A0A58}"/>
            </a:ext>
          </a:extLst>
        </xdr:cNvPr>
        <xdr:cNvCxnSpPr>
          <a:stCxn id="9" idx="3"/>
          <a:endCxn id="2" idx="1"/>
        </xdr:cNvCxnSpPr>
      </xdr:nvCxnSpPr>
      <xdr:spPr>
        <a:xfrm flipV="1">
          <a:off x="3638550" y="6708499"/>
          <a:ext cx="9525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xdr:colOff>
      <xdr:row>0</xdr:row>
      <xdr:rowOff>9525</xdr:rowOff>
    </xdr:from>
    <xdr:to>
      <xdr:col>61</xdr:col>
      <xdr:colOff>4396</xdr:colOff>
      <xdr:row>0</xdr:row>
      <xdr:rowOff>214679</xdr:rowOff>
    </xdr:to>
    <xdr:sp macro="" textlink="">
      <xdr:nvSpPr>
        <xdr:cNvPr id="6" name="正方形/長方形 4">
          <a:extLst>
            <a:ext uri="{FF2B5EF4-FFF2-40B4-BE49-F238E27FC236}">
              <a16:creationId xmlns:a16="http://schemas.microsoft.com/office/drawing/2014/main" id="{2F85D388-8457-4D09-9DCC-723EB1DD7DAB}"/>
            </a:ext>
          </a:extLst>
        </xdr:cNvPr>
        <xdr:cNvSpPr/>
      </xdr:nvSpPr>
      <xdr:spPr>
        <a:xfrm>
          <a:off x="9248775" y="9525"/>
          <a:ext cx="1795096" cy="20515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104775</xdr:colOff>
      <xdr:row>1</xdr:row>
      <xdr:rowOff>238125</xdr:rowOff>
    </xdr:from>
    <xdr:to>
      <xdr:col>69</xdr:col>
      <xdr:colOff>52818</xdr:colOff>
      <xdr:row>4</xdr:row>
      <xdr:rowOff>200026</xdr:rowOff>
    </xdr:to>
    <xdr:sp macro="" textlink="">
      <xdr:nvSpPr>
        <xdr:cNvPr id="131" name="吹き出し: 線 5">
          <a:extLst>
            <a:ext uri="{FF2B5EF4-FFF2-40B4-BE49-F238E27FC236}">
              <a16:creationId xmlns:a16="http://schemas.microsoft.com/office/drawing/2014/main" id="{76BB13A9-FFB2-4027-AAD1-81616E6D2F44}"/>
            </a:ext>
          </a:extLst>
        </xdr:cNvPr>
        <xdr:cNvSpPr/>
      </xdr:nvSpPr>
      <xdr:spPr>
        <a:xfrm>
          <a:off x="10239375" y="466725"/>
          <a:ext cx="2700768" cy="1057276"/>
        </a:xfrm>
        <a:prstGeom prst="borderCallout1">
          <a:avLst>
            <a:gd name="adj1" fmla="val 31985"/>
            <a:gd name="adj2" fmla="val 170"/>
            <a:gd name="adj3" fmla="val -26131"/>
            <a:gd name="adj4" fmla="val -2799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本様式はサービス事業者以外用になります。</a:t>
          </a:r>
          <a:endParaRPr kumimoji="1" lang="en-US" altLang="ja-JP" sz="1100">
            <a:solidFill>
              <a:sysClr val="windowText" lastClr="000000"/>
            </a:solidFill>
          </a:endParaRPr>
        </a:p>
        <a:p>
          <a:pPr algn="l"/>
          <a:r>
            <a:rPr kumimoji="1" lang="ja-JP" altLang="en-US" sz="1100">
              <a:solidFill>
                <a:sysClr val="windowText" lastClr="000000"/>
              </a:solidFill>
            </a:rPr>
            <a:t>サービス事業者用の様式は別にありますので、ご留意願います。</a:t>
          </a:r>
          <a:endParaRPr kumimoji="1" lang="en-US" altLang="ja-JP" sz="1100">
            <a:solidFill>
              <a:sysClr val="windowText" lastClr="000000"/>
            </a:solidFill>
          </a:endParaRPr>
        </a:p>
      </xdr:txBody>
    </xdr:sp>
    <xdr:clientData/>
  </xdr:twoCellAnchor>
  <xdr:twoCellAnchor>
    <xdr:from>
      <xdr:col>0</xdr:col>
      <xdr:colOff>133350</xdr:colOff>
      <xdr:row>1</xdr:row>
      <xdr:rowOff>114299</xdr:rowOff>
    </xdr:from>
    <xdr:to>
      <xdr:col>6</xdr:col>
      <xdr:colOff>38100</xdr:colOff>
      <xdr:row>2</xdr:row>
      <xdr:rowOff>26670</xdr:rowOff>
    </xdr:to>
    <xdr:sp macro="" textlink="">
      <xdr:nvSpPr>
        <xdr:cNvPr id="5" name="正方形/長方形 4">
          <a:extLst>
            <a:ext uri="{FF2B5EF4-FFF2-40B4-BE49-F238E27FC236}">
              <a16:creationId xmlns:a16="http://schemas.microsoft.com/office/drawing/2014/main" id="{92B33B7A-1C84-4F85-9FF6-1C16B8F84DDB}"/>
            </a:ext>
          </a:extLst>
        </xdr:cNvPr>
        <xdr:cNvSpPr/>
      </xdr:nvSpPr>
      <xdr:spPr>
        <a:xfrm>
          <a:off x="133350" y="342899"/>
          <a:ext cx="990600" cy="61722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30</xdr:row>
      <xdr:rowOff>9525</xdr:rowOff>
    </xdr:from>
    <xdr:to>
      <xdr:col>65</xdr:col>
      <xdr:colOff>28575</xdr:colOff>
      <xdr:row>34</xdr:row>
      <xdr:rowOff>10768</xdr:rowOff>
    </xdr:to>
    <xdr:sp macro="" textlink="">
      <xdr:nvSpPr>
        <xdr:cNvPr id="2" name="正方形/長方形 1">
          <a:extLst>
            <a:ext uri="{FF2B5EF4-FFF2-40B4-BE49-F238E27FC236}">
              <a16:creationId xmlns:a16="http://schemas.microsoft.com/office/drawing/2014/main" id="{1D7B09A7-11DB-4986-B07A-B80F0918015B}"/>
            </a:ext>
          </a:extLst>
        </xdr:cNvPr>
        <xdr:cNvSpPr/>
      </xdr:nvSpPr>
      <xdr:spPr>
        <a:xfrm>
          <a:off x="161925" y="6496050"/>
          <a:ext cx="12249150" cy="11728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114301</xdr:colOff>
      <xdr:row>27</xdr:row>
      <xdr:rowOff>104775</xdr:rowOff>
    </xdr:from>
    <xdr:to>
      <xdr:col>78</xdr:col>
      <xdr:colOff>142875</xdr:colOff>
      <xdr:row>32</xdr:row>
      <xdr:rowOff>66675</xdr:rowOff>
    </xdr:to>
    <xdr:sp macro="" textlink="">
      <xdr:nvSpPr>
        <xdr:cNvPr id="3" name="吹き出し: 線 2">
          <a:extLst>
            <a:ext uri="{FF2B5EF4-FFF2-40B4-BE49-F238E27FC236}">
              <a16:creationId xmlns:a16="http://schemas.microsoft.com/office/drawing/2014/main" id="{4170761C-0AD7-4E13-9A60-2BE7729F4B49}"/>
            </a:ext>
          </a:extLst>
        </xdr:cNvPr>
        <xdr:cNvSpPr/>
      </xdr:nvSpPr>
      <xdr:spPr>
        <a:xfrm>
          <a:off x="12687301" y="6143625"/>
          <a:ext cx="2143124" cy="1047750"/>
        </a:xfrm>
        <a:prstGeom prst="borderCallout1">
          <a:avLst>
            <a:gd name="adj1" fmla="val 50114"/>
            <a:gd name="adj2" fmla="val -664"/>
            <a:gd name="adj3" fmla="val 94741"/>
            <a:gd name="adj4" fmla="val -3581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立上げ・事業拡大の取組のみを実施する場合は、２及び３の記載は不要、４の欄のみでも構いません。</a:t>
          </a:r>
          <a:endParaRPr kumimoji="1" lang="en-US" altLang="ja-JP" sz="1100">
            <a:solidFill>
              <a:sysClr val="windowText" lastClr="000000"/>
            </a:solidFill>
          </a:endParaRPr>
        </a:p>
      </xdr:txBody>
    </xdr:sp>
    <xdr:clientData/>
  </xdr:twoCellAnchor>
  <xdr:twoCellAnchor>
    <xdr:from>
      <xdr:col>1</xdr:col>
      <xdr:colOff>57150</xdr:colOff>
      <xdr:row>1</xdr:row>
      <xdr:rowOff>76200</xdr:rowOff>
    </xdr:from>
    <xdr:to>
      <xdr:col>6</xdr:col>
      <xdr:colOff>95250</xdr:colOff>
      <xdr:row>1</xdr:row>
      <xdr:rowOff>674371</xdr:rowOff>
    </xdr:to>
    <xdr:sp macro="" textlink="">
      <xdr:nvSpPr>
        <xdr:cNvPr id="4" name="正方形/長方形 3">
          <a:extLst>
            <a:ext uri="{FF2B5EF4-FFF2-40B4-BE49-F238E27FC236}">
              <a16:creationId xmlns:a16="http://schemas.microsoft.com/office/drawing/2014/main" id="{0D2BF9A8-A75C-488E-BC0A-0100D2B4AA24}"/>
            </a:ext>
          </a:extLst>
        </xdr:cNvPr>
        <xdr:cNvSpPr/>
      </xdr:nvSpPr>
      <xdr:spPr>
        <a:xfrm>
          <a:off x="247650" y="247650"/>
          <a:ext cx="990600" cy="59817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4"/>
  <sheetViews>
    <sheetView showGridLines="0" view="pageBreakPreview" topLeftCell="A11" zoomScaleNormal="100" zoomScaleSheetLayoutView="100" workbookViewId="0">
      <selection activeCell="AY10" sqref="AY10:BA11"/>
    </sheetView>
  </sheetViews>
  <sheetFormatPr defaultColWidth="2.19921875" defaultRowHeight="13.2"/>
  <cols>
    <col min="1" max="65" width="2.5" style="94" customWidth="1"/>
    <col min="66" max="71" width="2.19921875" style="94"/>
    <col min="72" max="72" width="1.09765625" style="94" customWidth="1"/>
    <col min="73" max="256" width="2.19921875" style="94"/>
    <col min="257" max="257" width="2.5" style="94" bestFit="1" customWidth="1"/>
    <col min="258" max="258" width="2.19921875" style="94"/>
    <col min="259" max="259" width="2.5" style="94" bestFit="1" customWidth="1"/>
    <col min="260" max="512" width="2.19921875" style="94"/>
    <col min="513" max="513" width="2.5" style="94" bestFit="1" customWidth="1"/>
    <col min="514" max="514" width="2.19921875" style="94"/>
    <col min="515" max="515" width="2.5" style="94" bestFit="1" customWidth="1"/>
    <col min="516" max="768" width="2.19921875" style="94"/>
    <col min="769" max="769" width="2.5" style="94" bestFit="1" customWidth="1"/>
    <col min="770" max="770" width="2.19921875" style="94"/>
    <col min="771" max="771" width="2.5" style="94" bestFit="1" customWidth="1"/>
    <col min="772" max="1024" width="2.19921875" style="94"/>
    <col min="1025" max="1025" width="2.5" style="94" bestFit="1" customWidth="1"/>
    <col min="1026" max="1026" width="2.19921875" style="94"/>
    <col min="1027" max="1027" width="2.5" style="94" bestFit="1" customWidth="1"/>
    <col min="1028" max="1280" width="2.19921875" style="94"/>
    <col min="1281" max="1281" width="2.5" style="94" bestFit="1" customWidth="1"/>
    <col min="1282" max="1282" width="2.19921875" style="94"/>
    <col min="1283" max="1283" width="2.5" style="94" bestFit="1" customWidth="1"/>
    <col min="1284" max="1536" width="2.19921875" style="94"/>
    <col min="1537" max="1537" width="2.5" style="94" bestFit="1" customWidth="1"/>
    <col min="1538" max="1538" width="2.19921875" style="94"/>
    <col min="1539" max="1539" width="2.5" style="94" bestFit="1" customWidth="1"/>
    <col min="1540" max="1792" width="2.19921875" style="94"/>
    <col min="1793" max="1793" width="2.5" style="94" bestFit="1" customWidth="1"/>
    <col min="1794" max="1794" width="2.19921875" style="94"/>
    <col min="1795" max="1795" width="2.5" style="94" bestFit="1" customWidth="1"/>
    <col min="1796" max="2048" width="2.19921875" style="94"/>
    <col min="2049" max="2049" width="2.5" style="94" bestFit="1" customWidth="1"/>
    <col min="2050" max="2050" width="2.19921875" style="94"/>
    <col min="2051" max="2051" width="2.5" style="94" bestFit="1" customWidth="1"/>
    <col min="2052" max="2304" width="2.19921875" style="94"/>
    <col min="2305" max="2305" width="2.5" style="94" bestFit="1" customWidth="1"/>
    <col min="2306" max="2306" width="2.19921875" style="94"/>
    <col min="2307" max="2307" width="2.5" style="94" bestFit="1" customWidth="1"/>
    <col min="2308" max="2560" width="2.19921875" style="94"/>
    <col min="2561" max="2561" width="2.5" style="94" bestFit="1" customWidth="1"/>
    <col min="2562" max="2562" width="2.19921875" style="94"/>
    <col min="2563" max="2563" width="2.5" style="94" bestFit="1" customWidth="1"/>
    <col min="2564" max="2816" width="2.19921875" style="94"/>
    <col min="2817" max="2817" width="2.5" style="94" bestFit="1" customWidth="1"/>
    <col min="2818" max="2818" width="2.19921875" style="94"/>
    <col min="2819" max="2819" width="2.5" style="94" bestFit="1" customWidth="1"/>
    <col min="2820" max="3072" width="2.19921875" style="94"/>
    <col min="3073" max="3073" width="2.5" style="94" bestFit="1" customWidth="1"/>
    <col min="3074" max="3074" width="2.19921875" style="94"/>
    <col min="3075" max="3075" width="2.5" style="94" bestFit="1" customWidth="1"/>
    <col min="3076" max="3328" width="2.19921875" style="94"/>
    <col min="3329" max="3329" width="2.5" style="94" bestFit="1" customWidth="1"/>
    <col min="3330" max="3330" width="2.19921875" style="94"/>
    <col min="3331" max="3331" width="2.5" style="94" bestFit="1" customWidth="1"/>
    <col min="3332" max="3584" width="2.19921875" style="94"/>
    <col min="3585" max="3585" width="2.5" style="94" bestFit="1" customWidth="1"/>
    <col min="3586" max="3586" width="2.19921875" style="94"/>
    <col min="3587" max="3587" width="2.5" style="94" bestFit="1" customWidth="1"/>
    <col min="3588" max="3840" width="2.19921875" style="94"/>
    <col min="3841" max="3841" width="2.5" style="94" bestFit="1" customWidth="1"/>
    <col min="3842" max="3842" width="2.19921875" style="94"/>
    <col min="3843" max="3843" width="2.5" style="94" bestFit="1" customWidth="1"/>
    <col min="3844" max="4096" width="2.19921875" style="94"/>
    <col min="4097" max="4097" width="2.5" style="94" bestFit="1" customWidth="1"/>
    <col min="4098" max="4098" width="2.19921875" style="94"/>
    <col min="4099" max="4099" width="2.5" style="94" bestFit="1" customWidth="1"/>
    <col min="4100" max="4352" width="2.19921875" style="94"/>
    <col min="4353" max="4353" width="2.5" style="94" bestFit="1" customWidth="1"/>
    <col min="4354" max="4354" width="2.19921875" style="94"/>
    <col min="4355" max="4355" width="2.5" style="94" bestFit="1" customWidth="1"/>
    <col min="4356" max="4608" width="2.19921875" style="94"/>
    <col min="4609" max="4609" width="2.5" style="94" bestFit="1" customWidth="1"/>
    <col min="4610" max="4610" width="2.19921875" style="94"/>
    <col min="4611" max="4611" width="2.5" style="94" bestFit="1" customWidth="1"/>
    <col min="4612" max="4864" width="2.19921875" style="94"/>
    <col min="4865" max="4865" width="2.5" style="94" bestFit="1" customWidth="1"/>
    <col min="4866" max="4866" width="2.19921875" style="94"/>
    <col min="4867" max="4867" width="2.5" style="94" bestFit="1" customWidth="1"/>
    <col min="4868" max="5120" width="2.19921875" style="94"/>
    <col min="5121" max="5121" width="2.5" style="94" bestFit="1" customWidth="1"/>
    <col min="5122" max="5122" width="2.19921875" style="94"/>
    <col min="5123" max="5123" width="2.5" style="94" bestFit="1" customWidth="1"/>
    <col min="5124" max="5376" width="2.19921875" style="94"/>
    <col min="5377" max="5377" width="2.5" style="94" bestFit="1" customWidth="1"/>
    <col min="5378" max="5378" width="2.19921875" style="94"/>
    <col min="5379" max="5379" width="2.5" style="94" bestFit="1" customWidth="1"/>
    <col min="5380" max="5632" width="2.19921875" style="94"/>
    <col min="5633" max="5633" width="2.5" style="94" bestFit="1" customWidth="1"/>
    <col min="5634" max="5634" width="2.19921875" style="94"/>
    <col min="5635" max="5635" width="2.5" style="94" bestFit="1" customWidth="1"/>
    <col min="5636" max="5888" width="2.19921875" style="94"/>
    <col min="5889" max="5889" width="2.5" style="94" bestFit="1" customWidth="1"/>
    <col min="5890" max="5890" width="2.19921875" style="94"/>
    <col min="5891" max="5891" width="2.5" style="94" bestFit="1" customWidth="1"/>
    <col min="5892" max="6144" width="2.19921875" style="94"/>
    <col min="6145" max="6145" width="2.5" style="94" bestFit="1" customWidth="1"/>
    <col min="6146" max="6146" width="2.19921875" style="94"/>
    <col min="6147" max="6147" width="2.5" style="94" bestFit="1" customWidth="1"/>
    <col min="6148" max="6400" width="2.19921875" style="94"/>
    <col min="6401" max="6401" width="2.5" style="94" bestFit="1" customWidth="1"/>
    <col min="6402" max="6402" width="2.19921875" style="94"/>
    <col min="6403" max="6403" width="2.5" style="94" bestFit="1" customWidth="1"/>
    <col min="6404" max="6656" width="2.19921875" style="94"/>
    <col min="6657" max="6657" width="2.5" style="94" bestFit="1" customWidth="1"/>
    <col min="6658" max="6658" width="2.19921875" style="94"/>
    <col min="6659" max="6659" width="2.5" style="94" bestFit="1" customWidth="1"/>
    <col min="6660" max="6912" width="2.19921875" style="94"/>
    <col min="6913" max="6913" width="2.5" style="94" bestFit="1" customWidth="1"/>
    <col min="6914" max="6914" width="2.19921875" style="94"/>
    <col min="6915" max="6915" width="2.5" style="94" bestFit="1" customWidth="1"/>
    <col min="6916" max="7168" width="2.19921875" style="94"/>
    <col min="7169" max="7169" width="2.5" style="94" bestFit="1" customWidth="1"/>
    <col min="7170" max="7170" width="2.19921875" style="94"/>
    <col min="7171" max="7171" width="2.5" style="94" bestFit="1" customWidth="1"/>
    <col min="7172" max="7424" width="2.19921875" style="94"/>
    <col min="7425" max="7425" width="2.5" style="94" bestFit="1" customWidth="1"/>
    <col min="7426" max="7426" width="2.19921875" style="94"/>
    <col min="7427" max="7427" width="2.5" style="94" bestFit="1" customWidth="1"/>
    <col min="7428" max="7680" width="2.19921875" style="94"/>
    <col min="7681" max="7681" width="2.5" style="94" bestFit="1" customWidth="1"/>
    <col min="7682" max="7682" width="2.19921875" style="94"/>
    <col min="7683" max="7683" width="2.5" style="94" bestFit="1" customWidth="1"/>
    <col min="7684" max="7936" width="2.19921875" style="94"/>
    <col min="7937" max="7937" width="2.5" style="94" bestFit="1" customWidth="1"/>
    <col min="7938" max="7938" width="2.19921875" style="94"/>
    <col min="7939" max="7939" width="2.5" style="94" bestFit="1" customWidth="1"/>
    <col min="7940" max="8192" width="2.19921875" style="94"/>
    <col min="8193" max="8193" width="2.5" style="94" bestFit="1" customWidth="1"/>
    <col min="8194" max="8194" width="2.19921875" style="94"/>
    <col min="8195" max="8195" width="2.5" style="94" bestFit="1" customWidth="1"/>
    <col min="8196" max="8448" width="2.19921875" style="94"/>
    <col min="8449" max="8449" width="2.5" style="94" bestFit="1" customWidth="1"/>
    <col min="8450" max="8450" width="2.19921875" style="94"/>
    <col min="8451" max="8451" width="2.5" style="94" bestFit="1" customWidth="1"/>
    <col min="8452" max="8704" width="2.19921875" style="94"/>
    <col min="8705" max="8705" width="2.5" style="94" bestFit="1" customWidth="1"/>
    <col min="8706" max="8706" width="2.19921875" style="94"/>
    <col min="8707" max="8707" width="2.5" style="94" bestFit="1" customWidth="1"/>
    <col min="8708" max="8960" width="2.19921875" style="94"/>
    <col min="8961" max="8961" width="2.5" style="94" bestFit="1" customWidth="1"/>
    <col min="8962" max="8962" width="2.19921875" style="94"/>
    <col min="8963" max="8963" width="2.5" style="94" bestFit="1" customWidth="1"/>
    <col min="8964" max="9216" width="2.19921875" style="94"/>
    <col min="9217" max="9217" width="2.5" style="94" bestFit="1" customWidth="1"/>
    <col min="9218" max="9218" width="2.19921875" style="94"/>
    <col min="9219" max="9219" width="2.5" style="94" bestFit="1" customWidth="1"/>
    <col min="9220" max="9472" width="2.19921875" style="94"/>
    <col min="9473" max="9473" width="2.5" style="94" bestFit="1" customWidth="1"/>
    <col min="9474" max="9474" width="2.19921875" style="94"/>
    <col min="9475" max="9475" width="2.5" style="94" bestFit="1" customWidth="1"/>
    <col min="9476" max="9728" width="2.19921875" style="94"/>
    <col min="9729" max="9729" width="2.5" style="94" bestFit="1" customWidth="1"/>
    <col min="9730" max="9730" width="2.19921875" style="94"/>
    <col min="9731" max="9731" width="2.5" style="94" bestFit="1" customWidth="1"/>
    <col min="9732" max="9984" width="2.19921875" style="94"/>
    <col min="9985" max="9985" width="2.5" style="94" bestFit="1" customWidth="1"/>
    <col min="9986" max="9986" width="2.19921875" style="94"/>
    <col min="9987" max="9987" width="2.5" style="94" bestFit="1" customWidth="1"/>
    <col min="9988" max="10240" width="2.19921875" style="94"/>
    <col min="10241" max="10241" width="2.5" style="94" bestFit="1" customWidth="1"/>
    <col min="10242" max="10242" width="2.19921875" style="94"/>
    <col min="10243" max="10243" width="2.5" style="94" bestFit="1" customWidth="1"/>
    <col min="10244" max="10496" width="2.19921875" style="94"/>
    <col min="10497" max="10497" width="2.5" style="94" bestFit="1" customWidth="1"/>
    <col min="10498" max="10498" width="2.19921875" style="94"/>
    <col min="10499" max="10499" width="2.5" style="94" bestFit="1" customWidth="1"/>
    <col min="10500" max="10752" width="2.19921875" style="94"/>
    <col min="10753" max="10753" width="2.5" style="94" bestFit="1" customWidth="1"/>
    <col min="10754" max="10754" width="2.19921875" style="94"/>
    <col min="10755" max="10755" width="2.5" style="94" bestFit="1" customWidth="1"/>
    <col min="10756" max="11008" width="2.19921875" style="94"/>
    <col min="11009" max="11009" width="2.5" style="94" bestFit="1" customWidth="1"/>
    <col min="11010" max="11010" width="2.19921875" style="94"/>
    <col min="11011" max="11011" width="2.5" style="94" bestFit="1" customWidth="1"/>
    <col min="11012" max="11264" width="2.19921875" style="94"/>
    <col min="11265" max="11265" width="2.5" style="94" bestFit="1" customWidth="1"/>
    <col min="11266" max="11266" width="2.19921875" style="94"/>
    <col min="11267" max="11267" width="2.5" style="94" bestFit="1" customWidth="1"/>
    <col min="11268" max="11520" width="2.19921875" style="94"/>
    <col min="11521" max="11521" width="2.5" style="94" bestFit="1" customWidth="1"/>
    <col min="11522" max="11522" width="2.19921875" style="94"/>
    <col min="11523" max="11523" width="2.5" style="94" bestFit="1" customWidth="1"/>
    <col min="11524" max="11776" width="2.19921875" style="94"/>
    <col min="11777" max="11777" width="2.5" style="94" bestFit="1" customWidth="1"/>
    <col min="11778" max="11778" width="2.19921875" style="94"/>
    <col min="11779" max="11779" width="2.5" style="94" bestFit="1" customWidth="1"/>
    <col min="11780" max="12032" width="2.19921875" style="94"/>
    <col min="12033" max="12033" width="2.5" style="94" bestFit="1" customWidth="1"/>
    <col min="12034" max="12034" width="2.19921875" style="94"/>
    <col min="12035" max="12035" width="2.5" style="94" bestFit="1" customWidth="1"/>
    <col min="12036" max="12288" width="2.19921875" style="94"/>
    <col min="12289" max="12289" width="2.5" style="94" bestFit="1" customWidth="1"/>
    <col min="12290" max="12290" width="2.19921875" style="94"/>
    <col min="12291" max="12291" width="2.5" style="94" bestFit="1" customWidth="1"/>
    <col min="12292" max="12544" width="2.19921875" style="94"/>
    <col min="12545" max="12545" width="2.5" style="94" bestFit="1" customWidth="1"/>
    <col min="12546" max="12546" width="2.19921875" style="94"/>
    <col min="12547" max="12547" width="2.5" style="94" bestFit="1" customWidth="1"/>
    <col min="12548" max="12800" width="2.19921875" style="94"/>
    <col min="12801" max="12801" width="2.5" style="94" bestFit="1" customWidth="1"/>
    <col min="12802" max="12802" width="2.19921875" style="94"/>
    <col min="12803" max="12803" width="2.5" style="94" bestFit="1" customWidth="1"/>
    <col min="12804" max="13056" width="2.19921875" style="94"/>
    <col min="13057" max="13057" width="2.5" style="94" bestFit="1" customWidth="1"/>
    <col min="13058" max="13058" width="2.19921875" style="94"/>
    <col min="13059" max="13059" width="2.5" style="94" bestFit="1" customWidth="1"/>
    <col min="13060" max="13312" width="2.19921875" style="94"/>
    <col min="13313" max="13313" width="2.5" style="94" bestFit="1" customWidth="1"/>
    <col min="13314" max="13314" width="2.19921875" style="94"/>
    <col min="13315" max="13315" width="2.5" style="94" bestFit="1" customWidth="1"/>
    <col min="13316" max="13568" width="2.19921875" style="94"/>
    <col min="13569" max="13569" width="2.5" style="94" bestFit="1" customWidth="1"/>
    <col min="13570" max="13570" width="2.19921875" style="94"/>
    <col min="13571" max="13571" width="2.5" style="94" bestFit="1" customWidth="1"/>
    <col min="13572" max="13824" width="2.19921875" style="94"/>
    <col min="13825" max="13825" width="2.5" style="94" bestFit="1" customWidth="1"/>
    <col min="13826" max="13826" width="2.19921875" style="94"/>
    <col min="13827" max="13827" width="2.5" style="94" bestFit="1" customWidth="1"/>
    <col min="13828" max="14080" width="2.19921875" style="94"/>
    <col min="14081" max="14081" width="2.5" style="94" bestFit="1" customWidth="1"/>
    <col min="14082" max="14082" width="2.19921875" style="94"/>
    <col min="14083" max="14083" width="2.5" style="94" bestFit="1" customWidth="1"/>
    <col min="14084" max="14336" width="2.19921875" style="94"/>
    <col min="14337" max="14337" width="2.5" style="94" bestFit="1" customWidth="1"/>
    <col min="14338" max="14338" width="2.19921875" style="94"/>
    <col min="14339" max="14339" width="2.5" style="94" bestFit="1" customWidth="1"/>
    <col min="14340" max="14592" width="2.19921875" style="94"/>
    <col min="14593" max="14593" width="2.5" style="94" bestFit="1" customWidth="1"/>
    <col min="14594" max="14594" width="2.19921875" style="94"/>
    <col min="14595" max="14595" width="2.5" style="94" bestFit="1" customWidth="1"/>
    <col min="14596" max="14848" width="2.19921875" style="94"/>
    <col min="14849" max="14849" width="2.5" style="94" bestFit="1" customWidth="1"/>
    <col min="14850" max="14850" width="2.19921875" style="94"/>
    <col min="14851" max="14851" width="2.5" style="94" bestFit="1" customWidth="1"/>
    <col min="14852" max="15104" width="2.19921875" style="94"/>
    <col min="15105" max="15105" width="2.5" style="94" bestFit="1" customWidth="1"/>
    <col min="15106" max="15106" width="2.19921875" style="94"/>
    <col min="15107" max="15107" width="2.5" style="94" bestFit="1" customWidth="1"/>
    <col min="15108" max="15360" width="2.19921875" style="94"/>
    <col min="15361" max="15361" width="2.5" style="94" bestFit="1" customWidth="1"/>
    <col min="15362" max="15362" width="2.19921875" style="94"/>
    <col min="15363" max="15363" width="2.5" style="94" bestFit="1" customWidth="1"/>
    <col min="15364" max="15616" width="2.19921875" style="94"/>
    <col min="15617" max="15617" width="2.5" style="94" bestFit="1" customWidth="1"/>
    <col min="15618" max="15618" width="2.19921875" style="94"/>
    <col min="15619" max="15619" width="2.5" style="94" bestFit="1" customWidth="1"/>
    <col min="15620" max="15872" width="2.19921875" style="94"/>
    <col min="15873" max="15873" width="2.5" style="94" bestFit="1" customWidth="1"/>
    <col min="15874" max="15874" width="2.19921875" style="94"/>
    <col min="15875" max="15875" width="2.5" style="94" bestFit="1" customWidth="1"/>
    <col min="15876" max="16128" width="2.19921875" style="94"/>
    <col min="16129" max="16129" width="2.5" style="94" bestFit="1" customWidth="1"/>
    <col min="16130" max="16130" width="2.19921875" style="94"/>
    <col min="16131" max="16131" width="2.5" style="94" bestFit="1" customWidth="1"/>
    <col min="16132" max="16384" width="2.19921875" style="94"/>
  </cols>
  <sheetData>
    <row r="1" spans="1:129" ht="18" customHeight="1">
      <c r="A1" s="244" t="s">
        <v>0</v>
      </c>
      <c r="B1" s="244"/>
      <c r="C1" s="244"/>
      <c r="D1" s="244"/>
      <c r="E1" s="244"/>
      <c r="F1" s="244"/>
      <c r="G1" s="244"/>
      <c r="H1" s="244"/>
      <c r="I1" s="244"/>
      <c r="J1" s="244"/>
      <c r="K1" s="244"/>
      <c r="L1" s="244"/>
      <c r="M1" s="244"/>
      <c r="N1" s="244"/>
      <c r="O1" s="244"/>
      <c r="P1" s="244"/>
      <c r="Q1" s="244"/>
      <c r="R1" s="244"/>
    </row>
    <row r="2" spans="1:129" ht="62.25" customHeight="1">
      <c r="A2" s="225" t="s">
        <v>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147"/>
      <c r="BK2" s="147"/>
      <c r="BL2" s="147"/>
    </row>
    <row r="3" spans="1:129" s="6" customFormat="1" ht="19.5" customHeight="1" thickBot="1">
      <c r="A3" s="4"/>
      <c r="B3" s="245" t="s">
        <v>2</v>
      </c>
      <c r="C3" s="245"/>
      <c r="D3" s="245"/>
      <c r="E3" s="245"/>
      <c r="F3" s="245"/>
      <c r="G3" s="245"/>
      <c r="H3" s="245"/>
      <c r="I3" s="245"/>
      <c r="J3" s="245"/>
      <c r="K3" s="245"/>
      <c r="L3" s="245"/>
      <c r="M3" s="245"/>
      <c r="N3" s="245"/>
      <c r="O3" s="245"/>
      <c r="P3" s="3"/>
      <c r="Q3" s="3"/>
      <c r="R3" s="3"/>
      <c r="S3" s="245"/>
      <c r="T3" s="245"/>
      <c r="U3" s="245"/>
      <c r="V3" s="245"/>
      <c r="W3" s="245"/>
      <c r="X3" s="245"/>
      <c r="Y3" s="245"/>
      <c r="Z3" s="245"/>
      <c r="AA3" s="245"/>
      <c r="AB3" s="245"/>
      <c r="AC3" s="245"/>
      <c r="AD3" s="245"/>
      <c r="AE3" s="245"/>
      <c r="AF3" s="245"/>
      <c r="AG3" s="245"/>
      <c r="AH3" s="245"/>
      <c r="AI3" s="3"/>
      <c r="AJ3" s="3"/>
      <c r="BK3" s="2"/>
      <c r="BL3" s="2"/>
    </row>
    <row r="4" spans="1:129" s="26" customFormat="1" ht="27" customHeight="1">
      <c r="A4" s="82"/>
      <c r="B4" s="256" t="s">
        <v>483</v>
      </c>
      <c r="C4" s="257"/>
      <c r="D4" s="258" t="s">
        <v>595</v>
      </c>
      <c r="E4" s="259"/>
      <c r="F4" s="259"/>
      <c r="G4" s="259"/>
      <c r="H4" s="259"/>
      <c r="I4" s="259"/>
      <c r="J4" s="259"/>
      <c r="K4" s="259"/>
      <c r="L4" s="259"/>
      <c r="M4" s="259"/>
      <c r="N4" s="259"/>
      <c r="O4" s="260"/>
      <c r="Q4" s="226" t="s">
        <v>4</v>
      </c>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81"/>
      <c r="BK4" s="81"/>
      <c r="BL4" s="133"/>
    </row>
    <row r="5" spans="1:129" s="26" customFormat="1" ht="45" customHeight="1" thickBot="1">
      <c r="A5" s="82"/>
      <c r="B5" s="247" t="s">
        <v>3</v>
      </c>
      <c r="C5" s="248"/>
      <c r="D5" s="249" t="s">
        <v>596</v>
      </c>
      <c r="E5" s="250"/>
      <c r="F5" s="250"/>
      <c r="G5" s="250"/>
      <c r="H5" s="250"/>
      <c r="I5" s="250"/>
      <c r="J5" s="250"/>
      <c r="K5" s="250"/>
      <c r="L5" s="250"/>
      <c r="M5" s="250"/>
      <c r="N5" s="250"/>
      <c r="O5" s="251"/>
      <c r="Q5" s="226" t="s">
        <v>5</v>
      </c>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81"/>
      <c r="BK5" s="81"/>
      <c r="BL5" s="133"/>
    </row>
    <row r="6" spans="1:129" s="61" customFormat="1" ht="13.5" customHeight="1">
      <c r="A6" s="88"/>
      <c r="B6" s="77" t="s">
        <v>6</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Y6" s="227"/>
      <c r="AZ6" s="227"/>
      <c r="BA6" s="227"/>
      <c r="BB6" s="227"/>
      <c r="BC6" s="227"/>
      <c r="BD6" s="227"/>
      <c r="BE6" s="227"/>
      <c r="BF6" s="227"/>
      <c r="BG6" s="227"/>
      <c r="BH6" s="227"/>
      <c r="BI6" s="227"/>
      <c r="BJ6" s="227"/>
      <c r="BK6" s="227"/>
      <c r="BL6" s="227"/>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row>
    <row r="7" spans="1:129" s="61" customFormat="1" ht="19.5" customHeight="1">
      <c r="A7" s="88"/>
      <c r="B7" s="26" t="s">
        <v>7</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Y7" s="227"/>
      <c r="AZ7" s="227"/>
      <c r="BA7" s="227"/>
      <c r="BB7" s="243"/>
      <c r="BC7" s="243"/>
      <c r="BD7" s="243"/>
      <c r="BE7" s="243"/>
      <c r="BF7" s="243"/>
      <c r="BG7" s="243"/>
      <c r="BH7" s="243"/>
      <c r="BI7" s="243"/>
      <c r="BJ7" s="243"/>
      <c r="BK7" s="243"/>
      <c r="BL7" s="24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252" t="s">
        <v>8</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4"/>
      <c r="AF8" s="231" t="s">
        <v>9</v>
      </c>
      <c r="AG8" s="232"/>
      <c r="AH8" s="232"/>
      <c r="AI8" s="232"/>
      <c r="AJ8" s="232"/>
      <c r="AK8" s="232"/>
      <c r="AL8" s="232"/>
      <c r="AM8" s="232"/>
      <c r="AN8" s="232"/>
      <c r="AO8" s="233"/>
      <c r="AP8" s="237" t="s">
        <v>10</v>
      </c>
      <c r="AQ8" s="238"/>
      <c r="AR8" s="238"/>
      <c r="AS8" s="238"/>
      <c r="AT8" s="238"/>
      <c r="AU8" s="238"/>
      <c r="AV8" s="239"/>
      <c r="AW8" s="85"/>
      <c r="AY8" s="227"/>
      <c r="AZ8" s="227"/>
      <c r="BA8" s="227"/>
      <c r="BB8" s="227"/>
      <c r="BC8" s="227"/>
      <c r="BD8" s="227"/>
      <c r="BE8" s="227"/>
      <c r="BF8" s="227"/>
      <c r="BG8" s="227"/>
      <c r="BH8" s="227"/>
      <c r="BI8" s="227"/>
      <c r="BJ8" s="227"/>
      <c r="BK8" s="227"/>
      <c r="BL8" s="227"/>
    </row>
    <row r="9" spans="1:129" s="6" customFormat="1" ht="27.75" customHeight="1">
      <c r="B9" s="231" t="s">
        <v>11</v>
      </c>
      <c r="C9" s="232"/>
      <c r="D9" s="232"/>
      <c r="E9" s="232"/>
      <c r="F9" s="232"/>
      <c r="G9" s="232"/>
      <c r="H9" s="233"/>
      <c r="I9" s="234" t="s">
        <v>549</v>
      </c>
      <c r="J9" s="235"/>
      <c r="K9" s="235"/>
      <c r="L9" s="235"/>
      <c r="M9" s="235"/>
      <c r="N9" s="235"/>
      <c r="O9" s="235"/>
      <c r="P9" s="235"/>
      <c r="Q9" s="235"/>
      <c r="R9" s="235"/>
      <c r="S9" s="235"/>
      <c r="T9" s="235"/>
      <c r="U9" s="235"/>
      <c r="V9" s="235"/>
      <c r="W9" s="235"/>
      <c r="X9" s="235"/>
      <c r="Y9" s="235"/>
      <c r="Z9" s="235"/>
      <c r="AA9" s="235"/>
      <c r="AB9" s="235"/>
      <c r="AC9" s="235"/>
      <c r="AD9" s="235"/>
      <c r="AE9" s="236"/>
      <c r="AF9" s="166" t="s">
        <v>516</v>
      </c>
      <c r="AG9" s="231" t="s">
        <v>12</v>
      </c>
      <c r="AH9" s="232"/>
      <c r="AI9" s="232"/>
      <c r="AJ9" s="232"/>
      <c r="AK9" s="166" t="s">
        <v>516</v>
      </c>
      <c r="AL9" s="246" t="s">
        <v>13</v>
      </c>
      <c r="AM9" s="246"/>
      <c r="AN9" s="246"/>
      <c r="AO9" s="246"/>
      <c r="AP9" s="240" t="s">
        <v>14</v>
      </c>
      <c r="AQ9" s="241"/>
      <c r="AR9" s="241"/>
      <c r="AS9" s="241"/>
      <c r="AT9" s="241"/>
      <c r="AU9" s="241"/>
      <c r="AV9" s="242"/>
      <c r="AW9" s="18"/>
      <c r="BB9" s="227"/>
      <c r="BC9" s="227"/>
      <c r="BD9" s="227"/>
      <c r="BE9" s="227"/>
      <c r="BF9" s="227"/>
      <c r="BG9" s="227"/>
      <c r="BH9" s="227"/>
      <c r="BI9" s="227"/>
      <c r="BJ9" s="227"/>
      <c r="BK9" s="227"/>
      <c r="BL9" s="227"/>
    </row>
    <row r="10" spans="1:129" s="6" customFormat="1" ht="27.75" customHeight="1">
      <c r="B10" s="231" t="s">
        <v>15</v>
      </c>
      <c r="C10" s="232"/>
      <c r="D10" s="232"/>
      <c r="E10" s="232"/>
      <c r="F10" s="232"/>
      <c r="G10" s="232"/>
      <c r="H10" s="233"/>
      <c r="I10" s="234" t="s">
        <v>500</v>
      </c>
      <c r="J10" s="235"/>
      <c r="K10" s="235"/>
      <c r="L10" s="235"/>
      <c r="M10" s="235"/>
      <c r="N10" s="235"/>
      <c r="O10" s="235"/>
      <c r="P10" s="235"/>
      <c r="Q10" s="235"/>
      <c r="R10" s="235"/>
      <c r="S10" s="235"/>
      <c r="T10" s="235"/>
      <c r="U10" s="235"/>
      <c r="V10" s="235"/>
      <c r="W10" s="235"/>
      <c r="X10" s="235"/>
      <c r="Y10" s="235"/>
      <c r="Z10" s="235"/>
      <c r="AA10" s="235"/>
      <c r="AB10" s="235"/>
      <c r="AC10" s="235"/>
      <c r="AD10" s="235"/>
      <c r="AE10" s="236"/>
      <c r="AF10" s="166" t="s">
        <v>516</v>
      </c>
      <c r="AG10" s="231" t="s">
        <v>12</v>
      </c>
      <c r="AH10" s="232"/>
      <c r="AI10" s="232"/>
      <c r="AJ10" s="232"/>
      <c r="AK10" s="162" t="s">
        <v>470</v>
      </c>
      <c r="AL10" s="246" t="s">
        <v>13</v>
      </c>
      <c r="AM10" s="246"/>
      <c r="AN10" s="246"/>
      <c r="AO10" s="246"/>
      <c r="AP10" s="228" t="s">
        <v>534</v>
      </c>
      <c r="AQ10" s="229"/>
      <c r="AR10" s="229"/>
      <c r="AS10" s="229"/>
      <c r="AT10" s="229"/>
      <c r="AU10" s="229"/>
      <c r="AV10" s="230"/>
      <c r="AW10" s="18"/>
      <c r="AY10" s="227"/>
      <c r="AZ10" s="227"/>
      <c r="BA10" s="227"/>
      <c r="BB10" s="28"/>
      <c r="BC10" s="28"/>
      <c r="BD10" s="28"/>
      <c r="BE10" s="28"/>
      <c r="BF10" s="28"/>
      <c r="BG10" s="28"/>
      <c r="BH10" s="28"/>
      <c r="BI10" s="28"/>
      <c r="BJ10" s="28"/>
      <c r="BK10" s="28"/>
      <c r="BL10" s="28"/>
    </row>
    <row r="11" spans="1:129" ht="13.5" customHeight="1">
      <c r="B11" s="255" t="s">
        <v>16</v>
      </c>
      <c r="C11" s="255"/>
      <c r="D11" s="255"/>
      <c r="E11" s="255"/>
      <c r="F11" s="255"/>
      <c r="G11" s="255"/>
      <c r="H11" s="255"/>
      <c r="I11" s="255"/>
      <c r="J11" s="255"/>
      <c r="K11" s="255"/>
      <c r="L11" s="255"/>
      <c r="M11" s="255"/>
      <c r="N11" s="255"/>
      <c r="O11" s="255"/>
      <c r="P11" s="255"/>
      <c r="Q11" s="255"/>
      <c r="R11" s="255"/>
      <c r="S11" s="255"/>
      <c r="T11" s="255"/>
      <c r="U11" s="255"/>
      <c r="V11" s="255"/>
      <c r="W11" s="255"/>
      <c r="X11" s="255"/>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Y11" s="227"/>
      <c r="AZ11" s="227"/>
      <c r="BA11" s="227"/>
      <c r="BB11" s="28"/>
      <c r="BC11" s="28"/>
      <c r="BD11" s="28"/>
      <c r="BE11" s="28"/>
      <c r="BF11" s="28"/>
      <c r="BG11" s="28"/>
      <c r="BH11" s="28"/>
      <c r="BI11" s="28"/>
      <c r="BJ11" s="28"/>
      <c r="BK11" s="28"/>
      <c r="BL11" s="28"/>
    </row>
    <row r="12" spans="1:129" ht="19.5" customHeight="1">
      <c r="B12" s="94" t="s">
        <v>17</v>
      </c>
    </row>
    <row r="13" spans="1:129" ht="15.75" customHeight="1">
      <c r="B13" s="200" t="s">
        <v>8</v>
      </c>
      <c r="C13" s="201"/>
      <c r="D13" s="201"/>
      <c r="E13" s="201"/>
      <c r="F13" s="201"/>
      <c r="G13" s="201"/>
      <c r="H13" s="201"/>
      <c r="I13" s="201"/>
      <c r="J13" s="201"/>
      <c r="K13" s="201"/>
      <c r="L13" s="202"/>
      <c r="M13" s="182" t="s">
        <v>18</v>
      </c>
      <c r="N13" s="182"/>
      <c r="O13" s="182"/>
      <c r="P13" s="182"/>
      <c r="Q13" s="182"/>
      <c r="R13" s="182"/>
      <c r="S13" s="182"/>
      <c r="T13" s="182"/>
      <c r="U13" s="183" t="s">
        <v>19</v>
      </c>
      <c r="V13" s="183"/>
      <c r="W13" s="183"/>
      <c r="X13" s="183"/>
      <c r="Y13" s="183"/>
      <c r="Z13" s="183"/>
      <c r="AA13" s="183"/>
      <c r="AB13" s="183"/>
      <c r="AC13" s="183" t="s">
        <v>20</v>
      </c>
      <c r="AD13" s="183"/>
      <c r="AE13" s="183"/>
      <c r="AF13" s="183"/>
      <c r="AG13" s="183"/>
      <c r="AH13" s="183"/>
      <c r="AI13" s="183"/>
      <c r="AJ13" s="183"/>
      <c r="AK13" s="183"/>
      <c r="AL13" s="183"/>
      <c r="AM13" s="183"/>
      <c r="AN13" s="183"/>
      <c r="AO13" s="183"/>
      <c r="AP13" s="183"/>
      <c r="AQ13" s="183"/>
      <c r="AR13" s="183"/>
      <c r="AS13" s="183" t="s">
        <v>21</v>
      </c>
      <c r="AT13" s="183"/>
      <c r="AU13" s="183"/>
      <c r="AV13" s="183"/>
      <c r="AW13" s="183"/>
      <c r="AX13" s="183"/>
      <c r="AY13" s="183"/>
      <c r="AZ13" s="183"/>
      <c r="BA13" s="183"/>
      <c r="BB13" s="135"/>
      <c r="BC13" s="136"/>
      <c r="BD13" s="136"/>
    </row>
    <row r="14" spans="1:129" ht="15.75" customHeight="1">
      <c r="B14" s="203"/>
      <c r="C14" s="204"/>
      <c r="D14" s="204"/>
      <c r="E14" s="204"/>
      <c r="F14" s="204"/>
      <c r="G14" s="204"/>
      <c r="H14" s="204"/>
      <c r="I14" s="204"/>
      <c r="J14" s="204"/>
      <c r="K14" s="204"/>
      <c r="L14" s="205"/>
      <c r="M14" s="182"/>
      <c r="N14" s="182"/>
      <c r="O14" s="182"/>
      <c r="P14" s="182"/>
      <c r="Q14" s="182"/>
      <c r="R14" s="182"/>
      <c r="S14" s="182"/>
      <c r="T14" s="182"/>
      <c r="U14" s="183"/>
      <c r="V14" s="183"/>
      <c r="W14" s="183"/>
      <c r="X14" s="183"/>
      <c r="Y14" s="183"/>
      <c r="Z14" s="183"/>
      <c r="AA14" s="183"/>
      <c r="AB14" s="183"/>
      <c r="AC14" s="183" t="s">
        <v>22</v>
      </c>
      <c r="AD14" s="183"/>
      <c r="AE14" s="183"/>
      <c r="AF14" s="183"/>
      <c r="AG14" s="183"/>
      <c r="AH14" s="183"/>
      <c r="AI14" s="183"/>
      <c r="AJ14" s="183"/>
      <c r="AK14" s="183" t="s">
        <v>23</v>
      </c>
      <c r="AL14" s="183"/>
      <c r="AM14" s="183"/>
      <c r="AN14" s="183"/>
      <c r="AO14" s="183"/>
      <c r="AP14" s="183"/>
      <c r="AQ14" s="183"/>
      <c r="AR14" s="183"/>
      <c r="AS14" s="183"/>
      <c r="AT14" s="183"/>
      <c r="AU14" s="183"/>
      <c r="AV14" s="183"/>
      <c r="AW14" s="183"/>
      <c r="AX14" s="183"/>
      <c r="AY14" s="183"/>
      <c r="AZ14" s="183"/>
      <c r="BA14" s="183"/>
      <c r="BB14" s="135"/>
      <c r="BC14" s="136"/>
      <c r="BD14" s="136"/>
    </row>
    <row r="15" spans="1:129" ht="15.75" customHeight="1">
      <c r="B15" s="209" t="s">
        <v>549</v>
      </c>
      <c r="C15" s="210"/>
      <c r="D15" s="210"/>
      <c r="E15" s="210"/>
      <c r="F15" s="210"/>
      <c r="G15" s="210"/>
      <c r="H15" s="210"/>
      <c r="I15" s="210"/>
      <c r="J15" s="210"/>
      <c r="K15" s="210"/>
      <c r="L15" s="211"/>
      <c r="M15" s="221" t="s">
        <v>12</v>
      </c>
      <c r="N15" s="183"/>
      <c r="O15" s="183"/>
      <c r="P15" s="183"/>
      <c r="Q15" s="183"/>
      <c r="R15" s="183"/>
      <c r="S15" s="183"/>
      <c r="T15" s="183"/>
      <c r="U15" s="218" t="s">
        <v>510</v>
      </c>
      <c r="V15" s="219"/>
      <c r="W15" s="219"/>
      <c r="X15" s="219"/>
      <c r="Y15" s="219"/>
      <c r="Z15" s="219"/>
      <c r="AA15" s="219"/>
      <c r="AB15" s="220"/>
      <c r="AC15" s="218" t="s">
        <v>510</v>
      </c>
      <c r="AD15" s="219"/>
      <c r="AE15" s="219"/>
      <c r="AF15" s="219"/>
      <c r="AG15" s="219"/>
      <c r="AH15" s="219"/>
      <c r="AI15" s="219"/>
      <c r="AJ15" s="220"/>
      <c r="AK15" s="218" t="s">
        <v>510</v>
      </c>
      <c r="AL15" s="219"/>
      <c r="AM15" s="219"/>
      <c r="AN15" s="219"/>
      <c r="AO15" s="219"/>
      <c r="AP15" s="219"/>
      <c r="AQ15" s="219"/>
      <c r="AR15" s="220"/>
      <c r="AS15" s="261"/>
      <c r="AT15" s="261"/>
      <c r="AU15" s="261"/>
      <c r="AV15" s="261"/>
      <c r="AW15" s="261"/>
      <c r="AX15" s="261"/>
      <c r="AY15" s="261"/>
      <c r="AZ15" s="261"/>
      <c r="BA15" s="261"/>
      <c r="BB15" s="135"/>
      <c r="BC15" s="136"/>
      <c r="BD15" s="136"/>
    </row>
    <row r="16" spans="1:129" ht="15.75" customHeight="1">
      <c r="B16" s="212"/>
      <c r="C16" s="213"/>
      <c r="D16" s="213"/>
      <c r="E16" s="213"/>
      <c r="F16" s="213"/>
      <c r="G16" s="213"/>
      <c r="H16" s="213"/>
      <c r="I16" s="213"/>
      <c r="J16" s="213"/>
      <c r="K16" s="213"/>
      <c r="L16" s="214"/>
      <c r="M16" s="95"/>
      <c r="N16" s="206" t="s">
        <v>24</v>
      </c>
      <c r="O16" s="207"/>
      <c r="P16" s="207"/>
      <c r="Q16" s="207"/>
      <c r="R16" s="207"/>
      <c r="S16" s="207"/>
      <c r="T16" s="208"/>
      <c r="U16" s="218" t="s">
        <v>510</v>
      </c>
      <c r="V16" s="219"/>
      <c r="W16" s="219"/>
      <c r="X16" s="219"/>
      <c r="Y16" s="219"/>
      <c r="Z16" s="219"/>
      <c r="AA16" s="219"/>
      <c r="AB16" s="220"/>
      <c r="AC16" s="218" t="s">
        <v>510</v>
      </c>
      <c r="AD16" s="219"/>
      <c r="AE16" s="219"/>
      <c r="AF16" s="219"/>
      <c r="AG16" s="219"/>
      <c r="AH16" s="219"/>
      <c r="AI16" s="219"/>
      <c r="AJ16" s="220"/>
      <c r="AK16" s="218" t="s">
        <v>510</v>
      </c>
      <c r="AL16" s="219"/>
      <c r="AM16" s="219"/>
      <c r="AN16" s="219"/>
      <c r="AO16" s="219"/>
      <c r="AP16" s="219"/>
      <c r="AQ16" s="219"/>
      <c r="AR16" s="220"/>
      <c r="AS16" s="261"/>
      <c r="AT16" s="261"/>
      <c r="AU16" s="261"/>
      <c r="AV16" s="261"/>
      <c r="AW16" s="261"/>
      <c r="AX16" s="261"/>
      <c r="AY16" s="261"/>
      <c r="AZ16" s="261"/>
      <c r="BA16" s="261"/>
      <c r="BB16" s="135"/>
      <c r="BC16" s="136"/>
      <c r="BD16" s="136"/>
    </row>
    <row r="17" spans="2:56" ht="15.75" customHeight="1">
      <c r="B17" s="212"/>
      <c r="C17" s="213"/>
      <c r="D17" s="213"/>
      <c r="E17" s="213"/>
      <c r="F17" s="213"/>
      <c r="G17" s="213"/>
      <c r="H17" s="213"/>
      <c r="I17" s="213"/>
      <c r="J17" s="213"/>
      <c r="K17" s="213"/>
      <c r="L17" s="214"/>
      <c r="M17" s="96"/>
      <c r="N17" s="206" t="s">
        <v>25</v>
      </c>
      <c r="O17" s="207"/>
      <c r="P17" s="207"/>
      <c r="Q17" s="207"/>
      <c r="R17" s="207"/>
      <c r="S17" s="207"/>
      <c r="T17" s="208"/>
      <c r="U17" s="218" t="s">
        <v>510</v>
      </c>
      <c r="V17" s="219"/>
      <c r="W17" s="219"/>
      <c r="X17" s="219"/>
      <c r="Y17" s="219"/>
      <c r="Z17" s="219"/>
      <c r="AA17" s="219"/>
      <c r="AB17" s="220"/>
      <c r="AC17" s="218" t="s">
        <v>510</v>
      </c>
      <c r="AD17" s="219"/>
      <c r="AE17" s="219"/>
      <c r="AF17" s="219"/>
      <c r="AG17" s="219"/>
      <c r="AH17" s="219"/>
      <c r="AI17" s="219"/>
      <c r="AJ17" s="220"/>
      <c r="AK17" s="218" t="s">
        <v>510</v>
      </c>
      <c r="AL17" s="219"/>
      <c r="AM17" s="219"/>
      <c r="AN17" s="219"/>
      <c r="AO17" s="219"/>
      <c r="AP17" s="219"/>
      <c r="AQ17" s="219"/>
      <c r="AR17" s="220"/>
      <c r="AS17" s="261"/>
      <c r="AT17" s="261"/>
      <c r="AU17" s="261"/>
      <c r="AV17" s="261"/>
      <c r="AW17" s="261"/>
      <c r="AX17" s="261"/>
      <c r="AY17" s="261"/>
      <c r="AZ17" s="261"/>
      <c r="BA17" s="261"/>
      <c r="BB17" s="135"/>
      <c r="BC17" s="136"/>
      <c r="BD17" s="136"/>
    </row>
    <row r="18" spans="2:56" ht="15.75" customHeight="1">
      <c r="B18" s="215"/>
      <c r="C18" s="216"/>
      <c r="D18" s="216"/>
      <c r="E18" s="216"/>
      <c r="F18" s="216"/>
      <c r="G18" s="216"/>
      <c r="H18" s="216"/>
      <c r="I18" s="216"/>
      <c r="J18" s="216"/>
      <c r="K18" s="216"/>
      <c r="L18" s="217"/>
      <c r="M18" s="183" t="s">
        <v>13</v>
      </c>
      <c r="N18" s="183"/>
      <c r="O18" s="183"/>
      <c r="P18" s="183"/>
      <c r="Q18" s="183"/>
      <c r="R18" s="183"/>
      <c r="S18" s="183"/>
      <c r="T18" s="183"/>
      <c r="U18" s="218" t="s">
        <v>510</v>
      </c>
      <c r="V18" s="219"/>
      <c r="W18" s="219"/>
      <c r="X18" s="219"/>
      <c r="Y18" s="219"/>
      <c r="Z18" s="219"/>
      <c r="AA18" s="219"/>
      <c r="AB18" s="220"/>
      <c r="AC18" s="218" t="s">
        <v>510</v>
      </c>
      <c r="AD18" s="219"/>
      <c r="AE18" s="219"/>
      <c r="AF18" s="219"/>
      <c r="AG18" s="219"/>
      <c r="AH18" s="219"/>
      <c r="AI18" s="219"/>
      <c r="AJ18" s="220"/>
      <c r="AK18" s="218" t="s">
        <v>510</v>
      </c>
      <c r="AL18" s="219"/>
      <c r="AM18" s="219"/>
      <c r="AN18" s="219"/>
      <c r="AO18" s="219"/>
      <c r="AP18" s="219"/>
      <c r="AQ18" s="219"/>
      <c r="AR18" s="220"/>
      <c r="AS18" s="261"/>
      <c r="AT18" s="261"/>
      <c r="AU18" s="261"/>
      <c r="AV18" s="261"/>
      <c r="AW18" s="261"/>
      <c r="AX18" s="261"/>
      <c r="AY18" s="261"/>
      <c r="AZ18" s="261"/>
      <c r="BA18" s="261"/>
      <c r="BB18" s="135"/>
      <c r="BC18" s="136"/>
      <c r="BD18" s="136"/>
    </row>
    <row r="19" spans="2:56" ht="15.75" customHeight="1">
      <c r="B19" s="209" t="s">
        <v>500</v>
      </c>
      <c r="C19" s="210"/>
      <c r="D19" s="210"/>
      <c r="E19" s="210"/>
      <c r="F19" s="210"/>
      <c r="G19" s="210"/>
      <c r="H19" s="210"/>
      <c r="I19" s="210"/>
      <c r="J19" s="210"/>
      <c r="K19" s="210"/>
      <c r="L19" s="211"/>
      <c r="M19" s="221" t="s">
        <v>12</v>
      </c>
      <c r="N19" s="183"/>
      <c r="O19" s="183"/>
      <c r="P19" s="183"/>
      <c r="Q19" s="183"/>
      <c r="R19" s="183"/>
      <c r="S19" s="183"/>
      <c r="T19" s="183"/>
      <c r="U19" s="218" t="s">
        <v>510</v>
      </c>
      <c r="V19" s="219"/>
      <c r="W19" s="219"/>
      <c r="X19" s="219"/>
      <c r="Y19" s="219"/>
      <c r="Z19" s="219"/>
      <c r="AA19" s="219"/>
      <c r="AB19" s="220"/>
      <c r="AC19" s="218" t="s">
        <v>510</v>
      </c>
      <c r="AD19" s="219"/>
      <c r="AE19" s="219"/>
      <c r="AF19" s="219"/>
      <c r="AG19" s="219"/>
      <c r="AH19" s="219"/>
      <c r="AI19" s="219"/>
      <c r="AJ19" s="220"/>
      <c r="AK19" s="218" t="s">
        <v>510</v>
      </c>
      <c r="AL19" s="219"/>
      <c r="AM19" s="219"/>
      <c r="AN19" s="219"/>
      <c r="AO19" s="219"/>
      <c r="AP19" s="219"/>
      <c r="AQ19" s="219"/>
      <c r="AR19" s="220"/>
      <c r="AS19" s="261"/>
      <c r="AT19" s="261"/>
      <c r="AU19" s="261"/>
      <c r="AV19" s="261"/>
      <c r="AW19" s="261"/>
      <c r="AX19" s="261"/>
      <c r="AY19" s="261"/>
      <c r="AZ19" s="261"/>
      <c r="BA19" s="261"/>
      <c r="BB19" s="135"/>
      <c r="BC19" s="136"/>
      <c r="BD19" s="136"/>
    </row>
    <row r="20" spans="2:56" ht="15.75" customHeight="1">
      <c r="B20" s="212"/>
      <c r="C20" s="213"/>
      <c r="D20" s="213"/>
      <c r="E20" s="213"/>
      <c r="F20" s="213"/>
      <c r="G20" s="213"/>
      <c r="H20" s="213"/>
      <c r="I20" s="213"/>
      <c r="J20" s="213"/>
      <c r="K20" s="213"/>
      <c r="L20" s="214"/>
      <c r="M20" s="95"/>
      <c r="N20" s="206" t="s">
        <v>24</v>
      </c>
      <c r="O20" s="207"/>
      <c r="P20" s="207"/>
      <c r="Q20" s="207"/>
      <c r="R20" s="207"/>
      <c r="S20" s="207"/>
      <c r="T20" s="208"/>
      <c r="U20" s="218" t="s">
        <v>510</v>
      </c>
      <c r="V20" s="219"/>
      <c r="W20" s="219"/>
      <c r="X20" s="219"/>
      <c r="Y20" s="219"/>
      <c r="Z20" s="219"/>
      <c r="AA20" s="219"/>
      <c r="AB20" s="220"/>
      <c r="AC20" s="218" t="s">
        <v>510</v>
      </c>
      <c r="AD20" s="219"/>
      <c r="AE20" s="219"/>
      <c r="AF20" s="219"/>
      <c r="AG20" s="219"/>
      <c r="AH20" s="219"/>
      <c r="AI20" s="219"/>
      <c r="AJ20" s="220"/>
      <c r="AK20" s="218" t="s">
        <v>510</v>
      </c>
      <c r="AL20" s="219"/>
      <c r="AM20" s="219"/>
      <c r="AN20" s="219"/>
      <c r="AO20" s="219"/>
      <c r="AP20" s="219"/>
      <c r="AQ20" s="219"/>
      <c r="AR20" s="220"/>
      <c r="AS20" s="261"/>
      <c r="AT20" s="261"/>
      <c r="AU20" s="261"/>
      <c r="AV20" s="261"/>
      <c r="AW20" s="261"/>
      <c r="AX20" s="261"/>
      <c r="AY20" s="261"/>
      <c r="AZ20" s="261"/>
      <c r="BA20" s="261"/>
      <c r="BB20" s="135"/>
      <c r="BC20" s="136"/>
      <c r="BD20" s="136"/>
    </row>
    <row r="21" spans="2:56" ht="15.75" customHeight="1">
      <c r="B21" s="212"/>
      <c r="C21" s="213"/>
      <c r="D21" s="213"/>
      <c r="E21" s="213"/>
      <c r="F21" s="213"/>
      <c r="G21" s="213"/>
      <c r="H21" s="213"/>
      <c r="I21" s="213"/>
      <c r="J21" s="213"/>
      <c r="K21" s="213"/>
      <c r="L21" s="214"/>
      <c r="M21" s="96"/>
      <c r="N21" s="206" t="s">
        <v>25</v>
      </c>
      <c r="O21" s="207"/>
      <c r="P21" s="207"/>
      <c r="Q21" s="207"/>
      <c r="R21" s="207"/>
      <c r="S21" s="207"/>
      <c r="T21" s="208"/>
      <c r="U21" s="222"/>
      <c r="V21" s="223"/>
      <c r="W21" s="223"/>
      <c r="X21" s="223"/>
      <c r="Y21" s="223"/>
      <c r="Z21" s="223"/>
      <c r="AA21" s="223"/>
      <c r="AB21" s="224"/>
      <c r="AC21" s="222"/>
      <c r="AD21" s="223"/>
      <c r="AE21" s="223"/>
      <c r="AF21" s="223"/>
      <c r="AG21" s="223"/>
      <c r="AH21" s="223"/>
      <c r="AI21" s="223"/>
      <c r="AJ21" s="224"/>
      <c r="AK21" s="222"/>
      <c r="AL21" s="223"/>
      <c r="AM21" s="223"/>
      <c r="AN21" s="223"/>
      <c r="AO21" s="223"/>
      <c r="AP21" s="223"/>
      <c r="AQ21" s="223"/>
      <c r="AR21" s="224"/>
      <c r="AS21" s="261"/>
      <c r="AT21" s="261"/>
      <c r="AU21" s="261"/>
      <c r="AV21" s="261"/>
      <c r="AW21" s="261"/>
      <c r="AX21" s="261"/>
      <c r="AY21" s="261"/>
      <c r="AZ21" s="261"/>
      <c r="BA21" s="261"/>
      <c r="BB21" s="135"/>
      <c r="BC21" s="136"/>
      <c r="BD21" s="136"/>
    </row>
    <row r="22" spans="2:56" ht="15.75" customHeight="1">
      <c r="B22" s="215"/>
      <c r="C22" s="216"/>
      <c r="D22" s="216"/>
      <c r="E22" s="216"/>
      <c r="F22" s="216"/>
      <c r="G22" s="216"/>
      <c r="H22" s="216"/>
      <c r="I22" s="216"/>
      <c r="J22" s="216"/>
      <c r="K22" s="216"/>
      <c r="L22" s="217"/>
      <c r="M22" s="183" t="s">
        <v>13</v>
      </c>
      <c r="N22" s="183"/>
      <c r="O22" s="183"/>
      <c r="P22" s="183"/>
      <c r="Q22" s="183"/>
      <c r="R22" s="183"/>
      <c r="S22" s="183"/>
      <c r="T22" s="183"/>
      <c r="U22" s="222"/>
      <c r="V22" s="223"/>
      <c r="W22" s="223"/>
      <c r="X22" s="223"/>
      <c r="Y22" s="223"/>
      <c r="Z22" s="223"/>
      <c r="AA22" s="223"/>
      <c r="AB22" s="224"/>
      <c r="AC22" s="222"/>
      <c r="AD22" s="223"/>
      <c r="AE22" s="223"/>
      <c r="AF22" s="223"/>
      <c r="AG22" s="223"/>
      <c r="AH22" s="223"/>
      <c r="AI22" s="223"/>
      <c r="AJ22" s="224"/>
      <c r="AK22" s="222"/>
      <c r="AL22" s="223"/>
      <c r="AM22" s="223"/>
      <c r="AN22" s="223"/>
      <c r="AO22" s="223"/>
      <c r="AP22" s="223"/>
      <c r="AQ22" s="223"/>
      <c r="AR22" s="224"/>
      <c r="AS22" s="261"/>
      <c r="AT22" s="261"/>
      <c r="AU22" s="261"/>
      <c r="AV22" s="261"/>
      <c r="AW22" s="261"/>
      <c r="AX22" s="261"/>
      <c r="AY22" s="261"/>
      <c r="AZ22" s="261"/>
      <c r="BA22" s="261"/>
      <c r="BB22" s="135"/>
      <c r="BC22" s="136"/>
      <c r="BD22" s="136"/>
    </row>
    <row r="23" spans="2:56" ht="13.5" customHeight="1">
      <c r="B23" s="125" t="s">
        <v>26</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136"/>
      <c r="BC23" s="136"/>
      <c r="BD23" s="136"/>
    </row>
    <row r="24" spans="2:56" ht="13.5" customHeight="1">
      <c r="B24" s="126" t="s">
        <v>27</v>
      </c>
    </row>
    <row r="25" spans="2:56" ht="19.5" customHeight="1">
      <c r="B25" s="94" t="s">
        <v>28</v>
      </c>
    </row>
    <row r="26" spans="2:56">
      <c r="B26" s="94" t="s">
        <v>29</v>
      </c>
    </row>
    <row r="27" spans="2:56">
      <c r="B27" s="94" t="s">
        <v>30</v>
      </c>
    </row>
    <row r="28" spans="2:56">
      <c r="B28" s="94" t="s">
        <v>31</v>
      </c>
    </row>
    <row r="29" spans="2:56" ht="20.25" customHeight="1">
      <c r="B29" s="94" t="s">
        <v>32</v>
      </c>
    </row>
    <row r="30" spans="2:56" ht="20.25" customHeight="1">
      <c r="B30" s="182" t="s">
        <v>33</v>
      </c>
      <c r="C30" s="182"/>
      <c r="D30" s="182"/>
      <c r="E30" s="182"/>
      <c r="F30" s="182"/>
      <c r="G30" s="182"/>
      <c r="H30" s="182"/>
      <c r="I30" s="182"/>
      <c r="J30" s="182"/>
      <c r="K30" s="182"/>
      <c r="L30" s="182"/>
      <c r="M30" s="182" t="s">
        <v>34</v>
      </c>
      <c r="N30" s="182"/>
      <c r="O30" s="182"/>
      <c r="P30" s="182"/>
      <c r="Q30" s="182"/>
      <c r="R30" s="182"/>
      <c r="S30" s="182"/>
      <c r="T30" s="182"/>
      <c r="U30" s="182"/>
      <c r="V30" s="182"/>
      <c r="W30" s="182"/>
      <c r="X30" s="182" t="s">
        <v>35</v>
      </c>
      <c r="Y30" s="182"/>
      <c r="Z30" s="182"/>
      <c r="AA30" s="182"/>
      <c r="AB30" s="182"/>
      <c r="AC30" s="182"/>
      <c r="AD30" s="182"/>
      <c r="AE30" s="182"/>
      <c r="AF30" s="182"/>
      <c r="AG30" s="182"/>
      <c r="AH30" s="182"/>
      <c r="AI30" s="182" t="s">
        <v>21</v>
      </c>
      <c r="AJ30" s="182"/>
      <c r="AK30" s="182"/>
      <c r="AL30" s="182"/>
      <c r="AM30" s="182"/>
      <c r="AN30" s="182"/>
      <c r="AO30" s="182"/>
      <c r="AP30" s="182"/>
      <c r="AQ30" s="182"/>
      <c r="AR30" s="182"/>
    </row>
    <row r="31" spans="2:56" ht="17.25" customHeight="1">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4"/>
      <c r="AJ31" s="185"/>
      <c r="AK31" s="185"/>
      <c r="AL31" s="185"/>
      <c r="AM31" s="185"/>
      <c r="AN31" s="185"/>
      <c r="AO31" s="185"/>
      <c r="AP31" s="185"/>
      <c r="AQ31" s="185"/>
      <c r="AR31" s="186"/>
    </row>
    <row r="32" spans="2:56" ht="17.25" customHeight="1">
      <c r="B32" s="183" t="s">
        <v>36</v>
      </c>
      <c r="C32" s="183"/>
      <c r="D32" s="182" t="s">
        <v>470</v>
      </c>
      <c r="E32" s="199"/>
      <c r="F32" s="193" t="s">
        <v>37</v>
      </c>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5"/>
      <c r="AI32" s="187"/>
      <c r="AJ32" s="188"/>
      <c r="AK32" s="188"/>
      <c r="AL32" s="188"/>
      <c r="AM32" s="188"/>
      <c r="AN32" s="188"/>
      <c r="AO32" s="188"/>
      <c r="AP32" s="188"/>
      <c r="AQ32" s="188"/>
      <c r="AR32" s="189"/>
    </row>
    <row r="33" spans="2:44" ht="17.25" customHeight="1">
      <c r="B33" s="183"/>
      <c r="C33" s="183"/>
      <c r="D33" s="182" t="s">
        <v>470</v>
      </c>
      <c r="E33" s="199"/>
      <c r="F33" s="193" t="s">
        <v>38</v>
      </c>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5"/>
      <c r="AI33" s="187"/>
      <c r="AJ33" s="188"/>
      <c r="AK33" s="188"/>
      <c r="AL33" s="188"/>
      <c r="AM33" s="188"/>
      <c r="AN33" s="188"/>
      <c r="AO33" s="188"/>
      <c r="AP33" s="188"/>
      <c r="AQ33" s="188"/>
      <c r="AR33" s="189"/>
    </row>
    <row r="34" spans="2:44" ht="17.25" customHeight="1">
      <c r="B34" s="183"/>
      <c r="C34" s="183"/>
      <c r="D34" s="182" t="s">
        <v>470</v>
      </c>
      <c r="E34" s="199"/>
      <c r="F34" s="196" t="s">
        <v>39</v>
      </c>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8"/>
      <c r="AI34" s="190"/>
      <c r="AJ34" s="191"/>
      <c r="AK34" s="191"/>
      <c r="AL34" s="191"/>
      <c r="AM34" s="191"/>
      <c r="AN34" s="191"/>
      <c r="AO34" s="191"/>
      <c r="AP34" s="191"/>
      <c r="AQ34" s="191"/>
      <c r="AR34" s="192"/>
    </row>
  </sheetData>
  <mergeCells count="95">
    <mergeCell ref="AS21:BA21"/>
    <mergeCell ref="M22:T22"/>
    <mergeCell ref="U22:AB22"/>
    <mergeCell ref="AC22:AJ22"/>
    <mergeCell ref="AK22:AR22"/>
    <mergeCell ref="AS22:BA22"/>
    <mergeCell ref="AK21:AR21"/>
    <mergeCell ref="AS19:BA19"/>
    <mergeCell ref="N20:T20"/>
    <mergeCell ref="U20:AB20"/>
    <mergeCell ref="AC20:AJ20"/>
    <mergeCell ref="AK20:AR20"/>
    <mergeCell ref="AS20:BA20"/>
    <mergeCell ref="M19:T19"/>
    <mergeCell ref="U19:AB19"/>
    <mergeCell ref="AC19:AJ19"/>
    <mergeCell ref="AK19:AR19"/>
    <mergeCell ref="AS18:BA18"/>
    <mergeCell ref="AC13:AR13"/>
    <mergeCell ref="AC14:AJ14"/>
    <mergeCell ref="AC15:AJ15"/>
    <mergeCell ref="AC18:AJ18"/>
    <mergeCell ref="AK18:AR18"/>
    <mergeCell ref="AK14:AR14"/>
    <mergeCell ref="AS16:BA16"/>
    <mergeCell ref="AS17:BA17"/>
    <mergeCell ref="AK15:AR15"/>
    <mergeCell ref="AK16:AR16"/>
    <mergeCell ref="AK17:AR17"/>
    <mergeCell ref="AS15:BA15"/>
    <mergeCell ref="AC16:AJ16"/>
    <mergeCell ref="AC17:AJ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2:BI2"/>
    <mergeCell ref="Q4:BI4"/>
    <mergeCell ref="Q5:BI5"/>
    <mergeCell ref="AY10:BA11"/>
    <mergeCell ref="AP10:AV10"/>
    <mergeCell ref="B10:H10"/>
    <mergeCell ref="I9:AE9"/>
    <mergeCell ref="I10:AE10"/>
    <mergeCell ref="AP8:AV8"/>
    <mergeCell ref="AP9:AV9"/>
    <mergeCell ref="AY7:BA7"/>
    <mergeCell ref="AY8:BA8"/>
    <mergeCell ref="AY6:BL6"/>
    <mergeCell ref="BB8:BL8"/>
    <mergeCell ref="BB7:BL7"/>
    <mergeCell ref="BB9:BL9"/>
    <mergeCell ref="B19:L22"/>
    <mergeCell ref="N21:T21"/>
    <mergeCell ref="U21:AB21"/>
    <mergeCell ref="AC21:AJ21"/>
    <mergeCell ref="M18:T18"/>
    <mergeCell ref="U18:AB18"/>
    <mergeCell ref="B13:L14"/>
    <mergeCell ref="N16:T16"/>
    <mergeCell ref="N17:T17"/>
    <mergeCell ref="B15:L18"/>
    <mergeCell ref="U16:AB16"/>
    <mergeCell ref="U17:AB17"/>
    <mergeCell ref="M13:T14"/>
    <mergeCell ref="M15:T15"/>
    <mergeCell ref="U13:AB14"/>
    <mergeCell ref="U15:AB15"/>
    <mergeCell ref="B30:L30"/>
    <mergeCell ref="B31:L31"/>
    <mergeCell ref="B32:C34"/>
    <mergeCell ref="AI31:AR34"/>
    <mergeCell ref="F32:AH32"/>
    <mergeCell ref="F33:AH33"/>
    <mergeCell ref="F34:AH34"/>
    <mergeCell ref="D32:E32"/>
    <mergeCell ref="D33:E33"/>
    <mergeCell ref="D34:E34"/>
    <mergeCell ref="M30:W30"/>
    <mergeCell ref="X30:AH30"/>
    <mergeCell ref="M31:W31"/>
    <mergeCell ref="X31:AH31"/>
    <mergeCell ref="AI30:AR30"/>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32:E34" xr:uid="{348788D2-B04E-44A3-8163-74A936253F29}">
      <formula1>"□,☑"</formula1>
    </dataValidation>
  </dataValidations>
  <pageMargins left="0.25" right="0.25" top="0.75" bottom="0.75" header="0.3" footer="0.3"/>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72" zoomScaleNormal="100" zoomScaleSheetLayoutView="100" workbookViewId="0">
      <selection activeCell="BL21" sqref="BL21:BT23"/>
    </sheetView>
  </sheetViews>
  <sheetFormatPr defaultColWidth="2.19921875" defaultRowHeight="13.2"/>
  <cols>
    <col min="1" max="61" width="2.3984375" style="1" customWidth="1"/>
    <col min="62" max="64" width="2.19921875" style="1"/>
    <col min="65" max="65" width="2.3984375" style="1" customWidth="1"/>
    <col min="66" max="74" width="2.19921875" style="1"/>
    <col min="75" max="75" width="2.5" style="1" customWidth="1"/>
    <col min="7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262" t="s">
        <v>40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Z1" s="268" t="s">
        <v>41</v>
      </c>
      <c r="BA1" s="269"/>
      <c r="BB1" s="269"/>
      <c r="BC1" s="269"/>
      <c r="BD1" s="269"/>
      <c r="BE1" s="269"/>
      <c r="BF1" s="269"/>
      <c r="BG1" s="269"/>
      <c r="BH1" s="269"/>
      <c r="BI1" s="270"/>
    </row>
    <row r="2" spans="1:85" ht="55.5" customHeight="1">
      <c r="A2" s="546" t="s">
        <v>42</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7"/>
      <c r="AR2" s="547"/>
      <c r="AS2" s="547"/>
      <c r="AT2" s="547"/>
      <c r="AU2" s="547"/>
      <c r="AV2" s="547"/>
      <c r="AW2" s="547"/>
      <c r="AX2" s="547"/>
      <c r="AY2" s="547"/>
      <c r="AZ2" s="547"/>
      <c r="BA2" s="547"/>
      <c r="BB2" s="547"/>
      <c r="BC2" s="547"/>
      <c r="BD2" s="547"/>
      <c r="BE2" s="547"/>
      <c r="BF2" s="547"/>
      <c r="BG2" s="547"/>
      <c r="BH2" s="547"/>
      <c r="BI2" s="547"/>
      <c r="BJ2" s="2"/>
      <c r="BK2" s="2"/>
      <c r="BL2" s="2"/>
    </row>
    <row r="3" spans="1:85" ht="9.75" customHeight="1">
      <c r="A3" s="15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2"/>
      <c r="BK3" s="2"/>
      <c r="BL3" s="2"/>
    </row>
    <row r="4" spans="1:85" s="61" customFormat="1" ht="17.25" customHeight="1">
      <c r="A4" s="30"/>
      <c r="B4" s="26" t="s">
        <v>43</v>
      </c>
      <c r="C4" s="75"/>
      <c r="D4" s="75"/>
      <c r="E4" s="75"/>
      <c r="F4" s="75"/>
      <c r="G4" s="75"/>
      <c r="H4" s="75"/>
      <c r="I4" s="75"/>
      <c r="J4" s="75"/>
      <c r="K4" s="75"/>
      <c r="L4" s="75"/>
      <c r="M4" s="75"/>
      <c r="BN4" s="432"/>
    </row>
    <row r="5" spans="1:85" s="61" customFormat="1" ht="19.5" customHeight="1">
      <c r="A5" s="30"/>
      <c r="B5" s="164" t="s">
        <v>516</v>
      </c>
      <c r="C5" s="537" t="s">
        <v>44</v>
      </c>
      <c r="D5" s="537"/>
      <c r="E5" s="537"/>
      <c r="F5" s="537"/>
      <c r="G5" s="537"/>
      <c r="H5" s="537"/>
      <c r="I5" s="537"/>
      <c r="J5" s="537"/>
      <c r="K5" s="537"/>
      <c r="L5" s="537"/>
      <c r="M5" s="537"/>
      <c r="BN5" s="432"/>
    </row>
    <row r="6" spans="1:85" s="61" customFormat="1" ht="19.5" customHeight="1">
      <c r="A6" s="30"/>
      <c r="B6" s="165" t="s">
        <v>516</v>
      </c>
      <c r="C6" s="538" t="s">
        <v>45</v>
      </c>
      <c r="D6" s="539"/>
      <c r="E6" s="539"/>
      <c r="F6" s="539"/>
      <c r="G6" s="539"/>
      <c r="H6" s="539"/>
      <c r="I6" s="539"/>
      <c r="J6" s="539"/>
      <c r="K6" s="539"/>
      <c r="L6" s="539"/>
      <c r="M6" s="540"/>
    </row>
    <row r="7" spans="1:85" s="61" customFormat="1" ht="12.75" customHeight="1">
      <c r="A7" s="30"/>
      <c r="B7" s="6"/>
      <c r="C7" s="23"/>
      <c r="D7" s="23"/>
      <c r="E7" s="23"/>
      <c r="F7" s="23"/>
      <c r="G7" s="23"/>
      <c r="H7" s="23"/>
      <c r="I7" s="23"/>
      <c r="J7" s="23"/>
      <c r="K7" s="23"/>
      <c r="L7" s="23"/>
      <c r="M7" s="23"/>
    </row>
    <row r="8" spans="1:85" ht="18" customHeight="1">
      <c r="B8" s="6" t="s">
        <v>46</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527" t="s">
        <v>47</v>
      </c>
      <c r="C9" s="528"/>
      <c r="D9" s="528"/>
      <c r="E9" s="528"/>
      <c r="F9" s="528"/>
      <c r="G9" s="528"/>
      <c r="H9" s="528"/>
      <c r="I9" s="529"/>
      <c r="J9" s="510" t="s">
        <v>549</v>
      </c>
      <c r="K9" s="303"/>
      <c r="L9" s="303"/>
      <c r="M9" s="303"/>
      <c r="N9" s="303"/>
      <c r="O9" s="303"/>
      <c r="P9" s="303"/>
      <c r="Q9" s="303"/>
      <c r="R9" s="303"/>
      <c r="S9" s="303"/>
      <c r="T9" s="303"/>
      <c r="U9" s="303"/>
      <c r="V9" s="303"/>
      <c r="W9" s="303"/>
      <c r="X9" s="303"/>
      <c r="Y9" s="303"/>
      <c r="Z9" s="303"/>
      <c r="AA9" s="303"/>
      <c r="AB9" s="303"/>
      <c r="AC9" s="303"/>
      <c r="AD9" s="303"/>
      <c r="AE9" s="304"/>
      <c r="AF9" s="137"/>
      <c r="AG9" s="138"/>
      <c r="AH9" s="138"/>
      <c r="AI9" s="138"/>
      <c r="AJ9" s="138"/>
      <c r="AK9" s="138"/>
      <c r="AL9" s="138"/>
      <c r="AM9" s="138"/>
      <c r="AN9" s="139"/>
      <c r="AO9" s="140"/>
      <c r="AP9" s="140"/>
      <c r="AQ9" s="140"/>
      <c r="AR9" s="140"/>
      <c r="AS9" s="140"/>
      <c r="AT9" s="140"/>
      <c r="AU9" s="140"/>
      <c r="AV9" s="140"/>
      <c r="AW9" s="140"/>
      <c r="AX9" s="140"/>
      <c r="AY9" s="139"/>
      <c r="AZ9" s="140"/>
      <c r="BA9" s="140"/>
      <c r="BB9" s="140"/>
      <c r="BC9" s="140"/>
      <c r="BD9" s="140"/>
      <c r="BE9" s="140"/>
      <c r="BF9" s="140"/>
      <c r="BG9" s="140"/>
      <c r="BH9" s="140"/>
      <c r="BI9" s="140"/>
    </row>
    <row r="10" spans="1:85" ht="25.5" customHeight="1">
      <c r="B10" s="504" t="s">
        <v>48</v>
      </c>
      <c r="C10" s="505"/>
      <c r="D10" s="505"/>
      <c r="E10" s="505"/>
      <c r="F10" s="505"/>
      <c r="G10" s="505"/>
      <c r="H10" s="505"/>
      <c r="I10" s="506"/>
      <c r="J10" s="507">
        <v>123456789012</v>
      </c>
      <c r="K10" s="508"/>
      <c r="L10" s="508"/>
      <c r="M10" s="508"/>
      <c r="N10" s="508"/>
      <c r="O10" s="508"/>
      <c r="P10" s="508"/>
      <c r="Q10" s="508"/>
      <c r="R10" s="508"/>
      <c r="S10" s="508"/>
      <c r="T10" s="508"/>
      <c r="U10" s="508"/>
      <c r="V10" s="508"/>
      <c r="W10" s="508"/>
      <c r="X10" s="508"/>
      <c r="Y10" s="508"/>
      <c r="Z10" s="508"/>
      <c r="AA10" s="508"/>
      <c r="AB10" s="508"/>
      <c r="AC10" s="508"/>
      <c r="AD10" s="508"/>
      <c r="AE10" s="509"/>
      <c r="AF10" s="533" t="s">
        <v>49</v>
      </c>
      <c r="AG10" s="534"/>
      <c r="AH10" s="504" t="s">
        <v>50</v>
      </c>
      <c r="AI10" s="505"/>
      <c r="AJ10" s="505"/>
      <c r="AK10" s="505"/>
      <c r="AL10" s="505"/>
      <c r="AM10" s="506"/>
      <c r="AN10" s="510" t="s">
        <v>492</v>
      </c>
      <c r="AO10" s="303"/>
      <c r="AP10" s="303"/>
      <c r="AQ10" s="303"/>
      <c r="AR10" s="303"/>
      <c r="AS10" s="303"/>
      <c r="AT10" s="303"/>
      <c r="AU10" s="303"/>
      <c r="AV10" s="303"/>
      <c r="AW10" s="303"/>
      <c r="AX10" s="303"/>
      <c r="AY10" s="303"/>
      <c r="AZ10" s="303"/>
      <c r="BA10" s="303"/>
      <c r="BB10" s="303"/>
      <c r="BC10" s="303"/>
      <c r="BD10" s="303"/>
      <c r="BE10" s="303"/>
      <c r="BF10" s="303"/>
      <c r="BG10" s="303"/>
      <c r="BH10" s="303"/>
      <c r="BI10" s="304"/>
    </row>
    <row r="11" spans="1:85" ht="25.5" customHeight="1">
      <c r="B11" s="548" t="s">
        <v>51</v>
      </c>
      <c r="C11" s="467"/>
      <c r="D11" s="467"/>
      <c r="E11" s="467"/>
      <c r="F11" s="467"/>
      <c r="G11" s="467"/>
      <c r="H11" s="467"/>
      <c r="I11" s="468"/>
      <c r="J11" s="510" t="s">
        <v>519</v>
      </c>
      <c r="K11" s="303"/>
      <c r="L11" s="303"/>
      <c r="M11" s="303"/>
      <c r="N11" s="303"/>
      <c r="O11" s="303"/>
      <c r="P11" s="303"/>
      <c r="Q11" s="303"/>
      <c r="R11" s="303"/>
      <c r="S11" s="303"/>
      <c r="T11" s="303"/>
      <c r="U11" s="303"/>
      <c r="V11" s="303"/>
      <c r="W11" s="303"/>
      <c r="X11" s="303"/>
      <c r="Y11" s="303"/>
      <c r="Z11" s="303"/>
      <c r="AA11" s="303"/>
      <c r="AB11" s="303"/>
      <c r="AC11" s="303"/>
      <c r="AD11" s="303"/>
      <c r="AE11" s="304"/>
      <c r="AF11" s="541"/>
      <c r="AG11" s="542"/>
      <c r="AH11" s="504" t="s">
        <v>52</v>
      </c>
      <c r="AI11" s="505"/>
      <c r="AJ11" s="505"/>
      <c r="AK11" s="505"/>
      <c r="AL11" s="505"/>
      <c r="AM11" s="506"/>
      <c r="AN11" s="510" t="s">
        <v>484</v>
      </c>
      <c r="AO11" s="303"/>
      <c r="AP11" s="303"/>
      <c r="AQ11" s="303"/>
      <c r="AR11" s="303"/>
      <c r="AS11" s="303"/>
      <c r="AT11" s="303"/>
      <c r="AU11" s="303"/>
      <c r="AV11" s="303"/>
      <c r="AW11" s="303"/>
      <c r="AX11" s="303"/>
      <c r="AY11" s="303"/>
      <c r="AZ11" s="303"/>
      <c r="BA11" s="303"/>
      <c r="BB11" s="303"/>
      <c r="BC11" s="303"/>
      <c r="BD11" s="303"/>
      <c r="BE11" s="303"/>
      <c r="BF11" s="303"/>
      <c r="BG11" s="303"/>
      <c r="BH11" s="303"/>
      <c r="BI11" s="304"/>
    </row>
    <row r="12" spans="1:85" ht="22.5" customHeight="1">
      <c r="B12" s="533" t="s">
        <v>53</v>
      </c>
      <c r="C12" s="534"/>
      <c r="D12" s="504" t="s">
        <v>54</v>
      </c>
      <c r="E12" s="505"/>
      <c r="F12" s="505"/>
      <c r="G12" s="505"/>
      <c r="H12" s="505"/>
      <c r="I12" s="506"/>
      <c r="J12" s="302" t="s">
        <v>551</v>
      </c>
      <c r="K12" s="303"/>
      <c r="L12" s="303"/>
      <c r="M12" s="303"/>
      <c r="N12" s="303"/>
      <c r="O12" s="303"/>
      <c r="P12" s="303"/>
      <c r="Q12" s="303"/>
      <c r="R12" s="303"/>
      <c r="S12" s="303"/>
      <c r="T12" s="303"/>
      <c r="U12" s="303"/>
      <c r="V12" s="303"/>
      <c r="W12" s="303"/>
      <c r="X12" s="303"/>
      <c r="Y12" s="303"/>
      <c r="Z12" s="303"/>
      <c r="AA12" s="303"/>
      <c r="AB12" s="303"/>
      <c r="AC12" s="303"/>
      <c r="AD12" s="303"/>
      <c r="AE12" s="304"/>
      <c r="AF12" s="533" t="s">
        <v>55</v>
      </c>
      <c r="AG12" s="534"/>
      <c r="AH12" s="504" t="s">
        <v>54</v>
      </c>
      <c r="AI12" s="505"/>
      <c r="AJ12" s="505"/>
      <c r="AK12" s="505"/>
      <c r="AL12" s="505"/>
      <c r="AM12" s="506"/>
      <c r="AN12" s="510" t="s">
        <v>493</v>
      </c>
      <c r="AO12" s="303"/>
      <c r="AP12" s="303"/>
      <c r="AQ12" s="303"/>
      <c r="AR12" s="303"/>
      <c r="AS12" s="303"/>
      <c r="AT12" s="303"/>
      <c r="AU12" s="303"/>
      <c r="AV12" s="303"/>
      <c r="AW12" s="303"/>
      <c r="AX12" s="303"/>
      <c r="AY12" s="303"/>
      <c r="AZ12" s="303"/>
      <c r="BA12" s="303"/>
      <c r="BB12" s="303"/>
      <c r="BC12" s="303"/>
      <c r="BD12" s="303"/>
      <c r="BE12" s="303"/>
      <c r="BF12" s="303"/>
      <c r="BG12" s="303"/>
      <c r="BH12" s="303"/>
      <c r="BI12" s="304"/>
      <c r="BJ12" s="8"/>
    </row>
    <row r="13" spans="1:85" ht="22.5" customHeight="1">
      <c r="B13" s="535"/>
      <c r="C13" s="536"/>
      <c r="D13" s="504" t="s">
        <v>52</v>
      </c>
      <c r="E13" s="505"/>
      <c r="F13" s="505"/>
      <c r="G13" s="505"/>
      <c r="H13" s="505"/>
      <c r="I13" s="506"/>
      <c r="J13" s="302" t="s">
        <v>486</v>
      </c>
      <c r="K13" s="303"/>
      <c r="L13" s="303"/>
      <c r="M13" s="303"/>
      <c r="N13" s="303"/>
      <c r="O13" s="303"/>
      <c r="P13" s="303"/>
      <c r="Q13" s="303"/>
      <c r="R13" s="303"/>
      <c r="S13" s="303"/>
      <c r="T13" s="303"/>
      <c r="U13" s="303"/>
      <c r="V13" s="303"/>
      <c r="W13" s="303"/>
      <c r="X13" s="303"/>
      <c r="Y13" s="303"/>
      <c r="Z13" s="303"/>
      <c r="AA13" s="303"/>
      <c r="AB13" s="303"/>
      <c r="AC13" s="303"/>
      <c r="AD13" s="303"/>
      <c r="AE13" s="304"/>
      <c r="AF13" s="535"/>
      <c r="AG13" s="536"/>
      <c r="AH13" s="504" t="s">
        <v>52</v>
      </c>
      <c r="AI13" s="505"/>
      <c r="AJ13" s="505"/>
      <c r="AK13" s="505"/>
      <c r="AL13" s="505"/>
      <c r="AM13" s="506"/>
      <c r="AN13" s="510" t="s">
        <v>485</v>
      </c>
      <c r="AO13" s="303"/>
      <c r="AP13" s="303"/>
      <c r="AQ13" s="303"/>
      <c r="AR13" s="303"/>
      <c r="AS13" s="303"/>
      <c r="AT13" s="303"/>
      <c r="AU13" s="303"/>
      <c r="AV13" s="303"/>
      <c r="AW13" s="303"/>
      <c r="AX13" s="303"/>
      <c r="AY13" s="303"/>
      <c r="AZ13" s="303"/>
      <c r="BA13" s="303"/>
      <c r="BB13" s="303"/>
      <c r="BC13" s="303"/>
      <c r="BD13" s="303"/>
      <c r="BE13" s="303"/>
      <c r="BF13" s="303"/>
      <c r="BG13" s="303"/>
      <c r="BH13" s="303"/>
      <c r="BI13" s="304"/>
    </row>
    <row r="14" spans="1:85" ht="22.5" customHeight="1">
      <c r="B14" s="535"/>
      <c r="C14" s="536"/>
      <c r="D14" s="504" t="s">
        <v>56</v>
      </c>
      <c r="E14" s="505"/>
      <c r="F14" s="505"/>
      <c r="G14" s="505"/>
      <c r="H14" s="505"/>
      <c r="I14" s="506"/>
      <c r="J14" s="302" t="s">
        <v>487</v>
      </c>
      <c r="K14" s="303"/>
      <c r="L14" s="303"/>
      <c r="M14" s="303"/>
      <c r="N14" s="303"/>
      <c r="O14" s="303"/>
      <c r="P14" s="303"/>
      <c r="Q14" s="303"/>
      <c r="R14" s="303"/>
      <c r="S14" s="303"/>
      <c r="T14" s="303"/>
      <c r="U14" s="303"/>
      <c r="V14" s="303"/>
      <c r="W14" s="303"/>
      <c r="X14" s="303"/>
      <c r="Y14" s="303"/>
      <c r="Z14" s="303"/>
      <c r="AA14" s="303"/>
      <c r="AB14" s="303"/>
      <c r="AC14" s="303"/>
      <c r="AD14" s="303"/>
      <c r="AE14" s="304"/>
      <c r="AF14" s="535"/>
      <c r="AG14" s="536"/>
      <c r="AH14" s="504" t="s">
        <v>56</v>
      </c>
      <c r="AI14" s="505"/>
      <c r="AJ14" s="505"/>
      <c r="AK14" s="505"/>
      <c r="AL14" s="505"/>
      <c r="AM14" s="506"/>
      <c r="AN14" s="302" t="s">
        <v>487</v>
      </c>
      <c r="AO14" s="303"/>
      <c r="AP14" s="303"/>
      <c r="AQ14" s="303"/>
      <c r="AR14" s="303"/>
      <c r="AS14" s="303"/>
      <c r="AT14" s="303"/>
      <c r="AU14" s="303"/>
      <c r="AV14" s="303"/>
      <c r="AW14" s="303"/>
      <c r="AX14" s="303"/>
      <c r="AY14" s="303"/>
      <c r="AZ14" s="303"/>
      <c r="BA14" s="303"/>
      <c r="BB14" s="303"/>
      <c r="BC14" s="303"/>
      <c r="BD14" s="303"/>
      <c r="BE14" s="303"/>
      <c r="BF14" s="303"/>
      <c r="BG14" s="303"/>
      <c r="BH14" s="303"/>
      <c r="BI14" s="304"/>
    </row>
    <row r="15" spans="1:85" ht="22.5" customHeight="1">
      <c r="B15" s="535"/>
      <c r="C15" s="536"/>
      <c r="D15" s="530" t="s">
        <v>57</v>
      </c>
      <c r="E15" s="531"/>
      <c r="F15" s="531"/>
      <c r="G15" s="531"/>
      <c r="H15" s="531"/>
      <c r="I15" s="532"/>
      <c r="J15" s="302" t="s">
        <v>495</v>
      </c>
      <c r="K15" s="303"/>
      <c r="L15" s="303"/>
      <c r="M15" s="303"/>
      <c r="N15" s="303"/>
      <c r="O15" s="303"/>
      <c r="P15" s="303"/>
      <c r="Q15" s="303"/>
      <c r="R15" s="303"/>
      <c r="S15" s="303"/>
      <c r="T15" s="303"/>
      <c r="U15" s="303"/>
      <c r="V15" s="303"/>
      <c r="W15" s="303"/>
      <c r="X15" s="303"/>
      <c r="Y15" s="303"/>
      <c r="Z15" s="303"/>
      <c r="AA15" s="303"/>
      <c r="AB15" s="303"/>
      <c r="AC15" s="303"/>
      <c r="AD15" s="303"/>
      <c r="AE15" s="304"/>
      <c r="AF15" s="541"/>
      <c r="AG15" s="542"/>
      <c r="AH15" s="504" t="s">
        <v>57</v>
      </c>
      <c r="AI15" s="505"/>
      <c r="AJ15" s="505"/>
      <c r="AK15" s="505"/>
      <c r="AL15" s="505"/>
      <c r="AM15" s="506"/>
      <c r="AN15" s="510" t="s">
        <v>496</v>
      </c>
      <c r="AO15" s="303"/>
      <c r="AP15" s="303"/>
      <c r="AQ15" s="303"/>
      <c r="AR15" s="303"/>
      <c r="AS15" s="303"/>
      <c r="AT15" s="303"/>
      <c r="AU15" s="303"/>
      <c r="AV15" s="303"/>
      <c r="AW15" s="303"/>
      <c r="AX15" s="303"/>
      <c r="AY15" s="303"/>
      <c r="AZ15" s="303"/>
      <c r="BA15" s="303"/>
      <c r="BB15" s="303"/>
      <c r="BC15" s="303"/>
      <c r="BD15" s="303"/>
      <c r="BE15" s="303"/>
      <c r="BF15" s="303"/>
      <c r="BG15" s="303"/>
      <c r="BH15" s="303"/>
      <c r="BI15" s="304"/>
    </row>
    <row r="16" spans="1:85" ht="18.75" customHeight="1">
      <c r="B16" s="425" t="s">
        <v>58</v>
      </c>
      <c r="C16" s="340"/>
      <c r="D16" s="340"/>
      <c r="E16" s="340"/>
      <c r="F16" s="340"/>
      <c r="G16" s="340"/>
      <c r="H16" s="340"/>
      <c r="I16" s="340"/>
      <c r="J16" s="159" t="s">
        <v>470</v>
      </c>
      <c r="K16" s="426" t="s">
        <v>59</v>
      </c>
      <c r="L16" s="426"/>
      <c r="M16" s="426"/>
      <c r="N16" s="426"/>
      <c r="O16" s="426"/>
      <c r="P16" s="426"/>
      <c r="Q16" s="426"/>
      <c r="R16" s="426"/>
      <c r="S16" s="426"/>
      <c r="T16" s="426"/>
      <c r="U16" s="161" t="s">
        <v>470</v>
      </c>
      <c r="V16" s="426" t="s">
        <v>60</v>
      </c>
      <c r="W16" s="426"/>
      <c r="X16" s="426"/>
      <c r="Y16" s="426"/>
      <c r="Z16" s="426"/>
      <c r="AA16" s="426"/>
      <c r="AB16" s="161" t="s">
        <v>470</v>
      </c>
      <c r="AC16" s="426" t="s">
        <v>61</v>
      </c>
      <c r="AD16" s="426"/>
      <c r="AE16" s="426"/>
      <c r="AF16" s="426"/>
      <c r="AG16" s="426"/>
      <c r="AH16" s="426"/>
      <c r="AI16" s="426"/>
      <c r="AJ16" s="161" t="s">
        <v>470</v>
      </c>
      <c r="AK16" s="426" t="s">
        <v>62</v>
      </c>
      <c r="AL16" s="426"/>
      <c r="AM16" s="426"/>
      <c r="AN16" s="426"/>
      <c r="AO16" s="426"/>
      <c r="AP16" s="426"/>
      <c r="AQ16" s="426"/>
      <c r="AR16" s="168" t="s">
        <v>470</v>
      </c>
      <c r="AS16" s="426" t="s">
        <v>63</v>
      </c>
      <c r="AT16" s="426"/>
      <c r="AU16" s="426"/>
      <c r="AV16" s="426"/>
      <c r="AW16" s="426"/>
      <c r="AX16" s="426"/>
      <c r="AY16" s="426"/>
      <c r="AZ16" s="161" t="s">
        <v>470</v>
      </c>
      <c r="BA16" s="426" t="s">
        <v>64</v>
      </c>
      <c r="BB16" s="426"/>
      <c r="BC16" s="426"/>
      <c r="BD16" s="426"/>
      <c r="BE16" s="426"/>
      <c r="BF16" s="426"/>
      <c r="BG16" s="426"/>
      <c r="BH16" s="426"/>
      <c r="BI16" s="543"/>
      <c r="BL16" s="51"/>
      <c r="BM16" s="51"/>
      <c r="BN16" s="51"/>
      <c r="BO16" s="51"/>
      <c r="BP16" s="51"/>
      <c r="BQ16" s="51"/>
      <c r="BR16" s="51"/>
      <c r="BS16" s="51"/>
      <c r="BT16" s="51"/>
      <c r="BU16" s="51"/>
      <c r="BV16" s="51"/>
      <c r="BW16" s="51"/>
      <c r="BX16" s="51"/>
      <c r="BY16" s="51"/>
      <c r="BZ16" s="9"/>
      <c r="CA16" s="9"/>
      <c r="CB16" s="9"/>
      <c r="CC16" s="9"/>
      <c r="CD16" s="9"/>
      <c r="CE16" s="9"/>
      <c r="CF16" s="9"/>
      <c r="CG16" s="9"/>
    </row>
    <row r="17" spans="2:85" ht="18.75" customHeight="1">
      <c r="B17" s="425"/>
      <c r="C17" s="340"/>
      <c r="D17" s="340"/>
      <c r="E17" s="340"/>
      <c r="F17" s="340"/>
      <c r="G17" s="340"/>
      <c r="H17" s="340"/>
      <c r="I17" s="340"/>
      <c r="J17" s="160" t="s">
        <v>470</v>
      </c>
      <c r="K17" s="544" t="s">
        <v>65</v>
      </c>
      <c r="L17" s="544"/>
      <c r="M17" s="544"/>
      <c r="N17" s="544"/>
      <c r="O17" s="544"/>
      <c r="P17" s="9" t="s">
        <v>470</v>
      </c>
      <c r="Q17" s="544" t="s">
        <v>66</v>
      </c>
      <c r="R17" s="544"/>
      <c r="S17" s="544"/>
      <c r="T17" s="544"/>
      <c r="U17" s="544"/>
      <c r="V17" s="9" t="s">
        <v>470</v>
      </c>
      <c r="W17" s="544" t="s">
        <v>67</v>
      </c>
      <c r="X17" s="544"/>
      <c r="Y17" s="544"/>
      <c r="Z17" s="544"/>
      <c r="AA17" s="9" t="s">
        <v>470</v>
      </c>
      <c r="AB17" s="544" t="s">
        <v>68</v>
      </c>
      <c r="AC17" s="544"/>
      <c r="AD17" s="544"/>
      <c r="AE17" s="544"/>
      <c r="AF17" s="544"/>
      <c r="AG17" s="9" t="s">
        <v>470</v>
      </c>
      <c r="AH17" s="544" t="s">
        <v>69</v>
      </c>
      <c r="AI17" s="544"/>
      <c r="AJ17" s="544"/>
      <c r="AK17" s="544"/>
      <c r="AL17" s="167" t="s">
        <v>516</v>
      </c>
      <c r="AM17" s="544" t="s">
        <v>70</v>
      </c>
      <c r="AN17" s="544"/>
      <c r="AO17" s="544"/>
      <c r="AP17" s="544"/>
      <c r="AQ17" s="544"/>
      <c r="AR17" s="544"/>
      <c r="AS17" s="544"/>
      <c r="AT17" s="544"/>
      <c r="AU17" s="544"/>
      <c r="AV17" s="9" t="s">
        <v>470</v>
      </c>
      <c r="AW17" s="544" t="s">
        <v>494</v>
      </c>
      <c r="AX17" s="544"/>
      <c r="AY17" s="544"/>
      <c r="AZ17" s="544"/>
      <c r="BA17" s="544"/>
      <c r="BB17" s="544"/>
      <c r="BC17" s="544"/>
      <c r="BD17" s="544"/>
      <c r="BE17" s="544"/>
      <c r="BF17" s="544"/>
      <c r="BG17" s="544"/>
      <c r="BH17" s="544"/>
      <c r="BI17" s="545"/>
      <c r="BL17" s="51"/>
      <c r="BM17" s="51"/>
      <c r="BN17" s="51"/>
      <c r="BO17" s="51"/>
      <c r="BP17" s="51"/>
      <c r="BQ17" s="51"/>
      <c r="BR17" s="51"/>
      <c r="BS17" s="51"/>
      <c r="BT17" s="51"/>
      <c r="BU17" s="51"/>
      <c r="BV17" s="51"/>
      <c r="BW17" s="51"/>
      <c r="BX17" s="51"/>
      <c r="BY17" s="51"/>
      <c r="BZ17" s="9"/>
      <c r="CA17" s="9"/>
      <c r="CB17" s="9"/>
      <c r="CC17" s="9"/>
      <c r="CD17" s="9"/>
      <c r="CE17" s="9"/>
      <c r="CF17" s="9"/>
      <c r="CG17" s="9"/>
    </row>
    <row r="18" spans="2:85" ht="15.75" customHeight="1">
      <c r="B18" s="340"/>
      <c r="C18" s="340"/>
      <c r="D18" s="340"/>
      <c r="E18" s="340"/>
      <c r="F18" s="340"/>
      <c r="G18" s="340"/>
      <c r="H18" s="340"/>
      <c r="I18" s="340"/>
      <c r="J18" s="523" t="s">
        <v>71</v>
      </c>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4"/>
      <c r="AR18" s="524"/>
      <c r="AS18" s="524"/>
      <c r="AT18" s="524"/>
      <c r="AU18" s="524"/>
      <c r="AV18" s="524"/>
      <c r="AW18" s="524"/>
      <c r="AX18" s="524"/>
      <c r="AY18" s="524"/>
      <c r="AZ18" s="524"/>
      <c r="BA18" s="524"/>
      <c r="BB18" s="524"/>
      <c r="BC18" s="524"/>
      <c r="BD18" s="524"/>
      <c r="BE18" s="524"/>
      <c r="BF18" s="524"/>
      <c r="BG18" s="524"/>
      <c r="BH18" s="524"/>
      <c r="BI18" s="525"/>
      <c r="BL18" s="306" t="s">
        <v>479</v>
      </c>
      <c r="BM18" s="307"/>
      <c r="BN18" s="307"/>
      <c r="BO18" s="307"/>
      <c r="BP18" s="307"/>
      <c r="BQ18" s="307"/>
      <c r="BR18" s="307"/>
      <c r="BS18" s="307"/>
      <c r="BT18" s="307"/>
      <c r="BU18" s="51"/>
      <c r="BV18" s="51"/>
      <c r="BW18" s="51"/>
      <c r="BX18" s="51"/>
      <c r="BY18" s="51"/>
      <c r="BZ18" s="9"/>
      <c r="CA18" s="9"/>
      <c r="CB18" s="9"/>
      <c r="CC18" s="9"/>
      <c r="CD18" s="9"/>
      <c r="CE18" s="9"/>
      <c r="CF18" s="9"/>
      <c r="CG18" s="9"/>
    </row>
    <row r="19" spans="2:85" ht="18" customHeight="1">
      <c r="B19" s="340" t="s">
        <v>72</v>
      </c>
      <c r="C19" s="307"/>
      <c r="D19" s="307"/>
      <c r="E19" s="307"/>
      <c r="F19" s="307"/>
      <c r="G19" s="307"/>
      <c r="H19" s="307"/>
      <c r="I19" s="307"/>
      <c r="J19" s="350" t="s">
        <v>73</v>
      </c>
      <c r="K19" s="351"/>
      <c r="L19" s="351"/>
      <c r="M19" s="351"/>
      <c r="N19" s="351"/>
      <c r="O19" s="351"/>
      <c r="P19" s="352"/>
      <c r="Q19" s="341" t="s">
        <v>535</v>
      </c>
      <c r="R19" s="342"/>
      <c r="S19" s="342"/>
      <c r="T19" s="342"/>
      <c r="U19" s="342"/>
      <c r="V19" s="342"/>
      <c r="W19" s="342"/>
      <c r="X19" s="342"/>
      <c r="Y19" s="342"/>
      <c r="Z19" s="342"/>
      <c r="AA19" s="342"/>
      <c r="AB19" s="341" t="s">
        <v>536</v>
      </c>
      <c r="AC19" s="342"/>
      <c r="AD19" s="342"/>
      <c r="AE19" s="342"/>
      <c r="AF19" s="342"/>
      <c r="AG19" s="342"/>
      <c r="AH19" s="342"/>
      <c r="AI19" s="342"/>
      <c r="AJ19" s="342"/>
      <c r="AK19" s="342"/>
      <c r="AL19" s="342"/>
      <c r="AM19" s="341" t="s">
        <v>537</v>
      </c>
      <c r="AN19" s="342"/>
      <c r="AO19" s="342"/>
      <c r="AP19" s="342"/>
      <c r="AQ19" s="342"/>
      <c r="AR19" s="342"/>
      <c r="AS19" s="342"/>
      <c r="AT19" s="342"/>
      <c r="AU19" s="342"/>
      <c r="AV19" s="342"/>
      <c r="AW19" s="342"/>
      <c r="AX19" s="246" t="s">
        <v>21</v>
      </c>
      <c r="AY19" s="526"/>
      <c r="AZ19" s="526"/>
      <c r="BA19" s="526"/>
      <c r="BB19" s="526"/>
      <c r="BC19" s="526"/>
      <c r="BD19" s="526"/>
      <c r="BE19" s="526"/>
      <c r="BF19" s="526"/>
      <c r="BG19" s="526"/>
      <c r="BH19" s="526"/>
      <c r="BI19" s="526"/>
      <c r="BL19" s="308" t="str">
        <f>IF((OR(AND(Q22&lt;0,AB22&lt;0,AM22&lt;0),AM23&lt;0)),"要確認","")</f>
        <v>要確認</v>
      </c>
      <c r="BM19" s="308"/>
      <c r="BN19" s="308"/>
      <c r="BO19" s="308"/>
      <c r="BP19" s="308"/>
      <c r="BQ19" s="308"/>
      <c r="BR19" s="308"/>
      <c r="BS19" s="308"/>
      <c r="BT19" s="308"/>
    </row>
    <row r="20" spans="2:85" ht="18" customHeight="1">
      <c r="B20" s="340"/>
      <c r="C20" s="307"/>
      <c r="D20" s="307"/>
      <c r="E20" s="307"/>
      <c r="F20" s="307"/>
      <c r="G20" s="307"/>
      <c r="H20" s="307"/>
      <c r="I20" s="307"/>
      <c r="J20" s="353"/>
      <c r="K20" s="354"/>
      <c r="L20" s="354"/>
      <c r="M20" s="354"/>
      <c r="N20" s="354"/>
      <c r="O20" s="354"/>
      <c r="P20" s="355"/>
      <c r="Q20" s="271" t="s">
        <v>538</v>
      </c>
      <c r="R20" s="272"/>
      <c r="S20" s="272"/>
      <c r="T20" s="272"/>
      <c r="U20" s="272"/>
      <c r="V20" s="272"/>
      <c r="W20" s="272"/>
      <c r="X20" s="272"/>
      <c r="Y20" s="272"/>
      <c r="Z20" s="272"/>
      <c r="AA20" s="273"/>
      <c r="AB20" s="271" t="s">
        <v>540</v>
      </c>
      <c r="AC20" s="272"/>
      <c r="AD20" s="272"/>
      <c r="AE20" s="272"/>
      <c r="AF20" s="272"/>
      <c r="AG20" s="272"/>
      <c r="AH20" s="272"/>
      <c r="AI20" s="272"/>
      <c r="AJ20" s="272"/>
      <c r="AK20" s="272"/>
      <c r="AL20" s="273"/>
      <c r="AM20" s="271" t="s">
        <v>542</v>
      </c>
      <c r="AN20" s="272"/>
      <c r="AO20" s="272"/>
      <c r="AP20" s="272"/>
      <c r="AQ20" s="272"/>
      <c r="AR20" s="272"/>
      <c r="AS20" s="272"/>
      <c r="AT20" s="272"/>
      <c r="AU20" s="272"/>
      <c r="AV20" s="272"/>
      <c r="AW20" s="273"/>
      <c r="AX20" s="483" t="s">
        <v>559</v>
      </c>
      <c r="AY20" s="484"/>
      <c r="AZ20" s="484"/>
      <c r="BA20" s="484"/>
      <c r="BB20" s="484"/>
      <c r="BC20" s="484"/>
      <c r="BD20" s="484"/>
      <c r="BE20" s="484"/>
      <c r="BF20" s="484"/>
      <c r="BG20" s="484"/>
      <c r="BH20" s="484"/>
      <c r="BI20" s="485"/>
      <c r="BL20" s="309"/>
      <c r="BM20" s="309"/>
      <c r="BN20" s="309"/>
      <c r="BO20" s="309"/>
      <c r="BP20" s="309"/>
      <c r="BQ20" s="309"/>
      <c r="BR20" s="309"/>
      <c r="BS20" s="309"/>
      <c r="BT20" s="309"/>
    </row>
    <row r="21" spans="2:85" ht="18" customHeight="1">
      <c r="B21" s="340"/>
      <c r="C21" s="307"/>
      <c r="D21" s="307"/>
      <c r="E21" s="307"/>
      <c r="F21" s="307"/>
      <c r="G21" s="307"/>
      <c r="H21" s="307"/>
      <c r="I21" s="307"/>
      <c r="J21" s="356"/>
      <c r="K21" s="357"/>
      <c r="L21" s="357"/>
      <c r="M21" s="357"/>
      <c r="N21" s="357"/>
      <c r="O21" s="357"/>
      <c r="P21" s="358"/>
      <c r="Q21" s="359" t="s">
        <v>539</v>
      </c>
      <c r="R21" s="272"/>
      <c r="S21" s="272"/>
      <c r="T21" s="272"/>
      <c r="U21" s="272"/>
      <c r="V21" s="272"/>
      <c r="W21" s="272"/>
      <c r="X21" s="272"/>
      <c r="Y21" s="272"/>
      <c r="Z21" s="360"/>
      <c r="AA21" s="361"/>
      <c r="AB21" s="359" t="s">
        <v>541</v>
      </c>
      <c r="AC21" s="272"/>
      <c r="AD21" s="272"/>
      <c r="AE21" s="272"/>
      <c r="AF21" s="272"/>
      <c r="AG21" s="272"/>
      <c r="AH21" s="272"/>
      <c r="AI21" s="272"/>
      <c r="AJ21" s="272"/>
      <c r="AK21" s="360"/>
      <c r="AL21" s="361"/>
      <c r="AM21" s="359" t="s">
        <v>543</v>
      </c>
      <c r="AN21" s="272"/>
      <c r="AO21" s="272"/>
      <c r="AP21" s="272"/>
      <c r="AQ21" s="272"/>
      <c r="AR21" s="272"/>
      <c r="AS21" s="272"/>
      <c r="AT21" s="272"/>
      <c r="AU21" s="272"/>
      <c r="AV21" s="360"/>
      <c r="AW21" s="361"/>
      <c r="AX21" s="486"/>
      <c r="AY21" s="487"/>
      <c r="AZ21" s="487"/>
      <c r="BA21" s="487"/>
      <c r="BB21" s="487"/>
      <c r="BC21" s="487"/>
      <c r="BD21" s="487"/>
      <c r="BE21" s="487"/>
      <c r="BF21" s="487"/>
      <c r="BG21" s="487"/>
      <c r="BH21" s="487"/>
      <c r="BI21" s="488"/>
      <c r="BL21" s="310" t="s">
        <v>478</v>
      </c>
      <c r="BM21" s="311"/>
      <c r="BN21" s="311"/>
      <c r="BO21" s="311"/>
      <c r="BP21" s="311"/>
      <c r="BQ21" s="311"/>
      <c r="BR21" s="311"/>
      <c r="BS21" s="311"/>
      <c r="BT21" s="312"/>
    </row>
    <row r="22" spans="2:85" ht="18" customHeight="1">
      <c r="B22" s="307"/>
      <c r="C22" s="307"/>
      <c r="D22" s="307"/>
      <c r="E22" s="307"/>
      <c r="F22" s="307"/>
      <c r="G22" s="307"/>
      <c r="H22" s="307"/>
      <c r="I22" s="307"/>
      <c r="J22" s="558" t="s">
        <v>74</v>
      </c>
      <c r="K22" s="559"/>
      <c r="L22" s="559"/>
      <c r="M22" s="559"/>
      <c r="N22" s="559"/>
      <c r="O22" s="559"/>
      <c r="P22" s="559"/>
      <c r="Q22" s="493">
        <v>-1</v>
      </c>
      <c r="R22" s="347"/>
      <c r="S22" s="347"/>
      <c r="T22" s="347"/>
      <c r="U22" s="347"/>
      <c r="V22" s="347"/>
      <c r="W22" s="347"/>
      <c r="X22" s="347"/>
      <c r="Y22" s="348"/>
      <c r="Z22" s="503" t="s">
        <v>75</v>
      </c>
      <c r="AA22" s="503"/>
      <c r="AB22" s="500">
        <v>-1</v>
      </c>
      <c r="AC22" s="501"/>
      <c r="AD22" s="501"/>
      <c r="AE22" s="501"/>
      <c r="AF22" s="501"/>
      <c r="AG22" s="501"/>
      <c r="AH22" s="501"/>
      <c r="AI22" s="501"/>
      <c r="AJ22" s="502"/>
      <c r="AK22" s="503" t="s">
        <v>476</v>
      </c>
      <c r="AL22" s="503"/>
      <c r="AM22" s="500">
        <v>-1</v>
      </c>
      <c r="AN22" s="501"/>
      <c r="AO22" s="501"/>
      <c r="AP22" s="501"/>
      <c r="AQ22" s="501"/>
      <c r="AR22" s="501"/>
      <c r="AS22" s="501"/>
      <c r="AT22" s="501"/>
      <c r="AU22" s="502"/>
      <c r="AV22" s="503" t="s">
        <v>75</v>
      </c>
      <c r="AW22" s="550"/>
      <c r="AX22" s="486"/>
      <c r="AY22" s="487"/>
      <c r="AZ22" s="487"/>
      <c r="BA22" s="487"/>
      <c r="BB22" s="487"/>
      <c r="BC22" s="487"/>
      <c r="BD22" s="487"/>
      <c r="BE22" s="487"/>
      <c r="BF22" s="487"/>
      <c r="BG22" s="487"/>
      <c r="BH22" s="487"/>
      <c r="BI22" s="488"/>
      <c r="BL22" s="310"/>
      <c r="BM22" s="311"/>
      <c r="BN22" s="311"/>
      <c r="BO22" s="311"/>
      <c r="BP22" s="311"/>
      <c r="BQ22" s="311"/>
      <c r="BR22" s="311"/>
      <c r="BS22" s="311"/>
      <c r="BT22" s="312"/>
    </row>
    <row r="23" spans="2:85" ht="18" customHeight="1">
      <c r="B23" s="307"/>
      <c r="C23" s="307"/>
      <c r="D23" s="307"/>
      <c r="E23" s="307"/>
      <c r="F23" s="307"/>
      <c r="G23" s="307"/>
      <c r="H23" s="307"/>
      <c r="I23" s="307"/>
      <c r="J23" s="343" t="s">
        <v>76</v>
      </c>
      <c r="K23" s="344"/>
      <c r="L23" s="344"/>
      <c r="M23" s="344"/>
      <c r="N23" s="344"/>
      <c r="O23" s="344"/>
      <c r="P23" s="344"/>
      <c r="Q23" s="345">
        <v>1</v>
      </c>
      <c r="R23" s="346"/>
      <c r="S23" s="346"/>
      <c r="T23" s="346"/>
      <c r="U23" s="346"/>
      <c r="V23" s="346"/>
      <c r="W23" s="346"/>
      <c r="X23" s="347"/>
      <c r="Y23" s="348"/>
      <c r="Z23" s="349" t="s">
        <v>476</v>
      </c>
      <c r="AA23" s="349"/>
      <c r="AB23" s="345">
        <v>1</v>
      </c>
      <c r="AC23" s="346"/>
      <c r="AD23" s="346"/>
      <c r="AE23" s="346"/>
      <c r="AF23" s="346"/>
      <c r="AG23" s="346"/>
      <c r="AH23" s="346"/>
      <c r="AI23" s="346"/>
      <c r="AJ23" s="348"/>
      <c r="AK23" s="349" t="s">
        <v>75</v>
      </c>
      <c r="AL23" s="349"/>
      <c r="AM23" s="493">
        <v>1</v>
      </c>
      <c r="AN23" s="347"/>
      <c r="AO23" s="347"/>
      <c r="AP23" s="346"/>
      <c r="AQ23" s="346"/>
      <c r="AR23" s="346"/>
      <c r="AS23" s="346"/>
      <c r="AT23" s="347"/>
      <c r="AU23" s="348"/>
      <c r="AV23" s="349" t="s">
        <v>75</v>
      </c>
      <c r="AW23" s="492"/>
      <c r="AX23" s="489"/>
      <c r="AY23" s="490"/>
      <c r="AZ23" s="490"/>
      <c r="BA23" s="490"/>
      <c r="BB23" s="490"/>
      <c r="BC23" s="490"/>
      <c r="BD23" s="490"/>
      <c r="BE23" s="490"/>
      <c r="BF23" s="490"/>
      <c r="BG23" s="490"/>
      <c r="BH23" s="490"/>
      <c r="BI23" s="491"/>
      <c r="BL23" s="313"/>
      <c r="BM23" s="314"/>
      <c r="BN23" s="314"/>
      <c r="BO23" s="314"/>
      <c r="BP23" s="314"/>
      <c r="BQ23" s="314"/>
      <c r="BR23" s="314"/>
      <c r="BS23" s="314"/>
      <c r="BT23" s="315"/>
    </row>
    <row r="24" spans="2:85" ht="13.5" customHeight="1">
      <c r="B24" s="362" t="s">
        <v>77</v>
      </c>
      <c r="C24" s="351"/>
      <c r="D24" s="351"/>
      <c r="E24" s="351"/>
      <c r="F24" s="351"/>
      <c r="G24" s="351"/>
      <c r="H24" s="351"/>
      <c r="I24" s="352"/>
      <c r="J24" s="366" t="s">
        <v>78</v>
      </c>
      <c r="K24" s="367"/>
      <c r="L24" s="367"/>
      <c r="M24" s="367"/>
      <c r="N24" s="367"/>
      <c r="O24" s="368"/>
      <c r="P24" s="560" t="s">
        <v>79</v>
      </c>
      <c r="Q24" s="479"/>
      <c r="R24" s="479"/>
      <c r="S24" s="561"/>
      <c r="T24" s="378" t="s">
        <v>80</v>
      </c>
      <c r="U24" s="379"/>
      <c r="V24" s="379"/>
      <c r="W24" s="379"/>
      <c r="X24" s="378" t="s">
        <v>81</v>
      </c>
      <c r="Y24" s="379"/>
      <c r="Z24" s="379"/>
      <c r="AA24" s="482"/>
      <c r="AB24" s="379" t="s">
        <v>82</v>
      </c>
      <c r="AC24" s="379"/>
      <c r="AD24" s="379"/>
      <c r="AE24" s="482"/>
      <c r="AF24" s="378" t="s">
        <v>83</v>
      </c>
      <c r="AG24" s="379"/>
      <c r="AH24" s="379"/>
      <c r="AI24" s="379"/>
      <c r="AJ24" s="436" t="s">
        <v>84</v>
      </c>
      <c r="AK24" s="437"/>
      <c r="AL24" s="437"/>
      <c r="AM24" s="437"/>
      <c r="AN24" s="437"/>
      <c r="AO24" s="438"/>
      <c r="AP24" s="479" t="s">
        <v>79</v>
      </c>
      <c r="AQ24" s="479"/>
      <c r="AR24" s="479"/>
      <c r="AS24" s="479"/>
      <c r="AT24" s="378" t="s">
        <v>80</v>
      </c>
      <c r="AU24" s="379"/>
      <c r="AV24" s="379"/>
      <c r="AW24" s="482"/>
      <c r="AX24" s="379" t="s">
        <v>81</v>
      </c>
      <c r="AY24" s="379"/>
      <c r="AZ24" s="379"/>
      <c r="BA24" s="379"/>
      <c r="BB24" s="378" t="s">
        <v>82</v>
      </c>
      <c r="BC24" s="379"/>
      <c r="BD24" s="379"/>
      <c r="BE24" s="482"/>
      <c r="BF24" s="378" t="s">
        <v>83</v>
      </c>
      <c r="BG24" s="379"/>
      <c r="BH24" s="379"/>
      <c r="BI24" s="551"/>
      <c r="BJ24" s="130"/>
    </row>
    <row r="25" spans="2:85" ht="13.5" customHeight="1">
      <c r="B25" s="353"/>
      <c r="C25" s="354"/>
      <c r="D25" s="354"/>
      <c r="E25" s="354"/>
      <c r="F25" s="354"/>
      <c r="G25" s="354"/>
      <c r="H25" s="354"/>
      <c r="I25" s="355"/>
      <c r="J25" s="369"/>
      <c r="K25" s="370"/>
      <c r="L25" s="370"/>
      <c r="M25" s="370"/>
      <c r="N25" s="370"/>
      <c r="O25" s="371"/>
      <c r="P25" s="562"/>
      <c r="Q25" s="480"/>
      <c r="R25" s="480"/>
      <c r="S25" s="481"/>
      <c r="T25" s="549" t="s">
        <v>483</v>
      </c>
      <c r="U25" s="501"/>
      <c r="V25" s="501"/>
      <c r="W25" s="502"/>
      <c r="X25" s="496" t="s">
        <v>3</v>
      </c>
      <c r="Y25" s="497"/>
      <c r="Z25" s="497"/>
      <c r="AA25" s="498"/>
      <c r="AB25" s="445" t="s">
        <v>3</v>
      </c>
      <c r="AC25" s="446"/>
      <c r="AD25" s="446"/>
      <c r="AE25" s="447"/>
      <c r="AF25" s="445" t="s">
        <v>3</v>
      </c>
      <c r="AG25" s="446"/>
      <c r="AH25" s="446"/>
      <c r="AI25" s="446"/>
      <c r="AJ25" s="439"/>
      <c r="AK25" s="440"/>
      <c r="AL25" s="440"/>
      <c r="AM25" s="440"/>
      <c r="AN25" s="440"/>
      <c r="AO25" s="441"/>
      <c r="AP25" s="480"/>
      <c r="AQ25" s="480"/>
      <c r="AR25" s="480"/>
      <c r="AS25" s="481"/>
      <c r="AT25" s="496" t="s">
        <v>3</v>
      </c>
      <c r="AU25" s="497"/>
      <c r="AV25" s="497"/>
      <c r="AW25" s="498"/>
      <c r="AX25" s="445" t="s">
        <v>3</v>
      </c>
      <c r="AY25" s="446"/>
      <c r="AZ25" s="446"/>
      <c r="BA25" s="447"/>
      <c r="BB25" s="445" t="s">
        <v>3</v>
      </c>
      <c r="BC25" s="446"/>
      <c r="BD25" s="446"/>
      <c r="BE25" s="447"/>
      <c r="BF25" s="445" t="s">
        <v>3</v>
      </c>
      <c r="BG25" s="446"/>
      <c r="BH25" s="446"/>
      <c r="BI25" s="499"/>
    </row>
    <row r="26" spans="2:85" ht="13.5" customHeight="1">
      <c r="B26" s="353"/>
      <c r="C26" s="354"/>
      <c r="D26" s="354"/>
      <c r="E26" s="354"/>
      <c r="F26" s="354"/>
      <c r="G26" s="354"/>
      <c r="H26" s="354"/>
      <c r="I26" s="355"/>
      <c r="J26" s="369"/>
      <c r="K26" s="370"/>
      <c r="L26" s="370"/>
      <c r="M26" s="370"/>
      <c r="N26" s="370"/>
      <c r="O26" s="371"/>
      <c r="P26" s="397" t="s">
        <v>85</v>
      </c>
      <c r="Q26" s="398"/>
      <c r="R26" s="398"/>
      <c r="S26" s="399"/>
      <c r="T26" s="552" t="s">
        <v>515</v>
      </c>
      <c r="U26" s="553"/>
      <c r="V26" s="553"/>
      <c r="W26" s="554"/>
      <c r="X26" s="381" t="s">
        <v>3</v>
      </c>
      <c r="Y26" s="382"/>
      <c r="Z26" s="382"/>
      <c r="AA26" s="383"/>
      <c r="AB26" s="381" t="s">
        <v>3</v>
      </c>
      <c r="AC26" s="382"/>
      <c r="AD26" s="382"/>
      <c r="AE26" s="383"/>
      <c r="AF26" s="381" t="s">
        <v>3</v>
      </c>
      <c r="AG26" s="382"/>
      <c r="AH26" s="382"/>
      <c r="AI26" s="382"/>
      <c r="AJ26" s="439"/>
      <c r="AK26" s="440"/>
      <c r="AL26" s="440"/>
      <c r="AM26" s="440"/>
      <c r="AN26" s="440"/>
      <c r="AO26" s="441"/>
      <c r="AP26" s="398" t="s">
        <v>85</v>
      </c>
      <c r="AQ26" s="398"/>
      <c r="AR26" s="398"/>
      <c r="AS26" s="399"/>
      <c r="AT26" s="381" t="s">
        <v>3</v>
      </c>
      <c r="AU26" s="382"/>
      <c r="AV26" s="382"/>
      <c r="AW26" s="383"/>
      <c r="AX26" s="381" t="s">
        <v>3</v>
      </c>
      <c r="AY26" s="382"/>
      <c r="AZ26" s="382"/>
      <c r="BA26" s="382"/>
      <c r="BB26" s="381" t="s">
        <v>3</v>
      </c>
      <c r="BC26" s="382"/>
      <c r="BD26" s="382"/>
      <c r="BE26" s="383"/>
      <c r="BF26" s="381" t="s">
        <v>3</v>
      </c>
      <c r="BG26" s="382"/>
      <c r="BH26" s="382"/>
      <c r="BI26" s="494"/>
    </row>
    <row r="27" spans="2:85" ht="13.5" customHeight="1">
      <c r="B27" s="353"/>
      <c r="C27" s="354"/>
      <c r="D27" s="354"/>
      <c r="E27" s="354"/>
      <c r="F27" s="354"/>
      <c r="G27" s="354"/>
      <c r="H27" s="354"/>
      <c r="I27" s="355"/>
      <c r="J27" s="372"/>
      <c r="K27" s="373"/>
      <c r="L27" s="373"/>
      <c r="M27" s="373"/>
      <c r="N27" s="373"/>
      <c r="O27" s="374"/>
      <c r="P27" s="400"/>
      <c r="Q27" s="401"/>
      <c r="R27" s="401"/>
      <c r="S27" s="402"/>
      <c r="T27" s="555"/>
      <c r="U27" s="556"/>
      <c r="V27" s="556"/>
      <c r="W27" s="557"/>
      <c r="X27" s="384"/>
      <c r="Y27" s="385"/>
      <c r="Z27" s="385"/>
      <c r="AA27" s="386"/>
      <c r="AB27" s="384"/>
      <c r="AC27" s="385"/>
      <c r="AD27" s="385"/>
      <c r="AE27" s="386"/>
      <c r="AF27" s="384"/>
      <c r="AG27" s="385"/>
      <c r="AH27" s="385"/>
      <c r="AI27" s="385"/>
      <c r="AJ27" s="442"/>
      <c r="AK27" s="443"/>
      <c r="AL27" s="443"/>
      <c r="AM27" s="443"/>
      <c r="AN27" s="443"/>
      <c r="AO27" s="444"/>
      <c r="AP27" s="401"/>
      <c r="AQ27" s="401"/>
      <c r="AR27" s="401"/>
      <c r="AS27" s="402"/>
      <c r="AT27" s="384"/>
      <c r="AU27" s="385"/>
      <c r="AV27" s="385"/>
      <c r="AW27" s="386"/>
      <c r="AX27" s="384"/>
      <c r="AY27" s="385"/>
      <c r="AZ27" s="385"/>
      <c r="BA27" s="385"/>
      <c r="BB27" s="384"/>
      <c r="BC27" s="385"/>
      <c r="BD27" s="385"/>
      <c r="BE27" s="386"/>
      <c r="BF27" s="384"/>
      <c r="BG27" s="385"/>
      <c r="BH27" s="385"/>
      <c r="BI27" s="495"/>
    </row>
    <row r="28" spans="2:85" ht="13.5" customHeight="1">
      <c r="B28" s="353"/>
      <c r="C28" s="354"/>
      <c r="D28" s="354"/>
      <c r="E28" s="354"/>
      <c r="F28" s="354"/>
      <c r="G28" s="354"/>
      <c r="H28" s="354"/>
      <c r="I28" s="355"/>
      <c r="J28" s="405" t="s">
        <v>86</v>
      </c>
      <c r="K28" s="406"/>
      <c r="L28" s="406"/>
      <c r="M28" s="406"/>
      <c r="N28" s="406"/>
      <c r="O28" s="406"/>
      <c r="P28" s="406"/>
      <c r="Q28" s="406"/>
      <c r="R28" s="407"/>
      <c r="S28" s="387" t="s">
        <v>79</v>
      </c>
      <c r="T28" s="388"/>
      <c r="U28" s="388"/>
      <c r="V28" s="388"/>
      <c r="W28" s="389" t="s">
        <v>3</v>
      </c>
      <c r="X28" s="390"/>
      <c r="Y28" s="390"/>
      <c r="Z28" s="391"/>
      <c r="AA28" s="405" t="s">
        <v>87</v>
      </c>
      <c r="AB28" s="406"/>
      <c r="AC28" s="406"/>
      <c r="AD28" s="406"/>
      <c r="AE28" s="406"/>
      <c r="AF28" s="406"/>
      <c r="AG28" s="406"/>
      <c r="AH28" s="406"/>
      <c r="AI28" s="407"/>
      <c r="AJ28" s="563" t="s">
        <v>79</v>
      </c>
      <c r="AK28" s="564"/>
      <c r="AL28" s="564"/>
      <c r="AM28" s="564"/>
      <c r="AN28" s="477" t="s">
        <v>3</v>
      </c>
      <c r="AO28" s="478"/>
      <c r="AP28" s="390"/>
      <c r="AQ28" s="391"/>
      <c r="AR28" s="405" t="s">
        <v>88</v>
      </c>
      <c r="AS28" s="406"/>
      <c r="AT28" s="406"/>
      <c r="AU28" s="406"/>
      <c r="AV28" s="406"/>
      <c r="AW28" s="406"/>
      <c r="AX28" s="406"/>
      <c r="AY28" s="406"/>
      <c r="AZ28" s="407"/>
      <c r="BA28" s="387" t="s">
        <v>79</v>
      </c>
      <c r="BB28" s="388"/>
      <c r="BC28" s="388"/>
      <c r="BD28" s="388"/>
      <c r="BE28" s="389" t="s">
        <v>3</v>
      </c>
      <c r="BF28" s="390"/>
      <c r="BG28" s="390"/>
      <c r="BH28" s="391"/>
      <c r="BI28" s="10"/>
    </row>
    <row r="29" spans="2:85" ht="13.5" customHeight="1">
      <c r="B29" s="353"/>
      <c r="C29" s="354"/>
      <c r="D29" s="354"/>
      <c r="E29" s="354"/>
      <c r="F29" s="354"/>
      <c r="G29" s="354"/>
      <c r="H29" s="354"/>
      <c r="I29" s="355"/>
      <c r="J29" s="408"/>
      <c r="K29" s="409"/>
      <c r="L29" s="409"/>
      <c r="M29" s="409"/>
      <c r="N29" s="409"/>
      <c r="O29" s="409"/>
      <c r="P29" s="409"/>
      <c r="Q29" s="409"/>
      <c r="R29" s="410"/>
      <c r="S29" s="397" t="s">
        <v>85</v>
      </c>
      <c r="T29" s="398"/>
      <c r="U29" s="398"/>
      <c r="V29" s="399"/>
      <c r="W29" s="392" t="s">
        <v>3</v>
      </c>
      <c r="X29" s="393"/>
      <c r="Y29" s="393"/>
      <c r="Z29" s="394"/>
      <c r="AA29" s="408"/>
      <c r="AB29" s="409"/>
      <c r="AC29" s="409"/>
      <c r="AD29" s="409"/>
      <c r="AE29" s="409"/>
      <c r="AF29" s="409"/>
      <c r="AG29" s="409"/>
      <c r="AH29" s="409"/>
      <c r="AI29" s="410"/>
      <c r="AJ29" s="397" t="s">
        <v>85</v>
      </c>
      <c r="AK29" s="398"/>
      <c r="AL29" s="398"/>
      <c r="AM29" s="399"/>
      <c r="AN29" s="392" t="s">
        <v>3</v>
      </c>
      <c r="AO29" s="393"/>
      <c r="AP29" s="393"/>
      <c r="AQ29" s="394"/>
      <c r="AR29" s="408"/>
      <c r="AS29" s="409"/>
      <c r="AT29" s="409"/>
      <c r="AU29" s="409"/>
      <c r="AV29" s="409"/>
      <c r="AW29" s="409"/>
      <c r="AX29" s="409"/>
      <c r="AY29" s="409"/>
      <c r="AZ29" s="410"/>
      <c r="BA29" s="397" t="s">
        <v>85</v>
      </c>
      <c r="BB29" s="398"/>
      <c r="BC29" s="398"/>
      <c r="BD29" s="399"/>
      <c r="BE29" s="392" t="s">
        <v>3</v>
      </c>
      <c r="BF29" s="393"/>
      <c r="BG29" s="393"/>
      <c r="BH29" s="394"/>
      <c r="BI29" s="11"/>
      <c r="BJ29" s="51"/>
      <c r="BK29" s="51"/>
    </row>
    <row r="30" spans="2:85" ht="13.5" customHeight="1">
      <c r="B30" s="353"/>
      <c r="C30" s="354"/>
      <c r="D30" s="354"/>
      <c r="E30" s="354"/>
      <c r="F30" s="354"/>
      <c r="G30" s="354"/>
      <c r="H30" s="354"/>
      <c r="I30" s="355"/>
      <c r="J30" s="411"/>
      <c r="K30" s="412"/>
      <c r="L30" s="412"/>
      <c r="M30" s="412"/>
      <c r="N30" s="412"/>
      <c r="O30" s="412"/>
      <c r="P30" s="412"/>
      <c r="Q30" s="412"/>
      <c r="R30" s="413"/>
      <c r="S30" s="400"/>
      <c r="T30" s="401"/>
      <c r="U30" s="401"/>
      <c r="V30" s="402"/>
      <c r="W30" s="395"/>
      <c r="X30" s="275"/>
      <c r="Y30" s="275"/>
      <c r="Z30" s="396"/>
      <c r="AA30" s="411"/>
      <c r="AB30" s="412"/>
      <c r="AC30" s="412"/>
      <c r="AD30" s="412"/>
      <c r="AE30" s="412"/>
      <c r="AF30" s="412"/>
      <c r="AG30" s="412"/>
      <c r="AH30" s="412"/>
      <c r="AI30" s="413"/>
      <c r="AJ30" s="400"/>
      <c r="AK30" s="401"/>
      <c r="AL30" s="401"/>
      <c r="AM30" s="402"/>
      <c r="AN30" s="395"/>
      <c r="AO30" s="275"/>
      <c r="AP30" s="275"/>
      <c r="AQ30" s="396"/>
      <c r="AR30" s="411"/>
      <c r="AS30" s="412"/>
      <c r="AT30" s="412"/>
      <c r="AU30" s="412"/>
      <c r="AV30" s="412"/>
      <c r="AW30" s="412"/>
      <c r="AX30" s="412"/>
      <c r="AY30" s="412"/>
      <c r="AZ30" s="413"/>
      <c r="BA30" s="400"/>
      <c r="BB30" s="401"/>
      <c r="BC30" s="401"/>
      <c r="BD30" s="402"/>
      <c r="BE30" s="395"/>
      <c r="BF30" s="275"/>
      <c r="BG30" s="275"/>
      <c r="BH30" s="396"/>
      <c r="BI30" s="13"/>
      <c r="BJ30" s="51"/>
      <c r="BK30" s="51"/>
    </row>
    <row r="31" spans="2:85" ht="13.5" customHeight="1">
      <c r="B31" s="353"/>
      <c r="C31" s="354"/>
      <c r="D31" s="354"/>
      <c r="E31" s="354"/>
      <c r="F31" s="354"/>
      <c r="G31" s="354"/>
      <c r="H31" s="354"/>
      <c r="I31" s="355"/>
      <c r="J31" s="405" t="s">
        <v>89</v>
      </c>
      <c r="K31" s="406"/>
      <c r="L31" s="406"/>
      <c r="M31" s="406"/>
      <c r="N31" s="406"/>
      <c r="O31" s="406"/>
      <c r="P31" s="406"/>
      <c r="Q31" s="406"/>
      <c r="R31" s="407"/>
      <c r="S31" s="387" t="s">
        <v>79</v>
      </c>
      <c r="T31" s="388"/>
      <c r="U31" s="388"/>
      <c r="V31" s="388"/>
      <c r="W31" s="389" t="s">
        <v>3</v>
      </c>
      <c r="X31" s="390"/>
      <c r="Y31" s="390"/>
      <c r="Z31" s="391"/>
      <c r="AA31" s="405" t="s">
        <v>90</v>
      </c>
      <c r="AB31" s="406"/>
      <c r="AC31" s="406"/>
      <c r="AD31" s="406"/>
      <c r="AE31" s="406"/>
      <c r="AF31" s="406"/>
      <c r="AG31" s="406"/>
      <c r="AH31" s="406"/>
      <c r="AI31" s="407"/>
      <c r="AJ31" s="387" t="s">
        <v>79</v>
      </c>
      <c r="AK31" s="388"/>
      <c r="AL31" s="388"/>
      <c r="AM31" s="388"/>
      <c r="AN31" s="389" t="s">
        <v>3</v>
      </c>
      <c r="AO31" s="390"/>
      <c r="AP31" s="390"/>
      <c r="AQ31" s="391"/>
      <c r="AR31" s="366"/>
      <c r="AS31" s="367"/>
      <c r="AT31" s="367"/>
      <c r="AU31" s="367"/>
      <c r="AV31" s="367"/>
      <c r="AW31" s="367"/>
      <c r="AX31" s="367"/>
      <c r="AY31" s="367"/>
      <c r="AZ31" s="367"/>
      <c r="BA31" s="414"/>
      <c r="BB31" s="414"/>
      <c r="BC31" s="414"/>
      <c r="BD31" s="414"/>
      <c r="BE31" s="324"/>
      <c r="BF31" s="324"/>
      <c r="BG31" s="324"/>
      <c r="BH31" s="324"/>
      <c r="BI31" s="13"/>
    </row>
    <row r="32" spans="2:85" ht="13.5" customHeight="1">
      <c r="B32" s="353"/>
      <c r="C32" s="354"/>
      <c r="D32" s="354"/>
      <c r="E32" s="354"/>
      <c r="F32" s="354"/>
      <c r="G32" s="354"/>
      <c r="H32" s="354"/>
      <c r="I32" s="355"/>
      <c r="J32" s="408"/>
      <c r="K32" s="409"/>
      <c r="L32" s="409"/>
      <c r="M32" s="409"/>
      <c r="N32" s="409"/>
      <c r="O32" s="409"/>
      <c r="P32" s="409"/>
      <c r="Q32" s="409"/>
      <c r="R32" s="410"/>
      <c r="S32" s="397" t="s">
        <v>85</v>
      </c>
      <c r="T32" s="398"/>
      <c r="U32" s="398"/>
      <c r="V32" s="399"/>
      <c r="W32" s="392" t="s">
        <v>3</v>
      </c>
      <c r="X32" s="393"/>
      <c r="Y32" s="393"/>
      <c r="Z32" s="394"/>
      <c r="AA32" s="408"/>
      <c r="AB32" s="409"/>
      <c r="AC32" s="409"/>
      <c r="AD32" s="409"/>
      <c r="AE32" s="409"/>
      <c r="AF32" s="409"/>
      <c r="AG32" s="409"/>
      <c r="AH32" s="409"/>
      <c r="AI32" s="409"/>
      <c r="AJ32" s="397" t="s">
        <v>85</v>
      </c>
      <c r="AK32" s="398"/>
      <c r="AL32" s="398"/>
      <c r="AM32" s="399"/>
      <c r="AN32" s="472" t="s">
        <v>3</v>
      </c>
      <c r="AO32" s="393"/>
      <c r="AP32" s="393"/>
      <c r="AQ32" s="394"/>
      <c r="AR32" s="369"/>
      <c r="AS32" s="370"/>
      <c r="AT32" s="370"/>
      <c r="AU32" s="370"/>
      <c r="AV32" s="370"/>
      <c r="AW32" s="370"/>
      <c r="AX32" s="370"/>
      <c r="AY32" s="370"/>
      <c r="AZ32" s="370"/>
      <c r="BA32" s="403"/>
      <c r="BB32" s="403"/>
      <c r="BC32" s="403"/>
      <c r="BD32" s="403"/>
      <c r="BE32" s="404"/>
      <c r="BF32" s="404"/>
      <c r="BG32" s="404"/>
      <c r="BH32" s="404"/>
      <c r="BI32" s="6"/>
    </row>
    <row r="33" spans="2:66" ht="13.5" customHeight="1">
      <c r="B33" s="363"/>
      <c r="C33" s="364"/>
      <c r="D33" s="364"/>
      <c r="E33" s="364"/>
      <c r="F33" s="364"/>
      <c r="G33" s="364"/>
      <c r="H33" s="364"/>
      <c r="I33" s="365"/>
      <c r="J33" s="411"/>
      <c r="K33" s="412"/>
      <c r="L33" s="412"/>
      <c r="M33" s="412"/>
      <c r="N33" s="412"/>
      <c r="O33" s="412"/>
      <c r="P33" s="412"/>
      <c r="Q33" s="412"/>
      <c r="R33" s="413"/>
      <c r="S33" s="400"/>
      <c r="T33" s="401"/>
      <c r="U33" s="401"/>
      <c r="V33" s="402"/>
      <c r="W33" s="395"/>
      <c r="X33" s="275"/>
      <c r="Y33" s="275"/>
      <c r="Z33" s="396"/>
      <c r="AA33" s="411"/>
      <c r="AB33" s="412"/>
      <c r="AC33" s="412"/>
      <c r="AD33" s="412"/>
      <c r="AE33" s="412"/>
      <c r="AF33" s="412"/>
      <c r="AG33" s="412"/>
      <c r="AH33" s="412"/>
      <c r="AI33" s="412"/>
      <c r="AJ33" s="400"/>
      <c r="AK33" s="401"/>
      <c r="AL33" s="401"/>
      <c r="AM33" s="402"/>
      <c r="AN33" s="473"/>
      <c r="AO33" s="275"/>
      <c r="AP33" s="275"/>
      <c r="AQ33" s="396"/>
      <c r="AR33" s="369"/>
      <c r="AS33" s="370"/>
      <c r="AT33" s="370"/>
      <c r="AU33" s="370"/>
      <c r="AV33" s="370"/>
      <c r="AW33" s="370"/>
      <c r="AX33" s="370"/>
      <c r="AY33" s="370"/>
      <c r="AZ33" s="370"/>
      <c r="BA33" s="403"/>
      <c r="BB33" s="403"/>
      <c r="BC33" s="403"/>
      <c r="BD33" s="403"/>
      <c r="BE33" s="404"/>
      <c r="BF33" s="404"/>
      <c r="BG33" s="404"/>
      <c r="BH33" s="404"/>
      <c r="BI33" s="6"/>
    </row>
    <row r="34" spans="2:66" ht="9.75" customHeight="1">
      <c r="B34" s="83"/>
      <c r="C34" s="83"/>
      <c r="D34" s="83"/>
      <c r="E34" s="83"/>
      <c r="F34" s="83"/>
      <c r="G34" s="83"/>
      <c r="H34" s="83"/>
      <c r="I34" s="83"/>
      <c r="J34" s="84"/>
      <c r="K34" s="84"/>
      <c r="L34" s="84"/>
      <c r="M34" s="84"/>
      <c r="N34" s="84"/>
      <c r="O34" s="84"/>
      <c r="P34" s="84"/>
      <c r="Q34" s="84"/>
      <c r="R34" s="84"/>
      <c r="S34" s="88"/>
      <c r="T34" s="88"/>
      <c r="U34" s="88"/>
      <c r="V34" s="88"/>
      <c r="W34" s="14"/>
      <c r="X34" s="14"/>
      <c r="Y34" s="14"/>
      <c r="Z34" s="14"/>
      <c r="AA34" s="84"/>
      <c r="AB34" s="84"/>
      <c r="AC34" s="84"/>
      <c r="AD34" s="84"/>
      <c r="AE34" s="84"/>
      <c r="AF34" s="84"/>
      <c r="AG34" s="84"/>
      <c r="AH34" s="84"/>
      <c r="AI34" s="84"/>
      <c r="AJ34" s="88"/>
      <c r="AK34" s="88"/>
      <c r="AL34" s="88"/>
      <c r="AM34" s="88"/>
      <c r="AN34" s="50"/>
      <c r="AO34" s="14"/>
      <c r="AP34" s="14"/>
      <c r="AQ34" s="14"/>
      <c r="AR34" s="78"/>
      <c r="AS34" s="78"/>
      <c r="AT34" s="78"/>
      <c r="AU34" s="78"/>
      <c r="AV34" s="78"/>
      <c r="AW34" s="78"/>
      <c r="AX34" s="78"/>
      <c r="AY34" s="78"/>
      <c r="AZ34" s="78"/>
      <c r="BA34" s="79"/>
      <c r="BB34" s="79"/>
      <c r="BC34" s="79"/>
      <c r="BD34" s="79"/>
      <c r="BE34" s="14"/>
      <c r="BF34" s="14"/>
      <c r="BG34" s="14"/>
      <c r="BH34" s="14"/>
      <c r="BI34" s="6"/>
    </row>
    <row r="35" spans="2:66" ht="14.25" customHeight="1">
      <c r="B35" s="1" t="s">
        <v>91</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323" t="s">
        <v>92</v>
      </c>
      <c r="C36" s="324"/>
      <c r="D36" s="324"/>
      <c r="E36" s="324"/>
      <c r="F36" s="324"/>
      <c r="G36" s="324"/>
      <c r="H36" s="324"/>
      <c r="I36" s="324"/>
      <c r="J36" s="324"/>
      <c r="K36" s="324"/>
      <c r="L36" s="324"/>
      <c r="M36" s="324"/>
      <c r="N36" s="324"/>
      <c r="O36" s="324"/>
      <c r="P36" s="324"/>
      <c r="Q36" s="324"/>
      <c r="R36" s="324"/>
      <c r="S36" s="324"/>
      <c r="T36" s="325"/>
      <c r="U36" s="287" t="s">
        <v>93</v>
      </c>
      <c r="V36" s="288"/>
      <c r="W36" s="288"/>
      <c r="X36" s="288"/>
      <c r="Y36" s="288"/>
      <c r="Z36" s="288"/>
      <c r="AA36" s="288"/>
      <c r="AB36" s="288"/>
      <c r="AC36" s="288"/>
      <c r="AD36" s="288"/>
      <c r="AE36" s="569" t="s">
        <v>94</v>
      </c>
      <c r="AF36" s="570"/>
      <c r="AG36" s="570"/>
      <c r="AH36" s="570"/>
      <c r="AI36" s="570"/>
      <c r="AJ36" s="570"/>
      <c r="AK36" s="570"/>
      <c r="AL36" s="570"/>
      <c r="AM36" s="570"/>
      <c r="AN36" s="570"/>
      <c r="AO36" s="570"/>
      <c r="AP36" s="570"/>
      <c r="AQ36" s="570"/>
      <c r="AR36" s="570"/>
      <c r="AS36" s="570"/>
      <c r="AT36" s="570"/>
      <c r="AU36" s="570"/>
      <c r="AV36" s="570"/>
      <c r="AW36" s="570"/>
      <c r="AX36" s="571"/>
      <c r="AY36" s="744" t="s">
        <v>95</v>
      </c>
      <c r="AZ36" s="744"/>
      <c r="BA36" s="744"/>
      <c r="BB36" s="744"/>
      <c r="BC36" s="744"/>
      <c r="BD36" s="744"/>
      <c r="BE36" s="744"/>
      <c r="BF36" s="744"/>
      <c r="BG36" s="744"/>
      <c r="BH36" s="744"/>
      <c r="BI36" s="744"/>
    </row>
    <row r="37" spans="2:66" ht="21" customHeight="1">
      <c r="B37" s="566"/>
      <c r="C37" s="567"/>
      <c r="D37" s="567"/>
      <c r="E37" s="567"/>
      <c r="F37" s="567"/>
      <c r="G37" s="567"/>
      <c r="H37" s="567"/>
      <c r="I37" s="567"/>
      <c r="J37" s="567"/>
      <c r="K37" s="567"/>
      <c r="L37" s="567"/>
      <c r="M37" s="567"/>
      <c r="N37" s="567"/>
      <c r="O37" s="567"/>
      <c r="P37" s="567"/>
      <c r="Q37" s="567"/>
      <c r="R37" s="567"/>
      <c r="S37" s="567"/>
      <c r="T37" s="568"/>
      <c r="U37" s="572" t="s">
        <v>387</v>
      </c>
      <c r="V37" s="573"/>
      <c r="W37" s="573"/>
      <c r="X37" s="573"/>
      <c r="Y37" s="573"/>
      <c r="Z37" s="573"/>
      <c r="AA37" s="573"/>
      <c r="AB37" s="573"/>
      <c r="AC37" s="573"/>
      <c r="AD37" s="573"/>
      <c r="AE37" s="574"/>
      <c r="AF37" s="575"/>
      <c r="AG37" s="575"/>
      <c r="AH37" s="575"/>
      <c r="AI37" s="576"/>
      <c r="AJ37" s="574"/>
      <c r="AK37" s="575"/>
      <c r="AL37" s="575"/>
      <c r="AM37" s="575"/>
      <c r="AN37" s="576"/>
      <c r="AO37" s="577"/>
      <c r="AP37" s="578"/>
      <c r="AQ37" s="578"/>
      <c r="AR37" s="578"/>
      <c r="AS37" s="579"/>
      <c r="AT37" s="577"/>
      <c r="AU37" s="578"/>
      <c r="AV37" s="578"/>
      <c r="AW37" s="578"/>
      <c r="AX37" s="579"/>
      <c r="AY37" s="228" t="s">
        <v>552</v>
      </c>
      <c r="AZ37" s="229"/>
      <c r="BA37" s="229"/>
      <c r="BB37" s="229"/>
      <c r="BC37" s="229"/>
      <c r="BD37" s="229"/>
      <c r="BE37" s="229"/>
      <c r="BF37" s="229"/>
      <c r="BG37" s="229"/>
      <c r="BH37" s="229"/>
      <c r="BI37" s="230"/>
    </row>
    <row r="38" spans="2:66" ht="23.25" customHeight="1">
      <c r="B38" s="287" t="s">
        <v>96</v>
      </c>
      <c r="C38" s="288"/>
      <c r="D38" s="288"/>
      <c r="E38" s="288"/>
      <c r="F38" s="288"/>
      <c r="G38" s="288"/>
      <c r="H38" s="288"/>
      <c r="I38" s="288"/>
      <c r="J38" s="288"/>
      <c r="K38" s="288"/>
      <c r="L38" s="288"/>
      <c r="M38" s="288"/>
      <c r="N38" s="288"/>
      <c r="O38" s="288"/>
      <c r="P38" s="288"/>
      <c r="Q38" s="288"/>
      <c r="R38" s="288"/>
      <c r="S38" s="288"/>
      <c r="T38" s="289"/>
      <c r="U38" s="234" t="s">
        <v>553</v>
      </c>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6"/>
      <c r="BK38" s="565"/>
      <c r="BL38" s="565"/>
      <c r="BM38" s="565"/>
    </row>
    <row r="39" spans="2:66" ht="23.25" customHeight="1">
      <c r="B39" s="362" t="s">
        <v>97</v>
      </c>
      <c r="C39" s="580"/>
      <c r="D39" s="580"/>
      <c r="E39" s="580"/>
      <c r="F39" s="580"/>
      <c r="G39" s="580"/>
      <c r="H39" s="580"/>
      <c r="I39" s="580"/>
      <c r="J39" s="580"/>
      <c r="K39" s="580"/>
      <c r="L39" s="580"/>
      <c r="M39" s="580"/>
      <c r="N39" s="580"/>
      <c r="O39" s="580"/>
      <c r="P39" s="580"/>
      <c r="Q39" s="580"/>
      <c r="R39" s="580"/>
      <c r="S39" s="580"/>
      <c r="T39" s="581"/>
      <c r="U39" s="228" t="s">
        <v>516</v>
      </c>
      <c r="V39" s="229"/>
      <c r="W39" s="597"/>
      <c r="X39" s="749" t="s">
        <v>98</v>
      </c>
      <c r="Y39" s="749"/>
      <c r="Z39" s="749"/>
      <c r="AA39" s="749"/>
      <c r="AB39" s="749"/>
      <c r="AC39" s="749"/>
      <c r="AD39" s="749"/>
      <c r="AE39" s="749"/>
      <c r="AF39" s="749"/>
      <c r="AG39" s="749"/>
      <c r="AH39" s="749"/>
      <c r="AI39" s="749"/>
      <c r="AJ39" s="749"/>
      <c r="AK39" s="749"/>
      <c r="AL39" s="749"/>
      <c r="AM39" s="749"/>
      <c r="AN39" s="749"/>
      <c r="AO39" s="604" t="s">
        <v>470</v>
      </c>
      <c r="AP39" s="605"/>
      <c r="AQ39" s="750"/>
      <c r="AR39" s="751" t="s">
        <v>99</v>
      </c>
      <c r="AS39" s="752"/>
      <c r="AT39" s="752"/>
      <c r="AU39" s="752"/>
      <c r="AV39" s="752"/>
      <c r="AW39" s="752"/>
      <c r="AX39" s="752"/>
      <c r="AY39" s="752"/>
      <c r="AZ39" s="752"/>
      <c r="BA39" s="752"/>
      <c r="BB39" s="752"/>
      <c r="BC39" s="752"/>
      <c r="BD39" s="752"/>
      <c r="BE39" s="752"/>
      <c r="BF39" s="752"/>
      <c r="BG39" s="752"/>
      <c r="BH39" s="752"/>
      <c r="BI39" s="752"/>
      <c r="BK39" s="16"/>
      <c r="BL39" s="16"/>
      <c r="BM39" s="16"/>
    </row>
    <row r="40" spans="2:66" ht="28.5" customHeight="1">
      <c r="B40" s="102"/>
      <c r="C40" s="425" t="s">
        <v>100</v>
      </c>
      <c r="D40" s="307"/>
      <c r="E40" s="307"/>
      <c r="F40" s="307"/>
      <c r="G40" s="307"/>
      <c r="H40" s="307"/>
      <c r="I40" s="307"/>
      <c r="J40" s="307"/>
      <c r="K40" s="307"/>
      <c r="L40" s="307"/>
      <c r="M40" s="307"/>
      <c r="N40" s="307"/>
      <c r="O40" s="307"/>
      <c r="P40" s="307"/>
      <c r="Q40" s="307"/>
      <c r="R40" s="307"/>
      <c r="S40" s="307"/>
      <c r="T40" s="307"/>
      <c r="U40" s="228" t="s">
        <v>554</v>
      </c>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30"/>
      <c r="BK40" s="16"/>
      <c r="BL40" s="16"/>
      <c r="BM40" s="16"/>
    </row>
    <row r="41" spans="2:66" ht="90" customHeight="1">
      <c r="B41" s="231" t="s">
        <v>101</v>
      </c>
      <c r="C41" s="232"/>
      <c r="D41" s="232"/>
      <c r="E41" s="232"/>
      <c r="F41" s="232"/>
      <c r="G41" s="232"/>
      <c r="H41" s="232"/>
      <c r="I41" s="232"/>
      <c r="J41" s="232"/>
      <c r="K41" s="232"/>
      <c r="L41" s="232"/>
      <c r="M41" s="232"/>
      <c r="N41" s="232"/>
      <c r="O41" s="232"/>
      <c r="P41" s="232"/>
      <c r="Q41" s="232"/>
      <c r="R41" s="232"/>
      <c r="S41" s="232"/>
      <c r="T41" s="233"/>
      <c r="U41" s="329" t="s">
        <v>575</v>
      </c>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1"/>
    </row>
    <row r="42" spans="2:66" ht="90" customHeight="1">
      <c r="B42" s="375" t="s">
        <v>102</v>
      </c>
      <c r="C42" s="376"/>
      <c r="D42" s="376"/>
      <c r="E42" s="376"/>
      <c r="F42" s="376"/>
      <c r="G42" s="376"/>
      <c r="H42" s="376"/>
      <c r="I42" s="376"/>
      <c r="J42" s="376"/>
      <c r="K42" s="376"/>
      <c r="L42" s="376"/>
      <c r="M42" s="376"/>
      <c r="N42" s="376"/>
      <c r="O42" s="376"/>
      <c r="P42" s="376"/>
      <c r="Q42" s="376"/>
      <c r="R42" s="376"/>
      <c r="S42" s="376"/>
      <c r="T42" s="377"/>
      <c r="U42" s="329" t="s">
        <v>576</v>
      </c>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1"/>
    </row>
    <row r="43" spans="2:66" ht="39.75" customHeight="1">
      <c r="B43" s="375" t="s">
        <v>103</v>
      </c>
      <c r="C43" s="376"/>
      <c r="D43" s="376"/>
      <c r="E43" s="376"/>
      <c r="F43" s="376"/>
      <c r="G43" s="376"/>
      <c r="H43" s="376"/>
      <c r="I43" s="376"/>
      <c r="J43" s="376"/>
      <c r="K43" s="376"/>
      <c r="L43" s="376"/>
      <c r="M43" s="376"/>
      <c r="N43" s="376"/>
      <c r="O43" s="376"/>
      <c r="P43" s="376"/>
      <c r="Q43" s="376"/>
      <c r="R43" s="376"/>
      <c r="S43" s="376"/>
      <c r="T43" s="377"/>
      <c r="U43" s="329" t="s">
        <v>571</v>
      </c>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1"/>
      <c r="BK43" s="178"/>
      <c r="BN43" s="13"/>
    </row>
    <row r="44" spans="2:66" ht="5.25" customHeight="1" thickBot="1">
      <c r="B44" s="287" t="s">
        <v>104</v>
      </c>
      <c r="C44" s="288"/>
      <c r="D44" s="288"/>
      <c r="E44" s="288"/>
      <c r="F44" s="288"/>
      <c r="G44" s="288"/>
      <c r="H44" s="288"/>
      <c r="I44" s="288"/>
      <c r="J44" s="288"/>
      <c r="K44" s="288"/>
      <c r="L44" s="288"/>
      <c r="M44" s="288"/>
      <c r="N44" s="288"/>
      <c r="O44" s="288"/>
      <c r="P44" s="288"/>
      <c r="Q44" s="288"/>
      <c r="R44" s="288"/>
      <c r="S44" s="288"/>
      <c r="T44" s="289"/>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427"/>
      <c r="C45" s="404"/>
      <c r="D45" s="404"/>
      <c r="E45" s="404"/>
      <c r="F45" s="404"/>
      <c r="G45" s="404"/>
      <c r="H45" s="404"/>
      <c r="I45" s="404"/>
      <c r="J45" s="404"/>
      <c r="K45" s="404"/>
      <c r="L45" s="404"/>
      <c r="M45" s="404"/>
      <c r="N45" s="404"/>
      <c r="O45" s="404"/>
      <c r="P45" s="404"/>
      <c r="Q45" s="404"/>
      <c r="R45" s="404"/>
      <c r="S45" s="404"/>
      <c r="T45" s="428"/>
      <c r="U45" s="6"/>
      <c r="V45" s="375" t="s">
        <v>105</v>
      </c>
      <c r="W45" s="376"/>
      <c r="X45" s="377"/>
      <c r="Y45" s="305" t="s">
        <v>106</v>
      </c>
      <c r="Z45" s="305"/>
      <c r="AA45" s="18"/>
      <c r="AB45" s="418" t="s">
        <v>107</v>
      </c>
      <c r="AC45" s="419"/>
      <c r="AD45" s="420"/>
      <c r="AE45" s="305" t="s">
        <v>106</v>
      </c>
      <c r="AF45" s="305"/>
      <c r="AG45" s="19"/>
      <c r="AH45" s="375" t="s">
        <v>108</v>
      </c>
      <c r="AI45" s="376"/>
      <c r="AJ45" s="377"/>
      <c r="AK45" s="305" t="s">
        <v>106</v>
      </c>
      <c r="AL45" s="305"/>
      <c r="AM45" s="19"/>
      <c r="AN45" s="418" t="s">
        <v>109</v>
      </c>
      <c r="AO45" s="419"/>
      <c r="AP45" s="420"/>
      <c r="AQ45" s="305" t="s">
        <v>106</v>
      </c>
      <c r="AR45" s="305"/>
      <c r="AS45" s="19"/>
      <c r="AT45" s="375" t="s">
        <v>110</v>
      </c>
      <c r="AU45" s="376"/>
      <c r="AV45" s="377"/>
      <c r="AW45" s="305" t="s">
        <v>106</v>
      </c>
      <c r="AX45" s="305"/>
      <c r="AY45" s="18"/>
      <c r="AZ45" s="517" t="s">
        <v>111</v>
      </c>
      <c r="BA45" s="518"/>
      <c r="BB45" s="518"/>
      <c r="BC45" s="518"/>
      <c r="BD45" s="518"/>
      <c r="BE45" s="519"/>
      <c r="BF45" s="511">
        <f>COUNTIF(Y45:Z54,"○")+COUNTIF(AE45:AF54,"○")+COUNTIF(AK45:AL54,"○")+COUNTIF(AQ45:AR54,"○")+COUNTIF(AW45:AX51,"○")</f>
        <v>2</v>
      </c>
      <c r="BG45" s="512"/>
      <c r="BH45" s="513"/>
      <c r="BI45" s="20"/>
      <c r="BK45" s="179"/>
    </row>
    <row r="46" spans="2:66" ht="13.8" thickBot="1">
      <c r="B46" s="427"/>
      <c r="C46" s="404"/>
      <c r="D46" s="404"/>
      <c r="E46" s="404"/>
      <c r="F46" s="404"/>
      <c r="G46" s="404"/>
      <c r="H46" s="404"/>
      <c r="I46" s="404"/>
      <c r="J46" s="404"/>
      <c r="K46" s="404"/>
      <c r="L46" s="404"/>
      <c r="M46" s="404"/>
      <c r="N46" s="404"/>
      <c r="O46" s="404"/>
      <c r="P46" s="404"/>
      <c r="Q46" s="404"/>
      <c r="R46" s="404"/>
      <c r="S46" s="404"/>
      <c r="T46" s="428"/>
      <c r="U46" s="6"/>
      <c r="V46" s="375" t="s">
        <v>112</v>
      </c>
      <c r="W46" s="376"/>
      <c r="X46" s="377"/>
      <c r="Y46" s="305" t="s">
        <v>483</v>
      </c>
      <c r="Z46" s="305"/>
      <c r="AA46" s="18"/>
      <c r="AB46" s="418" t="s">
        <v>113</v>
      </c>
      <c r="AC46" s="419"/>
      <c r="AD46" s="420"/>
      <c r="AE46" s="305" t="s">
        <v>106</v>
      </c>
      <c r="AF46" s="305"/>
      <c r="AG46" s="19"/>
      <c r="AH46" s="375" t="s">
        <v>114</v>
      </c>
      <c r="AI46" s="376"/>
      <c r="AJ46" s="377"/>
      <c r="AK46" s="305" t="s">
        <v>106</v>
      </c>
      <c r="AL46" s="305"/>
      <c r="AM46" s="19"/>
      <c r="AN46" s="418" t="s">
        <v>115</v>
      </c>
      <c r="AO46" s="419"/>
      <c r="AP46" s="420"/>
      <c r="AQ46" s="305" t="s">
        <v>106</v>
      </c>
      <c r="AR46" s="305"/>
      <c r="AS46" s="19"/>
      <c r="AT46" s="375" t="s">
        <v>116</v>
      </c>
      <c r="AU46" s="376"/>
      <c r="AV46" s="377"/>
      <c r="AW46" s="305" t="s">
        <v>106</v>
      </c>
      <c r="AX46" s="305"/>
      <c r="AY46" s="18"/>
      <c r="AZ46" s="520"/>
      <c r="BA46" s="521"/>
      <c r="BB46" s="521"/>
      <c r="BC46" s="521"/>
      <c r="BD46" s="521"/>
      <c r="BE46" s="522"/>
      <c r="BF46" s="514"/>
      <c r="BG46" s="515"/>
      <c r="BH46" s="516"/>
      <c r="BI46" s="20"/>
    </row>
    <row r="47" spans="2:66" ht="13.8" thickTop="1">
      <c r="B47" s="427"/>
      <c r="C47" s="404"/>
      <c r="D47" s="404"/>
      <c r="E47" s="404"/>
      <c r="F47" s="404"/>
      <c r="G47" s="404"/>
      <c r="H47" s="404"/>
      <c r="I47" s="404"/>
      <c r="J47" s="404"/>
      <c r="K47" s="404"/>
      <c r="L47" s="404"/>
      <c r="M47" s="404"/>
      <c r="N47" s="404"/>
      <c r="O47" s="404"/>
      <c r="P47" s="404"/>
      <c r="Q47" s="404"/>
      <c r="R47" s="404"/>
      <c r="S47" s="404"/>
      <c r="T47" s="428"/>
      <c r="U47" s="6"/>
      <c r="V47" s="375" t="s">
        <v>117</v>
      </c>
      <c r="W47" s="376"/>
      <c r="X47" s="377"/>
      <c r="Y47" s="305" t="s">
        <v>483</v>
      </c>
      <c r="Z47" s="305"/>
      <c r="AA47" s="18"/>
      <c r="AB47" s="418" t="s">
        <v>118</v>
      </c>
      <c r="AC47" s="419"/>
      <c r="AD47" s="420"/>
      <c r="AE47" s="305" t="s">
        <v>106</v>
      </c>
      <c r="AF47" s="305"/>
      <c r="AG47" s="19"/>
      <c r="AH47" s="375" t="s">
        <v>119</v>
      </c>
      <c r="AI47" s="376"/>
      <c r="AJ47" s="377"/>
      <c r="AK47" s="305" t="s">
        <v>106</v>
      </c>
      <c r="AL47" s="305"/>
      <c r="AM47" s="19"/>
      <c r="AN47" s="418" t="s">
        <v>120</v>
      </c>
      <c r="AO47" s="419"/>
      <c r="AP47" s="420"/>
      <c r="AQ47" s="305" t="s">
        <v>106</v>
      </c>
      <c r="AR47" s="305"/>
      <c r="AS47" s="19"/>
      <c r="AT47" s="375" t="s">
        <v>121</v>
      </c>
      <c r="AU47" s="376"/>
      <c r="AV47" s="377"/>
      <c r="AW47" s="305" t="s">
        <v>106</v>
      </c>
      <c r="AX47" s="305"/>
      <c r="AY47" s="18"/>
      <c r="AZ47" s="6"/>
      <c r="BA47" s="6"/>
      <c r="BB47" s="6"/>
      <c r="BC47" s="6"/>
      <c r="BD47" s="6"/>
      <c r="BE47" s="6"/>
      <c r="BF47" s="6"/>
      <c r="BG47" s="6"/>
      <c r="BH47" s="6"/>
      <c r="BI47" s="20"/>
    </row>
    <row r="48" spans="2:66">
      <c r="B48" s="427"/>
      <c r="C48" s="404"/>
      <c r="D48" s="404"/>
      <c r="E48" s="404"/>
      <c r="F48" s="404"/>
      <c r="G48" s="404"/>
      <c r="H48" s="404"/>
      <c r="I48" s="404"/>
      <c r="J48" s="404"/>
      <c r="K48" s="404"/>
      <c r="L48" s="404"/>
      <c r="M48" s="404"/>
      <c r="N48" s="404"/>
      <c r="O48" s="404"/>
      <c r="P48" s="404"/>
      <c r="Q48" s="404"/>
      <c r="R48" s="404"/>
      <c r="S48" s="404"/>
      <c r="T48" s="428"/>
      <c r="U48" s="6"/>
      <c r="V48" s="375" t="s">
        <v>122</v>
      </c>
      <c r="W48" s="376"/>
      <c r="X48" s="377"/>
      <c r="Y48" s="305" t="s">
        <v>106</v>
      </c>
      <c r="Z48" s="305"/>
      <c r="AA48" s="18"/>
      <c r="AB48" s="418" t="s">
        <v>123</v>
      </c>
      <c r="AC48" s="419"/>
      <c r="AD48" s="420"/>
      <c r="AE48" s="475" t="s">
        <v>106</v>
      </c>
      <c r="AF48" s="475"/>
      <c r="AG48" s="46"/>
      <c r="AH48" s="375" t="s">
        <v>124</v>
      </c>
      <c r="AI48" s="376"/>
      <c r="AJ48" s="377"/>
      <c r="AK48" s="305" t="s">
        <v>106</v>
      </c>
      <c r="AL48" s="305"/>
      <c r="AM48" s="19"/>
      <c r="AN48" s="418" t="s">
        <v>125</v>
      </c>
      <c r="AO48" s="419"/>
      <c r="AP48" s="420"/>
      <c r="AQ48" s="305" t="s">
        <v>106</v>
      </c>
      <c r="AR48" s="305"/>
      <c r="AS48" s="19"/>
      <c r="AT48" s="375" t="s">
        <v>126</v>
      </c>
      <c r="AU48" s="376"/>
      <c r="AV48" s="377"/>
      <c r="AW48" s="305" t="s">
        <v>106</v>
      </c>
      <c r="AX48" s="305"/>
      <c r="AY48" s="18"/>
      <c r="AZ48" s="246" t="s">
        <v>127</v>
      </c>
      <c r="BA48" s="246"/>
      <c r="BB48" s="246"/>
      <c r="BC48" s="246"/>
      <c r="BD48" s="246"/>
      <c r="BE48" s="246"/>
      <c r="BF48" s="246"/>
      <c r="BG48" s="246"/>
      <c r="BH48" s="246"/>
      <c r="BI48" s="20"/>
    </row>
    <row r="49" spans="1:94" ht="15" customHeight="1">
      <c r="B49" s="427"/>
      <c r="C49" s="404"/>
      <c r="D49" s="404"/>
      <c r="E49" s="404"/>
      <c r="F49" s="404"/>
      <c r="G49" s="404"/>
      <c r="H49" s="404"/>
      <c r="I49" s="404"/>
      <c r="J49" s="404"/>
      <c r="K49" s="404"/>
      <c r="L49" s="404"/>
      <c r="M49" s="404"/>
      <c r="N49" s="404"/>
      <c r="O49" s="404"/>
      <c r="P49" s="404"/>
      <c r="Q49" s="404"/>
      <c r="R49" s="404"/>
      <c r="S49" s="404"/>
      <c r="T49" s="428"/>
      <c r="U49" s="6"/>
      <c r="V49" s="375" t="s">
        <v>128</v>
      </c>
      <c r="W49" s="376"/>
      <c r="X49" s="377"/>
      <c r="Y49" s="305" t="s">
        <v>106</v>
      </c>
      <c r="Z49" s="305"/>
      <c r="AA49" s="18"/>
      <c r="AB49" s="418" t="s">
        <v>129</v>
      </c>
      <c r="AC49" s="419"/>
      <c r="AD49" s="420"/>
      <c r="AE49" s="305" t="s">
        <v>106</v>
      </c>
      <c r="AF49" s="305"/>
      <c r="AG49" s="19"/>
      <c r="AH49" s="375" t="s">
        <v>130</v>
      </c>
      <c r="AI49" s="376"/>
      <c r="AJ49" s="377"/>
      <c r="AK49" s="305" t="s">
        <v>106</v>
      </c>
      <c r="AL49" s="305"/>
      <c r="AM49" s="19"/>
      <c r="AN49" s="418" t="s">
        <v>131</v>
      </c>
      <c r="AO49" s="419"/>
      <c r="AP49" s="420"/>
      <c r="AQ49" s="305" t="s">
        <v>106</v>
      </c>
      <c r="AR49" s="305"/>
      <c r="AS49" s="19"/>
      <c r="AT49" s="375" t="s">
        <v>132</v>
      </c>
      <c r="AU49" s="376"/>
      <c r="AV49" s="377"/>
      <c r="AW49" s="305" t="s">
        <v>106</v>
      </c>
      <c r="AX49" s="305"/>
      <c r="AY49" s="18"/>
      <c r="AZ49" s="474"/>
      <c r="BA49" s="474"/>
      <c r="BB49" s="474"/>
      <c r="BC49" s="474"/>
      <c r="BD49" s="474"/>
      <c r="BE49" s="474"/>
      <c r="BF49" s="474"/>
      <c r="BG49" s="474"/>
      <c r="BH49" s="474"/>
      <c r="BI49" s="20"/>
      <c r="BJ49" s="6"/>
      <c r="BK49" s="13"/>
      <c r="BL49" s="13"/>
      <c r="BM49" s="13"/>
    </row>
    <row r="50" spans="1:94" ht="15" customHeight="1">
      <c r="B50" s="427"/>
      <c r="C50" s="404"/>
      <c r="D50" s="404"/>
      <c r="E50" s="404"/>
      <c r="F50" s="404"/>
      <c r="G50" s="404"/>
      <c r="H50" s="404"/>
      <c r="I50" s="404"/>
      <c r="J50" s="404"/>
      <c r="K50" s="404"/>
      <c r="L50" s="404"/>
      <c r="M50" s="404"/>
      <c r="N50" s="404"/>
      <c r="O50" s="404"/>
      <c r="P50" s="404"/>
      <c r="Q50" s="404"/>
      <c r="R50" s="404"/>
      <c r="S50" s="404"/>
      <c r="T50" s="428"/>
      <c r="U50" s="6"/>
      <c r="V50" s="375" t="s">
        <v>133</v>
      </c>
      <c r="W50" s="376"/>
      <c r="X50" s="377"/>
      <c r="Y50" s="305" t="s">
        <v>106</v>
      </c>
      <c r="Z50" s="305"/>
      <c r="AA50" s="18"/>
      <c r="AB50" s="418" t="s">
        <v>134</v>
      </c>
      <c r="AC50" s="419"/>
      <c r="AD50" s="420"/>
      <c r="AE50" s="305" t="s">
        <v>106</v>
      </c>
      <c r="AF50" s="305"/>
      <c r="AG50" s="19"/>
      <c r="AH50" s="375" t="s">
        <v>135</v>
      </c>
      <c r="AI50" s="376"/>
      <c r="AJ50" s="377"/>
      <c r="AK50" s="305" t="s">
        <v>106</v>
      </c>
      <c r="AL50" s="305"/>
      <c r="AM50" s="19"/>
      <c r="AN50" s="418" t="s">
        <v>136</v>
      </c>
      <c r="AO50" s="419"/>
      <c r="AP50" s="420"/>
      <c r="AQ50" s="305" t="s">
        <v>106</v>
      </c>
      <c r="AR50" s="305"/>
      <c r="AS50" s="19"/>
      <c r="AT50" s="418" t="s">
        <v>137</v>
      </c>
      <c r="AU50" s="419"/>
      <c r="AV50" s="420"/>
      <c r="AW50" s="305" t="s">
        <v>106</v>
      </c>
      <c r="AX50" s="305"/>
      <c r="AY50" s="18"/>
      <c r="AZ50" s="271"/>
      <c r="BA50" s="272"/>
      <c r="BB50" s="272"/>
      <c r="BC50" s="272"/>
      <c r="BD50" s="272"/>
      <c r="BE50" s="272"/>
      <c r="BF50" s="272"/>
      <c r="BG50" s="272"/>
      <c r="BH50" s="273"/>
      <c r="BI50" s="20"/>
      <c r="BJ50" s="6"/>
      <c r="BK50" s="13"/>
      <c r="BL50" s="13"/>
      <c r="BM50" s="13"/>
    </row>
    <row r="51" spans="1:94" ht="15" customHeight="1" thickBot="1">
      <c r="B51" s="427"/>
      <c r="C51" s="404"/>
      <c r="D51" s="404"/>
      <c r="E51" s="404"/>
      <c r="F51" s="404"/>
      <c r="G51" s="404"/>
      <c r="H51" s="404"/>
      <c r="I51" s="404"/>
      <c r="J51" s="404"/>
      <c r="K51" s="404"/>
      <c r="L51" s="404"/>
      <c r="M51" s="404"/>
      <c r="N51" s="404"/>
      <c r="O51" s="404"/>
      <c r="P51" s="404"/>
      <c r="Q51" s="404"/>
      <c r="R51" s="404"/>
      <c r="S51" s="404"/>
      <c r="T51" s="428"/>
      <c r="U51" s="6"/>
      <c r="V51" s="375" t="s">
        <v>138</v>
      </c>
      <c r="W51" s="376"/>
      <c r="X51" s="377"/>
      <c r="Y51" s="305" t="s">
        <v>106</v>
      </c>
      <c r="Z51" s="305"/>
      <c r="AA51" s="18"/>
      <c r="AB51" s="418" t="s">
        <v>139</v>
      </c>
      <c r="AC51" s="419"/>
      <c r="AD51" s="420"/>
      <c r="AE51" s="305" t="s">
        <v>106</v>
      </c>
      <c r="AF51" s="305"/>
      <c r="AG51" s="19"/>
      <c r="AH51" s="375" t="s">
        <v>140</v>
      </c>
      <c r="AI51" s="376"/>
      <c r="AJ51" s="377"/>
      <c r="AK51" s="305" t="s">
        <v>106</v>
      </c>
      <c r="AL51" s="305"/>
      <c r="AM51" s="19"/>
      <c r="AN51" s="375" t="s">
        <v>141</v>
      </c>
      <c r="AO51" s="376"/>
      <c r="AP51" s="377"/>
      <c r="AQ51" s="305" t="s">
        <v>106</v>
      </c>
      <c r="AR51" s="305"/>
      <c r="AS51" s="19"/>
      <c r="AT51" s="418" t="s">
        <v>142</v>
      </c>
      <c r="AU51" s="419"/>
      <c r="AV51" s="420"/>
      <c r="AW51" s="305" t="s">
        <v>106</v>
      </c>
      <c r="AX51" s="305"/>
      <c r="AY51" s="18"/>
      <c r="AZ51" s="274"/>
      <c r="BA51" s="275"/>
      <c r="BB51" s="275"/>
      <c r="BC51" s="275"/>
      <c r="BD51" s="275"/>
      <c r="BE51" s="275"/>
      <c r="BF51" s="272"/>
      <c r="BG51" s="272"/>
      <c r="BH51" s="273"/>
      <c r="BI51" s="21"/>
      <c r="BJ51" s="13"/>
      <c r="BK51" s="13"/>
      <c r="BL51" s="13"/>
      <c r="BM51" s="13"/>
    </row>
    <row r="52" spans="1:94" ht="15" customHeight="1" thickTop="1">
      <c r="B52" s="427"/>
      <c r="C52" s="404"/>
      <c r="D52" s="404"/>
      <c r="E52" s="404"/>
      <c r="F52" s="404"/>
      <c r="G52" s="404"/>
      <c r="H52" s="404"/>
      <c r="I52" s="404"/>
      <c r="J52" s="404"/>
      <c r="K52" s="404"/>
      <c r="L52" s="404"/>
      <c r="M52" s="404"/>
      <c r="N52" s="404"/>
      <c r="O52" s="404"/>
      <c r="P52" s="404"/>
      <c r="Q52" s="404"/>
      <c r="R52" s="404"/>
      <c r="S52" s="404"/>
      <c r="T52" s="428"/>
      <c r="U52" s="6"/>
      <c r="V52" s="375" t="s">
        <v>143</v>
      </c>
      <c r="W52" s="376"/>
      <c r="X52" s="377"/>
      <c r="Y52" s="305" t="s">
        <v>106</v>
      </c>
      <c r="Z52" s="305"/>
      <c r="AA52" s="18"/>
      <c r="AB52" s="418" t="s">
        <v>144</v>
      </c>
      <c r="AC52" s="419"/>
      <c r="AD52" s="420"/>
      <c r="AE52" s="305" t="s">
        <v>106</v>
      </c>
      <c r="AF52" s="305"/>
      <c r="AG52" s="19"/>
      <c r="AH52" s="418" t="s">
        <v>145</v>
      </c>
      <c r="AI52" s="419"/>
      <c r="AJ52" s="420"/>
      <c r="AK52" s="305" t="s">
        <v>106</v>
      </c>
      <c r="AL52" s="305"/>
      <c r="AM52" s="19"/>
      <c r="AN52" s="375" t="s">
        <v>146</v>
      </c>
      <c r="AO52" s="376"/>
      <c r="AP52" s="377"/>
      <c r="AQ52" s="305" t="s">
        <v>106</v>
      </c>
      <c r="AR52" s="305"/>
      <c r="AS52" s="18"/>
      <c r="AT52" s="567"/>
      <c r="AU52" s="567"/>
      <c r="AV52" s="567"/>
      <c r="AW52" s="325"/>
      <c r="AX52" s="323"/>
      <c r="AY52" s="6"/>
      <c r="AZ52" s="276" t="s">
        <v>147</v>
      </c>
      <c r="BA52" s="276"/>
      <c r="BB52" s="276"/>
      <c r="BC52" s="276"/>
      <c r="BD52" s="276"/>
      <c r="BE52" s="277"/>
      <c r="BF52" s="278"/>
      <c r="BG52" s="279"/>
      <c r="BH52" s="280"/>
      <c r="BI52" s="21"/>
      <c r="BJ52" s="13"/>
      <c r="BK52" s="13"/>
      <c r="BL52" s="13"/>
      <c r="BM52" s="13"/>
    </row>
    <row r="53" spans="1:94" ht="15" customHeight="1">
      <c r="B53" s="427"/>
      <c r="C53" s="404"/>
      <c r="D53" s="404"/>
      <c r="E53" s="404"/>
      <c r="F53" s="404"/>
      <c r="G53" s="404"/>
      <c r="H53" s="404"/>
      <c r="I53" s="404"/>
      <c r="J53" s="404"/>
      <c r="K53" s="404"/>
      <c r="L53" s="404"/>
      <c r="M53" s="404"/>
      <c r="N53" s="404"/>
      <c r="O53" s="404"/>
      <c r="P53" s="404"/>
      <c r="Q53" s="404"/>
      <c r="R53" s="404"/>
      <c r="S53" s="404"/>
      <c r="T53" s="428"/>
      <c r="U53" s="6"/>
      <c r="V53" s="375" t="s">
        <v>148</v>
      </c>
      <c r="W53" s="376"/>
      <c r="X53" s="377"/>
      <c r="Y53" s="305" t="s">
        <v>106</v>
      </c>
      <c r="Z53" s="305"/>
      <c r="AA53" s="18"/>
      <c r="AB53" s="375" t="s">
        <v>149</v>
      </c>
      <c r="AC53" s="376"/>
      <c r="AD53" s="377"/>
      <c r="AE53" s="305" t="s">
        <v>106</v>
      </c>
      <c r="AF53" s="305"/>
      <c r="AG53" s="19"/>
      <c r="AH53" s="418" t="s">
        <v>150</v>
      </c>
      <c r="AI53" s="419"/>
      <c r="AJ53" s="420"/>
      <c r="AK53" s="305" t="s">
        <v>106</v>
      </c>
      <c r="AL53" s="305"/>
      <c r="AM53" s="19"/>
      <c r="AN53" s="375" t="s">
        <v>151</v>
      </c>
      <c r="AO53" s="376"/>
      <c r="AP53" s="377"/>
      <c r="AQ53" s="305" t="s">
        <v>106</v>
      </c>
      <c r="AR53" s="305"/>
      <c r="AS53" s="18"/>
      <c r="AZ53" s="276"/>
      <c r="BA53" s="276"/>
      <c r="BB53" s="276"/>
      <c r="BC53" s="276"/>
      <c r="BD53" s="276"/>
      <c r="BE53" s="277"/>
      <c r="BF53" s="281"/>
      <c r="BG53" s="272"/>
      <c r="BH53" s="282"/>
      <c r="BI53" s="21"/>
      <c r="BJ53" s="13"/>
      <c r="BK53" s="13"/>
      <c r="BL53" s="13"/>
      <c r="BM53" s="13"/>
    </row>
    <row r="54" spans="1:94" ht="15" customHeight="1" thickBot="1">
      <c r="B54" s="427"/>
      <c r="C54" s="404"/>
      <c r="D54" s="404"/>
      <c r="E54" s="404"/>
      <c r="F54" s="404"/>
      <c r="G54" s="404"/>
      <c r="H54" s="404"/>
      <c r="I54" s="404"/>
      <c r="J54" s="404"/>
      <c r="K54" s="404"/>
      <c r="L54" s="404"/>
      <c r="M54" s="404"/>
      <c r="N54" s="404"/>
      <c r="O54" s="404"/>
      <c r="P54" s="404"/>
      <c r="Q54" s="404"/>
      <c r="R54" s="404"/>
      <c r="S54" s="404"/>
      <c r="T54" s="428"/>
      <c r="U54" s="6"/>
      <c r="V54" s="418" t="s">
        <v>152</v>
      </c>
      <c r="W54" s="419"/>
      <c r="X54" s="420"/>
      <c r="Y54" s="305" t="s">
        <v>106</v>
      </c>
      <c r="Z54" s="305"/>
      <c r="AA54" s="6"/>
      <c r="AB54" s="375" t="s">
        <v>153</v>
      </c>
      <c r="AC54" s="376"/>
      <c r="AD54" s="377"/>
      <c r="AE54" s="305" t="s">
        <v>106</v>
      </c>
      <c r="AF54" s="305"/>
      <c r="AG54" s="6"/>
      <c r="AH54" s="418" t="s">
        <v>154</v>
      </c>
      <c r="AI54" s="419"/>
      <c r="AJ54" s="420"/>
      <c r="AK54" s="305" t="s">
        <v>106</v>
      </c>
      <c r="AL54" s="305"/>
      <c r="AM54" s="6"/>
      <c r="AN54" s="375" t="s">
        <v>155</v>
      </c>
      <c r="AO54" s="376"/>
      <c r="AP54" s="377"/>
      <c r="AQ54" s="305" t="s">
        <v>106</v>
      </c>
      <c r="AR54" s="305"/>
      <c r="AS54" s="6"/>
      <c r="AT54" s="3"/>
      <c r="AU54" s="3"/>
      <c r="AV54" s="3"/>
      <c r="AW54" s="567"/>
      <c r="AX54" s="567"/>
      <c r="AY54" s="6"/>
      <c r="AZ54" s="276"/>
      <c r="BA54" s="276"/>
      <c r="BB54" s="276"/>
      <c r="BC54" s="276"/>
      <c r="BD54" s="276"/>
      <c r="BE54" s="277"/>
      <c r="BF54" s="283"/>
      <c r="BG54" s="284"/>
      <c r="BH54" s="285"/>
      <c r="BI54" s="22"/>
      <c r="BJ54" s="23"/>
      <c r="BK54" s="23"/>
      <c r="BL54" s="23"/>
      <c r="BM54" s="23"/>
    </row>
    <row r="55" spans="1:94" ht="13.5" customHeight="1" thickTop="1">
      <c r="B55" s="427"/>
      <c r="C55" s="404"/>
      <c r="D55" s="404"/>
      <c r="E55" s="404"/>
      <c r="F55" s="404"/>
      <c r="G55" s="404"/>
      <c r="H55" s="404"/>
      <c r="I55" s="404"/>
      <c r="J55" s="404"/>
      <c r="K55" s="404"/>
      <c r="L55" s="404"/>
      <c r="M55" s="404"/>
      <c r="N55" s="404"/>
      <c r="O55" s="404"/>
      <c r="P55" s="404"/>
      <c r="Q55" s="404"/>
      <c r="R55" s="404"/>
      <c r="S55" s="404"/>
      <c r="T55" s="428"/>
      <c r="U55" s="745" t="s">
        <v>156</v>
      </c>
      <c r="V55" s="746"/>
      <c r="W55" s="746"/>
      <c r="X55" s="746"/>
      <c r="Y55" s="746"/>
      <c r="Z55" s="746"/>
      <c r="AA55" s="746"/>
      <c r="AB55" s="746"/>
      <c r="AC55" s="746"/>
      <c r="AD55" s="746"/>
      <c r="AE55" s="746"/>
      <c r="AF55" s="746"/>
      <c r="AG55" s="746"/>
      <c r="AH55" s="746"/>
      <c r="AI55" s="746"/>
      <c r="AJ55" s="746"/>
      <c r="AK55" s="746"/>
      <c r="AL55" s="746"/>
      <c r="AM55" s="746"/>
      <c r="AN55" s="746"/>
      <c r="AO55" s="746"/>
      <c r="AP55" s="746"/>
      <c r="AQ55" s="746"/>
      <c r="AR55" s="746"/>
      <c r="AS55" s="746"/>
      <c r="AT55" s="746"/>
      <c r="AU55" s="746"/>
      <c r="AV55" s="746"/>
      <c r="AW55" s="746"/>
      <c r="AX55" s="746"/>
      <c r="AY55" s="746"/>
      <c r="AZ55" s="746"/>
      <c r="BA55" s="746"/>
      <c r="BB55" s="746"/>
      <c r="BC55" s="746"/>
      <c r="BD55" s="746"/>
      <c r="BE55" s="746"/>
      <c r="BF55" s="746"/>
      <c r="BG55" s="746"/>
      <c r="BH55" s="746"/>
      <c r="BI55" s="22"/>
      <c r="BJ55" s="23"/>
      <c r="BK55" s="23"/>
      <c r="BL55" s="23"/>
      <c r="BM55" s="23"/>
    </row>
    <row r="56" spans="1:94" ht="13.5" customHeight="1">
      <c r="B56" s="429"/>
      <c r="C56" s="430"/>
      <c r="D56" s="430"/>
      <c r="E56" s="430"/>
      <c r="F56" s="430"/>
      <c r="G56" s="430"/>
      <c r="H56" s="430"/>
      <c r="I56" s="430"/>
      <c r="J56" s="430"/>
      <c r="K56" s="430"/>
      <c r="L56" s="430"/>
      <c r="M56" s="430"/>
      <c r="N56" s="430"/>
      <c r="O56" s="430"/>
      <c r="P56" s="430"/>
      <c r="Q56" s="430"/>
      <c r="R56" s="430"/>
      <c r="S56" s="430"/>
      <c r="T56" s="431"/>
      <c r="U56" s="747"/>
      <c r="V56" s="748"/>
      <c r="W56" s="748"/>
      <c r="X56" s="748"/>
      <c r="Y56" s="748"/>
      <c r="Z56" s="748"/>
      <c r="AA56" s="748"/>
      <c r="AB56" s="748"/>
      <c r="AC56" s="748"/>
      <c r="AD56" s="748"/>
      <c r="AE56" s="748"/>
      <c r="AF56" s="748"/>
      <c r="AG56" s="748"/>
      <c r="AH56" s="748"/>
      <c r="AI56" s="748"/>
      <c r="AJ56" s="748"/>
      <c r="AK56" s="748"/>
      <c r="AL56" s="748"/>
      <c r="AM56" s="748"/>
      <c r="AN56" s="748"/>
      <c r="AO56" s="748"/>
      <c r="AP56" s="748"/>
      <c r="AQ56" s="748"/>
      <c r="AR56" s="748"/>
      <c r="AS56" s="748"/>
      <c r="AT56" s="748"/>
      <c r="AU56" s="748"/>
      <c r="AV56" s="748"/>
      <c r="AW56" s="748"/>
      <c r="AX56" s="748"/>
      <c r="AY56" s="748"/>
      <c r="AZ56" s="748"/>
      <c r="BA56" s="748"/>
      <c r="BB56" s="748"/>
      <c r="BC56" s="748"/>
      <c r="BD56" s="748"/>
      <c r="BE56" s="748"/>
      <c r="BF56" s="748"/>
      <c r="BG56" s="748"/>
      <c r="BH56" s="748"/>
      <c r="BI56" s="24"/>
      <c r="BJ56" s="23"/>
      <c r="BK56" s="23"/>
      <c r="BL56" s="23"/>
      <c r="BM56" s="23"/>
    </row>
    <row r="57" spans="1:94" ht="15.75" customHeight="1">
      <c r="B57" s="89"/>
      <c r="C57" s="83"/>
      <c r="D57" s="83"/>
      <c r="E57" s="83"/>
      <c r="F57" s="83"/>
      <c r="G57" s="83"/>
      <c r="H57" s="83"/>
      <c r="I57" s="83"/>
      <c r="J57" s="83"/>
      <c r="K57" s="83"/>
      <c r="L57" s="83"/>
      <c r="M57" s="83"/>
      <c r="N57" s="83"/>
      <c r="O57" s="83"/>
      <c r="P57" s="83"/>
      <c r="Q57" s="83"/>
      <c r="R57" s="83"/>
      <c r="S57" s="83"/>
      <c r="T57" s="83"/>
      <c r="U57" s="3"/>
      <c r="V57" s="3"/>
      <c r="W57" s="3"/>
      <c r="X57" s="141"/>
      <c r="Y57" s="141"/>
      <c r="Z57" s="141"/>
      <c r="AA57" s="141"/>
      <c r="AB57" s="141"/>
      <c r="AC57" s="141"/>
      <c r="AD57" s="141"/>
      <c r="AE57" s="141"/>
      <c r="AF57" s="141"/>
      <c r="AG57" s="141"/>
      <c r="AH57" s="141"/>
      <c r="AI57" s="141"/>
      <c r="AJ57" s="141"/>
      <c r="AK57" s="141"/>
      <c r="AL57" s="141"/>
      <c r="AM57" s="141"/>
      <c r="AN57" s="141"/>
      <c r="AO57" s="3"/>
      <c r="AP57" s="3"/>
      <c r="AQ57" s="3"/>
      <c r="AR57" s="142"/>
      <c r="AS57" s="142"/>
      <c r="AT57" s="142"/>
      <c r="AU57" s="142"/>
      <c r="AV57" s="142"/>
      <c r="AW57" s="142"/>
      <c r="AX57" s="142"/>
      <c r="AY57" s="142"/>
      <c r="AZ57" s="142"/>
      <c r="BA57" s="142"/>
      <c r="BB57" s="142"/>
      <c r="BC57" s="142"/>
      <c r="BD57" s="142"/>
      <c r="BE57" s="142"/>
      <c r="BF57" s="142"/>
      <c r="BG57" s="142"/>
      <c r="BH57" s="142"/>
      <c r="BI57" s="142"/>
      <c r="BJ57" s="6"/>
      <c r="BK57" s="26"/>
    </row>
    <row r="58" spans="1:94" ht="16.5" customHeight="1">
      <c r="A58" s="25"/>
      <c r="B58" s="26" t="s">
        <v>157</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322" t="s">
        <v>158</v>
      </c>
      <c r="C59" s="322"/>
      <c r="D59" s="322"/>
      <c r="E59" s="322"/>
      <c r="F59" s="322"/>
      <c r="G59" s="322"/>
      <c r="H59" s="322"/>
      <c r="I59" s="322"/>
      <c r="J59" s="322"/>
      <c r="K59" s="322"/>
      <c r="L59" s="322"/>
      <c r="M59" s="322"/>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row>
    <row r="60" spans="1:94" ht="202.5" customHeight="1">
      <c r="B60" s="329"/>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588"/>
      <c r="AL60" s="588"/>
      <c r="AM60" s="588"/>
      <c r="AN60" s="588"/>
      <c r="AO60" s="588"/>
      <c r="AP60" s="588"/>
      <c r="AQ60" s="588"/>
      <c r="AR60" s="588"/>
      <c r="AS60" s="588"/>
      <c r="AT60" s="588"/>
      <c r="AU60" s="588"/>
      <c r="AV60" s="588"/>
      <c r="AW60" s="588"/>
      <c r="AX60" s="588"/>
      <c r="AY60" s="588"/>
      <c r="AZ60" s="588"/>
      <c r="BA60" s="588"/>
      <c r="BB60" s="588"/>
      <c r="BC60" s="588"/>
      <c r="BD60" s="588"/>
      <c r="BE60" s="588"/>
      <c r="BF60" s="588"/>
      <c r="BG60" s="588"/>
      <c r="BH60" s="588"/>
      <c r="BI60" s="589"/>
    </row>
    <row r="61" spans="1:94" ht="21" customHeight="1">
      <c r="B61" s="228" t="s">
        <v>516</v>
      </c>
      <c r="C61" s="229"/>
      <c r="D61" s="597"/>
      <c r="E61" s="594" t="s">
        <v>159</v>
      </c>
      <c r="F61" s="595"/>
      <c r="G61" s="595"/>
      <c r="H61" s="595"/>
      <c r="I61" s="595"/>
      <c r="J61" s="595"/>
      <c r="K61" s="595"/>
      <c r="L61" s="595"/>
      <c r="M61" s="595"/>
      <c r="N61" s="595"/>
      <c r="O61" s="595"/>
      <c r="P61" s="595"/>
      <c r="Q61" s="595"/>
      <c r="R61" s="595"/>
      <c r="S61" s="595"/>
      <c r="T61" s="595"/>
      <c r="U61" s="595"/>
      <c r="V61" s="595"/>
      <c r="W61" s="595"/>
      <c r="X61" s="595"/>
      <c r="Y61" s="595"/>
      <c r="Z61" s="595"/>
      <c r="AA61" s="595"/>
      <c r="AB61" s="595"/>
      <c r="AC61" s="595"/>
      <c r="AD61" s="595"/>
      <c r="AE61" s="595"/>
      <c r="AF61" s="595"/>
      <c r="AG61" s="595"/>
      <c r="AH61" s="595"/>
      <c r="AI61" s="595"/>
      <c r="AJ61" s="595"/>
      <c r="AK61" s="595"/>
      <c r="AL61" s="595"/>
      <c r="AM61" s="595"/>
      <c r="AN61" s="595"/>
      <c r="AO61" s="595"/>
      <c r="AP61" s="595"/>
      <c r="AQ61" s="595"/>
      <c r="AR61" s="595"/>
      <c r="AS61" s="595"/>
      <c r="AT61" s="595"/>
      <c r="AU61" s="595"/>
      <c r="AV61" s="595"/>
      <c r="AW61" s="595"/>
      <c r="AX61" s="595"/>
      <c r="AY61" s="595"/>
      <c r="AZ61" s="595"/>
      <c r="BA61" s="595"/>
      <c r="BB61" s="595"/>
      <c r="BC61" s="595"/>
      <c r="BD61" s="595"/>
      <c r="BE61" s="595"/>
      <c r="BF61" s="595"/>
      <c r="BG61" s="595"/>
      <c r="BH61" s="595"/>
      <c r="BI61" s="596"/>
    </row>
    <row r="62" spans="1:94" ht="50.25" customHeight="1">
      <c r="B62" s="590" t="s">
        <v>160</v>
      </c>
      <c r="C62" s="590"/>
      <c r="D62" s="590"/>
      <c r="E62" s="590"/>
      <c r="F62" s="590"/>
      <c r="G62" s="590"/>
      <c r="H62" s="590"/>
      <c r="I62" s="590"/>
      <c r="J62" s="590"/>
      <c r="K62" s="590"/>
      <c r="L62" s="590"/>
      <c r="M62" s="590"/>
      <c r="N62" s="590"/>
      <c r="O62" s="590"/>
      <c r="P62" s="590"/>
      <c r="Q62" s="590"/>
      <c r="R62" s="590"/>
      <c r="S62" s="590"/>
      <c r="T62" s="590"/>
      <c r="U62" s="590"/>
      <c r="V62" s="590"/>
      <c r="W62" s="590"/>
      <c r="X62" s="590"/>
      <c r="Y62" s="590"/>
      <c r="Z62" s="590"/>
      <c r="AA62" s="590"/>
      <c r="AB62" s="590"/>
      <c r="AC62" s="590"/>
      <c r="AD62" s="590"/>
      <c r="AE62" s="590"/>
      <c r="AF62" s="590"/>
      <c r="AG62" s="590"/>
      <c r="AH62" s="590"/>
      <c r="AI62" s="590"/>
      <c r="AJ62" s="590"/>
      <c r="AK62" s="590"/>
      <c r="AL62" s="590"/>
      <c r="AM62" s="590"/>
      <c r="AN62" s="590"/>
      <c r="AO62" s="590"/>
      <c r="AP62" s="590"/>
      <c r="AQ62" s="590"/>
      <c r="AR62" s="590"/>
      <c r="AS62" s="590"/>
      <c r="AT62" s="590"/>
      <c r="AU62" s="590"/>
      <c r="AV62" s="590"/>
      <c r="AW62" s="590"/>
      <c r="AX62" s="590"/>
      <c r="AY62" s="590"/>
      <c r="AZ62" s="590"/>
      <c r="BA62" s="590"/>
      <c r="BB62" s="590"/>
      <c r="BC62" s="590"/>
      <c r="BD62" s="590"/>
      <c r="BE62" s="590"/>
      <c r="BF62" s="590"/>
      <c r="BG62" s="590"/>
      <c r="BH62" s="590"/>
      <c r="BI62" s="590"/>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row>
    <row r="63" spans="1:94" ht="21.75" customHeight="1">
      <c r="B63" s="591" t="s">
        <v>161</v>
      </c>
      <c r="C63" s="591"/>
      <c r="D63" s="591"/>
      <c r="E63" s="591"/>
      <c r="F63" s="591"/>
      <c r="G63" s="591"/>
      <c r="H63" s="591"/>
      <c r="I63" s="591"/>
      <c r="J63" s="591"/>
      <c r="K63" s="591"/>
      <c r="L63" s="591"/>
      <c r="M63" s="591"/>
      <c r="N63" s="591"/>
      <c r="O63" s="591"/>
      <c r="P63" s="591"/>
      <c r="Q63" s="591"/>
      <c r="R63" s="591"/>
      <c r="S63" s="591"/>
      <c r="T63" s="591"/>
      <c r="U63" s="591"/>
      <c r="V63" s="591"/>
      <c r="W63" s="591"/>
      <c r="X63" s="591"/>
      <c r="Y63" s="591"/>
      <c r="Z63" s="591"/>
      <c r="AA63" s="591"/>
      <c r="AB63" s="591"/>
      <c r="AC63" s="591"/>
      <c r="AD63" s="591"/>
      <c r="AE63" s="591"/>
      <c r="AF63" s="591"/>
      <c r="AG63" s="591"/>
      <c r="AH63" s="591"/>
      <c r="AI63" s="591"/>
      <c r="AJ63" s="591"/>
      <c r="AK63" s="591"/>
      <c r="AL63" s="591"/>
      <c r="AM63" s="591"/>
      <c r="AN63" s="591"/>
      <c r="AO63" s="591"/>
      <c r="AP63" s="591"/>
      <c r="AQ63" s="591"/>
      <c r="AR63" s="591"/>
      <c r="AS63" s="591"/>
      <c r="AT63" s="591"/>
      <c r="AU63" s="591"/>
      <c r="AV63" s="591"/>
      <c r="AW63" s="591"/>
      <c r="AX63" s="591"/>
      <c r="AY63" s="591"/>
      <c r="AZ63" s="591"/>
      <c r="BA63" s="591"/>
      <c r="BB63" s="591"/>
      <c r="BC63" s="591"/>
      <c r="BD63" s="591"/>
      <c r="BE63" s="591"/>
      <c r="BF63" s="591"/>
      <c r="BG63" s="591"/>
      <c r="BH63" s="591"/>
      <c r="BI63" s="80"/>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c r="CN63" s="143"/>
      <c r="CO63" s="143"/>
      <c r="CP63" s="143"/>
    </row>
    <row r="64" spans="1:94" ht="22.5" customHeight="1">
      <c r="B64" s="323" t="s">
        <v>162</v>
      </c>
      <c r="C64" s="324"/>
      <c r="D64" s="324"/>
      <c r="E64" s="324"/>
      <c r="F64" s="324"/>
      <c r="G64" s="324"/>
      <c r="H64" s="324"/>
      <c r="I64" s="324"/>
      <c r="J64" s="324"/>
      <c r="K64" s="324"/>
      <c r="L64" s="324"/>
      <c r="M64" s="324"/>
      <c r="N64" s="324"/>
      <c r="O64" s="324"/>
      <c r="P64" s="324"/>
      <c r="Q64" s="324"/>
      <c r="R64" s="324"/>
      <c r="S64" s="325"/>
      <c r="T64" s="417" t="s">
        <v>516</v>
      </c>
      <c r="U64" s="417"/>
      <c r="V64" s="246" t="s">
        <v>163</v>
      </c>
      <c r="W64" s="246"/>
      <c r="X64" s="246"/>
      <c r="Y64" s="246"/>
      <c r="Z64" s="246"/>
      <c r="AA64" s="246"/>
      <c r="AB64" s="246"/>
      <c r="AC64" s="246"/>
      <c r="AD64" s="246"/>
      <c r="AE64" s="246"/>
      <c r="AF64" s="246"/>
      <c r="AG64" s="246"/>
      <c r="AH64" s="246"/>
      <c r="AI64" s="246"/>
      <c r="AJ64" s="246"/>
      <c r="AK64" s="246"/>
      <c r="AL64" s="246"/>
      <c r="AM64" s="246"/>
      <c r="AN64" s="465" t="s">
        <v>470</v>
      </c>
      <c r="AO64" s="465"/>
      <c r="AP64" s="246" t="s">
        <v>164</v>
      </c>
      <c r="AQ64" s="246"/>
      <c r="AR64" s="246"/>
      <c r="AS64" s="246"/>
      <c r="AT64" s="246"/>
      <c r="AU64" s="246"/>
      <c r="AV64" s="246"/>
      <c r="AW64" s="246"/>
      <c r="AX64" s="246"/>
      <c r="AY64" s="246"/>
      <c r="AZ64" s="246"/>
      <c r="BA64" s="246"/>
      <c r="BB64" s="246"/>
      <c r="BC64" s="246"/>
      <c r="BD64" s="246"/>
      <c r="BE64" s="246"/>
      <c r="BF64" s="246"/>
      <c r="BG64" s="246"/>
      <c r="BH64" s="246"/>
      <c r="BI64" s="246"/>
      <c r="BY64" s="143"/>
      <c r="BZ64" s="143"/>
      <c r="CA64" s="143"/>
      <c r="CB64" s="143"/>
      <c r="CC64" s="143"/>
      <c r="CD64" s="143"/>
      <c r="CE64" s="143"/>
      <c r="CF64" s="143"/>
      <c r="CG64" s="143"/>
      <c r="CH64" s="143"/>
      <c r="CI64" s="143"/>
      <c r="CJ64" s="143"/>
      <c r="CK64" s="143"/>
      <c r="CL64" s="143"/>
      <c r="CM64" s="143"/>
      <c r="CN64" s="143"/>
      <c r="CO64" s="143"/>
      <c r="CP64" s="143"/>
    </row>
    <row r="65" spans="1:94" ht="31.5" customHeight="1">
      <c r="B65" s="326"/>
      <c r="C65" s="327"/>
      <c r="D65" s="327"/>
      <c r="E65" s="327"/>
      <c r="F65" s="327"/>
      <c r="G65" s="327"/>
      <c r="H65" s="327"/>
      <c r="I65" s="327"/>
      <c r="J65" s="327"/>
      <c r="K65" s="327"/>
      <c r="L65" s="327"/>
      <c r="M65" s="327"/>
      <c r="N65" s="327"/>
      <c r="O65" s="327"/>
      <c r="P65" s="327"/>
      <c r="Q65" s="327"/>
      <c r="R65" s="327"/>
      <c r="S65" s="328"/>
      <c r="T65" s="246" t="s">
        <v>165</v>
      </c>
      <c r="U65" s="246"/>
      <c r="V65" s="246"/>
      <c r="W65" s="246"/>
      <c r="X65" s="246"/>
      <c r="Y65" s="417" t="s">
        <v>500</v>
      </c>
      <c r="Z65" s="417"/>
      <c r="AA65" s="417"/>
      <c r="AB65" s="417"/>
      <c r="AC65" s="417"/>
      <c r="AD65" s="417"/>
      <c r="AE65" s="417"/>
      <c r="AF65" s="417"/>
      <c r="AG65" s="417"/>
      <c r="AH65" s="417"/>
      <c r="AI65" s="417"/>
      <c r="AJ65" s="417"/>
      <c r="AK65" s="417"/>
      <c r="AL65" s="417"/>
      <c r="AM65" s="417"/>
      <c r="AN65" s="246" t="s">
        <v>166</v>
      </c>
      <c r="AO65" s="246"/>
      <c r="AP65" s="246"/>
      <c r="AQ65" s="246"/>
      <c r="AR65" s="246"/>
      <c r="AS65" s="305"/>
      <c r="AT65" s="305"/>
      <c r="AU65" s="305"/>
      <c r="AV65" s="305"/>
      <c r="AW65" s="305"/>
      <c r="AX65" s="305"/>
      <c r="AY65" s="305"/>
      <c r="AZ65" s="305"/>
      <c r="BA65" s="305"/>
      <c r="BB65" s="305"/>
      <c r="BC65" s="305"/>
      <c r="BD65" s="305"/>
      <c r="BE65" s="305"/>
      <c r="BF65" s="305"/>
      <c r="BG65" s="305"/>
      <c r="BH65" s="305"/>
      <c r="BI65" s="305"/>
      <c r="BY65" s="143"/>
      <c r="BZ65" s="143"/>
      <c r="CA65" s="143"/>
      <c r="CB65" s="143"/>
      <c r="CC65" s="143"/>
      <c r="CD65" s="143"/>
      <c r="CE65" s="143"/>
      <c r="CF65" s="143"/>
      <c r="CG65" s="143"/>
      <c r="CH65" s="143"/>
      <c r="CI65" s="143"/>
      <c r="CJ65" s="143"/>
      <c r="CK65" s="143"/>
      <c r="CL65" s="143"/>
      <c r="CM65" s="143"/>
      <c r="CN65" s="143"/>
      <c r="CO65" s="143"/>
      <c r="CP65" s="143"/>
    </row>
    <row r="66" spans="1:94" ht="48" customHeight="1">
      <c r="B66" s="593" t="s">
        <v>167</v>
      </c>
      <c r="C66" s="593"/>
      <c r="D66" s="593"/>
      <c r="E66" s="593"/>
      <c r="F66" s="593"/>
      <c r="G66" s="593"/>
      <c r="H66" s="593"/>
      <c r="I66" s="593"/>
      <c r="J66" s="593"/>
      <c r="K66" s="593"/>
      <c r="L66" s="593"/>
      <c r="M66" s="593"/>
      <c r="N66" s="593"/>
      <c r="O66" s="593"/>
      <c r="P66" s="593"/>
      <c r="Q66" s="593"/>
      <c r="R66" s="593"/>
      <c r="S66" s="593"/>
      <c r="T66" s="592" t="s">
        <v>569</v>
      </c>
      <c r="U66" s="592"/>
      <c r="V66" s="592"/>
      <c r="W66" s="592"/>
      <c r="X66" s="592"/>
      <c r="Y66" s="592"/>
      <c r="Z66" s="592"/>
      <c r="AA66" s="592"/>
      <c r="AB66" s="592"/>
      <c r="AC66" s="592"/>
      <c r="AD66" s="592"/>
      <c r="AE66" s="592"/>
      <c r="AF66" s="592"/>
      <c r="AG66" s="592"/>
      <c r="AH66" s="592"/>
      <c r="AI66" s="592"/>
      <c r="AJ66" s="592"/>
      <c r="AK66" s="592"/>
      <c r="AL66" s="592"/>
      <c r="AM66" s="592"/>
      <c r="AN66" s="592"/>
      <c r="AO66" s="592"/>
      <c r="AP66" s="592"/>
      <c r="AQ66" s="592"/>
      <c r="AR66" s="592"/>
      <c r="AS66" s="592"/>
      <c r="AT66" s="592"/>
      <c r="AU66" s="592"/>
      <c r="AV66" s="592"/>
      <c r="AW66" s="592"/>
      <c r="AX66" s="592"/>
      <c r="AY66" s="592"/>
      <c r="AZ66" s="592"/>
      <c r="BA66" s="592"/>
      <c r="BB66" s="592"/>
      <c r="BC66" s="592"/>
      <c r="BD66" s="592"/>
      <c r="BE66" s="592"/>
      <c r="BF66" s="592"/>
      <c r="BG66" s="592"/>
      <c r="BH66" s="592"/>
      <c r="BI66" s="592"/>
      <c r="BJ66" s="13"/>
      <c r="BK66" s="6"/>
      <c r="BL66" s="6"/>
    </row>
    <row r="67" spans="1:94" ht="14.25" customHeight="1">
      <c r="B67" s="61" t="s">
        <v>168</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row>
    <row r="68" spans="1:94" ht="12" customHeight="1">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c r="CN68" s="143"/>
      <c r="CO68" s="143"/>
      <c r="CP68" s="143"/>
    </row>
    <row r="69" spans="1:94" ht="16.5" customHeight="1">
      <c r="A69" s="49"/>
      <c r="B69" s="245" t="s">
        <v>169</v>
      </c>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c r="AP69" s="245"/>
      <c r="AQ69" s="245"/>
      <c r="AR69" s="245"/>
      <c r="AS69" s="245"/>
      <c r="AT69" s="245"/>
      <c r="AU69" s="245"/>
      <c r="AV69" s="245"/>
      <c r="AW69" s="245"/>
      <c r="AX69" s="245"/>
      <c r="AY69" s="245"/>
      <c r="AZ69" s="245"/>
      <c r="BA69" s="245"/>
      <c r="BB69" s="245"/>
      <c r="BC69" s="245"/>
      <c r="BD69" s="245"/>
      <c r="BE69" s="245"/>
      <c r="BF69" s="245"/>
      <c r="BG69" s="245"/>
      <c r="BH69" s="245"/>
      <c r="BI69" s="25"/>
      <c r="BJ69" s="25"/>
      <c r="BK69" s="25"/>
    </row>
    <row r="70" spans="1:94" ht="16.5" customHeight="1">
      <c r="A70" s="49"/>
      <c r="B70" s="26"/>
      <c r="C70" s="26" t="s">
        <v>170</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598" t="s">
        <v>570</v>
      </c>
      <c r="C71" s="599"/>
      <c r="D71" s="599"/>
      <c r="E71" s="599"/>
      <c r="F71" s="599"/>
      <c r="G71" s="599"/>
      <c r="H71" s="599"/>
      <c r="I71" s="599"/>
      <c r="J71" s="599"/>
      <c r="K71" s="599"/>
      <c r="L71" s="599"/>
      <c r="M71" s="599"/>
      <c r="N71" s="599"/>
      <c r="O71" s="599"/>
      <c r="P71" s="599"/>
      <c r="Q71" s="599"/>
      <c r="R71" s="599"/>
      <c r="S71" s="599"/>
      <c r="T71" s="599"/>
      <c r="U71" s="599"/>
      <c r="V71" s="599"/>
      <c r="W71" s="599"/>
      <c r="X71" s="599"/>
      <c r="Y71" s="599"/>
      <c r="Z71" s="599"/>
      <c r="AA71" s="599"/>
      <c r="AB71" s="599"/>
      <c r="AC71" s="599"/>
      <c r="AD71" s="599"/>
      <c r="AE71" s="599"/>
      <c r="AF71" s="599"/>
      <c r="AG71" s="599"/>
      <c r="AH71" s="599"/>
      <c r="AI71" s="599"/>
      <c r="AJ71" s="599"/>
      <c r="AK71" s="599"/>
      <c r="AL71" s="599"/>
      <c r="AM71" s="599"/>
      <c r="AN71" s="599"/>
      <c r="AO71" s="599"/>
      <c r="AP71" s="599"/>
      <c r="AQ71" s="599"/>
      <c r="AR71" s="599"/>
      <c r="AS71" s="599"/>
      <c r="AT71" s="599"/>
      <c r="AU71" s="599"/>
      <c r="AV71" s="599"/>
      <c r="AW71" s="599"/>
      <c r="AX71" s="599"/>
      <c r="AY71" s="599"/>
      <c r="AZ71" s="599"/>
      <c r="BA71" s="599"/>
      <c r="BB71" s="599"/>
      <c r="BC71" s="599"/>
      <c r="BD71" s="599"/>
      <c r="BE71" s="599"/>
      <c r="BF71" s="599"/>
      <c r="BG71" s="599"/>
      <c r="BH71" s="599"/>
      <c r="BI71" s="599"/>
      <c r="BJ71" s="25"/>
      <c r="BK71" s="25"/>
    </row>
    <row r="72" spans="1:94" ht="16.5" customHeight="1">
      <c r="A72" s="49"/>
      <c r="B72" s="26"/>
      <c r="C72" s="26" t="s">
        <v>171</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332" t="s">
        <v>172</v>
      </c>
      <c r="C73" s="332"/>
      <c r="D73" s="332"/>
      <c r="E73" s="332"/>
      <c r="F73" s="332"/>
      <c r="G73" s="332"/>
      <c r="H73" s="332"/>
      <c r="I73" s="332"/>
      <c r="J73" s="332"/>
      <c r="K73" s="332"/>
      <c r="L73" s="332"/>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2"/>
      <c r="BA73" s="245"/>
      <c r="BB73" s="245"/>
      <c r="BC73" s="245"/>
      <c r="BD73" s="245"/>
      <c r="BE73" s="245"/>
      <c r="BF73" s="245"/>
      <c r="BG73" s="245"/>
      <c r="BH73" s="245"/>
      <c r="BI73" s="25"/>
      <c r="BJ73" s="25"/>
      <c r="BK73" s="25"/>
    </row>
    <row r="74" spans="1:94" ht="12.75" customHeight="1">
      <c r="A74" s="49"/>
      <c r="B74" s="323" t="s">
        <v>162</v>
      </c>
      <c r="C74" s="324"/>
      <c r="D74" s="324"/>
      <c r="E74" s="324"/>
      <c r="F74" s="324"/>
      <c r="G74" s="324"/>
      <c r="H74" s="324"/>
      <c r="I74" s="324"/>
      <c r="J74" s="324"/>
      <c r="K74" s="324"/>
      <c r="L74" s="324"/>
      <c r="M74" s="324"/>
      <c r="N74" s="324"/>
      <c r="O74" s="324"/>
      <c r="P74" s="325"/>
      <c r="Q74" s="323" t="s">
        <v>173</v>
      </c>
      <c r="R74" s="324"/>
      <c r="S74" s="324"/>
      <c r="T74" s="324"/>
      <c r="U74" s="324"/>
      <c r="V74" s="324"/>
      <c r="W74" s="324"/>
      <c r="X74" s="324"/>
      <c r="Y74" s="324"/>
      <c r="Z74" s="324"/>
      <c r="AA74" s="324"/>
      <c r="AB74" s="324"/>
      <c r="AC74" s="325"/>
      <c r="AD74" s="323" t="s">
        <v>174</v>
      </c>
      <c r="AE74" s="324"/>
      <c r="AF74" s="324"/>
      <c r="AG74" s="324"/>
      <c r="AH74" s="324"/>
      <c r="AI74" s="324"/>
      <c r="AJ74" s="324"/>
      <c r="AK74" s="324"/>
      <c r="AL74" s="324"/>
      <c r="AM74" s="324"/>
      <c r="AN74" s="324"/>
      <c r="AO74" s="324"/>
      <c r="AP74" s="324"/>
      <c r="AQ74" s="324"/>
      <c r="AR74" s="269"/>
      <c r="AS74" s="269"/>
      <c r="AT74" s="269"/>
      <c r="AU74" s="269"/>
      <c r="AV74" s="269"/>
      <c r="AW74" s="269"/>
      <c r="AX74" s="269"/>
      <c r="AY74" s="269"/>
      <c r="AZ74" s="269"/>
      <c r="BA74" s="269"/>
      <c r="BB74" s="269"/>
      <c r="BC74" s="269"/>
      <c r="BD74" s="270"/>
      <c r="BE74" s="582" t="s">
        <v>175</v>
      </c>
      <c r="BF74" s="583"/>
      <c r="BG74" s="583"/>
      <c r="BH74" s="583"/>
      <c r="BI74" s="584"/>
      <c r="BJ74" s="25"/>
      <c r="BK74" s="25"/>
    </row>
    <row r="75" spans="1:94" ht="42.75" customHeight="1">
      <c r="A75" s="49"/>
      <c r="B75" s="326"/>
      <c r="C75" s="327"/>
      <c r="D75" s="327"/>
      <c r="E75" s="327"/>
      <c r="F75" s="327"/>
      <c r="G75" s="327"/>
      <c r="H75" s="327"/>
      <c r="I75" s="327"/>
      <c r="J75" s="327"/>
      <c r="K75" s="327"/>
      <c r="L75" s="327"/>
      <c r="M75" s="327"/>
      <c r="N75" s="327"/>
      <c r="O75" s="327"/>
      <c r="P75" s="328"/>
      <c r="Q75" s="326"/>
      <c r="R75" s="327"/>
      <c r="S75" s="327"/>
      <c r="T75" s="327"/>
      <c r="U75" s="327"/>
      <c r="V75" s="327"/>
      <c r="W75" s="327"/>
      <c r="X75" s="327"/>
      <c r="Y75" s="327"/>
      <c r="Z75" s="327"/>
      <c r="AA75" s="327"/>
      <c r="AB75" s="327"/>
      <c r="AC75" s="328"/>
      <c r="AD75" s="326"/>
      <c r="AE75" s="327"/>
      <c r="AF75" s="327"/>
      <c r="AG75" s="327"/>
      <c r="AH75" s="327"/>
      <c r="AI75" s="327"/>
      <c r="AJ75" s="327"/>
      <c r="AK75" s="327"/>
      <c r="AL75" s="327"/>
      <c r="AM75" s="327"/>
      <c r="AN75" s="327"/>
      <c r="AO75" s="327"/>
      <c r="AP75" s="327"/>
      <c r="AQ75" s="327"/>
      <c r="AR75" s="231" t="s">
        <v>176</v>
      </c>
      <c r="AS75" s="232"/>
      <c r="AT75" s="232"/>
      <c r="AU75" s="232"/>
      <c r="AV75" s="232"/>
      <c r="AW75" s="232"/>
      <c r="AX75" s="232"/>
      <c r="AY75" s="232"/>
      <c r="AZ75" s="232"/>
      <c r="BA75" s="232"/>
      <c r="BB75" s="232"/>
      <c r="BC75" s="232"/>
      <c r="BD75" s="233"/>
      <c r="BE75" s="585"/>
      <c r="BF75" s="586"/>
      <c r="BG75" s="586"/>
      <c r="BH75" s="586"/>
      <c r="BI75" s="587"/>
      <c r="BJ75" s="25"/>
      <c r="BK75" s="25"/>
    </row>
    <row r="76" spans="1:94" ht="48" customHeight="1">
      <c r="A76" s="6"/>
      <c r="B76" s="231" t="s">
        <v>177</v>
      </c>
      <c r="C76" s="232"/>
      <c r="D76" s="232"/>
      <c r="E76" s="232"/>
      <c r="F76" s="232"/>
      <c r="G76" s="232"/>
      <c r="H76" s="232"/>
      <c r="I76" s="232"/>
      <c r="J76" s="232"/>
      <c r="K76" s="232"/>
      <c r="L76" s="232"/>
      <c r="M76" s="232"/>
      <c r="N76" s="232"/>
      <c r="O76" s="232"/>
      <c r="P76" s="233"/>
      <c r="Q76" s="329" t="s">
        <v>502</v>
      </c>
      <c r="R76" s="330"/>
      <c r="S76" s="330"/>
      <c r="T76" s="330"/>
      <c r="U76" s="330"/>
      <c r="V76" s="330"/>
      <c r="W76" s="330"/>
      <c r="X76" s="330"/>
      <c r="Y76" s="330"/>
      <c r="Z76" s="330"/>
      <c r="AA76" s="330"/>
      <c r="AB76" s="330"/>
      <c r="AC76" s="331"/>
      <c r="AD76" s="329" t="s">
        <v>503</v>
      </c>
      <c r="AE76" s="330"/>
      <c r="AF76" s="330"/>
      <c r="AG76" s="330"/>
      <c r="AH76" s="330"/>
      <c r="AI76" s="330"/>
      <c r="AJ76" s="330"/>
      <c r="AK76" s="330"/>
      <c r="AL76" s="330"/>
      <c r="AM76" s="330"/>
      <c r="AN76" s="330"/>
      <c r="AO76" s="330"/>
      <c r="AP76" s="330"/>
      <c r="AQ76" s="331"/>
      <c r="AR76" s="604"/>
      <c r="AS76" s="605"/>
      <c r="AT76" s="605"/>
      <c r="AU76" s="605"/>
      <c r="AV76" s="605"/>
      <c r="AW76" s="605"/>
      <c r="AX76" s="605"/>
      <c r="AY76" s="605"/>
      <c r="AZ76" s="605"/>
      <c r="BA76" s="605"/>
      <c r="BB76" s="605"/>
      <c r="BC76" s="605"/>
      <c r="BD76" s="606"/>
      <c r="BE76" s="601"/>
      <c r="BF76" s="602"/>
      <c r="BG76" s="602"/>
      <c r="BH76" s="602"/>
      <c r="BI76" s="603"/>
    </row>
    <row r="77" spans="1:94" ht="62.25" customHeight="1">
      <c r="A77" s="6"/>
      <c r="B77" s="231" t="s">
        <v>178</v>
      </c>
      <c r="C77" s="232"/>
      <c r="D77" s="232"/>
      <c r="E77" s="232"/>
      <c r="F77" s="232"/>
      <c r="G77" s="232"/>
      <c r="H77" s="232"/>
      <c r="I77" s="232"/>
      <c r="J77" s="232"/>
      <c r="K77" s="232"/>
      <c r="L77" s="232"/>
      <c r="M77" s="232"/>
      <c r="N77" s="232"/>
      <c r="O77" s="232"/>
      <c r="P77" s="233"/>
      <c r="Q77" s="329"/>
      <c r="R77" s="330"/>
      <c r="S77" s="330"/>
      <c r="T77" s="330"/>
      <c r="U77" s="330"/>
      <c r="V77" s="330"/>
      <c r="W77" s="330"/>
      <c r="X77" s="330"/>
      <c r="Y77" s="330"/>
      <c r="Z77" s="330"/>
      <c r="AA77" s="330"/>
      <c r="AB77" s="330"/>
      <c r="AC77" s="331"/>
      <c r="AD77" s="329"/>
      <c r="AE77" s="330"/>
      <c r="AF77" s="330"/>
      <c r="AG77" s="330"/>
      <c r="AH77" s="330"/>
      <c r="AI77" s="330"/>
      <c r="AJ77" s="330"/>
      <c r="AK77" s="330"/>
      <c r="AL77" s="330"/>
      <c r="AM77" s="330"/>
      <c r="AN77" s="330"/>
      <c r="AO77" s="330"/>
      <c r="AP77" s="330"/>
      <c r="AQ77" s="331"/>
      <c r="AR77" s="604"/>
      <c r="AS77" s="605"/>
      <c r="AT77" s="605"/>
      <c r="AU77" s="605"/>
      <c r="AV77" s="605"/>
      <c r="AW77" s="605"/>
      <c r="AX77" s="605"/>
      <c r="AY77" s="605"/>
      <c r="AZ77" s="605"/>
      <c r="BA77" s="605"/>
      <c r="BB77" s="605"/>
      <c r="BC77" s="605"/>
      <c r="BD77" s="606"/>
      <c r="BE77" s="600"/>
      <c r="BF77" s="330"/>
      <c r="BG77" s="330"/>
      <c r="BH77" s="330"/>
      <c r="BI77" s="331"/>
    </row>
    <row r="78" spans="1:94" ht="37.5" customHeight="1">
      <c r="A78" s="6"/>
      <c r="B78" s="287" t="s">
        <v>179</v>
      </c>
      <c r="C78" s="288"/>
      <c r="D78" s="288"/>
      <c r="E78" s="288"/>
      <c r="F78" s="288"/>
      <c r="G78" s="288"/>
      <c r="H78" s="288"/>
      <c r="I78" s="288"/>
      <c r="J78" s="288"/>
      <c r="K78" s="288"/>
      <c r="L78" s="288"/>
      <c r="M78" s="288"/>
      <c r="N78" s="288"/>
      <c r="O78" s="288"/>
      <c r="P78" s="289"/>
      <c r="Q78" s="607" t="s">
        <v>520</v>
      </c>
      <c r="R78" s="588"/>
      <c r="S78" s="588"/>
      <c r="T78" s="588"/>
      <c r="U78" s="588"/>
      <c r="V78" s="588"/>
      <c r="W78" s="588"/>
      <c r="X78" s="588"/>
      <c r="Y78" s="588"/>
      <c r="Z78" s="588"/>
      <c r="AA78" s="588"/>
      <c r="AB78" s="588"/>
      <c r="AC78" s="589"/>
      <c r="AD78" s="608" t="s">
        <v>524</v>
      </c>
      <c r="AE78" s="588"/>
      <c r="AF78" s="588"/>
      <c r="AG78" s="588"/>
      <c r="AH78" s="588"/>
      <c r="AI78" s="588"/>
      <c r="AJ78" s="588"/>
      <c r="AK78" s="588"/>
      <c r="AL78" s="588"/>
      <c r="AM78" s="588"/>
      <c r="AN78" s="588"/>
      <c r="AO78" s="588"/>
      <c r="AP78" s="588"/>
      <c r="AQ78" s="589"/>
      <c r="AR78" s="604"/>
      <c r="AS78" s="605"/>
      <c r="AT78" s="605"/>
      <c r="AU78" s="605"/>
      <c r="AV78" s="605"/>
      <c r="AW78" s="605"/>
      <c r="AX78" s="605"/>
      <c r="AY78" s="605"/>
      <c r="AZ78" s="605"/>
      <c r="BA78" s="605"/>
      <c r="BB78" s="605"/>
      <c r="BC78" s="605"/>
      <c r="BD78" s="606"/>
      <c r="BE78" s="601"/>
      <c r="BF78" s="602"/>
      <c r="BG78" s="602"/>
      <c r="BH78" s="602"/>
      <c r="BI78" s="603"/>
    </row>
    <row r="79" spans="1:94" ht="37.5" customHeight="1">
      <c r="A79" s="6"/>
      <c r="B79" s="231" t="s">
        <v>180</v>
      </c>
      <c r="C79" s="232"/>
      <c r="D79" s="232"/>
      <c r="E79" s="232"/>
      <c r="F79" s="232"/>
      <c r="G79" s="232"/>
      <c r="H79" s="232"/>
      <c r="I79" s="232"/>
      <c r="J79" s="232"/>
      <c r="K79" s="232"/>
      <c r="L79" s="232"/>
      <c r="M79" s="232"/>
      <c r="N79" s="232"/>
      <c r="O79" s="232"/>
      <c r="P79" s="233"/>
      <c r="Q79" s="329" t="s">
        <v>522</v>
      </c>
      <c r="R79" s="330"/>
      <c r="S79" s="330"/>
      <c r="T79" s="330"/>
      <c r="U79" s="330"/>
      <c r="V79" s="330"/>
      <c r="W79" s="330"/>
      <c r="X79" s="330"/>
      <c r="Y79" s="330"/>
      <c r="Z79" s="330"/>
      <c r="AA79" s="330"/>
      <c r="AB79" s="330"/>
      <c r="AC79" s="331"/>
      <c r="AD79" s="329" t="s">
        <v>523</v>
      </c>
      <c r="AE79" s="330"/>
      <c r="AF79" s="330"/>
      <c r="AG79" s="330"/>
      <c r="AH79" s="330"/>
      <c r="AI79" s="330"/>
      <c r="AJ79" s="330"/>
      <c r="AK79" s="330"/>
      <c r="AL79" s="330"/>
      <c r="AM79" s="330"/>
      <c r="AN79" s="330"/>
      <c r="AO79" s="330"/>
      <c r="AP79" s="330"/>
      <c r="AQ79" s="331"/>
      <c r="AR79" s="604"/>
      <c r="AS79" s="605"/>
      <c r="AT79" s="605"/>
      <c r="AU79" s="605"/>
      <c r="AV79" s="605"/>
      <c r="AW79" s="605"/>
      <c r="AX79" s="605"/>
      <c r="AY79" s="605"/>
      <c r="AZ79" s="605"/>
      <c r="BA79" s="605"/>
      <c r="BB79" s="605"/>
      <c r="BC79" s="605"/>
      <c r="BD79" s="606"/>
      <c r="BE79" s="601"/>
      <c r="BF79" s="602"/>
      <c r="BG79" s="602"/>
      <c r="BH79" s="602"/>
      <c r="BI79" s="603"/>
    </row>
    <row r="80" spans="1:94" ht="138.75" customHeight="1">
      <c r="A80" s="6"/>
      <c r="B80" s="231" t="s">
        <v>181</v>
      </c>
      <c r="C80" s="232"/>
      <c r="D80" s="232"/>
      <c r="E80" s="232"/>
      <c r="F80" s="232"/>
      <c r="G80" s="232"/>
      <c r="H80" s="232"/>
      <c r="I80" s="232"/>
      <c r="J80" s="232"/>
      <c r="K80" s="232"/>
      <c r="L80" s="232"/>
      <c r="M80" s="232"/>
      <c r="N80" s="232"/>
      <c r="O80" s="232"/>
      <c r="P80" s="233"/>
      <c r="Q80" s="329" t="s">
        <v>572</v>
      </c>
      <c r="R80" s="330"/>
      <c r="S80" s="330"/>
      <c r="T80" s="330"/>
      <c r="U80" s="330"/>
      <c r="V80" s="330"/>
      <c r="W80" s="330"/>
      <c r="X80" s="330"/>
      <c r="Y80" s="330"/>
      <c r="Z80" s="330"/>
      <c r="AA80" s="330"/>
      <c r="AB80" s="330"/>
      <c r="AC80" s="331"/>
      <c r="AD80" s="329" t="s">
        <v>573</v>
      </c>
      <c r="AE80" s="330"/>
      <c r="AF80" s="330"/>
      <c r="AG80" s="330"/>
      <c r="AH80" s="330"/>
      <c r="AI80" s="330"/>
      <c r="AJ80" s="330"/>
      <c r="AK80" s="330"/>
      <c r="AL80" s="330"/>
      <c r="AM80" s="330"/>
      <c r="AN80" s="330"/>
      <c r="AO80" s="330"/>
      <c r="AP80" s="330"/>
      <c r="AQ80" s="331"/>
      <c r="AR80" s="329" t="s">
        <v>574</v>
      </c>
      <c r="AS80" s="588"/>
      <c r="AT80" s="588"/>
      <c r="AU80" s="588"/>
      <c r="AV80" s="588"/>
      <c r="AW80" s="588"/>
      <c r="AX80" s="588"/>
      <c r="AY80" s="588"/>
      <c r="AZ80" s="588"/>
      <c r="BA80" s="588"/>
      <c r="BB80" s="588"/>
      <c r="BC80" s="588"/>
      <c r="BD80" s="589"/>
      <c r="BE80" s="600"/>
      <c r="BF80" s="330"/>
      <c r="BG80" s="330"/>
      <c r="BH80" s="330"/>
      <c r="BI80" s="331"/>
      <c r="BK80" s="179"/>
    </row>
    <row r="81" spans="1:69" ht="30.75" customHeight="1">
      <c r="A81" s="6"/>
      <c r="B81" s="231" t="s">
        <v>182</v>
      </c>
      <c r="C81" s="232"/>
      <c r="D81" s="232"/>
      <c r="E81" s="232"/>
      <c r="F81" s="232"/>
      <c r="G81" s="232"/>
      <c r="H81" s="232"/>
      <c r="I81" s="232"/>
      <c r="J81" s="232"/>
      <c r="K81" s="232"/>
      <c r="L81" s="232"/>
      <c r="M81" s="232"/>
      <c r="N81" s="232"/>
      <c r="O81" s="232"/>
      <c r="P81" s="233"/>
      <c r="Q81" s="329" t="s">
        <v>521</v>
      </c>
      <c r="R81" s="330"/>
      <c r="S81" s="330"/>
      <c r="T81" s="330"/>
      <c r="U81" s="330"/>
      <c r="V81" s="330"/>
      <c r="W81" s="330"/>
      <c r="X81" s="330"/>
      <c r="Y81" s="330"/>
      <c r="Z81" s="330"/>
      <c r="AA81" s="330"/>
      <c r="AB81" s="330"/>
      <c r="AC81" s="331"/>
      <c r="AD81" s="329" t="s">
        <v>517</v>
      </c>
      <c r="AE81" s="330"/>
      <c r="AF81" s="330"/>
      <c r="AG81" s="330"/>
      <c r="AH81" s="330"/>
      <c r="AI81" s="330"/>
      <c r="AJ81" s="330"/>
      <c r="AK81" s="330"/>
      <c r="AL81" s="330"/>
      <c r="AM81" s="330"/>
      <c r="AN81" s="330"/>
      <c r="AO81" s="330"/>
      <c r="AP81" s="330"/>
      <c r="AQ81" s="331"/>
      <c r="AR81" s="604"/>
      <c r="AS81" s="605"/>
      <c r="AT81" s="605"/>
      <c r="AU81" s="605"/>
      <c r="AV81" s="605"/>
      <c r="AW81" s="605"/>
      <c r="AX81" s="605"/>
      <c r="AY81" s="605"/>
      <c r="AZ81" s="605"/>
      <c r="BA81" s="605"/>
      <c r="BB81" s="605"/>
      <c r="BC81" s="605"/>
      <c r="BD81" s="606"/>
      <c r="BE81" s="601"/>
      <c r="BF81" s="602"/>
      <c r="BG81" s="602"/>
      <c r="BH81" s="602"/>
      <c r="BI81" s="603"/>
    </row>
    <row r="82" spans="1:69" s="62" customFormat="1" ht="13.5" customHeight="1">
      <c r="B82" s="618" t="s">
        <v>183</v>
      </c>
      <c r="C82" s="618"/>
      <c r="D82" s="618"/>
      <c r="E82" s="618"/>
      <c r="F82" s="618"/>
      <c r="G82" s="618"/>
      <c r="H82" s="618"/>
      <c r="I82" s="618"/>
      <c r="J82" s="618"/>
      <c r="K82" s="618"/>
      <c r="L82" s="618"/>
      <c r="M82" s="618"/>
      <c r="N82" s="618"/>
      <c r="O82" s="618"/>
      <c r="P82" s="618"/>
      <c r="Q82" s="618"/>
      <c r="R82" s="618"/>
      <c r="S82" s="618"/>
      <c r="T82" s="618"/>
      <c r="U82" s="618"/>
      <c r="V82" s="618"/>
      <c r="W82" s="618"/>
      <c r="X82" s="618"/>
      <c r="Y82" s="618"/>
      <c r="Z82" s="618"/>
      <c r="AA82" s="618"/>
      <c r="AB82" s="618"/>
      <c r="AC82" s="618"/>
      <c r="AD82" s="618"/>
      <c r="AE82" s="618"/>
      <c r="AF82" s="618"/>
      <c r="AG82" s="618"/>
      <c r="AH82" s="618"/>
      <c r="AI82" s="618"/>
      <c r="AJ82" s="618"/>
      <c r="AK82" s="618"/>
      <c r="AL82" s="618"/>
      <c r="AM82" s="618"/>
      <c r="AN82" s="618"/>
      <c r="AO82" s="618"/>
      <c r="AP82" s="618"/>
      <c r="AQ82" s="618"/>
      <c r="AR82" s="618"/>
      <c r="AS82" s="618"/>
      <c r="AT82" s="618"/>
      <c r="AU82" s="618"/>
      <c r="AV82" s="618"/>
      <c r="AW82" s="618"/>
      <c r="AX82" s="618"/>
      <c r="AY82" s="618"/>
      <c r="AZ82" s="618"/>
      <c r="BA82" s="432"/>
      <c r="BB82" s="432"/>
      <c r="BC82" s="432"/>
      <c r="BD82" s="432"/>
      <c r="BE82" s="432"/>
      <c r="BF82" s="432"/>
      <c r="BG82" s="432"/>
      <c r="BH82" s="432"/>
      <c r="BI82" s="61"/>
    </row>
    <row r="83" spans="1:69" s="62" customFormat="1" ht="13.5" customHeight="1">
      <c r="B83" s="226" t="s">
        <v>471</v>
      </c>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row>
    <row r="84" spans="1:69" s="62" customFormat="1" ht="11.25" customHeight="1">
      <c r="B84" s="226"/>
      <c r="C84" s="226"/>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row>
    <row r="85" spans="1:69" ht="18" customHeight="1">
      <c r="B85" s="332" t="s">
        <v>184</v>
      </c>
      <c r="C85" s="332"/>
      <c r="D85" s="332"/>
      <c r="E85" s="332"/>
      <c r="F85" s="332"/>
      <c r="G85" s="332"/>
      <c r="H85" s="332"/>
      <c r="I85" s="332"/>
      <c r="J85" s="332"/>
      <c r="K85" s="332"/>
      <c r="L85" s="332"/>
      <c r="M85" s="332"/>
      <c r="N85" s="332"/>
      <c r="O85" s="332"/>
      <c r="P85" s="332"/>
      <c r="Q85" s="332"/>
      <c r="R85" s="332"/>
      <c r="S85" s="245"/>
      <c r="T85" s="245"/>
      <c r="U85" s="245"/>
      <c r="V85" s="332"/>
      <c r="W85" s="332"/>
      <c r="X85" s="332"/>
      <c r="Y85" s="332"/>
      <c r="Z85" s="245"/>
      <c r="AA85" s="245"/>
      <c r="AB85" s="245"/>
      <c r="AC85" s="245"/>
      <c r="AD85" s="245"/>
      <c r="AE85" s="332"/>
      <c r="AF85" s="332"/>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245"/>
      <c r="BG85" s="245"/>
      <c r="BH85" s="245"/>
      <c r="BI85" s="6"/>
    </row>
    <row r="86" spans="1:69" ht="26.25" customHeight="1">
      <c r="B86" s="333" t="s">
        <v>185</v>
      </c>
      <c r="C86" s="334"/>
      <c r="D86" s="334"/>
      <c r="E86" s="335"/>
      <c r="F86" s="333" t="s">
        <v>186</v>
      </c>
      <c r="G86" s="334"/>
      <c r="H86" s="334"/>
      <c r="I86" s="335"/>
      <c r="J86" s="333" t="s">
        <v>187</v>
      </c>
      <c r="K86" s="334"/>
      <c r="L86" s="334"/>
      <c r="M86" s="334"/>
      <c r="N86" s="334"/>
      <c r="O86" s="335"/>
      <c r="P86" s="295" t="s">
        <v>188</v>
      </c>
      <c r="Q86" s="295"/>
      <c r="R86" s="295"/>
      <c r="S86" s="295" t="s">
        <v>189</v>
      </c>
      <c r="T86" s="295"/>
      <c r="U86" s="295"/>
      <c r="V86" s="295"/>
      <c r="W86" s="334" t="s">
        <v>190</v>
      </c>
      <c r="X86" s="334"/>
      <c r="Y86" s="335"/>
      <c r="Z86" s="339" t="s">
        <v>191</v>
      </c>
      <c r="AA86" s="339"/>
      <c r="AB86" s="339"/>
      <c r="AC86" s="339"/>
      <c r="AD86" s="339"/>
      <c r="AE86" s="421" t="s">
        <v>192</v>
      </c>
      <c r="AF86" s="422"/>
      <c r="AG86" s="339" t="s">
        <v>193</v>
      </c>
      <c r="AH86" s="339"/>
      <c r="AI86" s="339"/>
      <c r="AJ86" s="339"/>
      <c r="AK86" s="339"/>
      <c r="AL86" s="339" t="s">
        <v>194</v>
      </c>
      <c r="AM86" s="339"/>
      <c r="AN86" s="339"/>
      <c r="AO86" s="339"/>
      <c r="AP86" s="339"/>
      <c r="AQ86" s="421" t="s">
        <v>195</v>
      </c>
      <c r="AR86" s="616"/>
      <c r="AS86" s="616"/>
      <c r="AT86" s="616"/>
      <c r="AU86" s="422"/>
      <c r="AV86" s="610" t="s">
        <v>196</v>
      </c>
      <c r="AW86" s="611"/>
      <c r="AX86" s="612"/>
      <c r="AY86" s="290" t="s">
        <v>197</v>
      </c>
      <c r="AZ86" s="290"/>
      <c r="BA86" s="290"/>
      <c r="BB86" s="458" t="s">
        <v>198</v>
      </c>
      <c r="BC86" s="458"/>
      <c r="BD86" s="458"/>
      <c r="BE86" s="458"/>
      <c r="BF86" s="609" t="s">
        <v>21</v>
      </c>
      <c r="BG86" s="583"/>
      <c r="BH86" s="583"/>
      <c r="BI86" s="584"/>
      <c r="BP86" s="144"/>
      <c r="BQ86" s="144"/>
    </row>
    <row r="87" spans="1:69" ht="39.75" customHeight="1">
      <c r="B87" s="336"/>
      <c r="C87" s="337"/>
      <c r="D87" s="337"/>
      <c r="E87" s="338"/>
      <c r="F87" s="336"/>
      <c r="G87" s="337"/>
      <c r="H87" s="337"/>
      <c r="I87" s="338"/>
      <c r="J87" s="336"/>
      <c r="K87" s="337"/>
      <c r="L87" s="337"/>
      <c r="M87" s="337"/>
      <c r="N87" s="337"/>
      <c r="O87" s="338"/>
      <c r="P87" s="295"/>
      <c r="Q87" s="295"/>
      <c r="R87" s="295"/>
      <c r="S87" s="295"/>
      <c r="T87" s="295"/>
      <c r="U87" s="295"/>
      <c r="V87" s="295"/>
      <c r="W87" s="337"/>
      <c r="X87" s="337"/>
      <c r="Y87" s="338"/>
      <c r="Z87" s="339"/>
      <c r="AA87" s="339"/>
      <c r="AB87" s="339"/>
      <c r="AC87" s="339"/>
      <c r="AD87" s="339"/>
      <c r="AE87" s="423"/>
      <c r="AF87" s="424"/>
      <c r="AG87" s="339"/>
      <c r="AH87" s="339"/>
      <c r="AI87" s="339"/>
      <c r="AJ87" s="339"/>
      <c r="AK87" s="339"/>
      <c r="AL87" s="339"/>
      <c r="AM87" s="339"/>
      <c r="AN87" s="339"/>
      <c r="AO87" s="339"/>
      <c r="AP87" s="339"/>
      <c r="AQ87" s="423"/>
      <c r="AR87" s="617"/>
      <c r="AS87" s="617"/>
      <c r="AT87" s="617"/>
      <c r="AU87" s="424"/>
      <c r="AV87" s="613"/>
      <c r="AW87" s="614"/>
      <c r="AX87" s="615"/>
      <c r="AY87" s="290"/>
      <c r="AZ87" s="290"/>
      <c r="BA87" s="290"/>
      <c r="BB87" s="458"/>
      <c r="BC87" s="458"/>
      <c r="BD87" s="458"/>
      <c r="BE87" s="458"/>
      <c r="BF87" s="585"/>
      <c r="BG87" s="586"/>
      <c r="BH87" s="586"/>
      <c r="BI87" s="587"/>
      <c r="BP87" s="144"/>
      <c r="BQ87" s="144"/>
    </row>
    <row r="88" spans="1:69" ht="14.25" customHeight="1">
      <c r="B88" s="299" t="s">
        <v>557</v>
      </c>
      <c r="C88" s="300"/>
      <c r="D88" s="300"/>
      <c r="E88" s="301"/>
      <c r="F88" s="448" t="s">
        <v>490</v>
      </c>
      <c r="G88" s="300"/>
      <c r="H88" s="300"/>
      <c r="I88" s="301"/>
      <c r="J88" s="448" t="s">
        <v>488</v>
      </c>
      <c r="K88" s="300"/>
      <c r="L88" s="300"/>
      <c r="M88" s="300"/>
      <c r="N88" s="300"/>
      <c r="O88" s="301"/>
      <c r="P88" s="302"/>
      <c r="Q88" s="303"/>
      <c r="R88" s="304"/>
      <c r="S88" s="416"/>
      <c r="T88" s="416"/>
      <c r="U88" s="416"/>
      <c r="V88" s="416"/>
      <c r="W88" s="302" t="s">
        <v>489</v>
      </c>
      <c r="X88" s="303"/>
      <c r="Y88" s="304"/>
      <c r="Z88" s="321">
        <v>3300000</v>
      </c>
      <c r="AA88" s="321"/>
      <c r="AB88" s="321"/>
      <c r="AC88" s="321"/>
      <c r="AD88" s="321"/>
      <c r="AE88" s="319">
        <v>2</v>
      </c>
      <c r="AF88" s="320"/>
      <c r="AG88" s="321">
        <v>6600000</v>
      </c>
      <c r="AH88" s="321"/>
      <c r="AI88" s="321"/>
      <c r="AJ88" s="321"/>
      <c r="AK88" s="321"/>
      <c r="AL88" s="319">
        <v>3000000</v>
      </c>
      <c r="AM88" s="469"/>
      <c r="AN88" s="469"/>
      <c r="AO88" s="469"/>
      <c r="AP88" s="320"/>
      <c r="AQ88" s="318"/>
      <c r="AR88" s="318"/>
      <c r="AS88" s="318"/>
      <c r="AT88" s="318"/>
      <c r="AU88" s="318"/>
      <c r="AV88" s="319" t="s">
        <v>491</v>
      </c>
      <c r="AW88" s="469"/>
      <c r="AX88" s="320"/>
      <c r="AY88" s="291">
        <v>7</v>
      </c>
      <c r="AZ88" s="291"/>
      <c r="BA88" s="291"/>
      <c r="BB88" s="380">
        <f>IFERROR((AG88+AQ88)/AY88,"")</f>
        <v>942857.14285714284</v>
      </c>
      <c r="BC88" s="380"/>
      <c r="BD88" s="380"/>
      <c r="BE88" s="380"/>
      <c r="BF88" s="296"/>
      <c r="BG88" s="297"/>
      <c r="BH88" s="297"/>
      <c r="BI88" s="298"/>
    </row>
    <row r="89" spans="1:69" ht="14.25" customHeight="1">
      <c r="B89" s="299"/>
      <c r="C89" s="300"/>
      <c r="D89" s="300"/>
      <c r="E89" s="301"/>
      <c r="F89" s="299"/>
      <c r="G89" s="300"/>
      <c r="H89" s="300"/>
      <c r="I89" s="301"/>
      <c r="J89" s="299"/>
      <c r="K89" s="300"/>
      <c r="L89" s="300"/>
      <c r="M89" s="300"/>
      <c r="N89" s="300"/>
      <c r="O89" s="301"/>
      <c r="P89" s="448"/>
      <c r="Q89" s="300"/>
      <c r="R89" s="301"/>
      <c r="S89" s="621"/>
      <c r="T89" s="621"/>
      <c r="U89" s="621"/>
      <c r="V89" s="621"/>
      <c r="W89" s="302"/>
      <c r="X89" s="303"/>
      <c r="Y89" s="304"/>
      <c r="Z89" s="415"/>
      <c r="AA89" s="415"/>
      <c r="AB89" s="415"/>
      <c r="AC89" s="415"/>
      <c r="AD89" s="415"/>
      <c r="AE89" s="319"/>
      <c r="AF89" s="320"/>
      <c r="AG89" s="415"/>
      <c r="AH89" s="415"/>
      <c r="AI89" s="415"/>
      <c r="AJ89" s="415"/>
      <c r="AK89" s="415"/>
      <c r="AL89" s="319"/>
      <c r="AM89" s="469"/>
      <c r="AN89" s="469"/>
      <c r="AO89" s="469"/>
      <c r="AP89" s="320"/>
      <c r="AQ89" s="292"/>
      <c r="AR89" s="292"/>
      <c r="AS89" s="292"/>
      <c r="AT89" s="292"/>
      <c r="AU89" s="292"/>
      <c r="AV89" s="292"/>
      <c r="AW89" s="292"/>
      <c r="AX89" s="292"/>
      <c r="AY89" s="620"/>
      <c r="AZ89" s="620"/>
      <c r="BA89" s="620"/>
      <c r="BB89" s="435" t="str">
        <f>IFERROR((AG89+AQ89)/AY89,"")</f>
        <v/>
      </c>
      <c r="BC89" s="435"/>
      <c r="BD89" s="435"/>
      <c r="BE89" s="435"/>
      <c r="BF89" s="475"/>
      <c r="BG89" s="475"/>
      <c r="BH89" s="475"/>
      <c r="BI89" s="475"/>
    </row>
    <row r="90" spans="1:69" ht="14.25" customHeight="1" thickBot="1">
      <c r="B90" s="299"/>
      <c r="C90" s="300"/>
      <c r="D90" s="300"/>
      <c r="E90" s="301"/>
      <c r="F90" s="299"/>
      <c r="G90" s="300"/>
      <c r="H90" s="300"/>
      <c r="I90" s="301"/>
      <c r="J90" s="299"/>
      <c r="K90" s="300"/>
      <c r="L90" s="300"/>
      <c r="M90" s="300"/>
      <c r="N90" s="300"/>
      <c r="O90" s="301"/>
      <c r="P90" s="448"/>
      <c r="Q90" s="300"/>
      <c r="R90" s="301"/>
      <c r="S90" s="621"/>
      <c r="T90" s="621"/>
      <c r="U90" s="621"/>
      <c r="V90" s="621"/>
      <c r="W90" s="302"/>
      <c r="X90" s="303"/>
      <c r="Y90" s="304"/>
      <c r="Z90" s="415"/>
      <c r="AA90" s="415"/>
      <c r="AB90" s="415"/>
      <c r="AC90" s="415"/>
      <c r="AD90" s="415"/>
      <c r="AE90" s="319"/>
      <c r="AF90" s="320"/>
      <c r="AG90" s="415"/>
      <c r="AH90" s="415"/>
      <c r="AI90" s="415"/>
      <c r="AJ90" s="415"/>
      <c r="AK90" s="415"/>
      <c r="AL90" s="319"/>
      <c r="AM90" s="469"/>
      <c r="AN90" s="469"/>
      <c r="AO90" s="469"/>
      <c r="AP90" s="320"/>
      <c r="AQ90" s="292"/>
      <c r="AR90" s="292"/>
      <c r="AS90" s="292"/>
      <c r="AT90" s="292"/>
      <c r="AU90" s="292"/>
      <c r="AV90" s="292"/>
      <c r="AW90" s="292"/>
      <c r="AX90" s="292"/>
      <c r="AY90" s="620"/>
      <c r="AZ90" s="620"/>
      <c r="BA90" s="620"/>
      <c r="BB90" s="435" t="str">
        <f>IFERROR((AG90+AQ90)/AY90,"")</f>
        <v/>
      </c>
      <c r="BC90" s="435"/>
      <c r="BD90" s="435"/>
      <c r="BE90" s="435"/>
      <c r="BF90" s="475"/>
      <c r="BG90" s="475"/>
      <c r="BH90" s="475"/>
      <c r="BI90" s="475"/>
    </row>
    <row r="91" spans="1:69" ht="33" customHeight="1" thickBot="1">
      <c r="B91" s="449" t="s">
        <v>199</v>
      </c>
      <c r="C91" s="450"/>
      <c r="D91" s="450"/>
      <c r="E91" s="450"/>
      <c r="F91" s="450"/>
      <c r="G91" s="450"/>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293">
        <f>IF(SUM(AG88:AK90)=0,"",SUM(AG88:AK90))</f>
        <v>6600000</v>
      </c>
      <c r="AH91" s="294"/>
      <c r="AI91" s="294"/>
      <c r="AJ91" s="294"/>
      <c r="AK91" s="294"/>
      <c r="AL91" s="293">
        <f>IF(SUM(AL88:AP90)=0,"",SUM(AL88:AP90))</f>
        <v>3000000</v>
      </c>
      <c r="AM91" s="294"/>
      <c r="AN91" s="294"/>
      <c r="AO91" s="294"/>
      <c r="AP91" s="294"/>
      <c r="AQ91" s="293" t="str">
        <f>IF(SUM(AQ88:AU90)=0,"",SUM(AQ88:AU90))</f>
        <v/>
      </c>
      <c r="AR91" s="294"/>
      <c r="AS91" s="294"/>
      <c r="AT91" s="294"/>
      <c r="AU91" s="294"/>
      <c r="AV91" s="451" t="s">
        <v>200</v>
      </c>
      <c r="AW91" s="452"/>
      <c r="AX91" s="452"/>
      <c r="AY91" s="452"/>
      <c r="AZ91" s="452"/>
      <c r="BA91" s="452"/>
      <c r="BB91" s="623">
        <f>IF(SUM(BB88:BE90)=0,"",SUM(BB88:BE90))</f>
        <v>942857.14285714284</v>
      </c>
      <c r="BC91" s="623"/>
      <c r="BD91" s="623"/>
      <c r="BE91" s="624"/>
      <c r="BF91" s="476"/>
      <c r="BG91" s="475"/>
      <c r="BH91" s="475"/>
      <c r="BI91" s="475"/>
    </row>
    <row r="92" spans="1:69" ht="12" customHeight="1">
      <c r="B92" s="432" t="s">
        <v>201</v>
      </c>
      <c r="C92" s="432"/>
      <c r="D92" s="432"/>
      <c r="E92" s="432"/>
      <c r="F92" s="432"/>
      <c r="G92" s="432"/>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32"/>
      <c r="AG92" s="432"/>
      <c r="AH92" s="432"/>
      <c r="AI92" s="432"/>
      <c r="AJ92" s="432"/>
      <c r="AK92" s="432"/>
      <c r="AL92" s="432"/>
      <c r="AM92" s="432"/>
      <c r="AN92" s="432"/>
      <c r="AO92" s="432"/>
      <c r="AP92" s="432"/>
      <c r="AQ92" s="432"/>
      <c r="AR92" s="432"/>
      <c r="AS92" s="432"/>
      <c r="AT92" s="432"/>
      <c r="AU92" s="432"/>
      <c r="AV92" s="432"/>
      <c r="AW92" s="432"/>
      <c r="AX92" s="432"/>
      <c r="AY92" s="432"/>
      <c r="AZ92" s="432"/>
      <c r="BA92" s="432"/>
      <c r="BB92" s="432"/>
      <c r="BC92" s="432"/>
      <c r="BD92" s="432"/>
      <c r="BE92" s="432"/>
      <c r="BF92" s="432"/>
      <c r="BG92" s="432"/>
      <c r="BH92" s="432"/>
      <c r="BI92" s="432"/>
    </row>
    <row r="93" spans="1:69" ht="12" customHeight="1">
      <c r="B93" s="432" t="s">
        <v>202</v>
      </c>
      <c r="C93" s="432"/>
      <c r="D93" s="432"/>
      <c r="E93" s="432"/>
      <c r="F93" s="43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32"/>
      <c r="AG93" s="432"/>
      <c r="AH93" s="432"/>
      <c r="AI93" s="432"/>
      <c r="AJ93" s="432"/>
      <c r="AK93" s="432"/>
      <c r="AL93" s="432"/>
      <c r="AM93" s="432"/>
      <c r="AN93" s="432"/>
      <c r="AO93" s="432"/>
      <c r="AP93" s="432"/>
      <c r="AQ93" s="432"/>
      <c r="AR93" s="432"/>
      <c r="AS93" s="432"/>
      <c r="AT93" s="432"/>
      <c r="AU93" s="432"/>
      <c r="AV93" s="432"/>
      <c r="AW93" s="432"/>
      <c r="AX93" s="432"/>
      <c r="AY93" s="432"/>
      <c r="AZ93" s="432"/>
      <c r="BA93" s="432"/>
      <c r="BB93" s="432"/>
      <c r="BC93" s="432"/>
      <c r="BD93" s="432"/>
      <c r="BE93" s="432"/>
      <c r="BF93" s="432"/>
      <c r="BG93" s="432"/>
      <c r="BH93" s="432"/>
      <c r="BI93" s="61"/>
    </row>
    <row r="94" spans="1:69">
      <c r="B94" s="432" t="s">
        <v>203</v>
      </c>
      <c r="C94" s="432"/>
      <c r="D94" s="432"/>
      <c r="E94" s="432"/>
      <c r="F94" s="432"/>
      <c r="G94" s="432"/>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32"/>
      <c r="AG94" s="432"/>
      <c r="AH94" s="432"/>
      <c r="AI94" s="432"/>
      <c r="AJ94" s="432"/>
      <c r="AK94" s="432"/>
      <c r="AL94" s="432"/>
      <c r="AM94" s="432"/>
      <c r="AN94" s="432"/>
      <c r="AO94" s="432"/>
      <c r="AP94" s="432"/>
      <c r="AQ94" s="432"/>
      <c r="AR94" s="432"/>
      <c r="AS94" s="432"/>
      <c r="AT94" s="432"/>
      <c r="AU94" s="432"/>
      <c r="AV94" s="432"/>
      <c r="AW94" s="432"/>
      <c r="AX94" s="432"/>
      <c r="AY94" s="432"/>
      <c r="AZ94" s="432"/>
      <c r="BA94" s="432"/>
      <c r="BB94" s="432"/>
      <c r="BC94" s="432"/>
      <c r="BD94" s="432"/>
      <c r="BE94" s="432"/>
      <c r="BF94" s="432"/>
      <c r="BG94" s="432"/>
      <c r="BH94" s="432"/>
      <c r="BI94" s="61"/>
    </row>
    <row r="95" spans="1:69">
      <c r="B95" s="432" t="s">
        <v>204</v>
      </c>
      <c r="C95" s="432"/>
      <c r="D95" s="432"/>
      <c r="E95" s="432"/>
      <c r="F95" s="432"/>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432"/>
      <c r="AM95" s="432"/>
      <c r="AN95" s="432"/>
      <c r="AO95" s="432"/>
      <c r="AP95" s="432"/>
      <c r="AQ95" s="432"/>
      <c r="AR95" s="432"/>
      <c r="AS95" s="432"/>
      <c r="AT95" s="432"/>
      <c r="AU95" s="432"/>
      <c r="AV95" s="432"/>
      <c r="AW95" s="432"/>
      <c r="AX95" s="432"/>
      <c r="AY95" s="432"/>
      <c r="AZ95" s="432"/>
      <c r="BA95" s="432"/>
      <c r="BB95" s="432"/>
      <c r="BC95" s="432"/>
      <c r="BD95" s="432"/>
      <c r="BE95" s="432"/>
      <c r="BF95" s="432"/>
      <c r="BG95" s="432"/>
      <c r="BH95" s="432"/>
      <c r="BI95" s="61"/>
    </row>
    <row r="96" spans="1:69" ht="12" customHeight="1">
      <c r="B96" s="286" t="s">
        <v>205</v>
      </c>
      <c r="C96" s="286"/>
      <c r="D96" s="286"/>
      <c r="E96" s="286"/>
      <c r="F96" s="286"/>
      <c r="G96" s="286"/>
      <c r="H96" s="286"/>
      <c r="I96" s="286"/>
      <c r="J96" s="286"/>
      <c r="K96" s="286"/>
      <c r="L96" s="286"/>
      <c r="M96" s="286"/>
      <c r="N96" s="286"/>
      <c r="O96" s="286"/>
      <c r="P96" s="286"/>
      <c r="Q96" s="286"/>
      <c r="R96" s="286"/>
      <c r="S96" s="286"/>
      <c r="T96" s="286"/>
      <c r="U96" s="286"/>
      <c r="V96" s="286"/>
      <c r="W96" s="286"/>
      <c r="X96" s="286"/>
      <c r="Y96" s="286"/>
      <c r="Z96" s="286"/>
      <c r="AA96" s="286"/>
      <c r="AB96" s="286"/>
      <c r="AC96" s="286"/>
      <c r="AD96" s="286"/>
      <c r="AE96" s="286"/>
      <c r="AF96" s="286"/>
      <c r="AG96" s="286"/>
      <c r="AH96" s="286"/>
      <c r="AI96" s="286"/>
      <c r="AJ96" s="286"/>
      <c r="AK96" s="286"/>
      <c r="AL96" s="286"/>
      <c r="AM96" s="286"/>
      <c r="AN96" s="286"/>
      <c r="AO96" s="286"/>
      <c r="AP96" s="286"/>
      <c r="AQ96" s="286"/>
      <c r="AR96" s="286"/>
      <c r="AS96" s="286"/>
      <c r="AT96" s="286"/>
      <c r="AU96" s="286"/>
      <c r="AV96" s="286"/>
      <c r="AW96" s="286"/>
      <c r="AX96" s="286"/>
      <c r="AY96" s="286"/>
      <c r="AZ96" s="286"/>
      <c r="BA96" s="286"/>
      <c r="BB96" s="286"/>
      <c r="BC96" s="286"/>
      <c r="BD96" s="286"/>
      <c r="BE96" s="286"/>
      <c r="BF96" s="286"/>
      <c r="BG96" s="286"/>
      <c r="BH96" s="286"/>
      <c r="BI96" s="286"/>
      <c r="BJ96" s="286"/>
    </row>
    <row r="97" spans="1:94" ht="12" customHeight="1">
      <c r="B97" s="286"/>
      <c r="C97" s="286"/>
      <c r="D97" s="286"/>
      <c r="E97" s="286"/>
      <c r="F97" s="286"/>
      <c r="G97" s="286"/>
      <c r="H97" s="286"/>
      <c r="I97" s="286"/>
      <c r="J97" s="286"/>
      <c r="K97" s="286"/>
      <c r="L97" s="286"/>
      <c r="M97" s="286"/>
      <c r="N97" s="286"/>
      <c r="O97" s="286"/>
      <c r="P97" s="286"/>
      <c r="Q97" s="286"/>
      <c r="R97" s="286"/>
      <c r="S97" s="286"/>
      <c r="T97" s="286"/>
      <c r="U97" s="286"/>
      <c r="V97" s="286"/>
      <c r="W97" s="286"/>
      <c r="X97" s="286"/>
      <c r="Y97" s="286"/>
      <c r="Z97" s="286"/>
      <c r="AA97" s="286"/>
      <c r="AB97" s="286"/>
      <c r="AC97" s="286"/>
      <c r="AD97" s="286"/>
      <c r="AE97" s="286"/>
      <c r="AF97" s="286"/>
      <c r="AG97" s="286"/>
      <c r="AH97" s="286"/>
      <c r="AI97" s="286"/>
      <c r="AJ97" s="286"/>
      <c r="AK97" s="286"/>
      <c r="AL97" s="286"/>
      <c r="AM97" s="286"/>
      <c r="AN97" s="286"/>
      <c r="AO97" s="286"/>
      <c r="AP97" s="286"/>
      <c r="AQ97" s="286"/>
      <c r="AR97" s="286"/>
      <c r="AS97" s="286"/>
      <c r="AT97" s="286"/>
      <c r="AU97" s="286"/>
      <c r="AV97" s="286"/>
      <c r="AW97" s="286"/>
      <c r="AX97" s="286"/>
      <c r="AY97" s="286"/>
      <c r="AZ97" s="286"/>
      <c r="BA97" s="286"/>
      <c r="BB97" s="286"/>
      <c r="BC97" s="286"/>
      <c r="BD97" s="286"/>
      <c r="BE97" s="286"/>
      <c r="BF97" s="286"/>
      <c r="BG97" s="286"/>
      <c r="BH97" s="286"/>
      <c r="BI97" s="286"/>
      <c r="BJ97" s="286"/>
    </row>
    <row r="98" spans="1:94" ht="16.5" customHeight="1">
      <c r="A98" s="6"/>
      <c r="B98" s="322" t="s">
        <v>206</v>
      </c>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c r="BA98" s="434"/>
      <c r="BB98" s="434"/>
      <c r="BC98" s="434"/>
      <c r="BD98" s="434"/>
      <c r="BE98" s="434"/>
      <c r="BF98" s="434"/>
      <c r="BG98" s="434"/>
      <c r="BH98" s="434"/>
      <c r="BI98" s="6"/>
    </row>
    <row r="99" spans="1:94" s="6" customFormat="1" ht="18" customHeight="1">
      <c r="B99" s="246" t="s">
        <v>207</v>
      </c>
      <c r="C99" s="246"/>
      <c r="D99" s="246"/>
      <c r="E99" s="246"/>
      <c r="F99" s="246"/>
      <c r="G99" s="246"/>
      <c r="H99" s="246"/>
      <c r="I99" s="246"/>
      <c r="J99" s="246"/>
      <c r="K99" s="246"/>
      <c r="L99" s="246"/>
      <c r="M99" s="246"/>
      <c r="N99" s="246"/>
      <c r="O99" s="246"/>
      <c r="P99" s="246"/>
      <c r="Q99" s="276" t="s">
        <v>208</v>
      </c>
      <c r="R99" s="276"/>
      <c r="S99" s="276"/>
      <c r="T99" s="276" t="s">
        <v>209</v>
      </c>
      <c r="U99" s="276"/>
      <c r="V99" s="276"/>
      <c r="W99" s="466" t="s">
        <v>210</v>
      </c>
      <c r="X99" s="466"/>
      <c r="Y99" s="466"/>
      <c r="Z99" s="276" t="s">
        <v>211</v>
      </c>
      <c r="AA99" s="276"/>
      <c r="AB99" s="276"/>
      <c r="AC99" s="276" t="s">
        <v>212</v>
      </c>
      <c r="AD99" s="276"/>
      <c r="AE99" s="276"/>
      <c r="AF99" s="276" t="s">
        <v>213</v>
      </c>
      <c r="AG99" s="276"/>
      <c r="AH99" s="276"/>
      <c r="AI99" s="276" t="s">
        <v>214</v>
      </c>
      <c r="AJ99" s="276"/>
      <c r="AK99" s="276"/>
      <c r="AL99" s="276" t="s">
        <v>215</v>
      </c>
      <c r="AM99" s="276"/>
      <c r="AN99" s="276"/>
      <c r="AO99" s="277" t="s">
        <v>216</v>
      </c>
      <c r="AP99" s="467"/>
      <c r="AQ99" s="468"/>
      <c r="AR99" s="276" t="s">
        <v>217</v>
      </c>
      <c r="AS99" s="276"/>
      <c r="AT99" s="276"/>
      <c r="AU99" s="276" t="s">
        <v>218</v>
      </c>
      <c r="AV99" s="276"/>
      <c r="AW99" s="276"/>
      <c r="AX99" s="276" t="s">
        <v>219</v>
      </c>
      <c r="AY99" s="276"/>
      <c r="AZ99" s="276"/>
      <c r="BA99" s="526" t="s">
        <v>220</v>
      </c>
      <c r="BB99" s="526"/>
      <c r="BC99" s="526"/>
      <c r="BD99" s="526"/>
      <c r="BE99" s="526"/>
      <c r="BF99" s="526"/>
      <c r="BG99" s="526"/>
      <c r="BH99" s="526"/>
      <c r="BI99" s="526"/>
    </row>
    <row r="100" spans="1:94" s="6" customFormat="1" ht="18" customHeight="1">
      <c r="B100" s="246"/>
      <c r="C100" s="246"/>
      <c r="D100" s="246"/>
      <c r="E100" s="246"/>
      <c r="F100" s="246"/>
      <c r="G100" s="246"/>
      <c r="H100" s="246"/>
      <c r="I100" s="246"/>
      <c r="J100" s="246"/>
      <c r="K100" s="246"/>
      <c r="L100" s="246"/>
      <c r="M100" s="246"/>
      <c r="N100" s="246"/>
      <c r="O100" s="246"/>
      <c r="P100" s="246"/>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26"/>
      <c r="BB100" s="526"/>
      <c r="BC100" s="526"/>
      <c r="BD100" s="526"/>
      <c r="BE100" s="526"/>
      <c r="BF100" s="526"/>
      <c r="BG100" s="526"/>
      <c r="BH100" s="526"/>
      <c r="BI100" s="526"/>
    </row>
    <row r="101" spans="1:94" s="6" customFormat="1" ht="18" customHeight="1">
      <c r="B101" s="433" t="s">
        <v>221</v>
      </c>
      <c r="C101" s="433"/>
      <c r="D101" s="433"/>
      <c r="E101" s="433"/>
      <c r="F101" s="433"/>
      <c r="G101" s="433"/>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3"/>
      <c r="AY101" s="433"/>
      <c r="AZ101" s="433"/>
      <c r="BA101" s="433"/>
      <c r="BB101" s="433"/>
      <c r="BC101" s="433"/>
      <c r="BD101" s="433"/>
      <c r="BE101" s="433"/>
      <c r="BF101" s="433"/>
      <c r="BG101" s="433"/>
      <c r="BH101" s="433"/>
      <c r="BI101" s="433"/>
    </row>
    <row r="102" spans="1:94" s="6" customFormat="1" ht="18" customHeight="1">
      <c r="B102" s="127" t="s">
        <v>222</v>
      </c>
      <c r="C102" s="470" t="s">
        <v>223</v>
      </c>
      <c r="D102" s="471"/>
      <c r="E102" s="471"/>
      <c r="F102" s="471"/>
      <c r="G102" s="471"/>
      <c r="H102" s="471"/>
      <c r="I102" s="471"/>
      <c r="J102" s="471"/>
      <c r="K102" s="471"/>
      <c r="L102" s="471"/>
      <c r="M102" s="471"/>
      <c r="N102" s="471"/>
      <c r="O102" s="471"/>
      <c r="P102" s="471"/>
      <c r="Q102" s="471"/>
      <c r="R102" s="471"/>
      <c r="S102" s="471"/>
      <c r="T102" s="471"/>
      <c r="U102" s="471"/>
      <c r="V102" s="471"/>
      <c r="W102" s="471"/>
      <c r="X102" s="471"/>
      <c r="Y102" s="471"/>
      <c r="Z102" s="471"/>
      <c r="AA102" s="471"/>
      <c r="AB102" s="471"/>
      <c r="AC102" s="471"/>
      <c r="AD102" s="471"/>
      <c r="AE102" s="471"/>
      <c r="AF102" s="471"/>
      <c r="AG102" s="471"/>
      <c r="AH102" s="471"/>
      <c r="AI102" s="471"/>
      <c r="AJ102" s="471"/>
      <c r="AK102" s="471"/>
      <c r="AL102" s="471"/>
      <c r="AM102" s="471"/>
      <c r="AN102" s="471"/>
      <c r="AO102" s="471"/>
      <c r="AP102" s="471"/>
      <c r="AQ102" s="471"/>
      <c r="AR102" s="471"/>
      <c r="AS102" s="471"/>
      <c r="AT102" s="471"/>
      <c r="AU102" s="471"/>
      <c r="AV102" s="471"/>
      <c r="AW102" s="471"/>
      <c r="AX102" s="471"/>
      <c r="AY102" s="471"/>
      <c r="AZ102" s="471"/>
      <c r="BA102" s="471"/>
      <c r="BB102" s="471"/>
      <c r="BC102" s="471"/>
      <c r="BD102" s="471"/>
      <c r="BE102" s="471"/>
      <c r="BF102" s="471"/>
      <c r="BG102" s="471"/>
      <c r="BH102" s="471"/>
      <c r="BI102" s="471"/>
    </row>
    <row r="103" spans="1:94" s="6" customFormat="1" ht="18" customHeight="1">
      <c r="B103" s="128"/>
      <c r="C103" s="129" t="s">
        <v>224</v>
      </c>
      <c r="D103" s="622"/>
      <c r="E103" s="464"/>
      <c r="F103" s="464"/>
      <c r="G103" s="464"/>
      <c r="H103" s="464"/>
      <c r="I103" s="464"/>
      <c r="J103" s="464"/>
      <c r="K103" s="464"/>
      <c r="L103" s="464"/>
      <c r="M103" s="464"/>
      <c r="N103" s="464"/>
      <c r="O103" s="464"/>
      <c r="P103" s="464"/>
      <c r="Q103" s="35"/>
      <c r="R103" s="36"/>
      <c r="S103" s="12"/>
      <c r="T103" s="35"/>
      <c r="U103" s="36"/>
      <c r="V103" s="12"/>
      <c r="W103" s="35"/>
      <c r="X103" s="36"/>
      <c r="Y103" s="12"/>
      <c r="Z103" s="35"/>
      <c r="AA103" s="36"/>
      <c r="AB103" s="12"/>
      <c r="AC103" s="35"/>
      <c r="AD103" s="36"/>
      <c r="AE103" s="12"/>
      <c r="AF103" s="35"/>
      <c r="AG103" s="36"/>
      <c r="AH103" s="12"/>
      <c r="AI103" s="171"/>
      <c r="AJ103" s="172"/>
      <c r="AK103" s="173"/>
      <c r="AL103" s="171"/>
      <c r="AM103" s="172"/>
      <c r="AN103" s="173"/>
      <c r="AO103" s="171"/>
      <c r="AP103" s="172"/>
      <c r="AQ103" s="173"/>
      <c r="AR103" s="171"/>
      <c r="AS103" s="172"/>
      <c r="AT103" s="173"/>
      <c r="AU103" s="171"/>
      <c r="AV103" s="172"/>
      <c r="AW103" s="173"/>
      <c r="AX103" s="171"/>
      <c r="AY103" s="172"/>
      <c r="AZ103" s="173"/>
      <c r="BA103" s="465"/>
      <c r="BB103" s="465"/>
      <c r="BC103" s="465"/>
      <c r="BD103" s="465"/>
      <c r="BE103" s="465"/>
      <c r="BF103" s="465"/>
      <c r="BG103" s="465"/>
      <c r="BH103" s="465"/>
      <c r="BI103" s="465"/>
    </row>
    <row r="104" spans="1:94" s="6" customFormat="1" ht="18" customHeight="1">
      <c r="B104" s="37"/>
      <c r="C104" s="619" t="s">
        <v>225</v>
      </c>
      <c r="D104" s="471"/>
      <c r="E104" s="471"/>
      <c r="F104" s="471"/>
      <c r="G104" s="471"/>
      <c r="H104" s="471"/>
      <c r="I104" s="471"/>
      <c r="J104" s="471"/>
      <c r="K104" s="471"/>
      <c r="L104" s="471"/>
      <c r="M104" s="471"/>
      <c r="N104" s="471"/>
      <c r="O104" s="471"/>
      <c r="P104" s="471"/>
      <c r="Q104" s="471"/>
      <c r="R104" s="471"/>
      <c r="S104" s="471"/>
      <c r="T104" s="471"/>
      <c r="U104" s="471"/>
      <c r="V104" s="471"/>
      <c r="W104" s="471"/>
      <c r="X104" s="471"/>
      <c r="Y104" s="471"/>
      <c r="Z104" s="471"/>
      <c r="AA104" s="471"/>
      <c r="AB104" s="471"/>
      <c r="AC104" s="471"/>
      <c r="AD104" s="471"/>
      <c r="AE104" s="471"/>
      <c r="AF104" s="471"/>
      <c r="AG104" s="471"/>
      <c r="AH104" s="471"/>
      <c r="AI104" s="471"/>
      <c r="AJ104" s="471"/>
      <c r="AK104" s="471"/>
      <c r="AL104" s="471"/>
      <c r="AM104" s="471"/>
      <c r="AN104" s="471"/>
      <c r="AO104" s="471"/>
      <c r="AP104" s="471"/>
      <c r="AQ104" s="471"/>
      <c r="AR104" s="471"/>
      <c r="AS104" s="471"/>
      <c r="AT104" s="471"/>
      <c r="AU104" s="471"/>
      <c r="AV104" s="471"/>
      <c r="AW104" s="471"/>
      <c r="AX104" s="471"/>
      <c r="AY104" s="471"/>
      <c r="AZ104" s="471"/>
      <c r="BA104" s="471"/>
      <c r="BB104" s="471"/>
      <c r="BC104" s="471"/>
      <c r="BD104" s="471"/>
      <c r="BE104" s="471"/>
      <c r="BF104" s="471"/>
      <c r="BG104" s="471"/>
      <c r="BH104" s="471"/>
      <c r="BI104" s="471"/>
    </row>
    <row r="105" spans="1:94" s="6" customFormat="1" ht="18" customHeight="1">
      <c r="B105" s="33"/>
      <c r="C105" s="34" t="s">
        <v>224</v>
      </c>
      <c r="D105" s="464"/>
      <c r="E105" s="464"/>
      <c r="F105" s="464"/>
      <c r="G105" s="464"/>
      <c r="H105" s="464"/>
      <c r="I105" s="464"/>
      <c r="J105" s="464"/>
      <c r="K105" s="464"/>
      <c r="L105" s="464"/>
      <c r="M105" s="464"/>
      <c r="N105" s="464"/>
      <c r="O105" s="464"/>
      <c r="P105" s="464"/>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36"/>
      <c r="BA105" s="465"/>
      <c r="BB105" s="465"/>
      <c r="BC105" s="465"/>
      <c r="BD105" s="465"/>
      <c r="BE105" s="465"/>
      <c r="BF105" s="465"/>
      <c r="BG105" s="465"/>
      <c r="BH105" s="465"/>
      <c r="BI105" s="465"/>
    </row>
    <row r="106" spans="1:94" s="6" customFormat="1" ht="18" customHeight="1">
      <c r="B106" s="38"/>
      <c r="C106" s="471" t="s">
        <v>226</v>
      </c>
      <c r="D106" s="471"/>
      <c r="E106" s="471"/>
      <c r="F106" s="471"/>
      <c r="G106" s="471"/>
      <c r="H106" s="471"/>
      <c r="I106" s="471"/>
      <c r="J106" s="471"/>
      <c r="K106" s="471"/>
      <c r="L106" s="471"/>
      <c r="M106" s="471"/>
      <c r="N106" s="471"/>
      <c r="O106" s="471"/>
      <c r="P106" s="471"/>
      <c r="Q106" s="471"/>
      <c r="R106" s="471"/>
      <c r="S106" s="471"/>
      <c r="T106" s="471"/>
      <c r="U106" s="471"/>
      <c r="V106" s="471"/>
      <c r="W106" s="471"/>
      <c r="X106" s="471"/>
      <c r="Y106" s="471"/>
      <c r="Z106" s="471"/>
      <c r="AA106" s="471"/>
      <c r="AB106" s="471"/>
      <c r="AC106" s="471"/>
      <c r="AD106" s="471"/>
      <c r="AE106" s="471"/>
      <c r="AF106" s="471"/>
      <c r="AG106" s="471"/>
      <c r="AH106" s="471"/>
      <c r="AI106" s="471"/>
      <c r="AJ106" s="471"/>
      <c r="AK106" s="471"/>
      <c r="AL106" s="471"/>
      <c r="AM106" s="471"/>
      <c r="AN106" s="471"/>
      <c r="AO106" s="471"/>
      <c r="AP106" s="471"/>
      <c r="AQ106" s="471"/>
      <c r="AR106" s="471"/>
      <c r="AS106" s="471"/>
      <c r="AT106" s="471"/>
      <c r="AU106" s="471"/>
      <c r="AV106" s="471"/>
      <c r="AW106" s="471"/>
      <c r="AX106" s="471"/>
      <c r="AY106" s="471"/>
      <c r="AZ106" s="471"/>
      <c r="BA106" s="471"/>
      <c r="BB106" s="471"/>
      <c r="BC106" s="471"/>
      <c r="BD106" s="471"/>
      <c r="BE106" s="471"/>
      <c r="BF106" s="471"/>
      <c r="BG106" s="471"/>
      <c r="BH106" s="471"/>
      <c r="BI106" s="471"/>
    </row>
    <row r="107" spans="1:94" s="6" customFormat="1" ht="18" customHeight="1">
      <c r="B107" s="33"/>
      <c r="C107" s="34" t="s">
        <v>224</v>
      </c>
      <c r="D107" s="464"/>
      <c r="E107" s="464"/>
      <c r="F107" s="464"/>
      <c r="G107" s="464"/>
      <c r="H107" s="464"/>
      <c r="I107" s="464"/>
      <c r="J107" s="464"/>
      <c r="K107" s="464"/>
      <c r="L107" s="464"/>
      <c r="M107" s="464"/>
      <c r="N107" s="464"/>
      <c r="O107" s="464"/>
      <c r="P107" s="464"/>
      <c r="Q107" s="35"/>
      <c r="R107" s="36"/>
      <c r="S107" s="12"/>
      <c r="T107" s="35"/>
      <c r="U107" s="36"/>
      <c r="V107" s="12"/>
      <c r="W107" s="35"/>
      <c r="X107" s="36"/>
      <c r="Y107" s="173"/>
      <c r="Z107" s="171"/>
      <c r="AA107" s="172"/>
      <c r="AB107" s="173"/>
      <c r="AC107" s="171"/>
      <c r="AD107" s="172"/>
      <c r="AE107" s="173"/>
      <c r="AF107" s="35"/>
      <c r="AG107" s="36"/>
      <c r="AH107" s="12"/>
      <c r="AI107" s="35"/>
      <c r="AJ107" s="36"/>
      <c r="AK107" s="12"/>
      <c r="AL107" s="35"/>
      <c r="AM107" s="36"/>
      <c r="AN107" s="12"/>
      <c r="AO107" s="35"/>
      <c r="AP107" s="36"/>
      <c r="AQ107" s="12"/>
      <c r="AR107" s="35"/>
      <c r="AS107" s="36"/>
      <c r="AT107" s="12"/>
      <c r="AU107" s="35"/>
      <c r="AV107" s="36"/>
      <c r="AW107" s="12"/>
      <c r="AX107" s="36"/>
      <c r="AY107" s="36"/>
      <c r="AZ107" s="12"/>
      <c r="BA107" s="465"/>
      <c r="BB107" s="465"/>
      <c r="BC107" s="465"/>
      <c r="BD107" s="465"/>
      <c r="BE107" s="465"/>
      <c r="BF107" s="465"/>
      <c r="BG107" s="465"/>
      <c r="BH107" s="465"/>
      <c r="BI107" s="465"/>
    </row>
    <row r="108" spans="1:94" s="6" customFormat="1" ht="18" customHeight="1">
      <c r="B108" s="38"/>
      <c r="C108" s="471" t="s">
        <v>227</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1"/>
      <c r="AD108" s="471"/>
      <c r="AE108" s="471"/>
      <c r="AF108" s="471"/>
      <c r="AG108" s="471"/>
      <c r="AH108" s="471"/>
      <c r="AI108" s="471"/>
      <c r="AJ108" s="471"/>
      <c r="AK108" s="471"/>
      <c r="AL108" s="471"/>
      <c r="AM108" s="471"/>
      <c r="AN108" s="471"/>
      <c r="AO108" s="471"/>
      <c r="AP108" s="471"/>
      <c r="AQ108" s="471"/>
      <c r="AR108" s="471"/>
      <c r="AS108" s="471"/>
      <c r="AT108" s="471"/>
      <c r="AU108" s="471"/>
      <c r="AV108" s="471"/>
      <c r="AW108" s="471"/>
      <c r="AX108" s="471"/>
      <c r="AY108" s="471"/>
      <c r="AZ108" s="471"/>
      <c r="BA108" s="471"/>
      <c r="BB108" s="471"/>
      <c r="BC108" s="471"/>
      <c r="BD108" s="471"/>
      <c r="BE108" s="471"/>
      <c r="BF108" s="471"/>
      <c r="BG108" s="471"/>
      <c r="BH108" s="471"/>
      <c r="BI108" s="471"/>
    </row>
    <row r="109" spans="1:94" s="6" customFormat="1" ht="18" customHeight="1">
      <c r="B109" s="33"/>
      <c r="C109" s="34" t="s">
        <v>224</v>
      </c>
      <c r="D109" s="464"/>
      <c r="E109" s="464"/>
      <c r="F109" s="464"/>
      <c r="G109" s="464"/>
      <c r="H109" s="464"/>
      <c r="I109" s="464"/>
      <c r="J109" s="464"/>
      <c r="K109" s="464"/>
      <c r="L109" s="464"/>
      <c r="M109" s="464"/>
      <c r="N109" s="464"/>
      <c r="O109" s="464"/>
      <c r="P109" s="464"/>
      <c r="Q109" s="35"/>
      <c r="R109" s="36"/>
      <c r="S109" s="12"/>
      <c r="T109" s="35"/>
      <c r="U109" s="36"/>
      <c r="V109" s="12"/>
      <c r="W109" s="35"/>
      <c r="X109" s="36"/>
      <c r="Y109" s="173"/>
      <c r="Z109" s="171"/>
      <c r="AA109" s="172"/>
      <c r="AB109" s="173"/>
      <c r="AC109" s="171"/>
      <c r="AD109" s="172"/>
      <c r="AE109" s="173"/>
      <c r="AF109" s="171"/>
      <c r="AG109" s="172"/>
      <c r="AH109" s="173"/>
      <c r="AI109" s="171"/>
      <c r="AJ109" s="172"/>
      <c r="AK109" s="173"/>
      <c r="AL109" s="171"/>
      <c r="AM109" s="172"/>
      <c r="AN109" s="173"/>
      <c r="AO109" s="171"/>
      <c r="AP109" s="172"/>
      <c r="AQ109" s="173"/>
      <c r="AR109" s="171"/>
      <c r="AS109" s="172"/>
      <c r="AT109" s="173"/>
      <c r="AU109" s="171"/>
      <c r="AV109" s="172"/>
      <c r="AW109" s="173"/>
      <c r="AX109" s="172"/>
      <c r="AY109" s="173"/>
      <c r="AZ109" s="173"/>
      <c r="BA109" s="465"/>
      <c r="BB109" s="465"/>
      <c r="BC109" s="465"/>
      <c r="BD109" s="465"/>
      <c r="BE109" s="465"/>
      <c r="BF109" s="465"/>
      <c r="BG109" s="465"/>
      <c r="BH109" s="465"/>
      <c r="BI109" s="465"/>
    </row>
    <row r="110" spans="1:94" s="6" customFormat="1" ht="18" customHeight="1">
      <c r="A110" s="1"/>
      <c r="B110" s="39"/>
      <c r="C110" s="625" t="s">
        <v>228</v>
      </c>
      <c r="D110" s="625"/>
      <c r="E110" s="625"/>
      <c r="F110" s="625"/>
      <c r="G110" s="625"/>
      <c r="H110" s="625"/>
      <c r="I110" s="625"/>
      <c r="J110" s="625"/>
      <c r="K110" s="625"/>
      <c r="L110" s="625"/>
      <c r="M110" s="625"/>
      <c r="N110" s="625"/>
      <c r="O110" s="625"/>
      <c r="P110" s="625"/>
      <c r="Q110" s="625"/>
      <c r="R110" s="625"/>
      <c r="S110" s="625"/>
      <c r="T110" s="625"/>
      <c r="U110" s="625"/>
      <c r="V110" s="625"/>
      <c r="W110" s="625"/>
      <c r="X110" s="625"/>
      <c r="Y110" s="625"/>
      <c r="Z110" s="625"/>
      <c r="AA110" s="625"/>
      <c r="AB110" s="625"/>
      <c r="AC110" s="625"/>
      <c r="AD110" s="625"/>
      <c r="AE110" s="625"/>
      <c r="AF110" s="625"/>
      <c r="AG110" s="625"/>
      <c r="AH110" s="625"/>
      <c r="AI110" s="625"/>
      <c r="AJ110" s="625"/>
      <c r="AK110" s="625"/>
      <c r="AL110" s="625"/>
      <c r="AM110" s="625"/>
      <c r="AN110" s="625"/>
      <c r="AO110" s="625"/>
      <c r="AP110" s="625"/>
      <c r="AQ110" s="625"/>
      <c r="AR110" s="625"/>
      <c r="AS110" s="625"/>
      <c r="AT110" s="625"/>
      <c r="AU110" s="625"/>
      <c r="AV110" s="625"/>
      <c r="AW110" s="625"/>
      <c r="AX110" s="625"/>
      <c r="AY110" s="625"/>
      <c r="AZ110" s="625"/>
      <c r="BA110" s="625"/>
      <c r="BB110" s="625"/>
      <c r="BC110" s="625"/>
      <c r="BD110" s="625"/>
      <c r="BE110" s="625"/>
      <c r="BF110" s="625"/>
      <c r="BG110" s="625"/>
      <c r="BH110" s="625"/>
      <c r="BI110" s="625"/>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224</v>
      </c>
      <c r="D111" s="464"/>
      <c r="E111" s="464"/>
      <c r="F111" s="464"/>
      <c r="G111" s="464"/>
      <c r="H111" s="464"/>
      <c r="I111" s="464"/>
      <c r="J111" s="464"/>
      <c r="K111" s="464"/>
      <c r="L111" s="464"/>
      <c r="M111" s="464"/>
      <c r="N111" s="464"/>
      <c r="O111" s="464"/>
      <c r="P111" s="464"/>
      <c r="Q111" s="35"/>
      <c r="R111" s="36"/>
      <c r="S111" s="12"/>
      <c r="T111" s="35"/>
      <c r="U111" s="36"/>
      <c r="V111" s="173"/>
      <c r="W111" s="171"/>
      <c r="X111" s="172"/>
      <c r="Y111" s="173"/>
      <c r="Z111" s="171"/>
      <c r="AA111" s="172"/>
      <c r="AB111" s="173"/>
      <c r="AC111" s="171"/>
      <c r="AD111" s="172"/>
      <c r="AE111" s="173"/>
      <c r="AF111" s="171"/>
      <c r="AG111" s="36"/>
      <c r="AH111" s="12"/>
      <c r="AI111" s="35"/>
      <c r="AJ111" s="36"/>
      <c r="AK111" s="12"/>
      <c r="AL111" s="35"/>
      <c r="AM111" s="36"/>
      <c r="AN111" s="12"/>
      <c r="AO111" s="35"/>
      <c r="AP111" s="36"/>
      <c r="AQ111" s="12"/>
      <c r="AR111" s="35"/>
      <c r="AS111" s="36"/>
      <c r="AT111" s="12"/>
      <c r="AU111" s="35"/>
      <c r="AV111" s="36"/>
      <c r="AW111" s="12"/>
      <c r="AX111" s="36"/>
      <c r="AY111" s="36"/>
      <c r="AZ111" s="12"/>
      <c r="BA111" s="465"/>
      <c r="BB111" s="465"/>
      <c r="BC111" s="465"/>
      <c r="BD111" s="465"/>
      <c r="BE111" s="465"/>
      <c r="BF111" s="465"/>
      <c r="BG111" s="465"/>
      <c r="BH111" s="465"/>
      <c r="BI111" s="465"/>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625" t="s">
        <v>229</v>
      </c>
      <c r="D112" s="625"/>
      <c r="E112" s="625"/>
      <c r="F112" s="625"/>
      <c r="G112" s="625"/>
      <c r="H112" s="625"/>
      <c r="I112" s="625"/>
      <c r="J112" s="625"/>
      <c r="K112" s="625"/>
      <c r="L112" s="625"/>
      <c r="M112" s="625"/>
      <c r="N112" s="625"/>
      <c r="O112" s="625"/>
      <c r="P112" s="625"/>
      <c r="Q112" s="625"/>
      <c r="R112" s="625"/>
      <c r="S112" s="625"/>
      <c r="T112" s="625"/>
      <c r="U112" s="625"/>
      <c r="V112" s="625"/>
      <c r="W112" s="625"/>
      <c r="X112" s="625"/>
      <c r="Y112" s="625"/>
      <c r="Z112" s="625"/>
      <c r="AA112" s="625"/>
      <c r="AB112" s="625"/>
      <c r="AC112" s="625"/>
      <c r="AD112" s="625"/>
      <c r="AE112" s="625"/>
      <c r="AF112" s="625"/>
      <c r="AG112" s="625"/>
      <c r="AH112" s="625"/>
      <c r="AI112" s="625"/>
      <c r="AJ112" s="625"/>
      <c r="AK112" s="625"/>
      <c r="AL112" s="625"/>
      <c r="AM112" s="625"/>
      <c r="AN112" s="625"/>
      <c r="AO112" s="625"/>
      <c r="AP112" s="625"/>
      <c r="AQ112" s="625"/>
      <c r="AR112" s="625"/>
      <c r="AS112" s="625"/>
      <c r="AT112" s="625"/>
      <c r="AU112" s="625"/>
      <c r="AV112" s="625"/>
      <c r="AW112" s="625"/>
      <c r="AX112" s="625"/>
      <c r="AY112" s="625"/>
      <c r="AZ112" s="625"/>
      <c r="BA112" s="625"/>
      <c r="BB112" s="625"/>
      <c r="BC112" s="625"/>
      <c r="BD112" s="625"/>
      <c r="BE112" s="625"/>
      <c r="BF112" s="625"/>
      <c r="BG112" s="625"/>
      <c r="BH112" s="625"/>
      <c r="BI112" s="625"/>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224</v>
      </c>
      <c r="D113" s="464"/>
      <c r="E113" s="464"/>
      <c r="F113" s="464"/>
      <c r="G113" s="464"/>
      <c r="H113" s="464"/>
      <c r="I113" s="464"/>
      <c r="J113" s="464"/>
      <c r="K113" s="464"/>
      <c r="L113" s="464"/>
      <c r="M113" s="464"/>
      <c r="N113" s="464"/>
      <c r="O113" s="464"/>
      <c r="P113" s="464"/>
      <c r="Q113" s="35"/>
      <c r="R113" s="36"/>
      <c r="S113" s="12"/>
      <c r="T113" s="35"/>
      <c r="U113" s="36"/>
      <c r="V113" s="12"/>
      <c r="W113" s="35"/>
      <c r="X113" s="36"/>
      <c r="Y113" s="12"/>
      <c r="Z113" s="35"/>
      <c r="AA113" s="36"/>
      <c r="AB113" s="12"/>
      <c r="AC113" s="35"/>
      <c r="AD113" s="36"/>
      <c r="AE113" s="12"/>
      <c r="AF113" s="35"/>
      <c r="AG113" s="36"/>
      <c r="AH113" s="173"/>
      <c r="AI113" s="171"/>
      <c r="AJ113" s="172"/>
      <c r="AK113" s="173"/>
      <c r="AL113" s="35"/>
      <c r="AM113" s="36"/>
      <c r="AN113" s="12"/>
      <c r="AO113" s="35"/>
      <c r="AP113" s="174"/>
      <c r="AQ113" s="175"/>
      <c r="AR113" s="176"/>
      <c r="AS113" s="36"/>
      <c r="AT113" s="12"/>
      <c r="AU113" s="35"/>
      <c r="AV113" s="36"/>
      <c r="AW113" s="173"/>
      <c r="AX113" s="171"/>
      <c r="AY113" s="172"/>
      <c r="AZ113" s="12"/>
      <c r="BA113" s="465"/>
      <c r="BB113" s="465"/>
      <c r="BC113" s="465"/>
      <c r="BD113" s="465"/>
      <c r="BE113" s="465"/>
      <c r="BF113" s="465"/>
      <c r="BG113" s="465"/>
      <c r="BH113" s="465"/>
      <c r="BI113" s="465"/>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71" t="s">
        <v>230</v>
      </c>
      <c r="C114" s="471"/>
      <c r="D114" s="471"/>
      <c r="E114" s="471"/>
      <c r="F114" s="471"/>
      <c r="G114" s="471"/>
      <c r="H114" s="471"/>
      <c r="I114" s="471"/>
      <c r="J114" s="471"/>
      <c r="K114" s="471"/>
      <c r="L114" s="471"/>
      <c r="M114" s="471"/>
      <c r="N114" s="471"/>
      <c r="O114" s="471"/>
      <c r="P114" s="471"/>
      <c r="Q114" s="471"/>
      <c r="R114" s="471"/>
      <c r="S114" s="471"/>
      <c r="T114" s="471"/>
      <c r="U114" s="471"/>
      <c r="V114" s="471"/>
      <c r="W114" s="471"/>
      <c r="X114" s="471"/>
      <c r="Y114" s="471"/>
      <c r="Z114" s="471"/>
      <c r="AA114" s="471"/>
      <c r="AB114" s="471"/>
      <c r="AC114" s="471"/>
      <c r="AD114" s="471"/>
      <c r="AE114" s="471"/>
      <c r="AF114" s="471"/>
      <c r="AG114" s="471"/>
      <c r="AH114" s="471"/>
      <c r="AI114" s="471"/>
      <c r="AJ114" s="471"/>
      <c r="AK114" s="471"/>
      <c r="AL114" s="471"/>
      <c r="AM114" s="471"/>
      <c r="AN114" s="471"/>
      <c r="AO114" s="471"/>
      <c r="AP114" s="471"/>
      <c r="AQ114" s="471"/>
      <c r="AR114" s="471"/>
      <c r="AS114" s="471"/>
      <c r="AT114" s="471"/>
      <c r="AU114" s="471"/>
      <c r="AV114" s="471"/>
      <c r="AW114" s="471"/>
      <c r="AX114" s="471"/>
      <c r="AY114" s="471"/>
      <c r="AZ114" s="471"/>
      <c r="BA114" s="471"/>
      <c r="BB114" s="471"/>
      <c r="BC114" s="471"/>
      <c r="BD114" s="471"/>
      <c r="BE114" s="471"/>
      <c r="BF114" s="471"/>
      <c r="BG114" s="471"/>
      <c r="BH114" s="471"/>
      <c r="BI114" s="471"/>
    </row>
    <row r="115" spans="1:94" s="6" customFormat="1" ht="18" customHeight="1">
      <c r="B115" s="33"/>
      <c r="C115" s="34" t="s">
        <v>224</v>
      </c>
      <c r="D115" s="464"/>
      <c r="E115" s="464"/>
      <c r="F115" s="464"/>
      <c r="G115" s="464"/>
      <c r="H115" s="464"/>
      <c r="I115" s="464"/>
      <c r="J115" s="464"/>
      <c r="K115" s="464"/>
      <c r="L115" s="464"/>
      <c r="M115" s="464"/>
      <c r="N115" s="464"/>
      <c r="O115" s="464"/>
      <c r="P115" s="464"/>
      <c r="Q115" s="35"/>
      <c r="R115" s="36"/>
      <c r="S115" s="12"/>
      <c r="T115" s="35"/>
      <c r="U115" s="36"/>
      <c r="V115" s="12"/>
      <c r="W115" s="171"/>
      <c r="X115" s="172"/>
      <c r="Y115" s="173"/>
      <c r="Z115" s="171"/>
      <c r="AA115" s="172"/>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465"/>
      <c r="BB115" s="465"/>
      <c r="BC115" s="465"/>
      <c r="BD115" s="465"/>
      <c r="BE115" s="465"/>
      <c r="BF115" s="465"/>
      <c r="BG115" s="465"/>
      <c r="BH115" s="465"/>
      <c r="BI115" s="465"/>
    </row>
    <row r="116" spans="1:94" s="6" customFormat="1" ht="14.25" customHeight="1">
      <c r="B116" s="628" t="s">
        <v>231</v>
      </c>
      <c r="C116" s="628"/>
      <c r="D116" s="628"/>
      <c r="E116" s="628"/>
      <c r="F116" s="628"/>
      <c r="G116" s="628"/>
      <c r="H116" s="628"/>
      <c r="I116" s="628"/>
      <c r="J116" s="628"/>
      <c r="K116" s="628"/>
      <c r="L116" s="628"/>
      <c r="M116" s="628"/>
      <c r="N116" s="628"/>
      <c r="O116" s="628"/>
      <c r="P116" s="628"/>
      <c r="Q116" s="628"/>
      <c r="R116" s="628"/>
      <c r="S116" s="628"/>
      <c r="T116" s="628"/>
      <c r="U116" s="628"/>
      <c r="V116" s="628"/>
      <c r="W116" s="628"/>
      <c r="X116" s="628"/>
      <c r="Y116" s="628"/>
      <c r="Z116" s="628"/>
      <c r="AA116" s="628"/>
      <c r="AB116" s="628"/>
      <c r="AC116" s="628"/>
      <c r="AD116" s="628"/>
      <c r="AE116" s="628"/>
      <c r="AF116" s="628"/>
      <c r="AG116" s="628"/>
      <c r="AH116" s="628"/>
      <c r="AI116" s="628"/>
      <c r="AJ116" s="628"/>
      <c r="AK116" s="628"/>
      <c r="AL116" s="628"/>
      <c r="AM116" s="628"/>
      <c r="AN116" s="628"/>
      <c r="AO116" s="628"/>
      <c r="AP116" s="628"/>
      <c r="AQ116" s="628"/>
      <c r="AR116" s="628"/>
      <c r="AS116" s="628"/>
      <c r="AT116" s="628"/>
      <c r="AU116" s="628"/>
      <c r="AV116" s="628"/>
      <c r="AW116" s="628"/>
      <c r="AX116" s="628"/>
      <c r="AY116" s="628"/>
      <c r="AZ116" s="628"/>
      <c r="BA116" s="628"/>
      <c r="BB116" s="628"/>
      <c r="BC116" s="628"/>
      <c r="BD116" s="628"/>
      <c r="BE116" s="628"/>
      <c r="BF116" s="628"/>
      <c r="BG116" s="628"/>
      <c r="BH116" s="628"/>
    </row>
    <row r="117" spans="1:94" s="6" customFormat="1" ht="14.25" customHeight="1">
      <c r="B117" s="98"/>
      <c r="C117" s="98"/>
      <c r="D117" s="98"/>
      <c r="E117" s="98"/>
      <c r="F117" s="98"/>
      <c r="G117" s="98"/>
      <c r="H117" s="98"/>
      <c r="I117" s="98"/>
      <c r="J117" s="98"/>
      <c r="K117" s="98"/>
      <c r="L117" s="98"/>
      <c r="M117" s="98"/>
      <c r="N117" s="98"/>
      <c r="O117" s="98"/>
      <c r="P117" s="98"/>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row>
    <row r="118" spans="1:94" s="6" customFormat="1" ht="27" customHeight="1">
      <c r="B118" s="308" t="s">
        <v>232</v>
      </c>
      <c r="C118" s="308"/>
      <c r="D118" s="308"/>
      <c r="E118" s="308"/>
      <c r="F118" s="308"/>
      <c r="G118" s="308"/>
      <c r="H118" s="308"/>
      <c r="I118" s="308"/>
      <c r="J118" s="308"/>
      <c r="K118" s="308"/>
      <c r="L118" s="308"/>
      <c r="M118" s="308"/>
      <c r="N118" s="308"/>
      <c r="O118" s="308"/>
      <c r="P118" s="308"/>
      <c r="Q118" s="629">
        <v>46477</v>
      </c>
      <c r="R118" s="291"/>
      <c r="S118" s="291"/>
      <c r="T118" s="291"/>
      <c r="U118" s="291"/>
      <c r="V118" s="291"/>
      <c r="W118" s="291"/>
      <c r="X118" s="291"/>
      <c r="Y118" s="291"/>
      <c r="Z118" s="291"/>
      <c r="AA118" s="291"/>
      <c r="AB118" s="291"/>
      <c r="AC118" s="291"/>
      <c r="AD118" s="291"/>
      <c r="AE118" s="291"/>
      <c r="AF118" s="2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row>
    <row r="119" spans="1:94" s="6" customFormat="1" ht="14.25" customHeight="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row>
    <row r="120" spans="1:94" ht="18.75" customHeight="1">
      <c r="B120" s="332" t="s">
        <v>233</v>
      </c>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332"/>
      <c r="AL120" s="332"/>
      <c r="AM120" s="332"/>
      <c r="AN120" s="332"/>
      <c r="AO120" s="332"/>
      <c r="AP120" s="332"/>
      <c r="AQ120" s="332"/>
      <c r="AR120" s="332"/>
      <c r="AS120" s="332"/>
      <c r="AT120" s="332"/>
      <c r="AU120" s="332"/>
      <c r="AV120" s="332"/>
      <c r="AW120" s="332"/>
      <c r="AX120" s="245"/>
      <c r="AY120" s="245"/>
      <c r="AZ120" s="245"/>
      <c r="BA120" s="245"/>
      <c r="BB120" s="245"/>
      <c r="BC120" s="245"/>
      <c r="BD120" s="245"/>
      <c r="BE120" s="245"/>
      <c r="BF120" s="245"/>
      <c r="BG120" s="245"/>
      <c r="BH120" s="245"/>
    </row>
    <row r="121" spans="1:94" ht="18.75" customHeight="1">
      <c r="B121" s="323" t="s">
        <v>234</v>
      </c>
      <c r="C121" s="324"/>
      <c r="D121" s="324"/>
      <c r="E121" s="324"/>
      <c r="F121" s="324"/>
      <c r="G121" s="324"/>
      <c r="H121" s="324"/>
      <c r="I121" s="324"/>
      <c r="J121" s="324"/>
      <c r="K121" s="324"/>
      <c r="L121" s="324"/>
      <c r="M121" s="324"/>
      <c r="N121" s="324"/>
      <c r="O121" s="324"/>
      <c r="P121" s="324"/>
      <c r="Q121" s="324"/>
      <c r="R121" s="324"/>
      <c r="S121" s="324"/>
      <c r="T121" s="325"/>
      <c r="U121" s="287" t="s">
        <v>235</v>
      </c>
      <c r="V121" s="288"/>
      <c r="W121" s="288"/>
      <c r="X121" s="288"/>
      <c r="Y121" s="288"/>
      <c r="Z121" s="288"/>
      <c r="AA121" s="289"/>
      <c r="AB121" s="375" t="s">
        <v>20</v>
      </c>
      <c r="AC121" s="376"/>
      <c r="AD121" s="376"/>
      <c r="AE121" s="376"/>
      <c r="AF121" s="376"/>
      <c r="AG121" s="376"/>
      <c r="AH121" s="376"/>
      <c r="AI121" s="376"/>
      <c r="AJ121" s="376"/>
      <c r="AK121" s="376"/>
      <c r="AL121" s="376"/>
      <c r="AM121" s="376"/>
      <c r="AN121" s="376"/>
      <c r="AO121" s="376"/>
      <c r="AP121" s="376"/>
      <c r="AQ121" s="376"/>
      <c r="AR121" s="377"/>
      <c r="AS121" s="246" t="s">
        <v>236</v>
      </c>
      <c r="AT121" s="246"/>
      <c r="AU121" s="246"/>
      <c r="AV121" s="246"/>
      <c r="AW121" s="246"/>
      <c r="AX121" s="526" t="s">
        <v>237</v>
      </c>
      <c r="AY121" s="526"/>
      <c r="AZ121" s="526"/>
      <c r="BA121" s="526"/>
      <c r="BB121" s="526"/>
      <c r="BC121" s="526"/>
      <c r="BD121" s="526"/>
      <c r="BE121" s="526"/>
      <c r="BF121" s="526"/>
      <c r="BG121" s="526"/>
      <c r="BH121" s="526"/>
      <c r="BI121" s="526"/>
    </row>
    <row r="122" spans="1:94" ht="18.75" customHeight="1">
      <c r="B122" s="326"/>
      <c r="C122" s="327"/>
      <c r="D122" s="327"/>
      <c r="E122" s="327"/>
      <c r="F122" s="327"/>
      <c r="G122" s="327"/>
      <c r="H122" s="327"/>
      <c r="I122" s="327"/>
      <c r="J122" s="327"/>
      <c r="K122" s="327"/>
      <c r="L122" s="327"/>
      <c r="M122" s="327"/>
      <c r="N122" s="327"/>
      <c r="O122" s="327"/>
      <c r="P122" s="327"/>
      <c r="Q122" s="327"/>
      <c r="R122" s="327"/>
      <c r="S122" s="327"/>
      <c r="T122" s="328"/>
      <c r="U122" s="429"/>
      <c r="V122" s="430"/>
      <c r="W122" s="430"/>
      <c r="X122" s="430"/>
      <c r="Y122" s="430"/>
      <c r="Z122" s="430"/>
      <c r="AA122" s="431"/>
      <c r="AB122" s="375" t="s">
        <v>238</v>
      </c>
      <c r="AC122" s="376"/>
      <c r="AD122" s="376"/>
      <c r="AE122" s="376"/>
      <c r="AF122" s="376"/>
      <c r="AG122" s="376"/>
      <c r="AH122" s="377"/>
      <c r="AI122" s="526" t="s">
        <v>239</v>
      </c>
      <c r="AJ122" s="526"/>
      <c r="AK122" s="526"/>
      <c r="AL122" s="375" t="s">
        <v>240</v>
      </c>
      <c r="AM122" s="376"/>
      <c r="AN122" s="376"/>
      <c r="AO122" s="376"/>
      <c r="AP122" s="376"/>
      <c r="AQ122" s="376"/>
      <c r="AR122" s="377"/>
      <c r="AS122" s="246"/>
      <c r="AT122" s="246"/>
      <c r="AU122" s="246"/>
      <c r="AV122" s="246"/>
      <c r="AW122" s="246"/>
      <c r="AX122" s="526"/>
      <c r="AY122" s="526"/>
      <c r="AZ122" s="526"/>
      <c r="BA122" s="526"/>
      <c r="BB122" s="526"/>
      <c r="BC122" s="526"/>
      <c r="BD122" s="526"/>
      <c r="BE122" s="526"/>
      <c r="BF122" s="526"/>
      <c r="BG122" s="526"/>
      <c r="BH122" s="526"/>
      <c r="BI122" s="526"/>
    </row>
    <row r="123" spans="1:94" ht="18.75" customHeight="1">
      <c r="B123" s="42" t="s">
        <v>241</v>
      </c>
      <c r="C123" s="43"/>
      <c r="D123" s="43"/>
      <c r="E123" s="43"/>
      <c r="F123" s="43"/>
      <c r="G123" s="43"/>
      <c r="H123" s="43"/>
      <c r="I123" s="43"/>
      <c r="J123" s="43"/>
      <c r="K123" s="43"/>
      <c r="L123" s="43"/>
      <c r="M123" s="43"/>
      <c r="N123" s="43"/>
      <c r="O123" s="43"/>
      <c r="P123" s="43"/>
      <c r="Q123" s="43"/>
      <c r="R123" s="43"/>
      <c r="S123" s="43"/>
      <c r="T123" s="43"/>
      <c r="U123" s="626">
        <f>IF(SUM(U125:AA126,U128:AA129,U131:AA132,U134:AA135,U137:AA138,U140:AA141)=0,"0",SUM(U125:AA126,U128:AA129,U131:AA132,U134:AA135,U137:AA138,U140:AA141))</f>
        <v>1667000</v>
      </c>
      <c r="V123" s="626"/>
      <c r="W123" s="626"/>
      <c r="X123" s="626"/>
      <c r="Y123" s="626"/>
      <c r="Z123" s="626"/>
      <c r="AA123" s="626"/>
      <c r="AB123" s="627">
        <f>IF(SUM(AB125:AH126,AB128:AH129,AB131:AH132,AB134:AH135,AB137:AH138,AB140:AH141)=0,"0",SUM(AB125:AH126,AB128:AH129,AB131:AH132,AB134:AH135,AB137:AH138,AB140:AH141))</f>
        <v>1570000</v>
      </c>
      <c r="AC123" s="627"/>
      <c r="AD123" s="627"/>
      <c r="AE123" s="627"/>
      <c r="AF123" s="627"/>
      <c r="AG123" s="627"/>
      <c r="AH123" s="627"/>
      <c r="AI123" s="526"/>
      <c r="AJ123" s="526"/>
      <c r="AK123" s="526"/>
      <c r="AL123" s="627">
        <f>IF(SUM(AL125:AR126,AL128:AR129,AL131:AR132,AL134:AR135,AL137:AR138,AL140:AR141)=0,"0",SUM(AL125:AR126,AL128:AR129,AL131:AR132,AL134:AR135,AL137:AR138,AL140:AR141))</f>
        <v>97000</v>
      </c>
      <c r="AM123" s="627"/>
      <c r="AN123" s="627"/>
      <c r="AO123" s="627"/>
      <c r="AP123" s="627"/>
      <c r="AQ123" s="627"/>
      <c r="AR123" s="627"/>
      <c r="AS123" s="526"/>
      <c r="AT123" s="526"/>
      <c r="AU123" s="526"/>
      <c r="AV123" s="526"/>
      <c r="AW123" s="526"/>
      <c r="AX123" s="526"/>
      <c r="AY123" s="526"/>
      <c r="AZ123" s="526"/>
      <c r="BA123" s="526"/>
      <c r="BB123" s="526"/>
      <c r="BC123" s="526"/>
      <c r="BD123" s="526"/>
      <c r="BE123" s="526"/>
      <c r="BF123" s="526"/>
      <c r="BG123" s="526"/>
      <c r="BH123" s="526"/>
      <c r="BI123" s="526"/>
    </row>
    <row r="124" spans="1:94" ht="14.25" customHeight="1">
      <c r="B124" s="19"/>
      <c r="C124" s="433" t="s">
        <v>223</v>
      </c>
      <c r="D124" s="433"/>
      <c r="E124" s="433"/>
      <c r="F124" s="433"/>
      <c r="G124" s="433"/>
      <c r="H124" s="433"/>
      <c r="I124" s="433"/>
      <c r="J124" s="433"/>
      <c r="K124" s="433"/>
      <c r="L124" s="433"/>
      <c r="M124" s="433"/>
      <c r="N124" s="433"/>
      <c r="O124" s="433"/>
      <c r="P124" s="433"/>
      <c r="Q124" s="433"/>
      <c r="R124" s="433"/>
      <c r="S124" s="433"/>
      <c r="T124" s="433"/>
      <c r="U124" s="433"/>
      <c r="V124" s="433"/>
      <c r="W124" s="433"/>
      <c r="X124" s="433"/>
      <c r="Y124" s="433"/>
      <c r="Z124" s="433"/>
      <c r="AA124" s="433"/>
      <c r="AB124" s="433"/>
      <c r="AC124" s="433"/>
      <c r="AD124" s="433"/>
      <c r="AE124" s="433"/>
      <c r="AF124" s="433"/>
      <c r="AG124" s="433"/>
      <c r="AH124" s="433"/>
      <c r="AI124" s="433"/>
      <c r="AJ124" s="433"/>
      <c r="AK124" s="433"/>
      <c r="AL124" s="433"/>
      <c r="AM124" s="433"/>
      <c r="AN124" s="433"/>
      <c r="AO124" s="433"/>
      <c r="AP124" s="433"/>
      <c r="AQ124" s="433"/>
      <c r="AR124" s="433"/>
      <c r="AS124" s="433"/>
      <c r="AT124" s="433"/>
      <c r="AU124" s="433"/>
      <c r="AV124" s="433"/>
      <c r="AW124" s="433"/>
      <c r="AX124" s="433"/>
      <c r="AY124" s="433"/>
      <c r="AZ124" s="433"/>
      <c r="BA124" s="433"/>
      <c r="BB124" s="433"/>
      <c r="BC124" s="433"/>
      <c r="BD124" s="433"/>
      <c r="BE124" s="433"/>
      <c r="BF124" s="433"/>
      <c r="BG124" s="433"/>
      <c r="BH124" s="433"/>
      <c r="BI124" s="433"/>
    </row>
    <row r="125" spans="1:94" ht="39" customHeight="1">
      <c r="B125" s="11"/>
      <c r="C125" s="630" t="s">
        <v>242</v>
      </c>
      <c r="D125" s="429"/>
      <c r="E125" s="631" t="s">
        <v>365</v>
      </c>
      <c r="F125" s="632"/>
      <c r="G125" s="632"/>
      <c r="H125" s="632"/>
      <c r="I125" s="632"/>
      <c r="J125" s="632"/>
      <c r="K125" s="632"/>
      <c r="L125" s="632"/>
      <c r="M125" s="632"/>
      <c r="N125" s="632"/>
      <c r="O125" s="632"/>
      <c r="P125" s="632"/>
      <c r="Q125" s="632"/>
      <c r="R125" s="632"/>
      <c r="S125" s="632"/>
      <c r="T125" s="633"/>
      <c r="U125" s="634">
        <v>22000</v>
      </c>
      <c r="V125" s="635"/>
      <c r="W125" s="635"/>
      <c r="X125" s="635"/>
      <c r="Y125" s="635"/>
      <c r="Z125" s="635"/>
      <c r="AA125" s="636"/>
      <c r="AB125" s="634">
        <v>20000</v>
      </c>
      <c r="AC125" s="635"/>
      <c r="AD125" s="635"/>
      <c r="AE125" s="635"/>
      <c r="AF125" s="635"/>
      <c r="AG125" s="635"/>
      <c r="AH125" s="636"/>
      <c r="AI125" s="637" t="s">
        <v>475</v>
      </c>
      <c r="AJ125" s="637"/>
      <c r="AK125" s="637"/>
      <c r="AL125" s="634">
        <v>2000</v>
      </c>
      <c r="AM125" s="635"/>
      <c r="AN125" s="635"/>
      <c r="AO125" s="635"/>
      <c r="AP125" s="635"/>
      <c r="AQ125" s="635"/>
      <c r="AR125" s="636"/>
      <c r="AS125" s="638" t="s">
        <v>591</v>
      </c>
      <c r="AT125" s="639"/>
      <c r="AU125" s="639"/>
      <c r="AV125" s="639"/>
      <c r="AW125" s="639"/>
      <c r="AX125" s="598" t="s">
        <v>579</v>
      </c>
      <c r="AY125" s="599"/>
      <c r="AZ125" s="599"/>
      <c r="BA125" s="599"/>
      <c r="BB125" s="599"/>
      <c r="BC125" s="599"/>
      <c r="BD125" s="599"/>
      <c r="BE125" s="599"/>
      <c r="BF125" s="599"/>
      <c r="BG125" s="599"/>
      <c r="BH125" s="599"/>
      <c r="BI125" s="599"/>
    </row>
    <row r="126" spans="1:94" ht="18.75" customHeight="1">
      <c r="B126" s="18"/>
      <c r="C126" s="246"/>
      <c r="D126" s="231"/>
      <c r="E126" s="640"/>
      <c r="F126" s="641"/>
      <c r="G126" s="641"/>
      <c r="H126" s="641"/>
      <c r="I126" s="641"/>
      <c r="J126" s="641"/>
      <c r="K126" s="641"/>
      <c r="L126" s="641"/>
      <c r="M126" s="641"/>
      <c r="N126" s="641"/>
      <c r="O126" s="641"/>
      <c r="P126" s="641"/>
      <c r="Q126" s="641"/>
      <c r="R126" s="641"/>
      <c r="S126" s="641"/>
      <c r="T126" s="642"/>
      <c r="U126" s="643"/>
      <c r="V126" s="644"/>
      <c r="W126" s="644"/>
      <c r="X126" s="644"/>
      <c r="Y126" s="644"/>
      <c r="Z126" s="644"/>
      <c r="AA126" s="645"/>
      <c r="AB126" s="643"/>
      <c r="AC126" s="644"/>
      <c r="AD126" s="644"/>
      <c r="AE126" s="644"/>
      <c r="AF126" s="644"/>
      <c r="AG126" s="644"/>
      <c r="AH126" s="645"/>
      <c r="AI126" s="526"/>
      <c r="AJ126" s="526"/>
      <c r="AK126" s="526"/>
      <c r="AL126" s="643"/>
      <c r="AM126" s="644"/>
      <c r="AN126" s="644"/>
      <c r="AO126" s="644"/>
      <c r="AP126" s="644"/>
      <c r="AQ126" s="644"/>
      <c r="AR126" s="645"/>
      <c r="AS126" s="305"/>
      <c r="AT126" s="305"/>
      <c r="AU126" s="305"/>
      <c r="AV126" s="305"/>
      <c r="AW126" s="305"/>
      <c r="AX126" s="305"/>
      <c r="AY126" s="305"/>
      <c r="AZ126" s="305"/>
      <c r="BA126" s="305"/>
      <c r="BB126" s="305"/>
      <c r="BC126" s="305"/>
      <c r="BD126" s="305"/>
      <c r="BE126" s="305"/>
      <c r="BF126" s="305"/>
      <c r="BG126" s="305"/>
      <c r="BH126" s="305"/>
      <c r="BI126" s="305"/>
    </row>
    <row r="127" spans="1:94" ht="15" customHeight="1">
      <c r="B127" s="18"/>
      <c r="C127" s="646" t="s">
        <v>225</v>
      </c>
      <c r="D127" s="647"/>
      <c r="E127" s="647"/>
      <c r="F127" s="647"/>
      <c r="G127" s="647"/>
      <c r="H127" s="647"/>
      <c r="I127" s="647"/>
      <c r="J127" s="647"/>
      <c r="K127" s="647"/>
      <c r="L127" s="647"/>
      <c r="M127" s="647"/>
      <c r="N127" s="647"/>
      <c r="O127" s="647"/>
      <c r="P127" s="647"/>
      <c r="Q127" s="647"/>
      <c r="R127" s="647"/>
      <c r="S127" s="647"/>
      <c r="T127" s="647"/>
      <c r="U127" s="647"/>
      <c r="V127" s="647"/>
      <c r="W127" s="647"/>
      <c r="X127" s="647"/>
      <c r="Y127" s="647"/>
      <c r="Z127" s="647"/>
      <c r="AA127" s="647"/>
      <c r="AB127" s="647"/>
      <c r="AC127" s="647"/>
      <c r="AD127" s="647"/>
      <c r="AE127" s="647"/>
      <c r="AF127" s="647"/>
      <c r="AG127" s="647"/>
      <c r="AH127" s="647"/>
      <c r="AI127" s="647"/>
      <c r="AJ127" s="647"/>
      <c r="AK127" s="647"/>
      <c r="AL127" s="647"/>
      <c r="AM127" s="647"/>
      <c r="AN127" s="647"/>
      <c r="AO127" s="647"/>
      <c r="AP127" s="647"/>
      <c r="AQ127" s="647"/>
      <c r="AR127" s="647"/>
      <c r="AS127" s="647"/>
      <c r="AT127" s="647"/>
      <c r="AU127" s="647"/>
      <c r="AV127" s="647"/>
      <c r="AW127" s="647"/>
      <c r="AX127" s="647"/>
      <c r="AY127" s="647"/>
      <c r="AZ127" s="647"/>
      <c r="BA127" s="647"/>
      <c r="BB127" s="647"/>
      <c r="BC127" s="647"/>
      <c r="BD127" s="647"/>
      <c r="BE127" s="647"/>
      <c r="BF127" s="647"/>
      <c r="BG127" s="647"/>
      <c r="BH127" s="647"/>
      <c r="BI127" s="648"/>
    </row>
    <row r="128" spans="1:94" ht="18.75" customHeight="1">
      <c r="B128" s="44"/>
      <c r="C128" s="649" t="s">
        <v>242</v>
      </c>
      <c r="D128" s="650"/>
      <c r="E128" s="651"/>
      <c r="F128" s="652"/>
      <c r="G128" s="652"/>
      <c r="H128" s="652"/>
      <c r="I128" s="652"/>
      <c r="J128" s="652"/>
      <c r="K128" s="652"/>
      <c r="L128" s="652"/>
      <c r="M128" s="652"/>
      <c r="N128" s="652"/>
      <c r="O128" s="652"/>
      <c r="P128" s="652"/>
      <c r="Q128" s="652"/>
      <c r="R128" s="652"/>
      <c r="S128" s="652"/>
      <c r="T128" s="653"/>
      <c r="U128" s="654"/>
      <c r="V128" s="655"/>
      <c r="W128" s="655"/>
      <c r="X128" s="655"/>
      <c r="Y128" s="655"/>
      <c r="Z128" s="655"/>
      <c r="AA128" s="656"/>
      <c r="AB128" s="654"/>
      <c r="AC128" s="655"/>
      <c r="AD128" s="655"/>
      <c r="AE128" s="655"/>
      <c r="AF128" s="655"/>
      <c r="AG128" s="655"/>
      <c r="AH128" s="656"/>
      <c r="AI128" s="637" t="s">
        <v>243</v>
      </c>
      <c r="AJ128" s="637"/>
      <c r="AK128" s="637"/>
      <c r="AL128" s="654"/>
      <c r="AM128" s="655"/>
      <c r="AN128" s="655"/>
      <c r="AO128" s="655"/>
      <c r="AP128" s="655"/>
      <c r="AQ128" s="655"/>
      <c r="AR128" s="656"/>
      <c r="AS128" s="657"/>
      <c r="AT128" s="658"/>
      <c r="AU128" s="658"/>
      <c r="AV128" s="658"/>
      <c r="AW128" s="658"/>
      <c r="AX128" s="659"/>
      <c r="AY128" s="659"/>
      <c r="AZ128" s="659"/>
      <c r="BA128" s="659"/>
      <c r="BB128" s="659"/>
      <c r="BC128" s="659"/>
      <c r="BD128" s="659"/>
      <c r="BE128" s="659"/>
      <c r="BF128" s="659"/>
      <c r="BG128" s="659"/>
      <c r="BH128" s="659"/>
      <c r="BI128" s="659"/>
    </row>
    <row r="129" spans="2:61" ht="18.75" customHeight="1">
      <c r="B129" s="19"/>
      <c r="C129" s="649"/>
      <c r="D129" s="650"/>
      <c r="E129" s="660"/>
      <c r="F129" s="605"/>
      <c r="G129" s="605"/>
      <c r="H129" s="605"/>
      <c r="I129" s="605"/>
      <c r="J129" s="605"/>
      <c r="K129" s="605"/>
      <c r="L129" s="605"/>
      <c r="M129" s="605"/>
      <c r="N129" s="605"/>
      <c r="O129" s="605"/>
      <c r="P129" s="605"/>
      <c r="Q129" s="605"/>
      <c r="R129" s="605"/>
      <c r="S129" s="605"/>
      <c r="T129" s="606"/>
      <c r="U129" s="643"/>
      <c r="V129" s="644"/>
      <c r="W129" s="644"/>
      <c r="X129" s="644"/>
      <c r="Y129" s="644"/>
      <c r="Z129" s="644"/>
      <c r="AA129" s="645"/>
      <c r="AB129" s="643"/>
      <c r="AC129" s="644"/>
      <c r="AD129" s="644"/>
      <c r="AE129" s="644"/>
      <c r="AF129" s="644"/>
      <c r="AG129" s="644"/>
      <c r="AH129" s="645"/>
      <c r="AI129" s="526"/>
      <c r="AJ129" s="526"/>
      <c r="AK129" s="526"/>
      <c r="AL129" s="643"/>
      <c r="AM129" s="644"/>
      <c r="AN129" s="644"/>
      <c r="AO129" s="644"/>
      <c r="AP129" s="644"/>
      <c r="AQ129" s="644"/>
      <c r="AR129" s="645"/>
      <c r="AS129" s="305"/>
      <c r="AT129" s="305"/>
      <c r="AU129" s="305"/>
      <c r="AV129" s="305"/>
      <c r="AW129" s="305"/>
      <c r="AX129" s="305"/>
      <c r="AY129" s="305"/>
      <c r="AZ129" s="305"/>
      <c r="BA129" s="305"/>
      <c r="BB129" s="305"/>
      <c r="BC129" s="305"/>
      <c r="BD129" s="305"/>
      <c r="BE129" s="305"/>
      <c r="BF129" s="305"/>
      <c r="BG129" s="305"/>
      <c r="BH129" s="305"/>
      <c r="BI129" s="305"/>
    </row>
    <row r="130" spans="2:61" ht="15" customHeight="1">
      <c r="B130" s="18"/>
      <c r="C130" s="661" t="s">
        <v>226</v>
      </c>
      <c r="D130" s="661"/>
      <c r="E130" s="661"/>
      <c r="F130" s="661"/>
      <c r="G130" s="661"/>
      <c r="H130" s="661"/>
      <c r="I130" s="661"/>
      <c r="J130" s="661"/>
      <c r="K130" s="661"/>
      <c r="L130" s="661"/>
      <c r="M130" s="661"/>
      <c r="N130" s="661"/>
      <c r="O130" s="661"/>
      <c r="P130" s="661"/>
      <c r="Q130" s="661"/>
      <c r="R130" s="661"/>
      <c r="S130" s="661"/>
      <c r="T130" s="661"/>
      <c r="U130" s="661"/>
      <c r="V130" s="661"/>
      <c r="W130" s="661"/>
      <c r="X130" s="661"/>
      <c r="Y130" s="661"/>
      <c r="Z130" s="661"/>
      <c r="AA130" s="661"/>
      <c r="AB130" s="661"/>
      <c r="AC130" s="661"/>
      <c r="AD130" s="661"/>
      <c r="AE130" s="661"/>
      <c r="AF130" s="661"/>
      <c r="AG130" s="661"/>
      <c r="AH130" s="661"/>
      <c r="AI130" s="661"/>
      <c r="AJ130" s="661"/>
      <c r="AK130" s="661"/>
      <c r="AL130" s="661"/>
      <c r="AM130" s="661"/>
      <c r="AN130" s="661"/>
      <c r="AO130" s="661"/>
      <c r="AP130" s="661"/>
      <c r="AQ130" s="661"/>
      <c r="AR130" s="661"/>
      <c r="AS130" s="661"/>
      <c r="AT130" s="661"/>
      <c r="AU130" s="661"/>
      <c r="AV130" s="661"/>
      <c r="AW130" s="661"/>
      <c r="AX130" s="661"/>
      <c r="AY130" s="661"/>
      <c r="AZ130" s="661"/>
      <c r="BA130" s="661"/>
      <c r="BB130" s="661"/>
      <c r="BC130" s="661"/>
      <c r="BD130" s="661"/>
      <c r="BE130" s="661"/>
      <c r="BF130" s="661"/>
      <c r="BG130" s="661"/>
      <c r="BH130" s="661"/>
      <c r="BI130" s="661"/>
    </row>
    <row r="131" spans="2:61" ht="88.5" customHeight="1">
      <c r="B131" s="44"/>
      <c r="C131" s="662" t="s">
        <v>242</v>
      </c>
      <c r="D131" s="663"/>
      <c r="E131" s="631" t="s">
        <v>372</v>
      </c>
      <c r="F131" s="632"/>
      <c r="G131" s="632"/>
      <c r="H131" s="632"/>
      <c r="I131" s="632"/>
      <c r="J131" s="632"/>
      <c r="K131" s="632"/>
      <c r="L131" s="632"/>
      <c r="M131" s="632"/>
      <c r="N131" s="632"/>
      <c r="O131" s="632"/>
      <c r="P131" s="632"/>
      <c r="Q131" s="632"/>
      <c r="R131" s="632"/>
      <c r="S131" s="632"/>
      <c r="T131" s="633"/>
      <c r="U131" s="634">
        <v>600000</v>
      </c>
      <c r="V131" s="635"/>
      <c r="W131" s="635"/>
      <c r="X131" s="635"/>
      <c r="Y131" s="635"/>
      <c r="Z131" s="635"/>
      <c r="AA131" s="636"/>
      <c r="AB131" s="634">
        <v>600000</v>
      </c>
      <c r="AC131" s="635"/>
      <c r="AD131" s="635"/>
      <c r="AE131" s="635"/>
      <c r="AF131" s="635"/>
      <c r="AG131" s="635"/>
      <c r="AH131" s="636"/>
      <c r="AI131" s="637" t="s">
        <v>243</v>
      </c>
      <c r="AJ131" s="637"/>
      <c r="AK131" s="637"/>
      <c r="AL131" s="634">
        <v>0</v>
      </c>
      <c r="AM131" s="635"/>
      <c r="AN131" s="635"/>
      <c r="AO131" s="635"/>
      <c r="AP131" s="635"/>
      <c r="AQ131" s="635"/>
      <c r="AR131" s="636"/>
      <c r="AS131" s="664" t="s">
        <v>577</v>
      </c>
      <c r="AT131" s="665"/>
      <c r="AU131" s="665"/>
      <c r="AV131" s="665"/>
      <c r="AW131" s="665"/>
      <c r="AX131" s="598" t="s">
        <v>582</v>
      </c>
      <c r="AY131" s="599"/>
      <c r="AZ131" s="599"/>
      <c r="BA131" s="599"/>
      <c r="BB131" s="599"/>
      <c r="BC131" s="599"/>
      <c r="BD131" s="599"/>
      <c r="BE131" s="599"/>
      <c r="BF131" s="599"/>
      <c r="BG131" s="599"/>
      <c r="BH131" s="599"/>
      <c r="BI131" s="599"/>
    </row>
    <row r="132" spans="2:61" ht="18.75" customHeight="1">
      <c r="B132" s="19"/>
      <c r="C132" s="649"/>
      <c r="D132" s="650"/>
      <c r="E132" s="660"/>
      <c r="F132" s="605"/>
      <c r="G132" s="605"/>
      <c r="H132" s="605"/>
      <c r="I132" s="605"/>
      <c r="J132" s="605"/>
      <c r="K132" s="605"/>
      <c r="L132" s="605"/>
      <c r="M132" s="605"/>
      <c r="N132" s="605"/>
      <c r="O132" s="605"/>
      <c r="P132" s="605"/>
      <c r="Q132" s="605"/>
      <c r="R132" s="605"/>
      <c r="S132" s="605"/>
      <c r="T132" s="606"/>
      <c r="U132" s="643"/>
      <c r="V132" s="644"/>
      <c r="W132" s="644"/>
      <c r="X132" s="644"/>
      <c r="Y132" s="644"/>
      <c r="Z132" s="644"/>
      <c r="AA132" s="645"/>
      <c r="AB132" s="643"/>
      <c r="AC132" s="644"/>
      <c r="AD132" s="644"/>
      <c r="AE132" s="644"/>
      <c r="AF132" s="644"/>
      <c r="AG132" s="644"/>
      <c r="AH132" s="645"/>
      <c r="AI132" s="526"/>
      <c r="AJ132" s="526"/>
      <c r="AK132" s="526"/>
      <c r="AL132" s="643"/>
      <c r="AM132" s="644"/>
      <c r="AN132" s="644"/>
      <c r="AO132" s="644"/>
      <c r="AP132" s="644"/>
      <c r="AQ132" s="644"/>
      <c r="AR132" s="645"/>
      <c r="AS132" s="305"/>
      <c r="AT132" s="305"/>
      <c r="AU132" s="305"/>
      <c r="AV132" s="305"/>
      <c r="AW132" s="305"/>
      <c r="AX132" s="305"/>
      <c r="AY132" s="305"/>
      <c r="AZ132" s="305"/>
      <c r="BA132" s="305"/>
      <c r="BB132" s="305"/>
      <c r="BC132" s="305"/>
      <c r="BD132" s="305"/>
      <c r="BE132" s="305"/>
      <c r="BF132" s="305"/>
      <c r="BG132" s="305"/>
      <c r="BH132" s="305"/>
      <c r="BI132" s="305"/>
    </row>
    <row r="133" spans="2:61" ht="15" customHeight="1">
      <c r="B133" s="18"/>
      <c r="C133" s="661" t="s">
        <v>227</v>
      </c>
      <c r="D133" s="661"/>
      <c r="E133" s="661"/>
      <c r="F133" s="661"/>
      <c r="G133" s="661"/>
      <c r="H133" s="661"/>
      <c r="I133" s="661"/>
      <c r="J133" s="661"/>
      <c r="K133" s="661"/>
      <c r="L133" s="661"/>
      <c r="M133" s="661"/>
      <c r="N133" s="661"/>
      <c r="O133" s="661"/>
      <c r="P133" s="661"/>
      <c r="Q133" s="661"/>
      <c r="R133" s="661"/>
      <c r="S133" s="661"/>
      <c r="T133" s="661"/>
      <c r="U133" s="661"/>
      <c r="V133" s="661"/>
      <c r="W133" s="661"/>
      <c r="X133" s="661"/>
      <c r="Y133" s="661"/>
      <c r="Z133" s="661"/>
      <c r="AA133" s="661"/>
      <c r="AB133" s="661"/>
      <c r="AC133" s="661"/>
      <c r="AD133" s="661"/>
      <c r="AE133" s="661"/>
      <c r="AF133" s="661"/>
      <c r="AG133" s="661"/>
      <c r="AH133" s="661"/>
      <c r="AI133" s="661"/>
      <c r="AJ133" s="661"/>
      <c r="AK133" s="661"/>
      <c r="AL133" s="661"/>
      <c r="AM133" s="661"/>
      <c r="AN133" s="661"/>
      <c r="AO133" s="661"/>
      <c r="AP133" s="661"/>
      <c r="AQ133" s="661"/>
      <c r="AR133" s="661"/>
      <c r="AS133" s="661"/>
      <c r="AT133" s="661"/>
      <c r="AU133" s="661"/>
      <c r="AV133" s="661"/>
      <c r="AW133" s="661"/>
      <c r="AX133" s="661"/>
      <c r="AY133" s="661"/>
      <c r="AZ133" s="661"/>
      <c r="BA133" s="661"/>
      <c r="BB133" s="661"/>
      <c r="BC133" s="661"/>
      <c r="BD133" s="661"/>
      <c r="BE133" s="661"/>
      <c r="BF133" s="661"/>
      <c r="BG133" s="661"/>
      <c r="BH133" s="661"/>
      <c r="BI133" s="661"/>
    </row>
    <row r="134" spans="2:61" ht="24.75" customHeight="1">
      <c r="B134" s="44"/>
      <c r="C134" s="662" t="s">
        <v>242</v>
      </c>
      <c r="D134" s="663"/>
      <c r="E134" s="651" t="s">
        <v>377</v>
      </c>
      <c r="F134" s="652"/>
      <c r="G134" s="652"/>
      <c r="H134" s="652"/>
      <c r="I134" s="652"/>
      <c r="J134" s="652"/>
      <c r="K134" s="652"/>
      <c r="L134" s="652"/>
      <c r="M134" s="652"/>
      <c r="N134" s="652"/>
      <c r="O134" s="652"/>
      <c r="P134" s="652"/>
      <c r="Q134" s="652"/>
      <c r="R134" s="652"/>
      <c r="S134" s="652"/>
      <c r="T134" s="653"/>
      <c r="U134" s="654">
        <v>330000</v>
      </c>
      <c r="V134" s="655"/>
      <c r="W134" s="655"/>
      <c r="X134" s="655"/>
      <c r="Y134" s="655"/>
      <c r="Z134" s="655"/>
      <c r="AA134" s="656"/>
      <c r="AB134" s="654">
        <v>300000</v>
      </c>
      <c r="AC134" s="655"/>
      <c r="AD134" s="655"/>
      <c r="AE134" s="655"/>
      <c r="AF134" s="655"/>
      <c r="AG134" s="655"/>
      <c r="AH134" s="656"/>
      <c r="AI134" s="637" t="s">
        <v>243</v>
      </c>
      <c r="AJ134" s="637"/>
      <c r="AK134" s="637"/>
      <c r="AL134" s="654">
        <v>30000</v>
      </c>
      <c r="AM134" s="655"/>
      <c r="AN134" s="655"/>
      <c r="AO134" s="655"/>
      <c r="AP134" s="655"/>
      <c r="AQ134" s="655"/>
      <c r="AR134" s="656"/>
      <c r="AS134" s="657" t="s">
        <v>578</v>
      </c>
      <c r="AT134" s="665"/>
      <c r="AU134" s="665"/>
      <c r="AV134" s="665"/>
      <c r="AW134" s="665"/>
      <c r="AX134" s="672" t="s">
        <v>590</v>
      </c>
      <c r="AY134" s="672"/>
      <c r="AZ134" s="672"/>
      <c r="BA134" s="672"/>
      <c r="BB134" s="672"/>
      <c r="BC134" s="672"/>
      <c r="BD134" s="672"/>
      <c r="BE134" s="672"/>
      <c r="BF134" s="672"/>
      <c r="BG134" s="672"/>
      <c r="BH134" s="672"/>
      <c r="BI134" s="672"/>
    </row>
    <row r="135" spans="2:61" ht="18.75" customHeight="1">
      <c r="B135" s="19"/>
      <c r="C135" s="649"/>
      <c r="D135" s="650"/>
      <c r="E135" s="660"/>
      <c r="F135" s="605"/>
      <c r="G135" s="605"/>
      <c r="H135" s="605"/>
      <c r="I135" s="605"/>
      <c r="J135" s="605"/>
      <c r="K135" s="605"/>
      <c r="L135" s="605"/>
      <c r="M135" s="605"/>
      <c r="N135" s="605"/>
      <c r="O135" s="605"/>
      <c r="P135" s="605"/>
      <c r="Q135" s="605"/>
      <c r="R135" s="605"/>
      <c r="S135" s="605"/>
      <c r="T135" s="606"/>
      <c r="U135" s="666"/>
      <c r="V135" s="667"/>
      <c r="W135" s="667"/>
      <c r="X135" s="667"/>
      <c r="Y135" s="667"/>
      <c r="Z135" s="667"/>
      <c r="AA135" s="668"/>
      <c r="AB135" s="666"/>
      <c r="AC135" s="667"/>
      <c r="AD135" s="667"/>
      <c r="AE135" s="667"/>
      <c r="AF135" s="667"/>
      <c r="AG135" s="667"/>
      <c r="AH135" s="668"/>
      <c r="AI135" s="526"/>
      <c r="AJ135" s="526"/>
      <c r="AK135" s="526"/>
      <c r="AL135" s="669"/>
      <c r="AM135" s="670"/>
      <c r="AN135" s="670"/>
      <c r="AO135" s="670"/>
      <c r="AP135" s="670"/>
      <c r="AQ135" s="670"/>
      <c r="AR135" s="671"/>
      <c r="AS135" s="291"/>
      <c r="AT135" s="291"/>
      <c r="AU135" s="291"/>
      <c r="AV135" s="291"/>
      <c r="AW135" s="291"/>
      <c r="AX135" s="291"/>
      <c r="AY135" s="291"/>
      <c r="AZ135" s="291"/>
      <c r="BA135" s="291"/>
      <c r="BB135" s="291"/>
      <c r="BC135" s="291"/>
      <c r="BD135" s="291"/>
      <c r="BE135" s="291"/>
      <c r="BF135" s="291"/>
      <c r="BG135" s="291"/>
      <c r="BH135" s="291"/>
      <c r="BI135" s="291"/>
    </row>
    <row r="136" spans="2:61" ht="15" customHeight="1">
      <c r="B136" s="8"/>
      <c r="C136" s="661" t="s">
        <v>228</v>
      </c>
      <c r="D136" s="661"/>
      <c r="E136" s="661"/>
      <c r="F136" s="661"/>
      <c r="G136" s="661"/>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661"/>
      <c r="AL136" s="661"/>
      <c r="AM136" s="661"/>
      <c r="AN136" s="661"/>
      <c r="AO136" s="661"/>
      <c r="AP136" s="661"/>
      <c r="AQ136" s="661"/>
      <c r="AR136" s="661"/>
      <c r="AS136" s="661"/>
      <c r="AT136" s="661"/>
      <c r="AU136" s="661"/>
      <c r="AV136" s="661"/>
      <c r="AW136" s="661"/>
      <c r="AX136" s="661"/>
      <c r="AY136" s="661"/>
      <c r="AZ136" s="661"/>
      <c r="BA136" s="661"/>
      <c r="BB136" s="661"/>
      <c r="BC136" s="661"/>
      <c r="BD136" s="661"/>
      <c r="BE136" s="661"/>
      <c r="BF136" s="661"/>
      <c r="BG136" s="661"/>
      <c r="BH136" s="661"/>
      <c r="BI136" s="661"/>
    </row>
    <row r="137" spans="2:61" ht="42" customHeight="1">
      <c r="B137" s="45"/>
      <c r="C137" s="662" t="s">
        <v>242</v>
      </c>
      <c r="D137" s="663"/>
      <c r="E137" s="631" t="s">
        <v>364</v>
      </c>
      <c r="F137" s="632"/>
      <c r="G137" s="632"/>
      <c r="H137" s="632"/>
      <c r="I137" s="632"/>
      <c r="J137" s="632"/>
      <c r="K137" s="632"/>
      <c r="L137" s="632"/>
      <c r="M137" s="632"/>
      <c r="N137" s="632"/>
      <c r="O137" s="632"/>
      <c r="P137" s="632"/>
      <c r="Q137" s="632"/>
      <c r="R137" s="632"/>
      <c r="S137" s="632"/>
      <c r="T137" s="633"/>
      <c r="U137" s="634">
        <v>55000</v>
      </c>
      <c r="V137" s="635"/>
      <c r="W137" s="635"/>
      <c r="X137" s="635"/>
      <c r="Y137" s="635"/>
      <c r="Z137" s="635"/>
      <c r="AA137" s="636"/>
      <c r="AB137" s="634">
        <v>50000</v>
      </c>
      <c r="AC137" s="635"/>
      <c r="AD137" s="635"/>
      <c r="AE137" s="635"/>
      <c r="AF137" s="635"/>
      <c r="AG137" s="635"/>
      <c r="AH137" s="636"/>
      <c r="AI137" s="637" t="s">
        <v>243</v>
      </c>
      <c r="AJ137" s="637"/>
      <c r="AK137" s="637"/>
      <c r="AL137" s="634">
        <v>5000</v>
      </c>
      <c r="AM137" s="635"/>
      <c r="AN137" s="635"/>
      <c r="AO137" s="635"/>
      <c r="AP137" s="635"/>
      <c r="AQ137" s="635"/>
      <c r="AR137" s="636"/>
      <c r="AS137" s="664" t="s">
        <v>581</v>
      </c>
      <c r="AT137" s="665"/>
      <c r="AU137" s="665"/>
      <c r="AV137" s="665"/>
      <c r="AW137" s="665"/>
      <c r="AX137" s="598" t="s">
        <v>580</v>
      </c>
      <c r="AY137" s="599"/>
      <c r="AZ137" s="599"/>
      <c r="BA137" s="599"/>
      <c r="BB137" s="599"/>
      <c r="BC137" s="599"/>
      <c r="BD137" s="599"/>
      <c r="BE137" s="599"/>
      <c r="BF137" s="599"/>
      <c r="BG137" s="599"/>
      <c r="BH137" s="599"/>
      <c r="BI137" s="599"/>
    </row>
    <row r="138" spans="2:61" ht="18.75" customHeight="1">
      <c r="B138" s="46"/>
      <c r="C138" s="649"/>
      <c r="D138" s="650"/>
      <c r="E138" s="660"/>
      <c r="F138" s="605"/>
      <c r="G138" s="605"/>
      <c r="H138" s="605"/>
      <c r="I138" s="605"/>
      <c r="J138" s="605"/>
      <c r="K138" s="605"/>
      <c r="L138" s="605"/>
      <c r="M138" s="605"/>
      <c r="N138" s="605"/>
      <c r="O138" s="605"/>
      <c r="P138" s="605"/>
      <c r="Q138" s="605"/>
      <c r="R138" s="605"/>
      <c r="S138" s="605"/>
      <c r="T138" s="606"/>
      <c r="U138" s="643"/>
      <c r="V138" s="644"/>
      <c r="W138" s="644"/>
      <c r="X138" s="644"/>
      <c r="Y138" s="644"/>
      <c r="Z138" s="644"/>
      <c r="AA138" s="645"/>
      <c r="AB138" s="643"/>
      <c r="AC138" s="644"/>
      <c r="AD138" s="644"/>
      <c r="AE138" s="644"/>
      <c r="AF138" s="644"/>
      <c r="AG138" s="644"/>
      <c r="AH138" s="645"/>
      <c r="AI138" s="526"/>
      <c r="AJ138" s="526"/>
      <c r="AK138" s="526"/>
      <c r="AL138" s="669"/>
      <c r="AM138" s="670"/>
      <c r="AN138" s="670"/>
      <c r="AO138" s="670"/>
      <c r="AP138" s="670"/>
      <c r="AQ138" s="670"/>
      <c r="AR138" s="671"/>
      <c r="AS138" s="291"/>
      <c r="AT138" s="291"/>
      <c r="AU138" s="291"/>
      <c r="AV138" s="291"/>
      <c r="AW138" s="291"/>
      <c r="AX138" s="291"/>
      <c r="AY138" s="291"/>
      <c r="AZ138" s="291"/>
      <c r="BA138" s="291"/>
      <c r="BB138" s="291"/>
      <c r="BC138" s="291"/>
      <c r="BD138" s="291"/>
      <c r="BE138" s="291"/>
      <c r="BF138" s="291"/>
      <c r="BG138" s="291"/>
      <c r="BH138" s="291"/>
      <c r="BI138" s="291"/>
    </row>
    <row r="139" spans="2:61" ht="15" customHeight="1">
      <c r="B139" s="8"/>
      <c r="C139" s="661" t="s">
        <v>229</v>
      </c>
      <c r="D139" s="661"/>
      <c r="E139" s="661"/>
      <c r="F139" s="661"/>
      <c r="G139" s="661"/>
      <c r="H139" s="661"/>
      <c r="I139" s="661"/>
      <c r="J139" s="661"/>
      <c r="K139" s="661"/>
      <c r="L139" s="661"/>
      <c r="M139" s="661"/>
      <c r="N139" s="661"/>
      <c r="O139" s="661"/>
      <c r="P139" s="661"/>
      <c r="Q139" s="661"/>
      <c r="R139" s="661"/>
      <c r="S139" s="661"/>
      <c r="T139" s="661"/>
      <c r="U139" s="661"/>
      <c r="V139" s="661"/>
      <c r="W139" s="661"/>
      <c r="X139" s="661"/>
      <c r="Y139" s="661"/>
      <c r="Z139" s="661"/>
      <c r="AA139" s="661"/>
      <c r="AB139" s="661"/>
      <c r="AC139" s="661"/>
      <c r="AD139" s="661"/>
      <c r="AE139" s="661"/>
      <c r="AF139" s="661"/>
      <c r="AG139" s="661"/>
      <c r="AH139" s="661"/>
      <c r="AI139" s="661"/>
      <c r="AJ139" s="661"/>
      <c r="AK139" s="661"/>
      <c r="AL139" s="661"/>
      <c r="AM139" s="661"/>
      <c r="AN139" s="661"/>
      <c r="AO139" s="661"/>
      <c r="AP139" s="661"/>
      <c r="AQ139" s="661"/>
      <c r="AR139" s="661"/>
      <c r="AS139" s="661"/>
      <c r="AT139" s="661"/>
      <c r="AU139" s="661"/>
      <c r="AV139" s="661"/>
      <c r="AW139" s="661"/>
      <c r="AX139" s="661"/>
      <c r="AY139" s="661"/>
      <c r="AZ139" s="661"/>
      <c r="BA139" s="661"/>
      <c r="BB139" s="661"/>
      <c r="BC139" s="661"/>
      <c r="BD139" s="661"/>
      <c r="BE139" s="661"/>
      <c r="BF139" s="661"/>
      <c r="BG139" s="661"/>
      <c r="BH139" s="661"/>
      <c r="BI139" s="661"/>
    </row>
    <row r="140" spans="2:61" ht="24.75" customHeight="1">
      <c r="B140" s="44"/>
      <c r="C140" s="630" t="s">
        <v>242</v>
      </c>
      <c r="D140" s="429"/>
      <c r="E140" s="631" t="s">
        <v>362</v>
      </c>
      <c r="F140" s="632"/>
      <c r="G140" s="632"/>
      <c r="H140" s="632"/>
      <c r="I140" s="632"/>
      <c r="J140" s="632"/>
      <c r="K140" s="632"/>
      <c r="L140" s="632"/>
      <c r="M140" s="632"/>
      <c r="N140" s="632"/>
      <c r="O140" s="632"/>
      <c r="P140" s="632"/>
      <c r="Q140" s="632"/>
      <c r="R140" s="632"/>
      <c r="S140" s="632"/>
      <c r="T140" s="633"/>
      <c r="U140" s="654">
        <v>660000</v>
      </c>
      <c r="V140" s="655"/>
      <c r="W140" s="655"/>
      <c r="X140" s="655"/>
      <c r="Y140" s="655"/>
      <c r="Z140" s="655"/>
      <c r="AA140" s="656"/>
      <c r="AB140" s="654">
        <v>600000</v>
      </c>
      <c r="AC140" s="655"/>
      <c r="AD140" s="655"/>
      <c r="AE140" s="655"/>
      <c r="AF140" s="655"/>
      <c r="AG140" s="655"/>
      <c r="AH140" s="656"/>
      <c r="AI140" s="637" t="s">
        <v>243</v>
      </c>
      <c r="AJ140" s="637"/>
      <c r="AK140" s="637"/>
      <c r="AL140" s="634">
        <v>60000</v>
      </c>
      <c r="AM140" s="635"/>
      <c r="AN140" s="635"/>
      <c r="AO140" s="635"/>
      <c r="AP140" s="635"/>
      <c r="AQ140" s="635"/>
      <c r="AR140" s="636"/>
      <c r="AS140" s="664" t="s">
        <v>584</v>
      </c>
      <c r="AT140" s="665"/>
      <c r="AU140" s="665"/>
      <c r="AV140" s="665"/>
      <c r="AW140" s="665"/>
      <c r="AX140" s="672" t="s">
        <v>583</v>
      </c>
      <c r="AY140" s="672"/>
      <c r="AZ140" s="672"/>
      <c r="BA140" s="672"/>
      <c r="BB140" s="672"/>
      <c r="BC140" s="672"/>
      <c r="BD140" s="672"/>
      <c r="BE140" s="672"/>
      <c r="BF140" s="672"/>
      <c r="BG140" s="672"/>
      <c r="BH140" s="672"/>
      <c r="BI140" s="672"/>
    </row>
    <row r="141" spans="2:61" ht="18.75" customHeight="1">
      <c r="B141" s="19"/>
      <c r="C141" s="246"/>
      <c r="D141" s="231"/>
      <c r="E141" s="660"/>
      <c r="F141" s="605"/>
      <c r="G141" s="605"/>
      <c r="H141" s="605"/>
      <c r="I141" s="605"/>
      <c r="J141" s="605"/>
      <c r="K141" s="605"/>
      <c r="L141" s="605"/>
      <c r="M141" s="605"/>
      <c r="N141" s="605"/>
      <c r="O141" s="605"/>
      <c r="P141" s="605"/>
      <c r="Q141" s="605"/>
      <c r="R141" s="605"/>
      <c r="S141" s="605"/>
      <c r="T141" s="606"/>
      <c r="U141" s="666"/>
      <c r="V141" s="667"/>
      <c r="W141" s="667"/>
      <c r="X141" s="667"/>
      <c r="Y141" s="667"/>
      <c r="Z141" s="667"/>
      <c r="AA141" s="668"/>
      <c r="AB141" s="666"/>
      <c r="AC141" s="667"/>
      <c r="AD141" s="667"/>
      <c r="AE141" s="667"/>
      <c r="AF141" s="667"/>
      <c r="AG141" s="667"/>
      <c r="AH141" s="668"/>
      <c r="AI141" s="526"/>
      <c r="AJ141" s="526"/>
      <c r="AK141" s="526"/>
      <c r="AL141" s="669"/>
      <c r="AM141" s="670"/>
      <c r="AN141" s="670"/>
      <c r="AO141" s="670"/>
      <c r="AP141" s="670"/>
      <c r="AQ141" s="670"/>
      <c r="AR141" s="671"/>
      <c r="AS141" s="291"/>
      <c r="AT141" s="291"/>
      <c r="AU141" s="291"/>
      <c r="AV141" s="291"/>
      <c r="AW141" s="291"/>
      <c r="AX141" s="291"/>
      <c r="AY141" s="291"/>
      <c r="AZ141" s="291"/>
      <c r="BA141" s="291"/>
      <c r="BB141" s="291"/>
      <c r="BC141" s="291"/>
      <c r="BD141" s="291"/>
      <c r="BE141" s="291"/>
      <c r="BF141" s="291"/>
      <c r="BG141" s="291"/>
      <c r="BH141" s="291"/>
      <c r="BI141" s="291"/>
    </row>
    <row r="142" spans="2:61" ht="18.75" customHeight="1">
      <c r="B142" s="19"/>
      <c r="C142" s="375" t="s">
        <v>244</v>
      </c>
      <c r="D142" s="376"/>
      <c r="E142" s="376"/>
      <c r="F142" s="376"/>
      <c r="G142" s="376"/>
      <c r="H142" s="376"/>
      <c r="I142" s="376"/>
      <c r="J142" s="376"/>
      <c r="K142" s="376"/>
      <c r="L142" s="376"/>
      <c r="M142" s="376"/>
      <c r="N142" s="376"/>
      <c r="O142" s="376"/>
      <c r="P142" s="376"/>
      <c r="Q142" s="376"/>
      <c r="R142" s="376"/>
      <c r="S142" s="376"/>
      <c r="T142" s="377"/>
      <c r="U142" s="654">
        <v>600000</v>
      </c>
      <c r="V142" s="655"/>
      <c r="W142" s="655"/>
      <c r="X142" s="655"/>
      <c r="Y142" s="655"/>
      <c r="Z142" s="655"/>
      <c r="AA142" s="656"/>
      <c r="AB142" s="654">
        <v>600000</v>
      </c>
      <c r="AC142" s="655"/>
      <c r="AD142" s="655"/>
      <c r="AE142" s="655"/>
      <c r="AF142" s="655"/>
      <c r="AG142" s="655"/>
      <c r="AH142" s="656"/>
      <c r="AI142" s="308"/>
      <c r="AJ142" s="308"/>
      <c r="AK142" s="308"/>
      <c r="AL142" s="634">
        <v>0</v>
      </c>
      <c r="AM142" s="635"/>
      <c r="AN142" s="635"/>
      <c r="AO142" s="635"/>
      <c r="AP142" s="635"/>
      <c r="AQ142" s="635"/>
      <c r="AR142" s="636"/>
      <c r="AS142" s="664" t="s">
        <v>577</v>
      </c>
      <c r="AT142" s="665"/>
      <c r="AU142" s="665"/>
      <c r="AV142" s="665"/>
      <c r="AW142" s="665"/>
      <c r="AX142" s="291"/>
      <c r="AY142" s="291"/>
      <c r="AZ142" s="291"/>
      <c r="BA142" s="291"/>
      <c r="BB142" s="291"/>
      <c r="BC142" s="291"/>
      <c r="BD142" s="291"/>
      <c r="BE142" s="291"/>
      <c r="BF142" s="291"/>
      <c r="BG142" s="291"/>
      <c r="BH142" s="291"/>
      <c r="BI142" s="291"/>
    </row>
    <row r="143" spans="2:61" ht="18.75" customHeight="1">
      <c r="B143" s="47"/>
      <c r="C143" s="375" t="s">
        <v>245</v>
      </c>
      <c r="D143" s="376"/>
      <c r="E143" s="376"/>
      <c r="F143" s="376"/>
      <c r="G143" s="376"/>
      <c r="H143" s="376"/>
      <c r="I143" s="376"/>
      <c r="J143" s="376"/>
      <c r="K143" s="376"/>
      <c r="L143" s="376"/>
      <c r="M143" s="376"/>
      <c r="N143" s="376"/>
      <c r="O143" s="376"/>
      <c r="P143" s="376"/>
      <c r="Q143" s="376"/>
      <c r="R143" s="376"/>
      <c r="S143" s="376"/>
      <c r="T143" s="377"/>
      <c r="U143" s="666"/>
      <c r="V143" s="667"/>
      <c r="W143" s="667"/>
      <c r="X143" s="667"/>
      <c r="Y143" s="667"/>
      <c r="Z143" s="667"/>
      <c r="AA143" s="668"/>
      <c r="AB143" s="666"/>
      <c r="AC143" s="667"/>
      <c r="AD143" s="667"/>
      <c r="AE143" s="667"/>
      <c r="AF143" s="667"/>
      <c r="AG143" s="667"/>
      <c r="AH143" s="668"/>
      <c r="AI143" s="308"/>
      <c r="AJ143" s="308"/>
      <c r="AK143" s="308"/>
      <c r="AL143" s="669"/>
      <c r="AM143" s="670"/>
      <c r="AN143" s="670"/>
      <c r="AO143" s="670"/>
      <c r="AP143" s="670"/>
      <c r="AQ143" s="670"/>
      <c r="AR143" s="671"/>
      <c r="AS143" s="228"/>
      <c r="AT143" s="229"/>
      <c r="AU143" s="229"/>
      <c r="AV143" s="229"/>
      <c r="AW143" s="230"/>
      <c r="AX143" s="291"/>
      <c r="AY143" s="291"/>
      <c r="AZ143" s="291"/>
      <c r="BA143" s="291"/>
      <c r="BB143" s="291"/>
      <c r="BC143" s="291"/>
      <c r="BD143" s="291"/>
      <c r="BE143" s="291"/>
      <c r="BF143" s="291"/>
      <c r="BG143" s="291"/>
      <c r="BH143" s="291"/>
      <c r="BI143" s="291"/>
    </row>
    <row r="144" spans="2:61" ht="52.5" customHeight="1">
      <c r="B144" s="594" t="s">
        <v>246</v>
      </c>
      <c r="C144" s="595"/>
      <c r="D144" s="595"/>
      <c r="E144" s="595"/>
      <c r="F144" s="595"/>
      <c r="G144" s="595"/>
      <c r="H144" s="595"/>
      <c r="I144" s="595"/>
      <c r="J144" s="595"/>
      <c r="K144" s="595"/>
      <c r="L144" s="595"/>
      <c r="M144" s="595"/>
      <c r="N144" s="595"/>
      <c r="O144" s="595"/>
      <c r="P144" s="595"/>
      <c r="Q144" s="595"/>
      <c r="R144" s="595"/>
      <c r="S144" s="595"/>
      <c r="T144" s="596"/>
      <c r="U144" s="673">
        <f>AG91</f>
        <v>6600000</v>
      </c>
      <c r="V144" s="269"/>
      <c r="W144" s="269"/>
      <c r="X144" s="269"/>
      <c r="Y144" s="269"/>
      <c r="Z144" s="269"/>
      <c r="AA144" s="270"/>
      <c r="AB144" s="674">
        <f>IF(AL91=0,"0",AL91)</f>
        <v>3000000</v>
      </c>
      <c r="AC144" s="675"/>
      <c r="AD144" s="675"/>
      <c r="AE144" s="675"/>
      <c r="AF144" s="675"/>
      <c r="AG144" s="675"/>
      <c r="AH144" s="676"/>
      <c r="AI144" s="677" t="s">
        <v>247</v>
      </c>
      <c r="AJ144" s="308"/>
      <c r="AK144" s="308"/>
      <c r="AL144" s="678">
        <f>IFERROR(U144-AB144,"")</f>
        <v>3600000</v>
      </c>
      <c r="AM144" s="376"/>
      <c r="AN144" s="376"/>
      <c r="AO144" s="376"/>
      <c r="AP144" s="376"/>
      <c r="AQ144" s="376"/>
      <c r="AR144" s="377"/>
      <c r="AS144" s="664" t="s">
        <v>587</v>
      </c>
      <c r="AT144" s="665"/>
      <c r="AU144" s="665"/>
      <c r="AV144" s="665"/>
      <c r="AW144" s="665"/>
      <c r="AX144" s="305"/>
      <c r="AY144" s="305"/>
      <c r="AZ144" s="305"/>
      <c r="BA144" s="305"/>
      <c r="BB144" s="305"/>
      <c r="BC144" s="305"/>
      <c r="BD144" s="305"/>
      <c r="BE144" s="305"/>
      <c r="BF144" s="305"/>
      <c r="BG144" s="305"/>
      <c r="BH144" s="305"/>
      <c r="BI144" s="305"/>
    </row>
    <row r="145" spans="1:63" ht="51.75" customHeight="1">
      <c r="B145" s="526" t="s">
        <v>248</v>
      </c>
      <c r="C145" s="526"/>
      <c r="D145" s="526"/>
      <c r="E145" s="526"/>
      <c r="F145" s="526"/>
      <c r="G145" s="526"/>
      <c r="H145" s="526"/>
      <c r="I145" s="526"/>
      <c r="J145" s="526"/>
      <c r="K145" s="526"/>
      <c r="L145" s="526"/>
      <c r="M145" s="526"/>
      <c r="N145" s="526"/>
      <c r="O145" s="526"/>
      <c r="P145" s="526"/>
      <c r="Q145" s="526"/>
      <c r="R145" s="526"/>
      <c r="S145" s="526"/>
      <c r="T145" s="526"/>
      <c r="U145" s="678">
        <f>IFERROR(U123+U144,"")</f>
        <v>8267000</v>
      </c>
      <c r="V145" s="376"/>
      <c r="W145" s="376"/>
      <c r="X145" s="376"/>
      <c r="Y145" s="376"/>
      <c r="Z145" s="376"/>
      <c r="AA145" s="377"/>
      <c r="AB145" s="678">
        <f>IFERROR(AB123+AB144,"")</f>
        <v>4570000</v>
      </c>
      <c r="AC145" s="376"/>
      <c r="AD145" s="376"/>
      <c r="AE145" s="376"/>
      <c r="AF145" s="376"/>
      <c r="AG145" s="376"/>
      <c r="AH145" s="377"/>
      <c r="AI145" s="308"/>
      <c r="AJ145" s="308"/>
      <c r="AK145" s="308"/>
      <c r="AL145" s="678">
        <f>IFERROR(AL123+AL144,"")</f>
        <v>3697000</v>
      </c>
      <c r="AM145" s="376"/>
      <c r="AN145" s="376"/>
      <c r="AO145" s="376"/>
      <c r="AP145" s="376"/>
      <c r="AQ145" s="376"/>
      <c r="AR145" s="377"/>
      <c r="AS145" s="664" t="s">
        <v>592</v>
      </c>
      <c r="AT145" s="665"/>
      <c r="AU145" s="665"/>
      <c r="AV145" s="665"/>
      <c r="AW145" s="665"/>
      <c r="AX145" s="305"/>
      <c r="AY145" s="305"/>
      <c r="AZ145" s="305"/>
      <c r="BA145" s="305"/>
      <c r="BB145" s="305"/>
      <c r="BC145" s="305"/>
      <c r="BD145" s="305"/>
      <c r="BE145" s="305"/>
      <c r="BF145" s="305"/>
      <c r="BG145" s="305"/>
      <c r="BH145" s="305"/>
      <c r="BI145" s="305"/>
    </row>
    <row r="146" spans="1:63" s="28" customFormat="1" ht="75" customHeight="1">
      <c r="A146" s="27"/>
      <c r="B146" s="758" t="s">
        <v>249</v>
      </c>
      <c r="C146" s="758"/>
      <c r="D146" s="758"/>
      <c r="E146" s="758"/>
      <c r="F146" s="758"/>
      <c r="G146" s="758"/>
      <c r="H146" s="758"/>
      <c r="I146" s="758"/>
      <c r="J146" s="758"/>
      <c r="K146" s="758"/>
      <c r="L146" s="758"/>
      <c r="M146" s="758"/>
      <c r="N146" s="758"/>
      <c r="O146" s="758"/>
      <c r="P146" s="758"/>
      <c r="Q146" s="758"/>
      <c r="R146" s="758"/>
      <c r="S146" s="758"/>
      <c r="T146" s="758"/>
      <c r="U146" s="758"/>
      <c r="V146" s="758"/>
      <c r="W146" s="758"/>
      <c r="X146" s="758"/>
      <c r="Y146" s="758"/>
      <c r="Z146" s="758"/>
      <c r="AA146" s="758"/>
      <c r="AB146" s="758"/>
      <c r="AC146" s="758"/>
      <c r="AD146" s="758"/>
      <c r="AE146" s="758"/>
      <c r="AF146" s="758"/>
      <c r="AG146" s="758"/>
      <c r="AH146" s="758"/>
      <c r="AI146" s="758"/>
      <c r="AJ146" s="758"/>
      <c r="AK146" s="758"/>
      <c r="AL146" s="758"/>
      <c r="AM146" s="758"/>
      <c r="AN146" s="758"/>
      <c r="AO146" s="758"/>
      <c r="AP146" s="758"/>
      <c r="AQ146" s="758"/>
      <c r="AR146" s="758"/>
      <c r="AS146" s="758"/>
      <c r="AT146" s="758"/>
      <c r="AU146" s="758"/>
      <c r="AV146" s="758"/>
      <c r="AW146" s="758"/>
      <c r="AX146" s="758"/>
      <c r="AY146" s="758"/>
      <c r="AZ146" s="758"/>
      <c r="BA146" s="758"/>
      <c r="BB146" s="758"/>
      <c r="BC146" s="758"/>
      <c r="BD146" s="758"/>
      <c r="BE146" s="758"/>
      <c r="BF146" s="758"/>
      <c r="BG146" s="758"/>
      <c r="BH146" s="758"/>
      <c r="BI146" s="27"/>
      <c r="BJ146" s="27"/>
    </row>
    <row r="147" spans="1:63" s="28" customFormat="1" ht="10.5" customHeight="1">
      <c r="A147" s="27"/>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27"/>
      <c r="BJ147" s="27"/>
    </row>
    <row r="148" spans="1:63" ht="18" customHeight="1">
      <c r="B148" s="733" t="s">
        <v>250</v>
      </c>
      <c r="C148" s="733"/>
      <c r="D148" s="733"/>
      <c r="E148" s="733"/>
      <c r="F148" s="733"/>
      <c r="G148" s="733"/>
      <c r="H148" s="733"/>
      <c r="I148" s="733"/>
      <c r="J148" s="733"/>
      <c r="K148" s="733"/>
      <c r="L148" s="733"/>
      <c r="M148" s="733"/>
      <c r="N148" s="733"/>
      <c r="O148" s="733"/>
      <c r="P148" s="733"/>
      <c r="Q148" s="733"/>
      <c r="R148" s="733"/>
      <c r="S148" s="733"/>
      <c r="T148" s="733"/>
      <c r="U148" s="733"/>
      <c r="V148" s="733"/>
      <c r="W148" s="733"/>
      <c r="X148" s="733"/>
      <c r="Y148" s="733"/>
      <c r="Z148" s="733"/>
      <c r="AA148" s="733"/>
      <c r="AB148" s="733"/>
      <c r="AC148" s="733"/>
      <c r="AD148" s="733"/>
      <c r="AE148" s="733"/>
      <c r="AF148" s="733"/>
      <c r="AG148" s="733"/>
      <c r="AH148" s="733"/>
      <c r="AI148" s="733"/>
      <c r="AJ148" s="733"/>
      <c r="AK148" s="733"/>
      <c r="AL148" s="733"/>
      <c r="AM148" s="733"/>
      <c r="AN148" s="733"/>
      <c r="AO148" s="733"/>
      <c r="AP148" s="733"/>
      <c r="AQ148" s="733"/>
      <c r="AR148" s="733"/>
      <c r="AS148" s="733"/>
      <c r="AT148" s="733"/>
      <c r="AU148" s="733"/>
      <c r="AV148" s="733"/>
      <c r="AW148" s="733"/>
      <c r="AX148" s="733"/>
      <c r="AY148" s="733"/>
      <c r="AZ148" s="733"/>
      <c r="BA148" s="733"/>
      <c r="BB148" s="733"/>
      <c r="BC148" s="733"/>
      <c r="BD148" s="733"/>
      <c r="BE148" s="733"/>
      <c r="BF148" s="733"/>
      <c r="BG148" s="733"/>
      <c r="BH148" s="733"/>
      <c r="BI148" s="733"/>
    </row>
    <row r="149" spans="1:63" ht="16.5" customHeight="1">
      <c r="A149" s="25"/>
      <c r="B149" s="699" t="s">
        <v>251</v>
      </c>
      <c r="C149" s="699"/>
      <c r="D149" s="699"/>
      <c r="E149" s="699"/>
      <c r="F149" s="699"/>
      <c r="G149" s="699"/>
      <c r="H149" s="699"/>
      <c r="I149" s="699"/>
      <c r="J149" s="699"/>
      <c r="K149" s="699"/>
      <c r="L149" s="699"/>
      <c r="M149" s="699"/>
      <c r="N149" s="699"/>
      <c r="O149" s="699"/>
      <c r="P149" s="699"/>
      <c r="Q149" s="699"/>
      <c r="R149" s="699"/>
      <c r="S149" s="699"/>
      <c r="T149" s="699"/>
      <c r="U149" s="699"/>
      <c r="V149" s="699"/>
      <c r="W149" s="699"/>
      <c r="X149" s="699"/>
      <c r="Y149" s="699"/>
      <c r="Z149" s="699"/>
      <c r="AA149" s="699"/>
      <c r="AB149" s="699"/>
      <c r="AC149" s="699"/>
      <c r="AD149" s="699"/>
      <c r="AE149" s="699"/>
      <c r="AF149" s="699"/>
      <c r="AG149" s="699"/>
      <c r="AH149" s="699"/>
      <c r="AI149" s="699"/>
      <c r="AJ149" s="699"/>
      <c r="AK149" s="699"/>
      <c r="AL149" s="699"/>
      <c r="AM149" s="699"/>
      <c r="AN149" s="699"/>
      <c r="AO149" s="699"/>
      <c r="AP149" s="699"/>
      <c r="AQ149" s="699"/>
      <c r="AR149" s="699"/>
      <c r="AS149" s="699"/>
      <c r="AT149" s="699"/>
      <c r="AU149" s="699"/>
      <c r="AV149" s="700"/>
      <c r="AW149" s="700"/>
      <c r="AX149" s="700"/>
      <c r="AY149" s="700"/>
      <c r="AZ149" s="700"/>
      <c r="BA149" s="700"/>
      <c r="BB149" s="700"/>
      <c r="BC149" s="700"/>
      <c r="BD149" s="700"/>
      <c r="BE149" s="700"/>
      <c r="BF149" s="700"/>
      <c r="BG149" s="700"/>
      <c r="BH149" s="700"/>
      <c r="BI149" s="25"/>
      <c r="BJ149" s="25"/>
      <c r="BK149" s="25"/>
    </row>
    <row r="150" spans="1:63" ht="16.5" customHeight="1">
      <c r="A150" s="25"/>
      <c r="B150" s="246" t="s">
        <v>252</v>
      </c>
      <c r="C150" s="246"/>
      <c r="D150" s="246"/>
      <c r="E150" s="246"/>
      <c r="F150" s="246"/>
      <c r="G150" s="246"/>
      <c r="H150" s="246"/>
      <c r="I150" s="246"/>
      <c r="J150" s="246"/>
      <c r="K150" s="246"/>
      <c r="L150" s="246" t="s">
        <v>560</v>
      </c>
      <c r="M150" s="246"/>
      <c r="N150" s="246"/>
      <c r="O150" s="246"/>
      <c r="P150" s="246"/>
      <c r="Q150" s="246"/>
      <c r="R150" s="246"/>
      <c r="S150" s="246"/>
      <c r="T150" s="246"/>
      <c r="U150" s="246" t="s">
        <v>561</v>
      </c>
      <c r="V150" s="246"/>
      <c r="W150" s="246"/>
      <c r="X150" s="246"/>
      <c r="Y150" s="246"/>
      <c r="Z150" s="246"/>
      <c r="AA150" s="246"/>
      <c r="AB150" s="246"/>
      <c r="AC150" s="246"/>
      <c r="AD150" s="246" t="s">
        <v>562</v>
      </c>
      <c r="AE150" s="246"/>
      <c r="AF150" s="246"/>
      <c r="AG150" s="246"/>
      <c r="AH150" s="246"/>
      <c r="AI150" s="246"/>
      <c r="AJ150" s="246"/>
      <c r="AK150" s="246"/>
      <c r="AL150" s="246"/>
      <c r="AM150" s="246" t="s">
        <v>563</v>
      </c>
      <c r="AN150" s="246"/>
      <c r="AO150" s="246"/>
      <c r="AP150" s="246"/>
      <c r="AQ150" s="246"/>
      <c r="AR150" s="246"/>
      <c r="AS150" s="246"/>
      <c r="AT150" s="246"/>
      <c r="AU150" s="246"/>
      <c r="AV150" s="649" t="s">
        <v>253</v>
      </c>
      <c r="AW150" s="649"/>
      <c r="AX150" s="649"/>
      <c r="AY150" s="649"/>
      <c r="AZ150" s="649"/>
      <c r="BA150" s="649"/>
      <c r="BB150" s="649"/>
      <c r="BC150" s="649"/>
      <c r="BD150" s="650"/>
      <c r="BE150" s="232"/>
      <c r="BF150" s="232"/>
      <c r="BG150" s="232"/>
      <c r="BH150" s="232"/>
      <c r="BI150" s="233"/>
      <c r="BJ150" s="25"/>
      <c r="BK150" s="25"/>
    </row>
    <row r="151" spans="1:63" ht="44.1" customHeight="1" thickBot="1">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759"/>
      <c r="AW151" s="759"/>
      <c r="AX151" s="759"/>
      <c r="AY151" s="759"/>
      <c r="AZ151" s="759"/>
      <c r="BA151" s="759"/>
      <c r="BB151" s="759"/>
      <c r="BC151" s="759"/>
      <c r="BD151" s="759"/>
      <c r="BE151" s="694" t="s">
        <v>254</v>
      </c>
      <c r="BF151" s="649"/>
      <c r="BG151" s="649"/>
      <c r="BH151" s="649"/>
      <c r="BI151" s="649"/>
      <c r="BK151" s="179"/>
    </row>
    <row r="152" spans="1:63" ht="54.6" customHeight="1" thickBot="1">
      <c r="B152" s="582" t="s">
        <v>255</v>
      </c>
      <c r="C152" s="288"/>
      <c r="D152" s="288"/>
      <c r="E152" s="288"/>
      <c r="F152" s="288"/>
      <c r="G152" s="288"/>
      <c r="H152" s="288"/>
      <c r="I152" s="288"/>
      <c r="J152" s="288"/>
      <c r="K152" s="289"/>
      <c r="L152" s="683">
        <v>0</v>
      </c>
      <c r="M152" s="684"/>
      <c r="N152" s="684"/>
      <c r="O152" s="684"/>
      <c r="P152" s="684"/>
      <c r="Q152" s="684"/>
      <c r="R152" s="684"/>
      <c r="S152" s="681" t="s">
        <v>256</v>
      </c>
      <c r="T152" s="682"/>
      <c r="U152" s="683">
        <v>20</v>
      </c>
      <c r="V152" s="684"/>
      <c r="W152" s="684"/>
      <c r="X152" s="684"/>
      <c r="Y152" s="684"/>
      <c r="Z152" s="684"/>
      <c r="AA152" s="684"/>
      <c r="AB152" s="681" t="s">
        <v>256</v>
      </c>
      <c r="AC152" s="682"/>
      <c r="AD152" s="683">
        <v>38</v>
      </c>
      <c r="AE152" s="684"/>
      <c r="AF152" s="684"/>
      <c r="AG152" s="684"/>
      <c r="AH152" s="684"/>
      <c r="AI152" s="684"/>
      <c r="AJ152" s="684"/>
      <c r="AK152" s="681" t="s">
        <v>256</v>
      </c>
      <c r="AL152" s="682"/>
      <c r="AM152" s="683">
        <v>42</v>
      </c>
      <c r="AN152" s="684"/>
      <c r="AO152" s="684"/>
      <c r="AP152" s="684"/>
      <c r="AQ152" s="684"/>
      <c r="AR152" s="684"/>
      <c r="AS152" s="684"/>
      <c r="AT152" s="681" t="s">
        <v>256</v>
      </c>
      <c r="AU152" s="687"/>
      <c r="AV152" s="688">
        <f>IF(OR(L152="",AM152=""),"",AM152-L152)</f>
        <v>42</v>
      </c>
      <c r="AW152" s="689"/>
      <c r="AX152" s="689"/>
      <c r="AY152" s="689"/>
      <c r="AZ152" s="689"/>
      <c r="BA152" s="689"/>
      <c r="BB152" s="689"/>
      <c r="BC152" s="690" t="s">
        <v>256</v>
      </c>
      <c r="BD152" s="691"/>
      <c r="BE152" s="297">
        <v>0</v>
      </c>
      <c r="BF152" s="297"/>
      <c r="BG152" s="297"/>
      <c r="BH152" s="743" t="s">
        <v>256</v>
      </c>
      <c r="BI152" s="584"/>
    </row>
    <row r="153" spans="1:63" ht="54.6" customHeight="1">
      <c r="B153" s="246" t="s">
        <v>257</v>
      </c>
      <c r="C153" s="246"/>
      <c r="D153" s="246"/>
      <c r="E153" s="246"/>
      <c r="F153" s="246"/>
      <c r="G153" s="246"/>
      <c r="H153" s="246"/>
      <c r="I153" s="246"/>
      <c r="J153" s="246"/>
      <c r="K153" s="231"/>
      <c r="L153" s="679" t="s">
        <v>518</v>
      </c>
      <c r="M153" s="679"/>
      <c r="N153" s="679"/>
      <c r="O153" s="679"/>
      <c r="P153" s="679"/>
      <c r="Q153" s="679"/>
      <c r="R153" s="679"/>
      <c r="S153" s="679"/>
      <c r="T153" s="679"/>
      <c r="U153" s="679"/>
      <c r="V153" s="679"/>
      <c r="W153" s="679"/>
      <c r="X153" s="679"/>
      <c r="Y153" s="679"/>
      <c r="Z153" s="679"/>
      <c r="AA153" s="679"/>
      <c r="AB153" s="679"/>
      <c r="AC153" s="679"/>
      <c r="AD153" s="679"/>
      <c r="AE153" s="679"/>
      <c r="AF153" s="679"/>
      <c r="AG153" s="679"/>
      <c r="AH153" s="679"/>
      <c r="AI153" s="679"/>
      <c r="AJ153" s="679"/>
      <c r="AK153" s="679"/>
      <c r="AL153" s="679"/>
      <c r="AM153" s="679"/>
      <c r="AN153" s="679"/>
      <c r="AO153" s="679"/>
      <c r="AP153" s="679"/>
      <c r="AQ153" s="679"/>
      <c r="AR153" s="679"/>
      <c r="AS153" s="679"/>
      <c r="AT153" s="679"/>
      <c r="AU153" s="679"/>
      <c r="AV153" s="680"/>
      <c r="AW153" s="680"/>
      <c r="AX153" s="680"/>
      <c r="AY153" s="680"/>
      <c r="AZ153" s="680"/>
      <c r="BA153" s="680"/>
      <c r="BB153" s="680"/>
      <c r="BC153" s="680"/>
      <c r="BD153" s="680"/>
      <c r="BE153" s="679"/>
      <c r="BF153" s="679"/>
      <c r="BG153" s="679"/>
      <c r="BH153" s="679"/>
      <c r="BI153" s="679"/>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692" t="s">
        <v>258</v>
      </c>
      <c r="C155" s="692"/>
      <c r="D155" s="692"/>
      <c r="E155" s="692"/>
      <c r="F155" s="692"/>
      <c r="G155" s="692"/>
      <c r="H155" s="692"/>
      <c r="I155" s="692"/>
      <c r="J155" s="692"/>
      <c r="K155" s="692"/>
      <c r="L155" s="692"/>
      <c r="M155" s="692"/>
      <c r="N155" s="692"/>
      <c r="O155" s="692"/>
      <c r="P155" s="692"/>
      <c r="Q155" s="692"/>
      <c r="R155" s="692"/>
      <c r="S155" s="692"/>
      <c r="T155" s="692"/>
      <c r="U155" s="692"/>
      <c r="V155" s="692"/>
      <c r="W155" s="692"/>
      <c r="X155" s="692"/>
      <c r="Y155" s="692"/>
      <c r="Z155" s="692"/>
      <c r="AA155" s="692"/>
      <c r="AB155" s="692"/>
      <c r="AC155" s="692"/>
      <c r="AD155" s="692"/>
      <c r="AE155" s="692"/>
      <c r="AF155" s="692"/>
      <c r="AG155" s="692"/>
      <c r="AH155" s="692"/>
      <c r="AI155" s="692"/>
      <c r="AJ155" s="692"/>
      <c r="AK155" s="692"/>
      <c r="AL155" s="692"/>
      <c r="AM155" s="692"/>
      <c r="AN155" s="692"/>
      <c r="AO155" s="692"/>
      <c r="AP155" s="692"/>
      <c r="AQ155" s="692"/>
      <c r="AR155" s="692"/>
      <c r="AS155" s="692"/>
      <c r="AT155" s="692"/>
      <c r="AU155" s="692"/>
      <c r="AV155" s="565"/>
      <c r="AW155" s="565"/>
      <c r="AX155" s="565"/>
      <c r="AY155" s="565"/>
      <c r="AZ155" s="565"/>
      <c r="BA155" s="565"/>
      <c r="BB155" s="565"/>
      <c r="BC155" s="565"/>
      <c r="BD155" s="565"/>
      <c r="BE155" s="565"/>
      <c r="BF155" s="565"/>
      <c r="BG155" s="565"/>
      <c r="BH155" s="565"/>
      <c r="BI155" s="49"/>
      <c r="BJ155" s="49"/>
      <c r="BK155" s="49"/>
    </row>
    <row r="156" spans="1:63" ht="44.1" customHeight="1">
      <c r="B156" s="650" t="s">
        <v>259</v>
      </c>
      <c r="C156" s="693"/>
      <c r="D156" s="693"/>
      <c r="E156" s="693"/>
      <c r="F156" s="693"/>
      <c r="G156" s="693"/>
      <c r="H156" s="693"/>
      <c r="I156" s="693"/>
      <c r="J156" s="693"/>
      <c r="K156" s="694"/>
      <c r="L156" s="649" t="s">
        <v>565</v>
      </c>
      <c r="M156" s="649"/>
      <c r="N156" s="649"/>
      <c r="O156" s="649"/>
      <c r="P156" s="649"/>
      <c r="Q156" s="649"/>
      <c r="R156" s="649"/>
      <c r="S156" s="649"/>
      <c r="T156" s="649"/>
      <c r="U156" s="649" t="s">
        <v>566</v>
      </c>
      <c r="V156" s="649"/>
      <c r="W156" s="649"/>
      <c r="X156" s="649"/>
      <c r="Y156" s="649"/>
      <c r="Z156" s="649"/>
      <c r="AA156" s="649"/>
      <c r="AB156" s="649"/>
      <c r="AC156" s="649"/>
      <c r="AD156" s="649" t="s">
        <v>567</v>
      </c>
      <c r="AE156" s="649"/>
      <c r="AF156" s="649"/>
      <c r="AG156" s="649"/>
      <c r="AH156" s="649"/>
      <c r="AI156" s="649"/>
      <c r="AJ156" s="649"/>
      <c r="AK156" s="649"/>
      <c r="AL156" s="649"/>
      <c r="AM156" s="650" t="s">
        <v>564</v>
      </c>
      <c r="AN156" s="693"/>
      <c r="AO156" s="693"/>
      <c r="AP156" s="693"/>
      <c r="AQ156" s="693"/>
      <c r="AR156" s="693"/>
      <c r="AS156" s="693"/>
      <c r="AT156" s="693"/>
      <c r="AU156" s="693"/>
      <c r="AV156" s="649" t="s">
        <v>260</v>
      </c>
      <c r="AW156" s="649"/>
      <c r="AX156" s="649"/>
      <c r="AY156" s="649"/>
      <c r="AZ156" s="649"/>
      <c r="BA156" s="649"/>
      <c r="BB156" s="649"/>
      <c r="BC156" s="649"/>
      <c r="BD156" s="649"/>
      <c r="BE156" s="649"/>
      <c r="BF156" s="649"/>
      <c r="BG156" s="649"/>
      <c r="BH156" s="649"/>
      <c r="BI156" s="649"/>
    </row>
    <row r="157" spans="1:63" ht="54" customHeight="1">
      <c r="B157" s="650" t="s">
        <v>261</v>
      </c>
      <c r="C157" s="232"/>
      <c r="D157" s="232"/>
      <c r="E157" s="232"/>
      <c r="F157" s="232"/>
      <c r="G157" s="232"/>
      <c r="H157" s="232"/>
      <c r="I157" s="232"/>
      <c r="J157" s="232"/>
      <c r="K157" s="233"/>
      <c r="L157" s="685">
        <v>0</v>
      </c>
      <c r="M157" s="686"/>
      <c r="N157" s="686"/>
      <c r="O157" s="686"/>
      <c r="P157" s="686"/>
      <c r="Q157" s="686"/>
      <c r="R157" s="686"/>
      <c r="S157" s="731" t="s">
        <v>262</v>
      </c>
      <c r="T157" s="694"/>
      <c r="U157" s="685">
        <v>23</v>
      </c>
      <c r="V157" s="686"/>
      <c r="W157" s="686"/>
      <c r="X157" s="686"/>
      <c r="Y157" s="686"/>
      <c r="Z157" s="686"/>
      <c r="AA157" s="686"/>
      <c r="AB157" s="731" t="s">
        <v>262</v>
      </c>
      <c r="AC157" s="694"/>
      <c r="AD157" s="685">
        <v>38</v>
      </c>
      <c r="AE157" s="686"/>
      <c r="AF157" s="686"/>
      <c r="AG157" s="686"/>
      <c r="AH157" s="686"/>
      <c r="AI157" s="686"/>
      <c r="AJ157" s="686"/>
      <c r="AK157" s="731" t="s">
        <v>262</v>
      </c>
      <c r="AL157" s="694"/>
      <c r="AM157" s="685">
        <v>39</v>
      </c>
      <c r="AN157" s="686"/>
      <c r="AO157" s="686"/>
      <c r="AP157" s="686"/>
      <c r="AQ157" s="686"/>
      <c r="AR157" s="686"/>
      <c r="AS157" s="686"/>
      <c r="AT157" s="731" t="s">
        <v>262</v>
      </c>
      <c r="AU157" s="694"/>
      <c r="AV157" s="679" t="s">
        <v>497</v>
      </c>
      <c r="AW157" s="417"/>
      <c r="AX157" s="417"/>
      <c r="AY157" s="417"/>
      <c r="AZ157" s="417"/>
      <c r="BA157" s="417"/>
      <c r="BB157" s="417"/>
      <c r="BC157" s="417"/>
      <c r="BD157" s="417"/>
      <c r="BE157" s="417"/>
      <c r="BF157" s="417"/>
      <c r="BG157" s="417"/>
      <c r="BH157" s="417"/>
      <c r="BI157" s="417"/>
    </row>
    <row r="158" spans="1:63" ht="62.25" customHeight="1">
      <c r="B158" s="650" t="s">
        <v>263</v>
      </c>
      <c r="C158" s="232"/>
      <c r="D158" s="232"/>
      <c r="E158" s="232"/>
      <c r="F158" s="232"/>
      <c r="G158" s="232"/>
      <c r="H158" s="232"/>
      <c r="I158" s="232"/>
      <c r="J158" s="232"/>
      <c r="K158" s="233"/>
      <c r="L158" s="685">
        <v>0</v>
      </c>
      <c r="M158" s="686"/>
      <c r="N158" s="686"/>
      <c r="O158" s="686"/>
      <c r="P158" s="686"/>
      <c r="Q158" s="686"/>
      <c r="R158" s="686"/>
      <c r="S158" s="731" t="s">
        <v>264</v>
      </c>
      <c r="T158" s="694"/>
      <c r="U158" s="685">
        <v>80</v>
      </c>
      <c r="V158" s="686"/>
      <c r="W158" s="686"/>
      <c r="X158" s="686"/>
      <c r="Y158" s="686"/>
      <c r="Z158" s="686"/>
      <c r="AA158" s="686"/>
      <c r="AB158" s="731" t="s">
        <v>477</v>
      </c>
      <c r="AC158" s="694"/>
      <c r="AD158" s="685">
        <v>130</v>
      </c>
      <c r="AE158" s="686"/>
      <c r="AF158" s="686"/>
      <c r="AG158" s="686"/>
      <c r="AH158" s="686"/>
      <c r="AI158" s="686"/>
      <c r="AJ158" s="686"/>
      <c r="AK158" s="731" t="s">
        <v>264</v>
      </c>
      <c r="AL158" s="694"/>
      <c r="AM158" s="685">
        <v>145</v>
      </c>
      <c r="AN158" s="686"/>
      <c r="AO158" s="686"/>
      <c r="AP158" s="686"/>
      <c r="AQ158" s="686"/>
      <c r="AR158" s="686"/>
      <c r="AS158" s="686"/>
      <c r="AT158" s="731" t="s">
        <v>264</v>
      </c>
      <c r="AU158" s="694"/>
      <c r="AV158" s="742" t="s">
        <v>588</v>
      </c>
      <c r="AW158" s="598"/>
      <c r="AX158" s="598"/>
      <c r="AY158" s="598"/>
      <c r="AZ158" s="598"/>
      <c r="BA158" s="598"/>
      <c r="BB158" s="598"/>
      <c r="BC158" s="598"/>
      <c r="BD158" s="598"/>
      <c r="BE158" s="598"/>
      <c r="BF158" s="598"/>
      <c r="BG158" s="598"/>
      <c r="BH158" s="598"/>
      <c r="BI158" s="598"/>
    </row>
    <row r="159" spans="1:63" s="61" customFormat="1" ht="12" customHeight="1">
      <c r="B159" s="739" t="s">
        <v>265</v>
      </c>
      <c r="C159" s="739"/>
      <c r="D159" s="739"/>
      <c r="E159" s="739"/>
      <c r="F159" s="739"/>
      <c r="G159" s="739"/>
      <c r="H159" s="739"/>
      <c r="I159" s="739"/>
      <c r="J159" s="739"/>
      <c r="K159" s="739"/>
      <c r="L159" s="739"/>
      <c r="M159" s="739"/>
      <c r="N159" s="739"/>
      <c r="O159" s="739"/>
      <c r="P159" s="739"/>
      <c r="Q159" s="739"/>
      <c r="R159" s="739"/>
      <c r="S159" s="739"/>
      <c r="T159" s="739"/>
      <c r="U159" s="739"/>
      <c r="V159" s="739"/>
      <c r="W159" s="739"/>
      <c r="X159" s="739"/>
      <c r="Y159" s="739"/>
      <c r="Z159" s="739"/>
      <c r="AA159" s="739"/>
      <c r="AB159" s="739"/>
      <c r="AC159" s="739"/>
      <c r="AD159" s="739"/>
      <c r="AE159" s="739"/>
      <c r="AF159" s="739"/>
      <c r="AG159" s="739"/>
      <c r="AH159" s="739"/>
      <c r="AI159" s="739"/>
      <c r="AJ159" s="739"/>
      <c r="AK159" s="739"/>
      <c r="AL159" s="739"/>
      <c r="AM159" s="739"/>
      <c r="AN159" s="739"/>
      <c r="AO159" s="739"/>
      <c r="AP159" s="739"/>
      <c r="AQ159" s="739"/>
      <c r="AR159" s="739"/>
      <c r="AS159" s="739"/>
      <c r="AT159" s="739"/>
      <c r="AU159" s="739"/>
      <c r="AV159" s="739"/>
      <c r="AW159" s="739"/>
      <c r="AX159" s="739"/>
      <c r="AY159" s="739"/>
      <c r="AZ159" s="739"/>
      <c r="BA159" s="739"/>
      <c r="BB159" s="739"/>
      <c r="BC159" s="739"/>
      <c r="BD159" s="739"/>
      <c r="BE159" s="739"/>
      <c r="BF159" s="739"/>
      <c r="BG159" s="739"/>
      <c r="BH159" s="739"/>
      <c r="BI159" s="739"/>
    </row>
    <row r="160" spans="1:63" s="61" customFormat="1" ht="12" customHeight="1">
      <c r="B160" s="739" t="s">
        <v>266</v>
      </c>
      <c r="C160" s="739"/>
      <c r="D160" s="739"/>
      <c r="E160" s="739"/>
      <c r="F160" s="739"/>
      <c r="G160" s="739"/>
      <c r="H160" s="739"/>
      <c r="I160" s="739"/>
      <c r="J160" s="739"/>
      <c r="K160" s="739"/>
      <c r="L160" s="739"/>
      <c r="M160" s="739"/>
      <c r="N160" s="739"/>
      <c r="O160" s="739"/>
      <c r="P160" s="739"/>
      <c r="Q160" s="739"/>
      <c r="R160" s="739"/>
      <c r="S160" s="739"/>
      <c r="T160" s="739"/>
      <c r="U160" s="739"/>
      <c r="V160" s="739"/>
      <c r="W160" s="739"/>
      <c r="X160" s="739"/>
      <c r="Y160" s="739"/>
      <c r="Z160" s="739"/>
      <c r="AA160" s="739"/>
      <c r="AB160" s="739"/>
      <c r="AC160" s="739"/>
      <c r="AD160" s="739"/>
      <c r="AE160" s="739"/>
      <c r="AF160" s="739"/>
      <c r="AG160" s="739"/>
      <c r="AH160" s="739"/>
      <c r="AI160" s="739"/>
      <c r="AJ160" s="739"/>
      <c r="AK160" s="739"/>
      <c r="AL160" s="739"/>
      <c r="AM160" s="739"/>
      <c r="AN160" s="739"/>
      <c r="AO160" s="739"/>
      <c r="AP160" s="739"/>
      <c r="AQ160" s="739"/>
      <c r="AR160" s="739"/>
      <c r="AS160" s="739"/>
      <c r="AT160" s="739"/>
      <c r="AU160" s="739"/>
      <c r="AV160" s="739"/>
      <c r="AW160" s="739"/>
      <c r="AX160" s="739"/>
      <c r="AY160" s="739"/>
      <c r="AZ160" s="739"/>
      <c r="BA160" s="739"/>
      <c r="BB160" s="739"/>
      <c r="BC160" s="739"/>
      <c r="BD160" s="739"/>
      <c r="BE160" s="739"/>
      <c r="BF160" s="739"/>
      <c r="BG160" s="739"/>
      <c r="BH160" s="739"/>
      <c r="BI160" s="739"/>
    </row>
    <row r="161" spans="2:61" s="61" customFormat="1" ht="9.75" customHeight="1">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row>
    <row r="162" spans="2:61" ht="14.25" customHeight="1">
      <c r="B162" s="740" t="s">
        <v>474</v>
      </c>
      <c r="C162" s="740"/>
      <c r="D162" s="740"/>
      <c r="E162" s="740"/>
      <c r="F162" s="740"/>
      <c r="G162" s="740"/>
      <c r="H162" s="740"/>
      <c r="I162" s="740"/>
      <c r="J162" s="740"/>
      <c r="K162" s="740"/>
      <c r="L162" s="740"/>
      <c r="M162" s="740"/>
      <c r="N162" s="740"/>
      <c r="O162" s="740"/>
      <c r="P162" s="740"/>
      <c r="Q162" s="740"/>
      <c r="R162" s="740"/>
      <c r="S162" s="740"/>
      <c r="T162" s="740"/>
      <c r="U162" s="740"/>
      <c r="V162" s="740"/>
      <c r="W162" s="740"/>
      <c r="X162" s="740"/>
      <c r="Y162" s="740"/>
      <c r="Z162" s="740"/>
      <c r="AA162" s="740"/>
      <c r="AB162" s="740"/>
      <c r="AC162" s="740"/>
      <c r="AD162" s="740"/>
      <c r="AE162" s="740"/>
      <c r="AF162" s="740"/>
      <c r="AG162" s="740"/>
      <c r="AH162" s="740"/>
      <c r="AI162" s="740"/>
      <c r="AJ162" s="740"/>
      <c r="AK162" s="740"/>
      <c r="AL162" s="740"/>
      <c r="AM162" s="740"/>
      <c r="AN162" s="740"/>
      <c r="AO162" s="740"/>
      <c r="AP162" s="740"/>
      <c r="AQ162" s="740"/>
      <c r="AR162" s="740"/>
      <c r="AS162" s="740"/>
      <c r="AT162" s="740"/>
      <c r="AU162" s="740"/>
      <c r="AV162" s="740"/>
      <c r="AW162" s="740"/>
      <c r="AX162" s="740"/>
      <c r="AY162" s="740"/>
      <c r="AZ162" s="740"/>
      <c r="BA162" s="740"/>
      <c r="BB162" s="740"/>
      <c r="BC162" s="740"/>
      <c r="BD162" s="740"/>
      <c r="BE162" s="740"/>
      <c r="BF162" s="740"/>
      <c r="BG162" s="740"/>
      <c r="BH162" s="740"/>
      <c r="BI162" s="740"/>
    </row>
    <row r="163" spans="2:61" ht="51" customHeight="1">
      <c r="B163" s="276" t="s">
        <v>267</v>
      </c>
      <c r="C163" s="276"/>
      <c r="D163" s="276"/>
      <c r="E163" s="276"/>
      <c r="F163" s="276"/>
      <c r="G163" s="276"/>
      <c r="H163" s="276"/>
      <c r="I163" s="276"/>
      <c r="J163" s="276"/>
      <c r="K163" s="276"/>
      <c r="L163" s="276"/>
      <c r="M163" s="276"/>
      <c r="N163" s="276"/>
      <c r="O163" s="276"/>
      <c r="P163" s="276"/>
      <c r="Q163" s="276"/>
      <c r="R163" s="276"/>
      <c r="S163" s="276"/>
      <c r="T163" s="277"/>
      <c r="U163" s="276" t="s">
        <v>473</v>
      </c>
      <c r="V163" s="276"/>
      <c r="W163" s="276"/>
      <c r="X163" s="276"/>
      <c r="Y163" s="276"/>
      <c r="Z163" s="276"/>
      <c r="AA163" s="276"/>
      <c r="AB163" s="276"/>
      <c r="AC163" s="276"/>
      <c r="AD163" s="276"/>
      <c r="AE163" s="276"/>
      <c r="AF163" s="276"/>
      <c r="AG163" s="276"/>
      <c r="AH163" s="276"/>
      <c r="AI163" s="276"/>
      <c r="AJ163" s="276"/>
      <c r="AK163" s="276"/>
      <c r="AL163" s="276"/>
      <c r="AM163" s="276" t="s">
        <v>268</v>
      </c>
      <c r="AN163" s="276"/>
      <c r="AO163" s="276"/>
      <c r="AP163" s="276"/>
      <c r="AQ163" s="276"/>
      <c r="AR163" s="276"/>
      <c r="AS163" s="276"/>
      <c r="AT163" s="276"/>
      <c r="AU163" s="276"/>
      <c r="AV163" s="276"/>
      <c r="AW163" s="276"/>
      <c r="AX163" s="276"/>
      <c r="AY163" s="276"/>
      <c r="AZ163" s="276"/>
      <c r="BA163" s="276"/>
      <c r="BB163" s="276"/>
      <c r="BC163" s="276"/>
      <c r="BD163" s="276"/>
      <c r="BE163" s="276"/>
      <c r="BF163" s="276"/>
      <c r="BG163" s="276"/>
      <c r="BH163" s="276"/>
      <c r="BI163" s="276"/>
    </row>
    <row r="164" spans="2:61" ht="29.25" customHeight="1">
      <c r="B164" s="728">
        <v>90</v>
      </c>
      <c r="C164" s="729"/>
      <c r="D164" s="729"/>
      <c r="E164" s="729"/>
      <c r="F164" s="729"/>
      <c r="G164" s="729"/>
      <c r="H164" s="729"/>
      <c r="I164" s="729"/>
      <c r="J164" s="729"/>
      <c r="K164" s="729"/>
      <c r="L164" s="729"/>
      <c r="M164" s="729"/>
      <c r="N164" s="729"/>
      <c r="O164" s="729"/>
      <c r="P164" s="729"/>
      <c r="Q164" s="729"/>
      <c r="R164" s="729"/>
      <c r="S164" s="729"/>
      <c r="T164" s="730"/>
      <c r="U164" s="754">
        <f>IFERROR(BB91/10000,"")</f>
        <v>94.285714285714278</v>
      </c>
      <c r="V164" s="232"/>
      <c r="W164" s="232"/>
      <c r="X164" s="232"/>
      <c r="Y164" s="232"/>
      <c r="Z164" s="232"/>
      <c r="AA164" s="232"/>
      <c r="AB164" s="232"/>
      <c r="AC164" s="232"/>
      <c r="AD164" s="232"/>
      <c r="AE164" s="232"/>
      <c r="AF164" s="232"/>
      <c r="AG164" s="232"/>
      <c r="AH164" s="232"/>
      <c r="AI164" s="232"/>
      <c r="AJ164" s="232"/>
      <c r="AK164" s="232"/>
      <c r="AL164" s="233"/>
      <c r="AM164" s="741" t="str">
        <f>IF(B164="","",IF(B164&gt;U164,"○","×"))</f>
        <v>×</v>
      </c>
      <c r="AN164" s="741"/>
      <c r="AO164" s="741"/>
      <c r="AP164" s="741"/>
      <c r="AQ164" s="741"/>
      <c r="AR164" s="741"/>
      <c r="AS164" s="741"/>
      <c r="AT164" s="741"/>
      <c r="AU164" s="741"/>
      <c r="AV164" s="741"/>
      <c r="AW164" s="741"/>
      <c r="AX164" s="741"/>
      <c r="AY164" s="741"/>
      <c r="AZ164" s="741"/>
      <c r="BA164" s="741"/>
      <c r="BB164" s="741"/>
      <c r="BC164" s="741"/>
      <c r="BD164" s="741"/>
      <c r="BE164" s="741"/>
      <c r="BF164" s="741"/>
      <c r="BG164" s="741"/>
      <c r="BH164" s="741"/>
      <c r="BI164" s="741"/>
    </row>
    <row r="165" spans="2:61" s="61" customFormat="1" ht="11.25" customHeight="1">
      <c r="B165" s="732" t="s">
        <v>269</v>
      </c>
      <c r="C165" s="732"/>
      <c r="D165" s="732"/>
      <c r="E165" s="732"/>
      <c r="F165" s="732"/>
      <c r="G165" s="732"/>
      <c r="H165" s="732"/>
      <c r="I165" s="732"/>
      <c r="J165" s="732"/>
      <c r="K165" s="732"/>
      <c r="L165" s="732"/>
      <c r="M165" s="732"/>
      <c r="N165" s="732"/>
      <c r="O165" s="732"/>
      <c r="P165" s="732"/>
      <c r="Q165" s="732"/>
      <c r="R165" s="732"/>
      <c r="S165" s="732"/>
      <c r="T165" s="732"/>
      <c r="U165" s="732"/>
      <c r="V165" s="732"/>
      <c r="W165" s="732"/>
      <c r="X165" s="732"/>
      <c r="Y165" s="732"/>
      <c r="Z165" s="732"/>
      <c r="AA165" s="732"/>
      <c r="AB165" s="732"/>
      <c r="AC165" s="732"/>
      <c r="AD165" s="732"/>
      <c r="AE165" s="732"/>
      <c r="AF165" s="732"/>
      <c r="AG165" s="732"/>
      <c r="AH165" s="732"/>
      <c r="AI165" s="732"/>
      <c r="AJ165" s="732"/>
      <c r="AK165" s="732"/>
      <c r="AL165" s="732"/>
      <c r="AM165" s="226"/>
      <c r="AN165" s="226"/>
      <c r="AO165" s="226"/>
      <c r="AP165" s="226"/>
      <c r="AQ165" s="226"/>
      <c r="AR165" s="226"/>
      <c r="AS165" s="226"/>
      <c r="AT165" s="226"/>
      <c r="AU165" s="226"/>
      <c r="AV165" s="226"/>
      <c r="AW165" s="226"/>
      <c r="AX165" s="226"/>
      <c r="AY165" s="226"/>
      <c r="AZ165" s="226"/>
      <c r="BA165" s="226"/>
      <c r="BB165" s="226"/>
      <c r="BC165" s="226"/>
      <c r="BD165" s="226"/>
      <c r="BE165" s="226"/>
      <c r="BF165" s="226"/>
      <c r="BG165" s="226"/>
      <c r="BH165" s="226"/>
    </row>
    <row r="166" spans="2:61" s="61" customFormat="1" ht="11.25" customHeight="1">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row>
    <row r="167" spans="2:61" s="61" customFormat="1" ht="18" customHeight="1">
      <c r="B167" s="733" t="s">
        <v>270</v>
      </c>
      <c r="C167" s="733"/>
      <c r="D167" s="733"/>
      <c r="E167" s="733"/>
      <c r="F167" s="733"/>
      <c r="G167" s="733"/>
      <c r="H167" s="733"/>
      <c r="I167" s="733"/>
      <c r="J167" s="733"/>
      <c r="K167" s="733"/>
      <c r="L167" s="733"/>
      <c r="M167" s="733"/>
      <c r="N167" s="733"/>
      <c r="O167" s="733"/>
      <c r="P167" s="733"/>
      <c r="Q167" s="733"/>
      <c r="R167" s="733"/>
      <c r="S167" s="733"/>
      <c r="T167" s="733"/>
      <c r="U167" s="733"/>
      <c r="V167" s="733"/>
      <c r="W167" s="733"/>
      <c r="X167" s="733"/>
      <c r="Y167" s="733"/>
      <c r="Z167" s="733"/>
      <c r="AA167" s="733"/>
      <c r="AB167" s="733"/>
      <c r="AC167" s="733"/>
      <c r="AD167" s="733"/>
      <c r="AE167" s="733"/>
      <c r="AF167" s="733"/>
      <c r="AG167" s="733"/>
      <c r="AH167" s="733"/>
      <c r="AI167" s="733"/>
      <c r="AJ167" s="733"/>
      <c r="AK167" s="733"/>
      <c r="AL167" s="733"/>
      <c r="AM167" s="733"/>
      <c r="AN167" s="733"/>
      <c r="AO167" s="733"/>
      <c r="AP167" s="733"/>
      <c r="AQ167" s="733"/>
      <c r="AR167" s="733"/>
      <c r="AS167" s="733"/>
      <c r="AT167" s="733"/>
      <c r="AU167" s="733"/>
      <c r="AV167" s="733"/>
      <c r="AW167" s="733"/>
      <c r="AX167" s="733"/>
      <c r="AY167" s="733"/>
      <c r="AZ167" s="733"/>
      <c r="BA167" s="733"/>
      <c r="BB167" s="733"/>
      <c r="BC167" s="733"/>
      <c r="BD167" s="733"/>
      <c r="BE167" s="733"/>
      <c r="BF167" s="733"/>
      <c r="BG167" s="733"/>
      <c r="BH167" s="733"/>
      <c r="BI167" s="733"/>
    </row>
    <row r="168" spans="2:61" s="61" customFormat="1" ht="19.5" customHeight="1">
      <c r="B168" s="295" t="s">
        <v>271</v>
      </c>
      <c r="C168" s="295"/>
      <c r="D168" s="295"/>
      <c r="E168" s="295"/>
      <c r="F168" s="295"/>
      <c r="G168" s="295"/>
      <c r="H168" s="295"/>
      <c r="I168" s="333" t="s">
        <v>272</v>
      </c>
      <c r="J168" s="334"/>
      <c r="K168" s="334"/>
      <c r="L168" s="335"/>
      <c r="M168" s="333" t="s">
        <v>273</v>
      </c>
      <c r="N168" s="334"/>
      <c r="O168" s="334"/>
      <c r="P168" s="334"/>
      <c r="Q168" s="334"/>
      <c r="R168" s="335"/>
      <c r="S168" s="276" t="s">
        <v>274</v>
      </c>
      <c r="T168" s="276"/>
      <c r="U168" s="276"/>
      <c r="V168" s="276"/>
      <c r="W168" s="276"/>
      <c r="X168" s="276"/>
      <c r="Y168" s="276"/>
      <c r="Z168" s="276"/>
      <c r="AA168" s="276"/>
      <c r="AB168" s="276"/>
      <c r="AC168" s="276"/>
      <c r="AD168" s="276"/>
      <c r="AE168" s="276"/>
      <c r="AF168" s="276"/>
      <c r="AG168" s="276"/>
      <c r="AH168" s="276"/>
      <c r="AI168" s="276"/>
      <c r="AJ168" s="276"/>
      <c r="AK168" s="276" t="s">
        <v>275</v>
      </c>
      <c r="AL168" s="276"/>
      <c r="AM168" s="276"/>
      <c r="AN168" s="276"/>
      <c r="AO168" s="276"/>
      <c r="AP168" s="276"/>
      <c r="AQ168" s="276"/>
      <c r="AR168" s="276"/>
      <c r="AS168" s="276"/>
      <c r="AT168" s="276"/>
      <c r="AU168" s="276"/>
      <c r="AV168" s="276"/>
      <c r="AW168" s="708" t="s">
        <v>21</v>
      </c>
      <c r="AX168" s="708"/>
      <c r="AY168" s="708"/>
      <c r="AZ168" s="708"/>
      <c r="BA168" s="708"/>
      <c r="BB168" s="708"/>
      <c r="BC168" s="708"/>
      <c r="BD168" s="708"/>
      <c r="BE168" s="76"/>
      <c r="BF168" s="76"/>
      <c r="BG168" s="76"/>
      <c r="BH168" s="76"/>
    </row>
    <row r="169" spans="2:61" s="61" customFormat="1" ht="38.25" customHeight="1">
      <c r="B169" s="295"/>
      <c r="C169" s="295"/>
      <c r="D169" s="295"/>
      <c r="E169" s="295"/>
      <c r="F169" s="295"/>
      <c r="G169" s="295"/>
      <c r="H169" s="295"/>
      <c r="I169" s="336"/>
      <c r="J169" s="337"/>
      <c r="K169" s="337"/>
      <c r="L169" s="338"/>
      <c r="M169" s="336"/>
      <c r="N169" s="337"/>
      <c r="O169" s="337"/>
      <c r="P169" s="337"/>
      <c r="Q169" s="337"/>
      <c r="R169" s="338"/>
      <c r="S169" s="734" t="s">
        <v>276</v>
      </c>
      <c r="T169" s="734"/>
      <c r="U169" s="734"/>
      <c r="V169" s="734"/>
      <c r="W169" s="734"/>
      <c r="X169" s="734"/>
      <c r="Y169" s="458" t="s">
        <v>277</v>
      </c>
      <c r="Z169" s="458"/>
      <c r="AA169" s="458"/>
      <c r="AB169" s="458"/>
      <c r="AC169" s="458"/>
      <c r="AD169" s="458"/>
      <c r="AE169" s="458" t="s">
        <v>278</v>
      </c>
      <c r="AF169" s="458"/>
      <c r="AG169" s="458"/>
      <c r="AH169" s="458"/>
      <c r="AI169" s="458"/>
      <c r="AJ169" s="458"/>
      <c r="AK169" s="295" t="s">
        <v>279</v>
      </c>
      <c r="AL169" s="295"/>
      <c r="AM169" s="295"/>
      <c r="AN169" s="295"/>
      <c r="AO169" s="295"/>
      <c r="AP169" s="295"/>
      <c r="AQ169" s="295" t="s">
        <v>280</v>
      </c>
      <c r="AR169" s="295"/>
      <c r="AS169" s="295"/>
      <c r="AT169" s="295"/>
      <c r="AU169" s="295"/>
      <c r="AV169" s="295"/>
      <c r="AW169" s="708"/>
      <c r="AX169" s="708"/>
      <c r="AY169" s="708"/>
      <c r="AZ169" s="708"/>
      <c r="BA169" s="708"/>
      <c r="BB169" s="708"/>
      <c r="BC169" s="708"/>
      <c r="BD169" s="708"/>
      <c r="BE169" s="76"/>
      <c r="BF169" s="76"/>
      <c r="BG169" s="76"/>
      <c r="BH169" s="76"/>
    </row>
    <row r="170" spans="2:61" s="61" customFormat="1" ht="15" customHeight="1">
      <c r="B170" s="307" t="str">
        <f>IF(B88=0,"",B88)</f>
        <v>玉ねぎ収穫機</v>
      </c>
      <c r="C170" s="307"/>
      <c r="D170" s="307"/>
      <c r="E170" s="307"/>
      <c r="F170" s="307"/>
      <c r="G170" s="307"/>
      <c r="H170" s="307"/>
      <c r="I170" s="453" t="str">
        <f>IF(F88=0,"",F88)</f>
        <v>abcde</v>
      </c>
      <c r="J170" s="414"/>
      <c r="K170" s="414"/>
      <c r="L170" s="454"/>
      <c r="M170" s="453" t="str">
        <f>IF(J88=0,"",J88)</f>
        <v>qwerty</v>
      </c>
      <c r="N170" s="414"/>
      <c r="O170" s="414"/>
      <c r="P170" s="414"/>
      <c r="Q170" s="414"/>
      <c r="R170" s="454"/>
      <c r="S170" s="291" t="s">
        <v>498</v>
      </c>
      <c r="T170" s="291"/>
      <c r="U170" s="291"/>
      <c r="V170" s="291"/>
      <c r="W170" s="291"/>
      <c r="X170" s="291"/>
      <c r="Y170" s="659" t="s">
        <v>483</v>
      </c>
      <c r="Z170" s="291"/>
      <c r="AA170" s="291"/>
      <c r="AB170" s="291"/>
      <c r="AC170" s="291"/>
      <c r="AD170" s="291"/>
      <c r="AE170" s="459" t="s">
        <v>516</v>
      </c>
      <c r="AF170" s="460"/>
      <c r="AG170" s="460"/>
      <c r="AH170" s="460"/>
      <c r="AI170" s="460"/>
      <c r="AJ170" s="460"/>
      <c r="AK170" s="735" t="s">
        <v>483</v>
      </c>
      <c r="AL170" s="736"/>
      <c r="AM170" s="736"/>
      <c r="AN170" s="736"/>
      <c r="AO170" s="736"/>
      <c r="AP170" s="737"/>
      <c r="AQ170" s="475" t="s">
        <v>281</v>
      </c>
      <c r="AR170" s="475"/>
      <c r="AS170" s="475"/>
      <c r="AT170" s="475"/>
      <c r="AU170" s="475"/>
      <c r="AV170" s="475"/>
      <c r="AW170" s="709" t="s">
        <v>558</v>
      </c>
      <c r="AX170" s="710"/>
      <c r="AY170" s="710"/>
      <c r="AZ170" s="710"/>
      <c r="BA170" s="710"/>
      <c r="BB170" s="710"/>
      <c r="BC170" s="710"/>
      <c r="BD170" s="711"/>
      <c r="BE170" s="76"/>
      <c r="BF170" s="76"/>
      <c r="BG170" s="76"/>
      <c r="BH170" s="76"/>
    </row>
    <row r="171" spans="2:61" s="61" customFormat="1" ht="15" customHeight="1">
      <c r="B171" s="307"/>
      <c r="C171" s="307"/>
      <c r="D171" s="307"/>
      <c r="E171" s="307"/>
      <c r="F171" s="307"/>
      <c r="G171" s="307"/>
      <c r="H171" s="307"/>
      <c r="I171" s="455"/>
      <c r="J171" s="456"/>
      <c r="K171" s="456"/>
      <c r="L171" s="457"/>
      <c r="M171" s="455"/>
      <c r="N171" s="456"/>
      <c r="O171" s="456"/>
      <c r="P171" s="456"/>
      <c r="Q171" s="456"/>
      <c r="R171" s="457"/>
      <c r="S171" s="291"/>
      <c r="T171" s="291"/>
      <c r="U171" s="291"/>
      <c r="V171" s="291"/>
      <c r="W171" s="291"/>
      <c r="X171" s="291"/>
      <c r="Y171" s="291"/>
      <c r="Z171" s="291"/>
      <c r="AA171" s="291"/>
      <c r="AB171" s="291"/>
      <c r="AC171" s="291"/>
      <c r="AD171" s="291"/>
      <c r="AE171" s="461" t="s">
        <v>282</v>
      </c>
      <c r="AF171" s="462"/>
      <c r="AG171" s="462"/>
      <c r="AH171" s="462"/>
      <c r="AI171" s="462"/>
      <c r="AJ171" s="463"/>
      <c r="AK171" s="738"/>
      <c r="AL171" s="641"/>
      <c r="AM171" s="641"/>
      <c r="AN171" s="641"/>
      <c r="AO171" s="641"/>
      <c r="AP171" s="642"/>
      <c r="AQ171" s="475"/>
      <c r="AR171" s="475"/>
      <c r="AS171" s="475"/>
      <c r="AT171" s="475"/>
      <c r="AU171" s="475"/>
      <c r="AV171" s="475"/>
      <c r="AW171" s="712"/>
      <c r="AX171" s="713"/>
      <c r="AY171" s="713"/>
      <c r="AZ171" s="713"/>
      <c r="BA171" s="713"/>
      <c r="BB171" s="713"/>
      <c r="BC171" s="713"/>
      <c r="BD171" s="714"/>
      <c r="BE171" s="76"/>
      <c r="BF171" s="76"/>
      <c r="BG171" s="76"/>
      <c r="BH171" s="76"/>
    </row>
    <row r="172" spans="2:61" s="61" customFormat="1" ht="15" customHeight="1">
      <c r="B172" s="306" t="str">
        <f>IF(B89=0,"",B89)</f>
        <v/>
      </c>
      <c r="C172" s="306"/>
      <c r="D172" s="306"/>
      <c r="E172" s="306"/>
      <c r="F172" s="306"/>
      <c r="G172" s="306"/>
      <c r="H172" s="306"/>
      <c r="I172" s="530" t="str">
        <f>IF(F89=0,"",F89)</f>
        <v/>
      </c>
      <c r="J172" s="531"/>
      <c r="K172" s="531"/>
      <c r="L172" s="532"/>
      <c r="M172" s="530" t="str">
        <f>IF(J89=0,"",J89)</f>
        <v/>
      </c>
      <c r="N172" s="531"/>
      <c r="O172" s="531"/>
      <c r="P172" s="531"/>
      <c r="Q172" s="531"/>
      <c r="R172" s="532"/>
      <c r="S172" s="475"/>
      <c r="T172" s="475"/>
      <c r="U172" s="475"/>
      <c r="V172" s="475"/>
      <c r="W172" s="475"/>
      <c r="X172" s="475"/>
      <c r="Y172" s="475" t="s">
        <v>106</v>
      </c>
      <c r="Z172" s="475"/>
      <c r="AA172" s="475"/>
      <c r="AB172" s="475"/>
      <c r="AC172" s="475"/>
      <c r="AD172" s="475"/>
      <c r="AE172" s="706" t="s">
        <v>470</v>
      </c>
      <c r="AF172" s="707"/>
      <c r="AG172" s="707"/>
      <c r="AH172" s="707"/>
      <c r="AI172" s="707"/>
      <c r="AJ172" s="707"/>
      <c r="AK172" s="475" t="s">
        <v>106</v>
      </c>
      <c r="AL172" s="475"/>
      <c r="AM172" s="475"/>
      <c r="AN172" s="475"/>
      <c r="AO172" s="475"/>
      <c r="AP172" s="475"/>
      <c r="AQ172" s="475" t="s">
        <v>281</v>
      </c>
      <c r="AR172" s="475"/>
      <c r="AS172" s="475"/>
      <c r="AT172" s="475"/>
      <c r="AU172" s="475"/>
      <c r="AV172" s="475"/>
      <c r="AW172" s="715"/>
      <c r="AX172" s="716"/>
      <c r="AY172" s="716"/>
      <c r="AZ172" s="716"/>
      <c r="BA172" s="716"/>
      <c r="BB172" s="716"/>
      <c r="BC172" s="716"/>
      <c r="BD172" s="717"/>
      <c r="BE172" s="76"/>
      <c r="BF172" s="76"/>
      <c r="BG172" s="76"/>
      <c r="BH172" s="76"/>
    </row>
    <row r="173" spans="2:61" s="61" customFormat="1" ht="15" customHeight="1">
      <c r="B173" s="306"/>
      <c r="C173" s="306"/>
      <c r="D173" s="306"/>
      <c r="E173" s="306"/>
      <c r="F173" s="306"/>
      <c r="G173" s="306"/>
      <c r="H173" s="306"/>
      <c r="I173" s="760"/>
      <c r="J173" s="761"/>
      <c r="K173" s="761"/>
      <c r="L173" s="762"/>
      <c r="M173" s="760"/>
      <c r="N173" s="761"/>
      <c r="O173" s="761"/>
      <c r="P173" s="761"/>
      <c r="Q173" s="761"/>
      <c r="R173" s="762"/>
      <c r="S173" s="475"/>
      <c r="T173" s="475"/>
      <c r="U173" s="475"/>
      <c r="V173" s="475"/>
      <c r="W173" s="475"/>
      <c r="X173" s="475"/>
      <c r="Y173" s="475"/>
      <c r="Z173" s="475"/>
      <c r="AA173" s="475"/>
      <c r="AB173" s="475"/>
      <c r="AC173" s="475"/>
      <c r="AD173" s="475"/>
      <c r="AE173" s="461" t="s">
        <v>282</v>
      </c>
      <c r="AF173" s="462"/>
      <c r="AG173" s="462"/>
      <c r="AH173" s="462"/>
      <c r="AI173" s="462"/>
      <c r="AJ173" s="463"/>
      <c r="AK173" s="475"/>
      <c r="AL173" s="475"/>
      <c r="AM173" s="475"/>
      <c r="AN173" s="475"/>
      <c r="AO173" s="475"/>
      <c r="AP173" s="475"/>
      <c r="AQ173" s="475"/>
      <c r="AR173" s="475"/>
      <c r="AS173" s="475"/>
      <c r="AT173" s="475"/>
      <c r="AU173" s="475"/>
      <c r="AV173" s="475"/>
      <c r="AW173" s="718"/>
      <c r="AX173" s="719"/>
      <c r="AY173" s="719"/>
      <c r="AZ173" s="719"/>
      <c r="BA173" s="719"/>
      <c r="BB173" s="719"/>
      <c r="BC173" s="719"/>
      <c r="BD173" s="720"/>
      <c r="BE173" s="76"/>
      <c r="BF173" s="76"/>
      <c r="BG173" s="76"/>
      <c r="BH173" s="76"/>
    </row>
    <row r="174" spans="2:61" s="61" customFormat="1" ht="15" customHeight="1">
      <c r="B174" s="307" t="str">
        <f>IF(B90=0,"",B90)</f>
        <v/>
      </c>
      <c r="C174" s="307"/>
      <c r="D174" s="307"/>
      <c r="E174" s="307"/>
      <c r="F174" s="307"/>
      <c r="G174" s="307"/>
      <c r="H174" s="307"/>
      <c r="I174" s="453" t="str">
        <f>IF(F90=0,"",F90)</f>
        <v/>
      </c>
      <c r="J174" s="414"/>
      <c r="K174" s="414"/>
      <c r="L174" s="454"/>
      <c r="M174" s="453" t="str">
        <f>IF(J90=0,"",J90)</f>
        <v/>
      </c>
      <c r="N174" s="414"/>
      <c r="O174" s="414"/>
      <c r="P174" s="414"/>
      <c r="Q174" s="414"/>
      <c r="R174" s="454"/>
      <c r="S174" s="475"/>
      <c r="T174" s="475"/>
      <c r="U174" s="475"/>
      <c r="V174" s="475"/>
      <c r="W174" s="475"/>
      <c r="X174" s="475"/>
      <c r="Y174" s="475" t="s">
        <v>106</v>
      </c>
      <c r="Z174" s="475"/>
      <c r="AA174" s="475"/>
      <c r="AB174" s="475"/>
      <c r="AC174" s="475"/>
      <c r="AD174" s="475"/>
      <c r="AE174" s="706" t="s">
        <v>470</v>
      </c>
      <c r="AF174" s="707"/>
      <c r="AG174" s="707"/>
      <c r="AH174" s="707"/>
      <c r="AI174" s="707"/>
      <c r="AJ174" s="707"/>
      <c r="AK174" s="475" t="s">
        <v>106</v>
      </c>
      <c r="AL174" s="475"/>
      <c r="AM174" s="475"/>
      <c r="AN174" s="475"/>
      <c r="AO174" s="475"/>
      <c r="AP174" s="475"/>
      <c r="AQ174" s="475" t="s">
        <v>106</v>
      </c>
      <c r="AR174" s="475"/>
      <c r="AS174" s="475"/>
      <c r="AT174" s="475"/>
      <c r="AU174" s="475"/>
      <c r="AV174" s="475"/>
      <c r="AW174" s="715"/>
      <c r="AX174" s="716"/>
      <c r="AY174" s="716"/>
      <c r="AZ174" s="716"/>
      <c r="BA174" s="716"/>
      <c r="BB174" s="716"/>
      <c r="BC174" s="716"/>
      <c r="BD174" s="717"/>
      <c r="BE174" s="76"/>
      <c r="BF174" s="76"/>
      <c r="BG174" s="76"/>
      <c r="BH174" s="76"/>
    </row>
    <row r="175" spans="2:61" s="61" customFormat="1" ht="15" customHeight="1">
      <c r="B175" s="307"/>
      <c r="C175" s="307"/>
      <c r="D175" s="307"/>
      <c r="E175" s="307"/>
      <c r="F175" s="307"/>
      <c r="G175" s="307"/>
      <c r="H175" s="307"/>
      <c r="I175" s="455"/>
      <c r="J175" s="456"/>
      <c r="K175" s="456"/>
      <c r="L175" s="457"/>
      <c r="M175" s="455"/>
      <c r="N175" s="456"/>
      <c r="O175" s="456"/>
      <c r="P175" s="456"/>
      <c r="Q175" s="456"/>
      <c r="R175" s="457"/>
      <c r="S175" s="475"/>
      <c r="T175" s="475"/>
      <c r="U175" s="475"/>
      <c r="V175" s="475"/>
      <c r="W175" s="475"/>
      <c r="X175" s="475"/>
      <c r="Y175" s="475"/>
      <c r="Z175" s="475"/>
      <c r="AA175" s="475"/>
      <c r="AB175" s="475"/>
      <c r="AC175" s="475"/>
      <c r="AD175" s="475"/>
      <c r="AE175" s="461" t="s">
        <v>282</v>
      </c>
      <c r="AF175" s="462"/>
      <c r="AG175" s="462"/>
      <c r="AH175" s="462"/>
      <c r="AI175" s="462"/>
      <c r="AJ175" s="463"/>
      <c r="AK175" s="475"/>
      <c r="AL175" s="475"/>
      <c r="AM175" s="475"/>
      <c r="AN175" s="475"/>
      <c r="AO175" s="475"/>
      <c r="AP175" s="475"/>
      <c r="AQ175" s="475"/>
      <c r="AR175" s="475"/>
      <c r="AS175" s="475"/>
      <c r="AT175" s="475"/>
      <c r="AU175" s="475"/>
      <c r="AV175" s="475"/>
      <c r="AW175" s="718"/>
      <c r="AX175" s="719"/>
      <c r="AY175" s="719"/>
      <c r="AZ175" s="719"/>
      <c r="BA175" s="719"/>
      <c r="BB175" s="719"/>
      <c r="BC175" s="719"/>
      <c r="BD175" s="720"/>
      <c r="BE175" s="76"/>
      <c r="BF175" s="76"/>
      <c r="BG175" s="76"/>
      <c r="BH175" s="76"/>
    </row>
    <row r="176" spans="2:61" ht="16.5" customHeight="1">
      <c r="B176" s="432" t="s">
        <v>283</v>
      </c>
      <c r="C176" s="432"/>
      <c r="D176" s="432"/>
      <c r="E176" s="432"/>
      <c r="F176" s="432"/>
      <c r="G176" s="432"/>
      <c r="H176" s="432"/>
      <c r="I176" s="432"/>
      <c r="J176" s="432"/>
      <c r="K176" s="432"/>
      <c r="L176" s="432"/>
      <c r="M176" s="432"/>
      <c r="N176" s="432"/>
      <c r="O176" s="432"/>
      <c r="P176" s="432"/>
      <c r="Q176" s="432"/>
      <c r="R176" s="432"/>
      <c r="S176" s="432"/>
      <c r="T176" s="432"/>
      <c r="U176" s="432"/>
      <c r="V176" s="432"/>
      <c r="W176" s="432"/>
      <c r="X176" s="432"/>
      <c r="Y176" s="432"/>
      <c r="Z176" s="432"/>
      <c r="AA176" s="432"/>
      <c r="AB176" s="432"/>
      <c r="AC176" s="432"/>
      <c r="AD176" s="432"/>
      <c r="AE176" s="432"/>
      <c r="AF176" s="432"/>
      <c r="AG176" s="432"/>
      <c r="AH176" s="432"/>
      <c r="AI176" s="432"/>
      <c r="AJ176" s="432"/>
      <c r="AK176" s="432"/>
      <c r="AL176" s="432"/>
      <c r="AM176" s="432"/>
      <c r="AN176" s="432"/>
      <c r="AO176" s="432"/>
      <c r="AP176" s="432"/>
      <c r="AQ176" s="432"/>
      <c r="AR176" s="432"/>
      <c r="AS176" s="432"/>
      <c r="AT176" s="432"/>
      <c r="AU176" s="432"/>
      <c r="AV176" s="432"/>
      <c r="AW176" s="432"/>
      <c r="AX176" s="432"/>
      <c r="AY176" s="432"/>
      <c r="AZ176" s="432"/>
      <c r="BA176" s="432"/>
      <c r="BB176" s="432"/>
      <c r="BC176" s="432"/>
      <c r="BD176" s="432"/>
      <c r="BE176" s="432"/>
      <c r="BF176" s="432"/>
      <c r="BG176" s="432"/>
      <c r="BH176" s="432"/>
      <c r="BI176" s="61"/>
    </row>
    <row r="177" spans="2:93" ht="30" customHeight="1">
      <c r="B177" s="226" t="s">
        <v>284</v>
      </c>
      <c r="C177" s="226"/>
      <c r="D177" s="226"/>
      <c r="E177" s="226"/>
      <c r="F177" s="226"/>
      <c r="G177" s="226"/>
      <c r="H177" s="226"/>
      <c r="I177" s="226"/>
      <c r="J177" s="226"/>
      <c r="K177" s="226"/>
      <c r="L177" s="226"/>
      <c r="M177" s="226"/>
      <c r="N177" s="226"/>
      <c r="O177" s="226"/>
      <c r="P177" s="226"/>
      <c r="Q177" s="226"/>
      <c r="R177" s="226"/>
      <c r="S177" s="226"/>
      <c r="T177" s="226"/>
      <c r="U177" s="226"/>
      <c r="V177" s="226"/>
      <c r="W177" s="226"/>
      <c r="X177" s="226"/>
      <c r="Y177" s="226"/>
      <c r="Z177" s="226"/>
      <c r="AA177" s="226"/>
      <c r="AB177" s="226"/>
      <c r="AC177" s="226"/>
      <c r="AD177" s="226"/>
      <c r="AE177" s="226"/>
      <c r="AF177" s="226"/>
      <c r="AG177" s="226"/>
      <c r="AH177" s="226"/>
      <c r="AI177" s="226"/>
      <c r="AJ177" s="226"/>
      <c r="AK177" s="226"/>
      <c r="AL177" s="226"/>
      <c r="AM177" s="226"/>
      <c r="AN177" s="226"/>
      <c r="AO177" s="226"/>
      <c r="AP177" s="226"/>
      <c r="AQ177" s="226"/>
      <c r="AR177" s="226"/>
      <c r="AS177" s="226"/>
      <c r="AT177" s="226"/>
      <c r="AU177" s="226"/>
      <c r="AV177" s="226"/>
      <c r="AW177" s="226"/>
      <c r="AX177" s="226"/>
      <c r="AY177" s="226"/>
      <c r="AZ177" s="226"/>
      <c r="BA177" s="226"/>
      <c r="BB177" s="226"/>
      <c r="BC177" s="226"/>
      <c r="BD177" s="226"/>
      <c r="BE177" s="226"/>
      <c r="BF177" s="226"/>
      <c r="BG177" s="226"/>
      <c r="BH177" s="226"/>
      <c r="BI177" s="61"/>
    </row>
    <row r="178" spans="2:93" ht="12" customHeight="1">
      <c r="B178" s="432" t="s">
        <v>285</v>
      </c>
      <c r="C178" s="432"/>
      <c r="D178" s="432"/>
      <c r="E178" s="432"/>
      <c r="F178" s="432"/>
      <c r="G178" s="432"/>
      <c r="H178" s="432"/>
      <c r="I178" s="432"/>
      <c r="J178" s="432"/>
      <c r="K178" s="432"/>
      <c r="L178" s="432"/>
      <c r="M178" s="432"/>
      <c r="N178" s="432"/>
      <c r="O178" s="432"/>
      <c r="P178" s="432"/>
      <c r="Q178" s="432"/>
      <c r="R178" s="432"/>
      <c r="S178" s="432"/>
      <c r="T178" s="432"/>
      <c r="U178" s="432"/>
      <c r="V178" s="432"/>
      <c r="W178" s="432"/>
      <c r="X178" s="432"/>
      <c r="Y178" s="432"/>
      <c r="Z178" s="432"/>
      <c r="AA178" s="432"/>
      <c r="AB178" s="432"/>
      <c r="AC178" s="432"/>
      <c r="AD178" s="432"/>
      <c r="AE178" s="432"/>
      <c r="AF178" s="432"/>
      <c r="AG178" s="432"/>
      <c r="AH178" s="432"/>
      <c r="AI178" s="432"/>
      <c r="AJ178" s="432"/>
      <c r="AK178" s="432"/>
      <c r="AL178" s="432"/>
      <c r="AM178" s="432"/>
      <c r="AN178" s="432"/>
      <c r="AO178" s="432"/>
      <c r="AP178" s="432"/>
      <c r="AQ178" s="432"/>
      <c r="AR178" s="432"/>
      <c r="AS178" s="432"/>
      <c r="AT178" s="432"/>
      <c r="AU178" s="432"/>
      <c r="AV178" s="432"/>
      <c r="AW178" s="432"/>
      <c r="AX178" s="432"/>
      <c r="AY178" s="432"/>
      <c r="AZ178" s="432"/>
      <c r="BA178" s="432"/>
      <c r="BB178" s="432"/>
      <c r="BC178" s="432"/>
      <c r="BD178" s="432"/>
      <c r="BE178" s="432"/>
      <c r="BF178" s="432"/>
      <c r="BG178" s="432"/>
      <c r="BH178" s="432"/>
      <c r="BI178" s="61"/>
    </row>
    <row r="179" spans="2:93" s="61" customFormat="1" ht="11.25" customHeight="1">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row>
    <row r="180" spans="2:93" ht="16.5" customHeight="1">
      <c r="B180" s="332" t="s">
        <v>286</v>
      </c>
      <c r="C180" s="332"/>
      <c r="D180" s="332"/>
      <c r="E180" s="332"/>
      <c r="F180" s="332"/>
      <c r="G180" s="332"/>
      <c r="H180" s="332"/>
      <c r="I180" s="332"/>
      <c r="J180" s="332"/>
      <c r="K180" s="332"/>
      <c r="L180" s="332"/>
      <c r="M180" s="332"/>
      <c r="N180" s="332"/>
      <c r="O180" s="332"/>
      <c r="P180" s="332"/>
      <c r="Q180" s="332"/>
      <c r="R180" s="332"/>
      <c r="S180" s="332"/>
      <c r="T180" s="332"/>
      <c r="U180" s="332"/>
      <c r="V180" s="332"/>
      <c r="W180" s="332"/>
      <c r="X180" s="332"/>
      <c r="Y180" s="332"/>
      <c r="Z180" s="332"/>
      <c r="AA180" s="332"/>
      <c r="AB180" s="332"/>
      <c r="AC180" s="332"/>
      <c r="AD180" s="332"/>
      <c r="AE180" s="332"/>
      <c r="AF180" s="332"/>
      <c r="AG180" s="332"/>
      <c r="AH180" s="332"/>
      <c r="AI180" s="332"/>
      <c r="AJ180" s="332"/>
      <c r="AK180" s="332"/>
      <c r="AL180" s="332"/>
      <c r="AM180" s="332"/>
      <c r="AN180" s="332"/>
      <c r="AO180" s="332"/>
      <c r="AP180" s="332"/>
      <c r="AQ180" s="332"/>
      <c r="AR180" s="332"/>
      <c r="AS180" s="332"/>
      <c r="AT180" s="332"/>
      <c r="AU180" s="332"/>
      <c r="AV180" s="332"/>
      <c r="AW180" s="332"/>
      <c r="AX180" s="332"/>
      <c r="AY180" s="332"/>
      <c r="AZ180" s="332"/>
      <c r="BA180" s="332"/>
      <c r="BB180" s="332"/>
      <c r="BC180" s="332"/>
      <c r="BD180" s="332"/>
      <c r="BE180" s="332"/>
      <c r="BF180" s="332"/>
      <c r="BG180" s="332"/>
      <c r="BH180" s="332"/>
    </row>
    <row r="181" spans="2:93" ht="38.25" customHeight="1">
      <c r="B181" s="268" t="s">
        <v>287</v>
      </c>
      <c r="C181" s="376"/>
      <c r="D181" s="376"/>
      <c r="E181" s="376"/>
      <c r="F181" s="376"/>
      <c r="G181" s="376"/>
      <c r="H181" s="376"/>
      <c r="I181" s="376"/>
      <c r="J181" s="376"/>
      <c r="K181" s="376"/>
      <c r="L181" s="376"/>
      <c r="M181" s="376"/>
      <c r="N181" s="376"/>
      <c r="O181" s="376"/>
      <c r="P181" s="376"/>
      <c r="Q181" s="376"/>
      <c r="R181" s="376"/>
      <c r="S181" s="377"/>
      <c r="T181" s="308" t="s">
        <v>288</v>
      </c>
      <c r="U181" s="308"/>
      <c r="V181" s="308"/>
      <c r="W181" s="308"/>
      <c r="X181" s="308"/>
      <c r="Y181" s="308"/>
      <c r="Z181" s="308"/>
      <c r="AA181" s="308"/>
      <c r="AB181" s="308"/>
      <c r="AC181" s="308"/>
      <c r="AD181" s="308"/>
      <c r="AE181" s="308"/>
      <c r="AF181" s="308"/>
      <c r="AG181" s="308"/>
      <c r="AH181" s="308"/>
      <c r="AI181" s="308"/>
      <c r="AJ181" s="308"/>
      <c r="AK181" s="308"/>
      <c r="AL181" s="308"/>
      <c r="AM181" s="308"/>
      <c r="AN181" s="308"/>
      <c r="AO181" s="308"/>
      <c r="AP181" s="308"/>
      <c r="AQ181" s="308"/>
      <c r="AR181" s="308"/>
      <c r="AS181" s="308"/>
      <c r="AT181" s="308"/>
      <c r="AU181" s="308"/>
      <c r="AV181" s="231" t="s">
        <v>289</v>
      </c>
      <c r="AW181" s="232"/>
      <c r="AX181" s="232"/>
      <c r="AY181" s="232"/>
      <c r="AZ181" s="233"/>
      <c r="BA181" s="375" t="s">
        <v>290</v>
      </c>
      <c r="BB181" s="376"/>
      <c r="BC181" s="376"/>
      <c r="BD181" s="376"/>
      <c r="BE181" s="376"/>
      <c r="BF181" s="376"/>
      <c r="BG181" s="376"/>
      <c r="BH181" s="377"/>
      <c r="BI181" s="51"/>
    </row>
    <row r="182" spans="2:93" ht="18.75" customHeight="1">
      <c r="B182" s="594" t="s">
        <v>291</v>
      </c>
      <c r="C182" s="595"/>
      <c r="D182" s="595"/>
      <c r="E182" s="595"/>
      <c r="F182" s="595"/>
      <c r="G182" s="595"/>
      <c r="H182" s="595"/>
      <c r="I182" s="595"/>
      <c r="J182" s="595"/>
      <c r="K182" s="595"/>
      <c r="L182" s="595"/>
      <c r="M182" s="595"/>
      <c r="N182" s="595"/>
      <c r="O182" s="595"/>
      <c r="P182" s="595"/>
      <c r="Q182" s="595"/>
      <c r="R182" s="595"/>
      <c r="S182" s="596"/>
      <c r="T182" s="526"/>
      <c r="U182" s="526"/>
      <c r="V182" s="526"/>
      <c r="W182" s="526"/>
      <c r="X182" s="526"/>
      <c r="Y182" s="526"/>
      <c r="Z182" s="526"/>
      <c r="AA182" s="526"/>
      <c r="AB182" s="526"/>
      <c r="AC182" s="526"/>
      <c r="AD182" s="526"/>
      <c r="AE182" s="526"/>
      <c r="AF182" s="526"/>
      <c r="AG182" s="526"/>
      <c r="AH182" s="526"/>
      <c r="AI182" s="526"/>
      <c r="AJ182" s="526"/>
      <c r="AK182" s="526"/>
      <c r="AL182" s="526"/>
      <c r="AM182" s="526"/>
      <c r="AN182" s="526"/>
      <c r="AO182" s="526"/>
      <c r="AP182" s="526"/>
      <c r="AQ182" s="526"/>
      <c r="AR182" s="526"/>
      <c r="AS182" s="526"/>
      <c r="AT182" s="526"/>
      <c r="AU182" s="526"/>
      <c r="AV182" s="763"/>
      <c r="AW182" s="764"/>
      <c r="AX182" s="764"/>
      <c r="AY182" s="764"/>
      <c r="AZ182" s="765"/>
      <c r="BA182" s="375">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76"/>
      <c r="BC182" s="376"/>
      <c r="BD182" s="376"/>
      <c r="BE182" s="376"/>
      <c r="BF182" s="376"/>
      <c r="BG182" s="376"/>
      <c r="BH182" s="377"/>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538" t="s">
        <v>292</v>
      </c>
      <c r="C183" s="539"/>
      <c r="D183" s="539"/>
      <c r="E183" s="539"/>
      <c r="F183" s="539"/>
      <c r="G183" s="539"/>
      <c r="H183" s="539"/>
      <c r="I183" s="539"/>
      <c r="J183" s="539"/>
      <c r="K183" s="539"/>
      <c r="L183" s="539"/>
      <c r="M183" s="539"/>
      <c r="N183" s="539"/>
      <c r="O183" s="539"/>
      <c r="P183" s="539"/>
      <c r="Q183" s="539"/>
      <c r="R183" s="539"/>
      <c r="S183" s="540"/>
      <c r="T183" s="766" t="s">
        <v>293</v>
      </c>
      <c r="U183" s="766"/>
      <c r="V183" s="766"/>
      <c r="W183" s="766"/>
      <c r="X183" s="766"/>
      <c r="Y183" s="766"/>
      <c r="Z183" s="766"/>
      <c r="AA183" s="766"/>
      <c r="AB183" s="766"/>
      <c r="AC183" s="766"/>
      <c r="AD183" s="766"/>
      <c r="AE183" s="766"/>
      <c r="AF183" s="766"/>
      <c r="AG183" s="766"/>
      <c r="AH183" s="766"/>
      <c r="AI183" s="766"/>
      <c r="AJ183" s="766"/>
      <c r="AK183" s="766"/>
      <c r="AL183" s="766"/>
      <c r="AM183" s="766"/>
      <c r="AN183" s="766"/>
      <c r="AO183" s="766"/>
      <c r="AP183" s="766"/>
      <c r="AQ183" s="766"/>
      <c r="AR183" s="766"/>
      <c r="AS183" s="766"/>
      <c r="AT183" s="766"/>
      <c r="AU183" s="766"/>
      <c r="AV183" s="604" t="s">
        <v>483</v>
      </c>
      <c r="AW183" s="605"/>
      <c r="AX183" s="605"/>
      <c r="AY183" s="605"/>
      <c r="AZ183" s="606"/>
      <c r="BA183" s="375">
        <f>IF(AV183="○",5,0)</f>
        <v>5</v>
      </c>
      <c r="BB183" s="376"/>
      <c r="BC183" s="376"/>
      <c r="BD183" s="376"/>
      <c r="BE183" s="376"/>
      <c r="BF183" s="376"/>
      <c r="BG183" s="376"/>
      <c r="BH183" s="377"/>
    </row>
    <row r="184" spans="2:93" ht="70.5" customHeight="1">
      <c r="B184" s="538" t="s">
        <v>294</v>
      </c>
      <c r="C184" s="539"/>
      <c r="D184" s="539"/>
      <c r="E184" s="539"/>
      <c r="F184" s="539"/>
      <c r="G184" s="539"/>
      <c r="H184" s="539"/>
      <c r="I184" s="539"/>
      <c r="J184" s="539"/>
      <c r="K184" s="539"/>
      <c r="L184" s="539"/>
      <c r="M184" s="539"/>
      <c r="N184" s="539"/>
      <c r="O184" s="539"/>
      <c r="P184" s="539"/>
      <c r="Q184" s="539"/>
      <c r="R184" s="539"/>
      <c r="S184" s="540"/>
      <c r="T184" s="721" t="s">
        <v>295</v>
      </c>
      <c r="U184" s="722"/>
      <c r="V184" s="722"/>
      <c r="W184" s="722"/>
      <c r="X184" s="722"/>
      <c r="Y184" s="722"/>
      <c r="Z184" s="722"/>
      <c r="AA184" s="722"/>
      <c r="AB184" s="722"/>
      <c r="AC184" s="722"/>
      <c r="AD184" s="722"/>
      <c r="AE184" s="722"/>
      <c r="AF184" s="722"/>
      <c r="AG184" s="722"/>
      <c r="AH184" s="722"/>
      <c r="AI184" s="722"/>
      <c r="AJ184" s="722"/>
      <c r="AK184" s="722"/>
      <c r="AL184" s="722"/>
      <c r="AM184" s="722"/>
      <c r="AN184" s="722"/>
      <c r="AO184" s="722"/>
      <c r="AP184" s="722"/>
      <c r="AQ184" s="722"/>
      <c r="AR184" s="722"/>
      <c r="AS184" s="722"/>
      <c r="AT184" s="722"/>
      <c r="AU184" s="723"/>
      <c r="AV184" s="240" t="str">
        <f>IF(OR(T64="☑",AN64="☑"),"○","－")</f>
        <v>○</v>
      </c>
      <c r="AW184" s="241"/>
      <c r="AX184" s="241"/>
      <c r="AY184" s="241"/>
      <c r="AZ184" s="242"/>
      <c r="BA184" s="375">
        <f>IF(AV184="○",5,0)</f>
        <v>5</v>
      </c>
      <c r="BB184" s="376"/>
      <c r="BC184" s="376"/>
      <c r="BD184" s="376"/>
      <c r="BE184" s="376"/>
      <c r="BF184" s="376"/>
      <c r="BG184" s="376"/>
      <c r="BH184" s="377"/>
      <c r="BI184" s="86"/>
      <c r="BL184" s="28"/>
      <c r="BM184" s="28"/>
    </row>
    <row r="185" spans="2:93" ht="135" customHeight="1">
      <c r="B185" s="538" t="s">
        <v>296</v>
      </c>
      <c r="C185" s="539"/>
      <c r="D185" s="539"/>
      <c r="E185" s="539"/>
      <c r="F185" s="539"/>
      <c r="G185" s="539"/>
      <c r="H185" s="539"/>
      <c r="I185" s="539"/>
      <c r="J185" s="539"/>
      <c r="K185" s="539"/>
      <c r="L185" s="539"/>
      <c r="M185" s="539"/>
      <c r="N185" s="539"/>
      <c r="O185" s="539"/>
      <c r="P185" s="539"/>
      <c r="Q185" s="539"/>
      <c r="R185" s="539"/>
      <c r="S185" s="540"/>
      <c r="T185" s="721" t="s">
        <v>297</v>
      </c>
      <c r="U185" s="722"/>
      <c r="V185" s="722"/>
      <c r="W185" s="722"/>
      <c r="X185" s="722"/>
      <c r="Y185" s="722"/>
      <c r="Z185" s="722"/>
      <c r="AA185" s="722"/>
      <c r="AB185" s="722"/>
      <c r="AC185" s="722"/>
      <c r="AD185" s="722"/>
      <c r="AE185" s="722"/>
      <c r="AF185" s="722"/>
      <c r="AG185" s="722"/>
      <c r="AH185" s="722"/>
      <c r="AI185" s="722"/>
      <c r="AJ185" s="722"/>
      <c r="AK185" s="722"/>
      <c r="AL185" s="722"/>
      <c r="AM185" s="722"/>
      <c r="AN185" s="722"/>
      <c r="AO185" s="722"/>
      <c r="AP185" s="722"/>
      <c r="AQ185" s="722"/>
      <c r="AR185" s="722"/>
      <c r="AS185" s="722"/>
      <c r="AT185" s="722"/>
      <c r="AU185" s="723"/>
      <c r="AV185" s="375" t="str">
        <f>IF(OR(AK170="○",AK172="○",AK174="○"),"○","－")</f>
        <v>○</v>
      </c>
      <c r="AW185" s="376"/>
      <c r="AX185" s="376"/>
      <c r="AY185" s="376"/>
      <c r="AZ185" s="377"/>
      <c r="BA185" s="375">
        <f>IF(AV185="○",15,0)</f>
        <v>15</v>
      </c>
      <c r="BB185" s="376"/>
      <c r="BC185" s="376"/>
      <c r="BD185" s="376"/>
      <c r="BE185" s="376"/>
      <c r="BF185" s="376"/>
      <c r="BG185" s="376"/>
      <c r="BH185" s="377"/>
      <c r="BI185" s="86"/>
      <c r="BL185" s="28"/>
      <c r="BM185" s="28"/>
    </row>
    <row r="186" spans="2:93" ht="111.75" customHeight="1">
      <c r="B186" s="538" t="s">
        <v>298</v>
      </c>
      <c r="C186" s="539"/>
      <c r="D186" s="539"/>
      <c r="E186" s="539"/>
      <c r="F186" s="539"/>
      <c r="G186" s="539"/>
      <c r="H186" s="539"/>
      <c r="I186" s="539"/>
      <c r="J186" s="539"/>
      <c r="K186" s="539"/>
      <c r="L186" s="539"/>
      <c r="M186" s="539"/>
      <c r="N186" s="539"/>
      <c r="O186" s="539"/>
      <c r="P186" s="539"/>
      <c r="Q186" s="539"/>
      <c r="R186" s="539"/>
      <c r="S186" s="540"/>
      <c r="T186" s="721" t="s">
        <v>299</v>
      </c>
      <c r="U186" s="722"/>
      <c r="V186" s="722"/>
      <c r="W186" s="722"/>
      <c r="X186" s="722"/>
      <c r="Y186" s="722"/>
      <c r="Z186" s="722"/>
      <c r="AA186" s="722"/>
      <c r="AB186" s="722"/>
      <c r="AC186" s="722"/>
      <c r="AD186" s="722"/>
      <c r="AE186" s="722"/>
      <c r="AF186" s="722"/>
      <c r="AG186" s="722"/>
      <c r="AH186" s="722"/>
      <c r="AI186" s="722"/>
      <c r="AJ186" s="722"/>
      <c r="AK186" s="722"/>
      <c r="AL186" s="722"/>
      <c r="AM186" s="722"/>
      <c r="AN186" s="722"/>
      <c r="AO186" s="722"/>
      <c r="AP186" s="722"/>
      <c r="AQ186" s="722"/>
      <c r="AR186" s="722"/>
      <c r="AS186" s="722"/>
      <c r="AT186" s="722"/>
      <c r="AU186" s="723"/>
      <c r="AV186" s="604" t="s">
        <v>281</v>
      </c>
      <c r="AW186" s="605"/>
      <c r="AX186" s="605"/>
      <c r="AY186" s="605"/>
      <c r="AZ186" s="606"/>
      <c r="BA186" s="375">
        <f>IF(AV186="○",10,0)</f>
        <v>0</v>
      </c>
      <c r="BB186" s="376"/>
      <c r="BC186" s="376"/>
      <c r="BD186" s="376"/>
      <c r="BE186" s="376"/>
      <c r="BF186" s="376"/>
      <c r="BG186" s="376"/>
      <c r="BH186" s="377"/>
      <c r="BL186" s="28"/>
      <c r="BM186" s="28"/>
    </row>
    <row r="187" spans="2:93" ht="27.75" customHeight="1">
      <c r="B187" s="538" t="s">
        <v>300</v>
      </c>
      <c r="C187" s="539"/>
      <c r="D187" s="539"/>
      <c r="E187" s="539"/>
      <c r="F187" s="539"/>
      <c r="G187" s="539"/>
      <c r="H187" s="539"/>
      <c r="I187" s="539"/>
      <c r="J187" s="539"/>
      <c r="K187" s="539"/>
      <c r="L187" s="539"/>
      <c r="M187" s="539"/>
      <c r="N187" s="539"/>
      <c r="O187" s="539"/>
      <c r="P187" s="539"/>
      <c r="Q187" s="539"/>
      <c r="R187" s="539"/>
      <c r="S187" s="540"/>
      <c r="T187" s="721" t="s">
        <v>301</v>
      </c>
      <c r="U187" s="722"/>
      <c r="V187" s="722"/>
      <c r="W187" s="722"/>
      <c r="X187" s="722"/>
      <c r="Y187" s="722"/>
      <c r="Z187" s="722"/>
      <c r="AA187" s="722"/>
      <c r="AB187" s="722"/>
      <c r="AC187" s="722"/>
      <c r="AD187" s="722"/>
      <c r="AE187" s="722"/>
      <c r="AF187" s="722"/>
      <c r="AG187" s="722"/>
      <c r="AH187" s="722"/>
      <c r="AI187" s="722"/>
      <c r="AJ187" s="722"/>
      <c r="AK187" s="722"/>
      <c r="AL187" s="722"/>
      <c r="AM187" s="722"/>
      <c r="AN187" s="722"/>
      <c r="AO187" s="722"/>
      <c r="AP187" s="722"/>
      <c r="AQ187" s="722"/>
      <c r="AR187" s="722"/>
      <c r="AS187" s="722"/>
      <c r="AT187" s="722"/>
      <c r="AU187" s="723"/>
      <c r="AV187" s="604" t="s">
        <v>281</v>
      </c>
      <c r="AW187" s="605"/>
      <c r="AX187" s="605"/>
      <c r="AY187" s="605"/>
      <c r="AZ187" s="606"/>
      <c r="BA187" s="375">
        <f>IF(AV187="○",5,0)</f>
        <v>0</v>
      </c>
      <c r="BB187" s="376"/>
      <c r="BC187" s="376"/>
      <c r="BD187" s="376"/>
      <c r="BE187" s="376"/>
      <c r="BF187" s="376"/>
      <c r="BG187" s="376"/>
      <c r="BH187" s="377"/>
      <c r="BL187" s="28"/>
      <c r="BM187" s="28"/>
    </row>
    <row r="188" spans="2:93" ht="29.25" customHeight="1">
      <c r="B188" s="538" t="s">
        <v>302</v>
      </c>
      <c r="C188" s="539"/>
      <c r="D188" s="539"/>
      <c r="E188" s="539"/>
      <c r="F188" s="539"/>
      <c r="G188" s="539"/>
      <c r="H188" s="539"/>
      <c r="I188" s="539"/>
      <c r="J188" s="539"/>
      <c r="K188" s="539"/>
      <c r="L188" s="539"/>
      <c r="M188" s="539"/>
      <c r="N188" s="539"/>
      <c r="O188" s="539"/>
      <c r="P188" s="539"/>
      <c r="Q188" s="539"/>
      <c r="R188" s="539"/>
      <c r="S188" s="540"/>
      <c r="T188" s="721" t="s">
        <v>303</v>
      </c>
      <c r="U188" s="722"/>
      <c r="V188" s="722"/>
      <c r="W188" s="722"/>
      <c r="X188" s="722"/>
      <c r="Y188" s="722"/>
      <c r="Z188" s="722"/>
      <c r="AA188" s="722"/>
      <c r="AB188" s="722"/>
      <c r="AC188" s="722"/>
      <c r="AD188" s="722"/>
      <c r="AE188" s="722"/>
      <c r="AF188" s="722"/>
      <c r="AG188" s="722"/>
      <c r="AH188" s="722"/>
      <c r="AI188" s="722"/>
      <c r="AJ188" s="722"/>
      <c r="AK188" s="722"/>
      <c r="AL188" s="722"/>
      <c r="AM188" s="722"/>
      <c r="AN188" s="722"/>
      <c r="AO188" s="722"/>
      <c r="AP188" s="722"/>
      <c r="AQ188" s="722"/>
      <c r="AR188" s="722"/>
      <c r="AS188" s="722"/>
      <c r="AT188" s="722"/>
      <c r="AU188" s="723"/>
      <c r="AV188" s="375" t="str">
        <f>IF(OR(AQ170="○",AQ172="○",AQ174="○"),"○","－")</f>
        <v>－</v>
      </c>
      <c r="AW188" s="376"/>
      <c r="AX188" s="376"/>
      <c r="AY188" s="376"/>
      <c r="AZ188" s="377"/>
      <c r="BA188" s="375">
        <f t="shared" ref="BA188:BA190" si="0">IF(AV188="○",5,0)</f>
        <v>0</v>
      </c>
      <c r="BB188" s="376"/>
      <c r="BC188" s="376"/>
      <c r="BD188" s="376"/>
      <c r="BE188" s="376"/>
      <c r="BF188" s="376"/>
      <c r="BG188" s="376"/>
      <c r="BH188" s="377"/>
      <c r="BL188" s="28"/>
      <c r="BM188" s="28"/>
    </row>
    <row r="189" spans="2:93" ht="29.25" customHeight="1">
      <c r="B189" s="538" t="s">
        <v>304</v>
      </c>
      <c r="C189" s="539"/>
      <c r="D189" s="539"/>
      <c r="E189" s="539"/>
      <c r="F189" s="539"/>
      <c r="G189" s="539"/>
      <c r="H189" s="539"/>
      <c r="I189" s="539"/>
      <c r="J189" s="539"/>
      <c r="K189" s="539"/>
      <c r="L189" s="539"/>
      <c r="M189" s="539"/>
      <c r="N189" s="539"/>
      <c r="O189" s="539"/>
      <c r="P189" s="539"/>
      <c r="Q189" s="539"/>
      <c r="R189" s="539"/>
      <c r="S189" s="540"/>
      <c r="T189" s="721" t="s">
        <v>305</v>
      </c>
      <c r="U189" s="722"/>
      <c r="V189" s="722"/>
      <c r="W189" s="722"/>
      <c r="X189" s="722"/>
      <c r="Y189" s="722"/>
      <c r="Z189" s="722"/>
      <c r="AA189" s="722"/>
      <c r="AB189" s="722"/>
      <c r="AC189" s="722"/>
      <c r="AD189" s="722"/>
      <c r="AE189" s="722"/>
      <c r="AF189" s="722"/>
      <c r="AG189" s="722"/>
      <c r="AH189" s="722"/>
      <c r="AI189" s="722"/>
      <c r="AJ189" s="722"/>
      <c r="AK189" s="722"/>
      <c r="AL189" s="722"/>
      <c r="AM189" s="722"/>
      <c r="AN189" s="722"/>
      <c r="AO189" s="722"/>
      <c r="AP189" s="722"/>
      <c r="AQ189" s="722"/>
      <c r="AR189" s="722"/>
      <c r="AS189" s="722"/>
      <c r="AT189" s="722"/>
      <c r="AU189" s="723"/>
      <c r="AV189" s="604" t="s">
        <v>281</v>
      </c>
      <c r="AW189" s="605"/>
      <c r="AX189" s="605"/>
      <c r="AY189" s="605"/>
      <c r="AZ189" s="606"/>
      <c r="BA189" s="375">
        <f t="shared" si="0"/>
        <v>0</v>
      </c>
      <c r="BB189" s="376"/>
      <c r="BC189" s="376"/>
      <c r="BD189" s="376"/>
      <c r="BE189" s="376"/>
      <c r="BF189" s="376"/>
      <c r="BG189" s="376"/>
      <c r="BH189" s="377"/>
      <c r="BI189" s="86"/>
      <c r="BL189" s="28"/>
      <c r="BM189" s="28"/>
    </row>
    <row r="190" spans="2:93" ht="41.25" customHeight="1">
      <c r="B190" s="538" t="s">
        <v>306</v>
      </c>
      <c r="C190" s="539"/>
      <c r="D190" s="539"/>
      <c r="E190" s="539"/>
      <c r="F190" s="539"/>
      <c r="G190" s="539"/>
      <c r="H190" s="539"/>
      <c r="I190" s="539"/>
      <c r="J190" s="539"/>
      <c r="K190" s="539"/>
      <c r="L190" s="539"/>
      <c r="M190" s="539"/>
      <c r="N190" s="539"/>
      <c r="O190" s="539"/>
      <c r="P190" s="539"/>
      <c r="Q190" s="539"/>
      <c r="R190" s="539"/>
      <c r="S190" s="540"/>
      <c r="T190" s="724" t="s">
        <v>307</v>
      </c>
      <c r="U190" s="725"/>
      <c r="V190" s="725"/>
      <c r="W190" s="725"/>
      <c r="X190" s="725"/>
      <c r="Y190" s="725"/>
      <c r="Z190" s="725"/>
      <c r="AA190" s="725"/>
      <c r="AB190" s="725"/>
      <c r="AC190" s="725"/>
      <c r="AD190" s="725"/>
      <c r="AE190" s="725"/>
      <c r="AF190" s="725"/>
      <c r="AG190" s="725"/>
      <c r="AH190" s="725"/>
      <c r="AI190" s="725"/>
      <c r="AJ190" s="725"/>
      <c r="AK190" s="725"/>
      <c r="AL190" s="725"/>
      <c r="AM190" s="725"/>
      <c r="AN190" s="725"/>
      <c r="AO190" s="725"/>
      <c r="AP190" s="725"/>
      <c r="AQ190" s="725"/>
      <c r="AR190" s="725"/>
      <c r="AS190" s="725"/>
      <c r="AT190" s="725"/>
      <c r="AU190" s="726"/>
      <c r="AV190" s="604" t="s">
        <v>281</v>
      </c>
      <c r="AW190" s="605"/>
      <c r="AX190" s="605"/>
      <c r="AY190" s="605"/>
      <c r="AZ190" s="606"/>
      <c r="BA190" s="375">
        <f t="shared" si="0"/>
        <v>0</v>
      </c>
      <c r="BB190" s="376"/>
      <c r="BC190" s="376"/>
      <c r="BD190" s="376"/>
      <c r="BE190" s="376"/>
      <c r="BF190" s="376"/>
      <c r="BG190" s="376"/>
      <c r="BH190" s="377"/>
    </row>
    <row r="191" spans="2:93" ht="54" customHeight="1">
      <c r="B191" s="538" t="s">
        <v>308</v>
      </c>
      <c r="C191" s="539"/>
      <c r="D191" s="539"/>
      <c r="E191" s="539"/>
      <c r="F191" s="539"/>
      <c r="G191" s="539"/>
      <c r="H191" s="539"/>
      <c r="I191" s="539"/>
      <c r="J191" s="539"/>
      <c r="K191" s="539"/>
      <c r="L191" s="539"/>
      <c r="M191" s="539"/>
      <c r="N191" s="539"/>
      <c r="O191" s="539"/>
      <c r="P191" s="539"/>
      <c r="Q191" s="539"/>
      <c r="R191" s="539"/>
      <c r="S191" s="540"/>
      <c r="T191" s="721" t="s">
        <v>309</v>
      </c>
      <c r="U191" s="722"/>
      <c r="V191" s="722"/>
      <c r="W191" s="722"/>
      <c r="X191" s="722"/>
      <c r="Y191" s="722"/>
      <c r="Z191" s="722"/>
      <c r="AA191" s="722"/>
      <c r="AB191" s="722"/>
      <c r="AC191" s="722"/>
      <c r="AD191" s="722"/>
      <c r="AE191" s="722"/>
      <c r="AF191" s="722"/>
      <c r="AG191" s="722"/>
      <c r="AH191" s="722"/>
      <c r="AI191" s="722"/>
      <c r="AJ191" s="722"/>
      <c r="AK191" s="722"/>
      <c r="AL191" s="722"/>
      <c r="AM191" s="722"/>
      <c r="AN191" s="722"/>
      <c r="AO191" s="722"/>
      <c r="AP191" s="722"/>
      <c r="AQ191" s="722"/>
      <c r="AR191" s="722"/>
      <c r="AS191" s="722"/>
      <c r="AT191" s="722"/>
      <c r="AU191" s="723"/>
      <c r="AV191" s="604" t="s">
        <v>281</v>
      </c>
      <c r="AW191" s="605"/>
      <c r="AX191" s="605"/>
      <c r="AY191" s="605"/>
      <c r="AZ191" s="606"/>
      <c r="BA191" s="375">
        <f t="shared" ref="BA191" si="1">IF(AV191="○",5,0)</f>
        <v>0</v>
      </c>
      <c r="BB191" s="376"/>
      <c r="BC191" s="376"/>
      <c r="BD191" s="376"/>
      <c r="BE191" s="376"/>
      <c r="BF191" s="376"/>
      <c r="BG191" s="376"/>
      <c r="BH191" s="377"/>
      <c r="BL191" s="28"/>
      <c r="BM191" s="28"/>
    </row>
    <row r="192" spans="2:93" ht="107.25" customHeight="1">
      <c r="B192" s="538" t="s">
        <v>310</v>
      </c>
      <c r="C192" s="539"/>
      <c r="D192" s="539"/>
      <c r="E192" s="539"/>
      <c r="F192" s="539"/>
      <c r="G192" s="539"/>
      <c r="H192" s="539"/>
      <c r="I192" s="539"/>
      <c r="J192" s="539"/>
      <c r="K192" s="539"/>
      <c r="L192" s="539"/>
      <c r="M192" s="539"/>
      <c r="N192" s="539"/>
      <c r="O192" s="539"/>
      <c r="P192" s="539"/>
      <c r="Q192" s="539"/>
      <c r="R192" s="539"/>
      <c r="S192" s="540"/>
      <c r="T192" s="721" t="s">
        <v>311</v>
      </c>
      <c r="U192" s="722"/>
      <c r="V192" s="722"/>
      <c r="W192" s="722"/>
      <c r="X192" s="722"/>
      <c r="Y192" s="722"/>
      <c r="Z192" s="722"/>
      <c r="AA192" s="722"/>
      <c r="AB192" s="722"/>
      <c r="AC192" s="722"/>
      <c r="AD192" s="722"/>
      <c r="AE192" s="722"/>
      <c r="AF192" s="722"/>
      <c r="AG192" s="722"/>
      <c r="AH192" s="722"/>
      <c r="AI192" s="722"/>
      <c r="AJ192" s="722"/>
      <c r="AK192" s="722"/>
      <c r="AL192" s="722"/>
      <c r="AM192" s="722"/>
      <c r="AN192" s="722"/>
      <c r="AO192" s="722"/>
      <c r="AP192" s="722"/>
      <c r="AQ192" s="722"/>
      <c r="AR192" s="722"/>
      <c r="AS192" s="722"/>
      <c r="AT192" s="722"/>
      <c r="AU192" s="723"/>
      <c r="AV192" s="604" t="s">
        <v>281</v>
      </c>
      <c r="AW192" s="605"/>
      <c r="AX192" s="605"/>
      <c r="AY192" s="605"/>
      <c r="AZ192" s="606"/>
      <c r="BA192" s="375">
        <f>IF(AV192="○",15,0)</f>
        <v>0</v>
      </c>
      <c r="BB192" s="376"/>
      <c r="BC192" s="376"/>
      <c r="BD192" s="376"/>
      <c r="BE192" s="376"/>
      <c r="BF192" s="376"/>
      <c r="BG192" s="376"/>
      <c r="BH192" s="377"/>
      <c r="BL192" s="28"/>
      <c r="BM192" s="28"/>
    </row>
    <row r="193" spans="2:65" ht="18.75" customHeight="1">
      <c r="B193" s="768" t="s">
        <v>312</v>
      </c>
      <c r="C193" s="768"/>
      <c r="D193" s="768"/>
      <c r="E193" s="768"/>
      <c r="F193" s="768"/>
      <c r="G193" s="768"/>
      <c r="H193" s="768"/>
      <c r="I193" s="768"/>
      <c r="J193" s="768"/>
      <c r="K193" s="768"/>
      <c r="L193" s="768"/>
      <c r="M193" s="768"/>
      <c r="N193" s="768"/>
      <c r="O193" s="768"/>
      <c r="P193" s="768"/>
      <c r="Q193" s="768"/>
      <c r="R193" s="768"/>
      <c r="S193" s="768"/>
      <c r="T193" s="768"/>
      <c r="U193" s="768"/>
      <c r="V193" s="768"/>
      <c r="W193" s="768"/>
      <c r="X193" s="768"/>
      <c r="Y193" s="768"/>
      <c r="Z193" s="768"/>
      <c r="AA193" s="768"/>
      <c r="AB193" s="768"/>
      <c r="AC193" s="768"/>
      <c r="AD193" s="768"/>
      <c r="AE193" s="768"/>
      <c r="AF193" s="768"/>
      <c r="AG193" s="768"/>
      <c r="AH193" s="768"/>
      <c r="AI193" s="768"/>
      <c r="AJ193" s="768"/>
      <c r="AK193" s="10"/>
      <c r="AL193" s="10"/>
      <c r="AM193" s="10"/>
      <c r="AN193" s="10"/>
      <c r="AO193" s="10"/>
      <c r="AP193" s="10"/>
      <c r="AQ193" s="10"/>
      <c r="AR193" s="10"/>
      <c r="AS193" s="90"/>
      <c r="AT193" s="90"/>
      <c r="AU193" s="100"/>
      <c r="AV193" s="268" t="s">
        <v>313</v>
      </c>
      <c r="AW193" s="269"/>
      <c r="AX193" s="269"/>
      <c r="AY193" s="269"/>
      <c r="AZ193" s="270"/>
      <c r="BA193" s="308">
        <f>SUM(BA182:BH192)</f>
        <v>25</v>
      </c>
      <c r="BB193" s="308"/>
      <c r="BC193" s="308"/>
      <c r="BD193" s="308"/>
      <c r="BE193" s="308"/>
      <c r="BF193" s="308"/>
      <c r="BG193" s="308"/>
      <c r="BH193" s="308"/>
      <c r="BL193" s="87"/>
      <c r="BM193" s="87"/>
    </row>
    <row r="194" spans="2:65" ht="18.75" customHeight="1">
      <c r="B194" s="245" t="s">
        <v>314</v>
      </c>
      <c r="C194" s="245"/>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c r="AC194" s="245"/>
      <c r="AD194" s="245"/>
      <c r="AE194" s="245"/>
      <c r="AF194" s="245"/>
      <c r="AG194" s="245"/>
      <c r="AH194" s="245"/>
      <c r="AI194" s="245"/>
      <c r="AJ194" s="245"/>
      <c r="AK194" s="245"/>
      <c r="AL194" s="245"/>
      <c r="AM194" s="245"/>
      <c r="AN194" s="245"/>
      <c r="AO194" s="245"/>
      <c r="AP194" s="245"/>
      <c r="AQ194" s="245"/>
      <c r="AR194" s="245"/>
      <c r="AS194" s="245"/>
      <c r="AT194" s="245"/>
      <c r="AU194" s="245"/>
      <c r="AV194" s="245"/>
      <c r="AW194" s="245"/>
      <c r="AX194" s="245"/>
      <c r="AY194" s="245"/>
      <c r="AZ194" s="245"/>
      <c r="BA194" s="245"/>
      <c r="BB194" s="245"/>
      <c r="BC194" s="245"/>
      <c r="BD194" s="245"/>
      <c r="BE194" s="245"/>
      <c r="BF194" s="245"/>
      <c r="BG194" s="245"/>
      <c r="BH194" s="245"/>
      <c r="BL194" s="87"/>
      <c r="BM194" s="87"/>
    </row>
    <row r="195" spans="2:65" s="52" customFormat="1">
      <c r="B195" s="52" t="s">
        <v>315</v>
      </c>
    </row>
    <row r="196" spans="2:65" s="52" customFormat="1" ht="23.25" customHeight="1">
      <c r="C196" s="264" t="s">
        <v>516</v>
      </c>
      <c r="D196" s="265"/>
      <c r="E196" s="265"/>
      <c r="F196" s="266" t="s">
        <v>316</v>
      </c>
      <c r="G196" s="266"/>
      <c r="H196" s="266"/>
      <c r="I196" s="266"/>
      <c r="J196" s="266"/>
      <c r="K196" s="266"/>
      <c r="L196" s="266"/>
      <c r="M196" s="266"/>
      <c r="N196" s="266"/>
      <c r="O196" s="266"/>
      <c r="P196" s="266"/>
      <c r="Q196" s="266"/>
      <c r="R196" s="266"/>
      <c r="S196" s="266"/>
      <c r="T196" s="266"/>
      <c r="U196" s="266"/>
      <c r="V196" s="266"/>
      <c r="W196" s="266"/>
      <c r="X196" s="266"/>
      <c r="Y196" s="266"/>
      <c r="Z196" s="266"/>
      <c r="AA196" s="266"/>
      <c r="AB196" s="266"/>
      <c r="AC196" s="266"/>
      <c r="AD196" s="266"/>
      <c r="AE196" s="266"/>
      <c r="AF196" s="266"/>
      <c r="AG196" s="266"/>
      <c r="AH196" s="267"/>
    </row>
    <row r="197" spans="2:65" s="52" customFormat="1" ht="13.5" customHeight="1">
      <c r="C197" s="753" t="s">
        <v>317</v>
      </c>
      <c r="D197" s="753"/>
      <c r="E197" s="753"/>
      <c r="F197" s="753"/>
      <c r="G197" s="753"/>
      <c r="H197" s="753"/>
      <c r="I197" s="753"/>
      <c r="J197" s="753"/>
      <c r="K197" s="753"/>
      <c r="L197" s="753"/>
      <c r="M197" s="753"/>
      <c r="N197" s="753"/>
      <c r="O197" s="753"/>
      <c r="P197" s="753"/>
      <c r="Q197" s="753"/>
      <c r="R197" s="753"/>
      <c r="S197" s="753"/>
      <c r="T197" s="753"/>
      <c r="U197" s="753"/>
      <c r="V197" s="753"/>
      <c r="W197" s="753"/>
      <c r="X197" s="753"/>
      <c r="Y197" s="753"/>
      <c r="Z197" s="753"/>
      <c r="AA197" s="753"/>
      <c r="AB197" s="753"/>
      <c r="AC197" s="753"/>
      <c r="AD197" s="753"/>
      <c r="AE197" s="753"/>
      <c r="AF197" s="753"/>
      <c r="AG197" s="753"/>
      <c r="AH197" s="753"/>
      <c r="AI197" s="753"/>
      <c r="AJ197" s="753"/>
      <c r="AK197" s="753"/>
      <c r="AL197" s="753"/>
      <c r="AM197" s="753"/>
      <c r="AN197" s="753"/>
      <c r="AO197" s="753"/>
      <c r="AP197" s="753"/>
      <c r="AQ197" s="753"/>
      <c r="AR197" s="753"/>
      <c r="AS197" s="753"/>
      <c r="AT197" s="753"/>
      <c r="AU197" s="753"/>
      <c r="AV197" s="753"/>
      <c r="AW197" s="753"/>
      <c r="AX197" s="753"/>
      <c r="AY197" s="753"/>
      <c r="AZ197" s="753"/>
      <c r="BA197" s="753"/>
      <c r="BB197" s="753"/>
      <c r="BC197" s="753"/>
      <c r="BD197" s="753"/>
      <c r="BE197" s="753"/>
      <c r="BF197" s="753"/>
      <c r="BG197" s="753"/>
      <c r="BH197" s="753"/>
    </row>
    <row r="198" spans="2:65" s="52" customFormat="1" ht="18" customHeight="1">
      <c r="C198" s="52" t="s">
        <v>318</v>
      </c>
    </row>
    <row r="199" spans="2:65" s="52" customFormat="1" ht="13.5" customHeight="1">
      <c r="C199" s="767" t="s">
        <v>319</v>
      </c>
      <c r="D199" s="767"/>
      <c r="E199" s="767"/>
      <c r="F199" s="767"/>
      <c r="G199" s="767"/>
      <c r="H199" s="767"/>
      <c r="I199" s="767"/>
      <c r="J199" s="767"/>
      <c r="K199" s="767"/>
      <c r="L199" s="767"/>
      <c r="M199" s="767"/>
      <c r="N199" s="767"/>
      <c r="O199" s="767"/>
      <c r="P199" s="767"/>
      <c r="Q199" s="767"/>
      <c r="R199" s="767"/>
      <c r="S199" s="767"/>
      <c r="T199" s="767"/>
      <c r="U199" s="767"/>
      <c r="V199" s="767"/>
      <c r="W199" s="767"/>
      <c r="X199" s="767"/>
      <c r="Y199" s="767"/>
      <c r="Z199" s="767"/>
      <c r="AA199" s="767"/>
      <c r="AB199" s="767"/>
      <c r="AC199" s="767"/>
      <c r="AD199" s="767"/>
      <c r="AE199" s="767"/>
      <c r="AF199" s="767"/>
      <c r="AG199" s="767"/>
      <c r="AH199" s="767"/>
      <c r="AI199" s="767"/>
      <c r="AJ199" s="767"/>
      <c r="AK199" s="767"/>
      <c r="AL199" s="767"/>
      <c r="AM199" s="767"/>
      <c r="AN199" s="767"/>
      <c r="AO199" s="767"/>
      <c r="AP199" s="767"/>
      <c r="AQ199" s="767"/>
      <c r="AR199" s="767"/>
      <c r="AS199" s="767"/>
      <c r="AT199" s="767"/>
      <c r="AU199" s="767"/>
      <c r="AV199" s="767"/>
      <c r="AW199" s="767"/>
      <c r="AX199" s="767"/>
      <c r="AY199" s="767"/>
      <c r="AZ199" s="767"/>
      <c r="BA199" s="767"/>
      <c r="BB199" s="767"/>
      <c r="BC199" s="767"/>
      <c r="BD199" s="767"/>
      <c r="BE199" s="767"/>
      <c r="BF199" s="767"/>
      <c r="BG199" s="767"/>
      <c r="BH199" s="767"/>
    </row>
    <row r="200" spans="2:65" s="52" customFormat="1" ht="18" customHeight="1">
      <c r="C200" s="767"/>
      <c r="D200" s="767"/>
      <c r="E200" s="767"/>
      <c r="F200" s="767"/>
      <c r="G200" s="767"/>
      <c r="H200" s="767"/>
      <c r="I200" s="767"/>
      <c r="J200" s="767"/>
      <c r="K200" s="767"/>
      <c r="L200" s="767"/>
      <c r="M200" s="767"/>
      <c r="N200" s="767"/>
      <c r="O200" s="767"/>
      <c r="P200" s="767"/>
      <c r="Q200" s="767"/>
      <c r="R200" s="767"/>
      <c r="S200" s="767"/>
      <c r="T200" s="767"/>
      <c r="U200" s="767"/>
      <c r="V200" s="767"/>
      <c r="W200" s="767"/>
      <c r="X200" s="767"/>
      <c r="Y200" s="767"/>
      <c r="Z200" s="767"/>
      <c r="AA200" s="767"/>
      <c r="AB200" s="767"/>
      <c r="AC200" s="767"/>
      <c r="AD200" s="767"/>
      <c r="AE200" s="767"/>
      <c r="AF200" s="767"/>
      <c r="AG200" s="767"/>
      <c r="AH200" s="767"/>
      <c r="AI200" s="767"/>
      <c r="AJ200" s="767"/>
      <c r="AK200" s="767"/>
      <c r="AL200" s="767"/>
      <c r="AM200" s="767"/>
      <c r="AN200" s="767"/>
      <c r="AO200" s="767"/>
      <c r="AP200" s="767"/>
      <c r="AQ200" s="767"/>
      <c r="AR200" s="767"/>
      <c r="AS200" s="767"/>
      <c r="AT200" s="767"/>
      <c r="AU200" s="767"/>
      <c r="AV200" s="767"/>
      <c r="AW200" s="767"/>
      <c r="AX200" s="767"/>
      <c r="AY200" s="767"/>
      <c r="AZ200" s="767"/>
      <c r="BA200" s="767"/>
      <c r="BB200" s="767"/>
      <c r="BC200" s="767"/>
      <c r="BD200" s="767"/>
      <c r="BE200" s="767"/>
      <c r="BF200" s="767"/>
      <c r="BG200" s="767"/>
      <c r="BH200" s="767"/>
    </row>
    <row r="201" spans="2:65" s="52" customFormat="1">
      <c r="C201" s="767"/>
      <c r="D201" s="767"/>
      <c r="E201" s="767"/>
      <c r="F201" s="767"/>
      <c r="G201" s="767"/>
      <c r="H201" s="767"/>
      <c r="I201" s="767"/>
      <c r="J201" s="767"/>
      <c r="K201" s="767"/>
      <c r="L201" s="767"/>
      <c r="M201" s="767"/>
      <c r="N201" s="767"/>
      <c r="O201" s="767"/>
      <c r="P201" s="767"/>
      <c r="Q201" s="767"/>
      <c r="R201" s="767"/>
      <c r="S201" s="767"/>
      <c r="T201" s="767"/>
      <c r="U201" s="767"/>
      <c r="V201" s="767"/>
      <c r="W201" s="767"/>
      <c r="X201" s="767"/>
      <c r="Y201" s="767"/>
      <c r="Z201" s="767"/>
      <c r="AA201" s="767"/>
      <c r="AB201" s="767"/>
      <c r="AC201" s="767"/>
      <c r="AD201" s="767"/>
      <c r="AE201" s="767"/>
      <c r="AF201" s="767"/>
      <c r="AG201" s="767"/>
      <c r="AH201" s="767"/>
      <c r="AI201" s="767"/>
      <c r="AJ201" s="767"/>
      <c r="AK201" s="767"/>
      <c r="AL201" s="767"/>
      <c r="AM201" s="767"/>
      <c r="AN201" s="767"/>
      <c r="AO201" s="767"/>
      <c r="AP201" s="767"/>
      <c r="AQ201" s="767"/>
      <c r="AR201" s="767"/>
      <c r="AS201" s="767"/>
      <c r="AT201" s="767"/>
      <c r="AU201" s="767"/>
      <c r="AV201" s="767"/>
      <c r="AW201" s="767"/>
      <c r="AX201" s="767"/>
      <c r="AY201" s="767"/>
      <c r="AZ201" s="767"/>
      <c r="BA201" s="767"/>
      <c r="BB201" s="767"/>
      <c r="BC201" s="767"/>
      <c r="BD201" s="767"/>
      <c r="BE201" s="767"/>
      <c r="BF201" s="767"/>
      <c r="BG201" s="767"/>
      <c r="BH201" s="767"/>
    </row>
    <row r="202" spans="2:65" s="52" customFormat="1">
      <c r="C202" s="767"/>
      <c r="D202" s="767"/>
      <c r="E202" s="767"/>
      <c r="F202" s="767"/>
      <c r="G202" s="767"/>
      <c r="H202" s="767"/>
      <c r="I202" s="767"/>
      <c r="J202" s="767"/>
      <c r="K202" s="767"/>
      <c r="L202" s="767"/>
      <c r="M202" s="767"/>
      <c r="N202" s="767"/>
      <c r="O202" s="767"/>
      <c r="P202" s="767"/>
      <c r="Q202" s="767"/>
      <c r="R202" s="767"/>
      <c r="S202" s="767"/>
      <c r="T202" s="767"/>
      <c r="U202" s="767"/>
      <c r="V202" s="767"/>
      <c r="W202" s="767"/>
      <c r="X202" s="767"/>
      <c r="Y202" s="767"/>
      <c r="Z202" s="767"/>
      <c r="AA202" s="767"/>
      <c r="AB202" s="767"/>
      <c r="AC202" s="767"/>
      <c r="AD202" s="767"/>
      <c r="AE202" s="767"/>
      <c r="AF202" s="767"/>
      <c r="AG202" s="767"/>
      <c r="AH202" s="767"/>
      <c r="AI202" s="767"/>
      <c r="AJ202" s="767"/>
      <c r="AK202" s="767"/>
      <c r="AL202" s="767"/>
      <c r="AM202" s="767"/>
      <c r="AN202" s="767"/>
      <c r="AO202" s="767"/>
      <c r="AP202" s="767"/>
      <c r="AQ202" s="767"/>
      <c r="AR202" s="767"/>
      <c r="AS202" s="767"/>
      <c r="AT202" s="767"/>
      <c r="AU202" s="767"/>
      <c r="AV202" s="767"/>
      <c r="AW202" s="767"/>
      <c r="AX202" s="767"/>
      <c r="AY202" s="767"/>
      <c r="AZ202" s="767"/>
      <c r="BA202" s="767"/>
      <c r="BB202" s="767"/>
      <c r="BC202" s="767"/>
      <c r="BD202" s="767"/>
      <c r="BE202" s="767"/>
      <c r="BF202" s="767"/>
      <c r="BG202" s="767"/>
      <c r="BH202" s="767"/>
    </row>
    <row r="203" spans="2:65" s="52" customFormat="1" ht="7.5" customHeight="1"/>
    <row r="204" spans="2:65" s="52" customFormat="1" ht="18" customHeight="1">
      <c r="B204" s="52" t="s">
        <v>594</v>
      </c>
    </row>
    <row r="205" spans="2:65" s="52" customFormat="1" ht="22.5" customHeight="1">
      <c r="C205" s="317" t="s">
        <v>320</v>
      </c>
      <c r="D205" s="317"/>
      <c r="E205" s="317"/>
      <c r="F205" s="317"/>
      <c r="G205" s="317"/>
      <c r="H205" s="317"/>
      <c r="I205" s="317"/>
      <c r="J205" s="317"/>
      <c r="K205" s="316" t="s">
        <v>321</v>
      </c>
      <c r="L205" s="316"/>
      <c r="M205" s="316"/>
      <c r="N205" s="316"/>
      <c r="O205" s="316"/>
      <c r="P205" s="316"/>
      <c r="Q205" s="316"/>
      <c r="R205" s="316"/>
    </row>
    <row r="206" spans="2:65" s="52" customFormat="1" ht="22.5" customHeight="1">
      <c r="C206" s="727" t="s">
        <v>470</v>
      </c>
      <c r="D206" s="727"/>
      <c r="E206" s="727"/>
      <c r="F206" s="727"/>
      <c r="G206" s="727"/>
      <c r="H206" s="727"/>
      <c r="I206" s="727"/>
      <c r="J206" s="727"/>
      <c r="K206" s="727" t="s">
        <v>470</v>
      </c>
      <c r="L206" s="727"/>
      <c r="M206" s="727"/>
      <c r="N206" s="727"/>
      <c r="O206" s="727"/>
      <c r="P206" s="727"/>
      <c r="Q206" s="727"/>
      <c r="R206" s="727"/>
    </row>
    <row r="207" spans="2:65" s="61" customFormat="1" ht="15" customHeight="1">
      <c r="C207" s="61" t="s">
        <v>593</v>
      </c>
    </row>
    <row r="208" spans="2:65" s="52" customFormat="1" ht="9" customHeight="1"/>
    <row r="209" spans="2:102" s="52" customFormat="1" ht="18" customHeight="1">
      <c r="B209" s="52" t="s">
        <v>322</v>
      </c>
    </row>
    <row r="210" spans="2:102" s="52" customFormat="1" ht="18" customHeight="1">
      <c r="C210" s="755" t="s">
        <v>323</v>
      </c>
      <c r="D210" s="755"/>
      <c r="E210" s="755"/>
      <c r="F210" s="755"/>
      <c r="G210" s="755"/>
      <c r="H210" s="755"/>
      <c r="I210" s="755"/>
      <c r="J210" s="755"/>
      <c r="K210" s="755"/>
      <c r="L210" s="755"/>
      <c r="M210" s="755"/>
      <c r="N210" s="755"/>
      <c r="O210" s="755"/>
      <c r="P210" s="755"/>
      <c r="Q210" s="755"/>
      <c r="R210" s="755"/>
      <c r="S210" s="755"/>
      <c r="T210" s="755"/>
      <c r="U210" s="755"/>
      <c r="V210" s="755"/>
      <c r="W210" s="755"/>
      <c r="X210" s="755"/>
      <c r="Y210" s="755"/>
      <c r="Z210" s="755"/>
      <c r="AA210" s="755"/>
      <c r="AB210" s="755"/>
      <c r="AC210" s="755"/>
      <c r="AD210" s="755"/>
      <c r="AE210" s="755"/>
      <c r="AF210" s="755"/>
      <c r="AG210" s="755"/>
      <c r="AH210" s="755"/>
      <c r="AI210" s="755"/>
      <c r="AJ210" s="755"/>
      <c r="AK210" s="755"/>
      <c r="AL210" s="755"/>
      <c r="AM210" s="755"/>
      <c r="AN210" s="755"/>
      <c r="AO210" s="755"/>
      <c r="AP210" s="755"/>
      <c r="AQ210" s="755"/>
      <c r="AR210" s="755"/>
      <c r="AS210" s="755"/>
      <c r="AT210" s="755"/>
      <c r="AU210" s="755"/>
      <c r="AV210" s="755"/>
    </row>
    <row r="211" spans="2:102" s="52" customFormat="1" ht="23.25" customHeight="1">
      <c r="C211" s="757" t="s">
        <v>470</v>
      </c>
      <c r="D211" s="757"/>
      <c r="E211" s="757"/>
      <c r="F211" s="756" t="s">
        <v>324</v>
      </c>
      <c r="G211" s="756"/>
      <c r="H211" s="756"/>
      <c r="I211" s="756"/>
      <c r="J211" s="756"/>
      <c r="K211" s="756"/>
      <c r="L211" s="756"/>
      <c r="M211" s="756"/>
      <c r="N211" s="695" t="s">
        <v>516</v>
      </c>
      <c r="O211" s="695"/>
      <c r="P211" s="695"/>
      <c r="Q211" s="756" t="s">
        <v>325</v>
      </c>
      <c r="R211" s="756"/>
      <c r="S211" s="756"/>
      <c r="T211" s="756"/>
      <c r="U211" s="756"/>
      <c r="V211" s="756"/>
      <c r="W211" s="756"/>
      <c r="X211" s="756"/>
    </row>
    <row r="212" spans="2:102" s="52" customFormat="1" ht="24.75" customHeight="1">
      <c r="C212" s="226" t="s">
        <v>326</v>
      </c>
      <c r="D212" s="226"/>
      <c r="E212" s="226"/>
      <c r="F212" s="226"/>
      <c r="G212" s="226"/>
      <c r="H212" s="226"/>
      <c r="I212" s="226"/>
      <c r="J212" s="226"/>
      <c r="K212" s="226"/>
      <c r="L212" s="226"/>
      <c r="M212" s="226"/>
      <c r="N212" s="226"/>
      <c r="O212" s="226"/>
      <c r="P212" s="226"/>
      <c r="Q212" s="226"/>
      <c r="R212" s="226"/>
      <c r="S212" s="226"/>
      <c r="T212" s="226"/>
      <c r="U212" s="226"/>
      <c r="V212" s="226"/>
      <c r="W212" s="226"/>
      <c r="X212" s="226"/>
      <c r="Y212" s="226"/>
      <c r="Z212" s="226"/>
      <c r="AA212" s="226"/>
      <c r="AB212" s="226"/>
      <c r="AC212" s="226"/>
      <c r="AD212" s="226"/>
      <c r="AE212" s="226"/>
      <c r="AF212" s="226"/>
      <c r="AG212" s="226"/>
      <c r="AH212" s="226"/>
      <c r="AI212" s="226"/>
      <c r="AJ212" s="226"/>
      <c r="AK212" s="226"/>
      <c r="AL212" s="226"/>
      <c r="AM212" s="226"/>
      <c r="AN212" s="226"/>
      <c r="AO212" s="226"/>
      <c r="AP212" s="226"/>
      <c r="AQ212" s="226"/>
      <c r="AR212" s="226"/>
      <c r="AS212" s="226"/>
      <c r="AT212" s="226"/>
      <c r="AU212" s="226"/>
      <c r="AV212" s="226"/>
      <c r="AW212" s="226"/>
      <c r="AX212" s="226"/>
      <c r="AY212" s="226"/>
      <c r="AZ212" s="226"/>
      <c r="BA212" s="226"/>
      <c r="BB212" s="226"/>
      <c r="BC212" s="226"/>
      <c r="BD212" s="226"/>
      <c r="BE212" s="226"/>
      <c r="BF212" s="226"/>
      <c r="BG212" s="226"/>
      <c r="BH212" s="226"/>
    </row>
    <row r="213" spans="2:102" s="52" customFormat="1" ht="18" customHeight="1">
      <c r="C213" s="52" t="s">
        <v>327</v>
      </c>
    </row>
    <row r="214" spans="2:102" s="52" customFormat="1" ht="18" customHeight="1">
      <c r="C214" s="52" t="s">
        <v>222</v>
      </c>
      <c r="D214" s="52" t="s">
        <v>328</v>
      </c>
    </row>
    <row r="215" spans="2:102" s="52" customFormat="1" ht="18" customHeight="1">
      <c r="E215" s="52" t="s">
        <v>329</v>
      </c>
    </row>
    <row r="216" spans="2:102" s="52" customFormat="1" ht="18" customHeight="1">
      <c r="E216" s="52" t="s">
        <v>330</v>
      </c>
    </row>
    <row r="217" spans="2:102" s="52" customFormat="1" ht="18" customHeight="1">
      <c r="J217" s="52" t="s">
        <v>331</v>
      </c>
    </row>
    <row r="218" spans="2:102" s="52" customFormat="1" ht="9.75" customHeight="1"/>
    <row r="219" spans="2:102" s="61" customFormat="1" ht="24.75" customHeight="1">
      <c r="D219" s="226" t="s">
        <v>332</v>
      </c>
      <c r="E219" s="226"/>
      <c r="F219" s="226"/>
      <c r="G219" s="226"/>
      <c r="H219" s="226"/>
      <c r="I219" s="226"/>
      <c r="J219" s="226"/>
      <c r="K219" s="226"/>
      <c r="L219" s="226"/>
      <c r="M219" s="226"/>
      <c r="N219" s="226"/>
      <c r="O219" s="226"/>
      <c r="P219" s="226"/>
      <c r="Q219" s="226"/>
      <c r="R219" s="226"/>
      <c r="S219" s="226"/>
      <c r="T219" s="226"/>
      <c r="U219" s="226"/>
      <c r="V219" s="226"/>
      <c r="W219" s="226"/>
      <c r="X219" s="226"/>
      <c r="Y219" s="226"/>
      <c r="Z219" s="226"/>
      <c r="AA219" s="226"/>
      <c r="AB219" s="226"/>
      <c r="AC219" s="226"/>
      <c r="AD219" s="226"/>
      <c r="AE219" s="226"/>
      <c r="AF219" s="226"/>
      <c r="AG219" s="226"/>
      <c r="AH219" s="226"/>
      <c r="AI219" s="226"/>
      <c r="AJ219" s="226"/>
      <c r="AK219" s="226"/>
      <c r="AL219" s="226"/>
      <c r="AM219" s="226"/>
      <c r="AN219" s="226"/>
      <c r="AO219" s="226"/>
      <c r="AP219" s="226"/>
      <c r="AQ219" s="226"/>
      <c r="AR219" s="226"/>
      <c r="AS219" s="226"/>
      <c r="AT219" s="226"/>
      <c r="AU219" s="226"/>
      <c r="AV219" s="226"/>
      <c r="AW219" s="226"/>
      <c r="AX219" s="226"/>
      <c r="AY219" s="226"/>
      <c r="AZ219" s="226"/>
      <c r="BA219" s="226"/>
      <c r="BB219" s="226"/>
      <c r="BC219" s="226"/>
      <c r="BD219" s="226"/>
      <c r="BE219" s="226"/>
      <c r="BF219" s="226"/>
      <c r="BG219" s="226"/>
      <c r="BH219" s="226"/>
      <c r="BI219" s="226"/>
    </row>
    <row r="220" spans="2:102" s="61" customFormat="1" ht="24.75" customHeight="1">
      <c r="D220" s="226" t="s">
        <v>333</v>
      </c>
      <c r="E220" s="226"/>
      <c r="F220" s="226"/>
      <c r="G220" s="226"/>
      <c r="H220" s="226"/>
      <c r="I220" s="226"/>
      <c r="J220" s="226"/>
      <c r="K220" s="226"/>
      <c r="L220" s="226"/>
      <c r="M220" s="226"/>
      <c r="N220" s="226"/>
      <c r="O220" s="226"/>
      <c r="P220" s="226"/>
      <c r="Q220" s="226"/>
      <c r="R220" s="226"/>
      <c r="S220" s="226"/>
      <c r="T220" s="226"/>
      <c r="U220" s="226"/>
      <c r="V220" s="226"/>
      <c r="W220" s="226"/>
      <c r="X220" s="226"/>
      <c r="Y220" s="226"/>
      <c r="Z220" s="226"/>
      <c r="AA220" s="226"/>
      <c r="AB220" s="226"/>
      <c r="AC220" s="226"/>
      <c r="AD220" s="226"/>
      <c r="AE220" s="226"/>
      <c r="AF220" s="226"/>
      <c r="AG220" s="226"/>
      <c r="AH220" s="226"/>
      <c r="AI220" s="226"/>
      <c r="AJ220" s="226"/>
      <c r="AK220" s="226"/>
      <c r="AL220" s="226"/>
      <c r="AM220" s="226"/>
      <c r="AN220" s="226"/>
      <c r="AO220" s="226"/>
      <c r="AP220" s="226"/>
      <c r="AQ220" s="226"/>
      <c r="AR220" s="226"/>
      <c r="AS220" s="226"/>
      <c r="AT220" s="226"/>
      <c r="AU220" s="226"/>
      <c r="AV220" s="226"/>
      <c r="AW220" s="226"/>
      <c r="AX220" s="226"/>
      <c r="AY220" s="226"/>
      <c r="AZ220" s="226"/>
      <c r="BA220" s="226"/>
      <c r="BB220" s="226"/>
      <c r="BC220" s="226"/>
      <c r="BD220" s="226"/>
      <c r="BE220" s="226"/>
      <c r="BF220" s="226"/>
      <c r="BG220" s="226"/>
      <c r="BH220" s="226"/>
      <c r="BI220" s="226"/>
    </row>
    <row r="221" spans="2:102" s="52" customFormat="1" ht="9.75" customHeight="1"/>
    <row r="222" spans="2:102" s="52" customFormat="1" ht="18" customHeight="1">
      <c r="B222" s="52" t="s">
        <v>334</v>
      </c>
    </row>
    <row r="223" spans="2:102" s="52" customFormat="1" ht="18" customHeight="1">
      <c r="C223" s="52" t="s">
        <v>472</v>
      </c>
    </row>
    <row r="224" spans="2:102" s="52" customFormat="1" ht="18" customHeight="1">
      <c r="D224" s="52" t="s">
        <v>335</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695" t="s">
        <v>516</v>
      </c>
      <c r="E225" s="695"/>
      <c r="F225" s="695"/>
      <c r="G225" s="701" t="s">
        <v>336</v>
      </c>
      <c r="H225" s="701"/>
      <c r="I225" s="701"/>
      <c r="J225" s="701"/>
      <c r="K225" s="701"/>
      <c r="L225" s="701"/>
      <c r="M225" s="701"/>
      <c r="N225" s="701"/>
      <c r="O225" s="701"/>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337</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472</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338</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695" t="s">
        <v>516</v>
      </c>
      <c r="E230" s="695"/>
      <c r="F230" s="695"/>
      <c r="G230" s="696" t="s">
        <v>339</v>
      </c>
      <c r="H230" s="697"/>
      <c r="I230" s="697"/>
      <c r="J230" s="697"/>
      <c r="K230" s="697"/>
      <c r="L230" s="697"/>
      <c r="M230" s="697"/>
      <c r="N230" s="697"/>
      <c r="O230" s="697"/>
      <c r="P230" s="697"/>
      <c r="Q230" s="697"/>
      <c r="R230" s="697"/>
      <c r="S230" s="698"/>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63" customFormat="1" ht="10.8">
      <c r="C231" s="64" t="s">
        <v>340</v>
      </c>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BN231" s="61"/>
      <c r="BO231" s="61"/>
      <c r="BP231" s="61"/>
      <c r="BQ231" s="61"/>
      <c r="BR231" s="61"/>
      <c r="BS231" s="61"/>
      <c r="BT231" s="61"/>
      <c r="BU231" s="61"/>
      <c r="BV231" s="61"/>
      <c r="BW231" s="61"/>
      <c r="BX231" s="61"/>
      <c r="BY231" s="61"/>
      <c r="BZ231" s="61"/>
      <c r="CA231" s="61"/>
      <c r="CB231" s="61"/>
      <c r="CC231" s="61"/>
      <c r="CD231" s="61"/>
      <c r="CE231" s="61"/>
      <c r="CF231" s="61"/>
      <c r="CG231" s="61"/>
      <c r="CH231" s="61"/>
      <c r="CI231" s="61"/>
      <c r="CJ231" s="61"/>
      <c r="CK231" s="61"/>
      <c r="CL231" s="61"/>
      <c r="CM231" s="61"/>
      <c r="CN231" s="61"/>
      <c r="CO231" s="61"/>
      <c r="CP231" s="61"/>
      <c r="CQ231" s="61"/>
      <c r="CR231" s="61"/>
      <c r="CS231" s="61"/>
      <c r="CT231" s="61"/>
      <c r="CU231" s="61"/>
      <c r="CV231" s="61"/>
      <c r="CW231" s="61"/>
      <c r="CX231" s="61"/>
    </row>
    <row r="232" spans="2:102" s="63" customFormat="1" ht="10.8">
      <c r="C232" s="64"/>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BN232" s="61"/>
      <c r="BO232" s="61"/>
      <c r="BP232" s="61"/>
      <c r="BQ232" s="61"/>
      <c r="BR232" s="61"/>
      <c r="BS232" s="61"/>
      <c r="BT232" s="61"/>
      <c r="BU232" s="61"/>
      <c r="BV232" s="61"/>
      <c r="BW232" s="61"/>
      <c r="BX232" s="61"/>
      <c r="BY232" s="61"/>
      <c r="BZ232" s="61"/>
      <c r="CA232" s="61"/>
      <c r="CB232" s="61"/>
      <c r="CC232" s="61"/>
      <c r="CD232" s="61"/>
      <c r="CE232" s="61"/>
      <c r="CF232" s="61"/>
      <c r="CG232" s="61"/>
      <c r="CH232" s="61"/>
      <c r="CI232" s="61"/>
      <c r="CJ232" s="61"/>
      <c r="CK232" s="61"/>
      <c r="CL232" s="61"/>
      <c r="CM232" s="61"/>
      <c r="CN232" s="61"/>
      <c r="CO232" s="61"/>
      <c r="CP232" s="61"/>
      <c r="CQ232" s="61"/>
      <c r="CR232" s="61"/>
      <c r="CS232" s="61"/>
      <c r="CT232" s="61"/>
      <c r="CU232" s="61"/>
      <c r="CV232" s="61"/>
      <c r="CW232" s="61"/>
      <c r="CX232" s="61"/>
    </row>
    <row r="233" spans="2:102" s="6" customFormat="1" ht="18" customHeight="1">
      <c r="B233" s="245" t="s">
        <v>341</v>
      </c>
      <c r="C233" s="245"/>
      <c r="D233" s="245"/>
      <c r="E233" s="245"/>
      <c r="F233" s="245"/>
      <c r="G233" s="245"/>
      <c r="H233" s="245"/>
      <c r="I233" s="245"/>
      <c r="J233" s="245"/>
      <c r="K233" s="245"/>
      <c r="L233" s="245"/>
      <c r="M233" s="245"/>
      <c r="N233" s="245"/>
      <c r="O233" s="245"/>
      <c r="P233" s="245"/>
      <c r="Q233" s="245"/>
      <c r="R233" s="245"/>
      <c r="S233" s="245"/>
      <c r="T233" s="245"/>
      <c r="U233" s="245"/>
      <c r="V233" s="245"/>
      <c r="W233" s="245"/>
      <c r="X233" s="245"/>
      <c r="Y233" s="245"/>
      <c r="Z233" s="245"/>
      <c r="AA233" s="245"/>
      <c r="AB233" s="245"/>
      <c r="AC233" s="245"/>
      <c r="AD233" s="245"/>
      <c r="AE233" s="245"/>
      <c r="AF233" s="245"/>
      <c r="AG233" s="245"/>
      <c r="AH233" s="245"/>
      <c r="AI233" s="245"/>
      <c r="AJ233" s="245"/>
      <c r="AK233" s="245"/>
      <c r="AL233" s="245"/>
      <c r="AM233" s="245"/>
      <c r="AN233" s="245"/>
      <c r="AO233" s="245"/>
      <c r="AP233" s="245"/>
      <c r="AQ233" s="245"/>
      <c r="AR233" s="245"/>
      <c r="AS233" s="245"/>
      <c r="AT233" s="245"/>
      <c r="AU233" s="245"/>
      <c r="AV233" s="245"/>
      <c r="AW233" s="245"/>
      <c r="AX233" s="245"/>
      <c r="AY233" s="245"/>
      <c r="AZ233" s="245"/>
      <c r="BA233" s="245"/>
      <c r="BB233" s="245"/>
      <c r="BC233" s="245"/>
      <c r="BD233" s="245"/>
      <c r="BE233" s="245"/>
      <c r="BF233" s="245"/>
      <c r="BG233" s="245"/>
      <c r="BH233" s="245"/>
      <c r="BI233" s="245"/>
    </row>
    <row r="234" spans="2:102" s="6" customFormat="1" ht="35.25" customHeight="1">
      <c r="B234" s="699" t="s">
        <v>342</v>
      </c>
      <c r="C234" s="699"/>
      <c r="D234" s="700"/>
      <c r="E234" s="700"/>
      <c r="F234" s="700"/>
      <c r="G234" s="700"/>
      <c r="H234" s="700"/>
      <c r="I234" s="700"/>
      <c r="J234" s="700"/>
      <c r="K234" s="700"/>
      <c r="L234" s="700"/>
      <c r="M234" s="700"/>
      <c r="N234" s="700"/>
      <c r="O234" s="700"/>
      <c r="P234" s="700"/>
      <c r="Q234" s="700"/>
      <c r="R234" s="700"/>
      <c r="S234" s="700"/>
      <c r="T234" s="700"/>
      <c r="U234" s="700"/>
      <c r="V234" s="700"/>
      <c r="W234" s="700"/>
      <c r="X234" s="700"/>
      <c r="Y234" s="700"/>
      <c r="Z234" s="700"/>
      <c r="AA234" s="700"/>
      <c r="AB234" s="700"/>
      <c r="AC234" s="700"/>
      <c r="AD234" s="700"/>
      <c r="AE234" s="700"/>
      <c r="AF234" s="700"/>
      <c r="AG234" s="700"/>
      <c r="AH234" s="700"/>
      <c r="AI234" s="700"/>
      <c r="AJ234" s="700"/>
      <c r="AK234" s="700"/>
      <c r="AL234" s="700"/>
      <c r="AM234" s="700"/>
      <c r="AN234" s="700"/>
      <c r="AO234" s="700"/>
      <c r="AP234" s="700"/>
      <c r="AQ234" s="700"/>
      <c r="AR234" s="700"/>
      <c r="AS234" s="700"/>
      <c r="AT234" s="700"/>
      <c r="AU234" s="700"/>
      <c r="AV234" s="700"/>
      <c r="AW234" s="700"/>
      <c r="AX234" s="700"/>
      <c r="AY234" s="700"/>
      <c r="AZ234" s="700"/>
      <c r="BA234" s="700"/>
      <c r="BB234" s="700"/>
      <c r="BC234" s="700"/>
      <c r="BD234" s="700"/>
      <c r="BE234" s="700"/>
      <c r="BF234" s="700"/>
      <c r="BG234" s="700"/>
      <c r="BH234" s="700"/>
    </row>
    <row r="235" spans="2:102" s="6" customFormat="1" ht="39.75" customHeight="1">
      <c r="B235" s="246">
        <v>1</v>
      </c>
      <c r="C235" s="246"/>
      <c r="D235" s="538" t="s">
        <v>343</v>
      </c>
      <c r="E235" s="539"/>
      <c r="F235" s="539"/>
      <c r="G235" s="539"/>
      <c r="H235" s="539"/>
      <c r="I235" s="539"/>
      <c r="J235" s="539"/>
      <c r="K235" s="539"/>
      <c r="L235" s="539"/>
      <c r="M235" s="539"/>
      <c r="N235" s="539"/>
      <c r="O235" s="539"/>
      <c r="P235" s="539"/>
      <c r="Q235" s="539"/>
      <c r="R235" s="539"/>
      <c r="S235" s="539"/>
      <c r="T235" s="539"/>
      <c r="U235" s="540"/>
      <c r="V235" s="232">
        <v>7</v>
      </c>
      <c r="W235" s="233"/>
      <c r="X235" s="702" t="s">
        <v>344</v>
      </c>
      <c r="Y235" s="703"/>
      <c r="Z235" s="703"/>
      <c r="AA235" s="703"/>
      <c r="AB235" s="703"/>
      <c r="AC235" s="703"/>
      <c r="AD235" s="703"/>
      <c r="AE235" s="703"/>
      <c r="AF235" s="703"/>
      <c r="AG235" s="703"/>
      <c r="AH235" s="703"/>
      <c r="AI235" s="703"/>
      <c r="AJ235" s="703"/>
      <c r="AK235" s="703"/>
      <c r="AL235" s="703"/>
      <c r="AM235" s="703"/>
      <c r="AN235" s="703"/>
      <c r="AO235" s="704"/>
      <c r="AP235" s="232">
        <v>13</v>
      </c>
      <c r="AQ235" s="233"/>
      <c r="AR235" s="538" t="s">
        <v>345</v>
      </c>
      <c r="AS235" s="539"/>
      <c r="AT235" s="539"/>
      <c r="AU235" s="539"/>
      <c r="AV235" s="539"/>
      <c r="AW235" s="539"/>
      <c r="AX235" s="539"/>
      <c r="AY235" s="539"/>
      <c r="AZ235" s="539"/>
      <c r="BA235" s="539"/>
      <c r="BB235" s="539"/>
      <c r="BC235" s="539"/>
      <c r="BD235" s="539"/>
      <c r="BE235" s="539"/>
      <c r="BF235" s="539"/>
      <c r="BG235" s="539"/>
      <c r="BH235" s="539"/>
      <c r="BI235" s="540"/>
    </row>
    <row r="236" spans="2:102" s="6" customFormat="1" ht="39.75" customHeight="1">
      <c r="B236" s="246">
        <v>2</v>
      </c>
      <c r="C236" s="246"/>
      <c r="D236" s="538" t="s">
        <v>346</v>
      </c>
      <c r="E236" s="539"/>
      <c r="F236" s="539"/>
      <c r="G236" s="539"/>
      <c r="H236" s="539"/>
      <c r="I236" s="539"/>
      <c r="J236" s="539"/>
      <c r="K236" s="539"/>
      <c r="L236" s="539"/>
      <c r="M236" s="539"/>
      <c r="N236" s="539"/>
      <c r="O236" s="539"/>
      <c r="P236" s="539"/>
      <c r="Q236" s="539"/>
      <c r="R236" s="539"/>
      <c r="S236" s="539"/>
      <c r="T236" s="539"/>
      <c r="U236" s="540"/>
      <c r="V236" s="232">
        <v>8</v>
      </c>
      <c r="W236" s="233"/>
      <c r="X236" s="702" t="s">
        <v>347</v>
      </c>
      <c r="Y236" s="703"/>
      <c r="Z236" s="703"/>
      <c r="AA236" s="703"/>
      <c r="AB236" s="703"/>
      <c r="AC236" s="703"/>
      <c r="AD236" s="703"/>
      <c r="AE236" s="703"/>
      <c r="AF236" s="703"/>
      <c r="AG236" s="703"/>
      <c r="AH236" s="703"/>
      <c r="AI236" s="703"/>
      <c r="AJ236" s="703"/>
      <c r="AK236" s="703"/>
      <c r="AL236" s="703"/>
      <c r="AM236" s="703"/>
      <c r="AN236" s="703"/>
      <c r="AO236" s="704"/>
      <c r="AP236" s="232">
        <v>14</v>
      </c>
      <c r="AQ236" s="233"/>
      <c r="AR236" s="538" t="s">
        <v>348</v>
      </c>
      <c r="AS236" s="539"/>
      <c r="AT236" s="539"/>
      <c r="AU236" s="539"/>
      <c r="AV236" s="539"/>
      <c r="AW236" s="539"/>
      <c r="AX236" s="539"/>
      <c r="AY236" s="539"/>
      <c r="AZ236" s="539"/>
      <c r="BA236" s="539"/>
      <c r="BB236" s="539"/>
      <c r="BC236" s="539"/>
      <c r="BD236" s="539"/>
      <c r="BE236" s="539"/>
      <c r="BF236" s="539"/>
      <c r="BG236" s="539"/>
      <c r="BH236" s="539"/>
      <c r="BI236" s="540"/>
    </row>
    <row r="237" spans="2:102" s="6" customFormat="1" ht="39.75" customHeight="1">
      <c r="B237" s="246">
        <v>3</v>
      </c>
      <c r="C237" s="246"/>
      <c r="D237" s="538" t="s">
        <v>349</v>
      </c>
      <c r="E237" s="539"/>
      <c r="F237" s="539"/>
      <c r="G237" s="539"/>
      <c r="H237" s="539"/>
      <c r="I237" s="539"/>
      <c r="J237" s="539"/>
      <c r="K237" s="539"/>
      <c r="L237" s="539"/>
      <c r="M237" s="539"/>
      <c r="N237" s="539"/>
      <c r="O237" s="539"/>
      <c r="P237" s="539"/>
      <c r="Q237" s="539"/>
      <c r="R237" s="539"/>
      <c r="S237" s="539"/>
      <c r="T237" s="539"/>
      <c r="U237" s="540"/>
      <c r="V237" s="232">
        <v>9</v>
      </c>
      <c r="W237" s="233"/>
      <c r="X237" s="702" t="s">
        <v>350</v>
      </c>
      <c r="Y237" s="703"/>
      <c r="Z237" s="703"/>
      <c r="AA237" s="703"/>
      <c r="AB237" s="703"/>
      <c r="AC237" s="703"/>
      <c r="AD237" s="703"/>
      <c r="AE237" s="703"/>
      <c r="AF237" s="703"/>
      <c r="AG237" s="703"/>
      <c r="AH237" s="703"/>
      <c r="AI237" s="703"/>
      <c r="AJ237" s="703"/>
      <c r="AK237" s="703"/>
      <c r="AL237" s="703"/>
      <c r="AM237" s="703"/>
      <c r="AN237" s="703"/>
      <c r="AO237" s="704"/>
      <c r="AP237" s="232">
        <v>15</v>
      </c>
      <c r="AQ237" s="233"/>
      <c r="AR237" s="538" t="s">
        <v>351</v>
      </c>
      <c r="AS237" s="539"/>
      <c r="AT237" s="539"/>
      <c r="AU237" s="539"/>
      <c r="AV237" s="539"/>
      <c r="AW237" s="539"/>
      <c r="AX237" s="539"/>
      <c r="AY237" s="539"/>
      <c r="AZ237" s="539"/>
      <c r="BA237" s="539"/>
      <c r="BB237" s="539"/>
      <c r="BC237" s="539"/>
      <c r="BD237" s="539"/>
      <c r="BE237" s="539"/>
      <c r="BF237" s="539"/>
      <c r="BG237" s="539"/>
      <c r="BH237" s="539"/>
      <c r="BI237" s="540"/>
    </row>
    <row r="238" spans="2:102" s="6" customFormat="1" ht="39.75" customHeight="1">
      <c r="B238" s="246">
        <v>4</v>
      </c>
      <c r="C238" s="246"/>
      <c r="D238" s="538" t="s">
        <v>352</v>
      </c>
      <c r="E238" s="539"/>
      <c r="F238" s="539"/>
      <c r="G238" s="539"/>
      <c r="H238" s="539"/>
      <c r="I238" s="539"/>
      <c r="J238" s="539"/>
      <c r="K238" s="539"/>
      <c r="L238" s="539"/>
      <c r="M238" s="539"/>
      <c r="N238" s="539"/>
      <c r="O238" s="539"/>
      <c r="P238" s="539"/>
      <c r="Q238" s="539"/>
      <c r="R238" s="539"/>
      <c r="S238" s="539"/>
      <c r="T238" s="539"/>
      <c r="U238" s="540"/>
      <c r="V238" s="232">
        <v>10</v>
      </c>
      <c r="W238" s="233"/>
      <c r="X238" s="702" t="s">
        <v>353</v>
      </c>
      <c r="Y238" s="703"/>
      <c r="Z238" s="703"/>
      <c r="AA238" s="703"/>
      <c r="AB238" s="703"/>
      <c r="AC238" s="703"/>
      <c r="AD238" s="703"/>
      <c r="AE238" s="703"/>
      <c r="AF238" s="703"/>
      <c r="AG238" s="703"/>
      <c r="AH238" s="703"/>
      <c r="AI238" s="703"/>
      <c r="AJ238" s="703"/>
      <c r="AK238" s="703"/>
      <c r="AL238" s="703"/>
      <c r="AM238" s="703"/>
      <c r="AN238" s="703"/>
      <c r="AO238" s="704"/>
      <c r="AP238" s="232">
        <v>16</v>
      </c>
      <c r="AQ238" s="233"/>
      <c r="AR238" s="538" t="s">
        <v>354</v>
      </c>
      <c r="AS238" s="539"/>
      <c r="AT238" s="539"/>
      <c r="AU238" s="539"/>
      <c r="AV238" s="539"/>
      <c r="AW238" s="539"/>
      <c r="AX238" s="539"/>
      <c r="AY238" s="539"/>
      <c r="AZ238" s="539"/>
      <c r="BA238" s="539"/>
      <c r="BB238" s="539"/>
      <c r="BC238" s="539"/>
      <c r="BD238" s="539"/>
      <c r="BE238" s="539"/>
      <c r="BF238" s="539"/>
      <c r="BG238" s="539"/>
      <c r="BH238" s="539"/>
      <c r="BI238" s="540"/>
    </row>
    <row r="239" spans="2:102" s="6" customFormat="1" ht="39.75" customHeight="1">
      <c r="B239" s="246">
        <v>5</v>
      </c>
      <c r="C239" s="246"/>
      <c r="D239" s="538" t="s">
        <v>355</v>
      </c>
      <c r="E239" s="539"/>
      <c r="F239" s="539"/>
      <c r="G239" s="539"/>
      <c r="H239" s="539"/>
      <c r="I239" s="539"/>
      <c r="J239" s="539"/>
      <c r="K239" s="539"/>
      <c r="L239" s="539"/>
      <c r="M239" s="539"/>
      <c r="N239" s="539"/>
      <c r="O239" s="539"/>
      <c r="P239" s="539"/>
      <c r="Q239" s="539"/>
      <c r="R239" s="539"/>
      <c r="S239" s="539"/>
      <c r="T239" s="539"/>
      <c r="U239" s="540"/>
      <c r="V239" s="232">
        <v>11</v>
      </c>
      <c r="W239" s="233"/>
      <c r="X239" s="702" t="s">
        <v>356</v>
      </c>
      <c r="Y239" s="703"/>
      <c r="Z239" s="703"/>
      <c r="AA239" s="703"/>
      <c r="AB239" s="703"/>
      <c r="AC239" s="703"/>
      <c r="AD239" s="703"/>
      <c r="AE239" s="703"/>
      <c r="AF239" s="703"/>
      <c r="AG239" s="703"/>
      <c r="AH239" s="703"/>
      <c r="AI239" s="703"/>
      <c r="AJ239" s="703"/>
      <c r="AK239" s="703"/>
      <c r="AL239" s="703"/>
      <c r="AM239" s="703"/>
      <c r="AN239" s="703"/>
      <c r="AO239" s="704"/>
      <c r="AP239" s="232">
        <v>17</v>
      </c>
      <c r="AQ239" s="233"/>
      <c r="AR239" s="538"/>
      <c r="AS239" s="539"/>
      <c r="AT239" s="539"/>
      <c r="AU239" s="539"/>
      <c r="AV239" s="539"/>
      <c r="AW239" s="539"/>
      <c r="AX239" s="539"/>
      <c r="AY239" s="539"/>
      <c r="AZ239" s="539"/>
      <c r="BA239" s="539"/>
      <c r="BB239" s="539"/>
      <c r="BC239" s="539"/>
      <c r="BD239" s="539"/>
      <c r="BE239" s="539"/>
      <c r="BF239" s="539"/>
      <c r="BG239" s="539"/>
      <c r="BH239" s="539"/>
      <c r="BI239" s="540"/>
    </row>
    <row r="240" spans="2:102" s="6" customFormat="1" ht="39.75" customHeight="1">
      <c r="B240" s="246">
        <v>6</v>
      </c>
      <c r="C240" s="246"/>
      <c r="D240" s="538" t="s">
        <v>357</v>
      </c>
      <c r="E240" s="539"/>
      <c r="F240" s="539"/>
      <c r="G240" s="539"/>
      <c r="H240" s="539"/>
      <c r="I240" s="539"/>
      <c r="J240" s="539"/>
      <c r="K240" s="539"/>
      <c r="L240" s="539"/>
      <c r="M240" s="539"/>
      <c r="N240" s="539"/>
      <c r="O240" s="539"/>
      <c r="P240" s="539"/>
      <c r="Q240" s="539"/>
      <c r="R240" s="539"/>
      <c r="S240" s="539"/>
      <c r="T240" s="539"/>
      <c r="U240" s="540"/>
      <c r="V240" s="232">
        <v>12</v>
      </c>
      <c r="W240" s="233"/>
      <c r="X240" s="702" t="s">
        <v>358</v>
      </c>
      <c r="Y240" s="703"/>
      <c r="Z240" s="703"/>
      <c r="AA240" s="703"/>
      <c r="AB240" s="703"/>
      <c r="AC240" s="703"/>
      <c r="AD240" s="703"/>
      <c r="AE240" s="703"/>
      <c r="AF240" s="703"/>
      <c r="AG240" s="703"/>
      <c r="AH240" s="703"/>
      <c r="AI240" s="703"/>
      <c r="AJ240" s="703"/>
      <c r="AK240" s="703"/>
      <c r="AL240" s="703"/>
      <c r="AM240" s="703"/>
      <c r="AN240" s="703"/>
      <c r="AO240" s="704"/>
      <c r="AP240" s="232">
        <v>18</v>
      </c>
      <c r="AQ240" s="233"/>
      <c r="AR240" s="538"/>
      <c r="AS240" s="539"/>
      <c r="AT240" s="539"/>
      <c r="AU240" s="539"/>
      <c r="AV240" s="539"/>
      <c r="AW240" s="539"/>
      <c r="AX240" s="539"/>
      <c r="AY240" s="539"/>
      <c r="AZ240" s="539"/>
      <c r="BA240" s="539"/>
      <c r="BB240" s="539"/>
      <c r="BC240" s="539"/>
      <c r="BD240" s="539"/>
      <c r="BE240" s="539"/>
      <c r="BF240" s="539"/>
      <c r="BG240" s="539"/>
      <c r="BH240" s="539"/>
      <c r="BI240" s="540"/>
    </row>
    <row r="241" spans="2:61" s="6" customFormat="1" ht="14.25" customHeight="1">
      <c r="B241" s="594" t="s">
        <v>359</v>
      </c>
      <c r="C241" s="595"/>
      <c r="D241" s="595"/>
      <c r="E241" s="595"/>
      <c r="F241" s="595"/>
      <c r="G241" s="595"/>
      <c r="H241" s="595"/>
      <c r="I241" s="595"/>
      <c r="J241" s="595"/>
      <c r="K241" s="595"/>
      <c r="L241" s="595"/>
      <c r="M241" s="595"/>
      <c r="N241" s="595"/>
      <c r="O241" s="596"/>
      <c r="P241" s="705" t="s">
        <v>360</v>
      </c>
      <c r="Q241" s="705"/>
      <c r="R241" s="705"/>
      <c r="S241" s="705"/>
      <c r="T241" s="705"/>
      <c r="U241" s="705"/>
      <c r="V241" s="705"/>
      <c r="W241" s="705"/>
      <c r="X241" s="705"/>
      <c r="Y241" s="705"/>
      <c r="Z241" s="705"/>
      <c r="AA241" s="705"/>
      <c r="AB241" s="705"/>
      <c r="AC241" s="705"/>
      <c r="AD241" s="705"/>
      <c r="AE241" s="705"/>
      <c r="AF241" s="705"/>
      <c r="AG241" s="705"/>
      <c r="AH241" s="705"/>
      <c r="AI241" s="705"/>
      <c r="AJ241" s="705"/>
      <c r="AK241" s="705"/>
      <c r="AL241" s="705"/>
      <c r="AM241" s="705"/>
      <c r="AN241" s="705"/>
      <c r="AO241" s="705"/>
      <c r="AP241" s="705"/>
      <c r="AQ241" s="705"/>
      <c r="AR241" s="705"/>
      <c r="AS241" s="705"/>
      <c r="AT241" s="705"/>
      <c r="AU241" s="705"/>
      <c r="AV241" s="705"/>
      <c r="AW241" s="705"/>
      <c r="AX241" s="705"/>
      <c r="AY241" s="705"/>
      <c r="AZ241" s="705"/>
      <c r="BA241" s="705"/>
      <c r="BB241" s="705"/>
      <c r="BC241" s="705"/>
      <c r="BD241" s="705"/>
      <c r="BE241" s="705"/>
      <c r="BF241" s="705"/>
      <c r="BG241" s="705"/>
      <c r="BH241" s="705"/>
      <c r="BI241" s="705"/>
    </row>
    <row r="242" spans="2:61" s="6" customFormat="1" ht="42.9" customHeight="1">
      <c r="B242" s="604"/>
      <c r="C242" s="605"/>
      <c r="D242" s="605"/>
      <c r="E242" s="605"/>
      <c r="F242" s="605"/>
      <c r="G242" s="605"/>
      <c r="H242" s="605"/>
      <c r="I242" s="605"/>
      <c r="J242" s="605"/>
      <c r="K242" s="605"/>
      <c r="L242" s="605"/>
      <c r="M242" s="605"/>
      <c r="N242" s="605"/>
      <c r="O242" s="606"/>
      <c r="P242" s="305"/>
      <c r="Q242" s="305"/>
      <c r="R242" s="305"/>
      <c r="S242" s="305"/>
      <c r="T242" s="305"/>
      <c r="U242" s="305"/>
      <c r="V242" s="305"/>
      <c r="W242" s="305"/>
      <c r="X242" s="305"/>
      <c r="Y242" s="305"/>
      <c r="Z242" s="305"/>
      <c r="AA242" s="305"/>
      <c r="AB242" s="305"/>
      <c r="AC242" s="305"/>
      <c r="AD242" s="305"/>
      <c r="AE242" s="305"/>
      <c r="AF242" s="305"/>
      <c r="AG242" s="305"/>
      <c r="AH242" s="305"/>
      <c r="AI242" s="305"/>
      <c r="AJ242" s="305"/>
      <c r="AK242" s="305"/>
      <c r="AL242" s="305"/>
      <c r="AM242" s="305"/>
      <c r="AN242" s="305"/>
      <c r="AO242" s="305"/>
      <c r="AP242" s="305"/>
      <c r="AQ242" s="305"/>
      <c r="AR242" s="305"/>
      <c r="AS242" s="305"/>
      <c r="AT242" s="305"/>
      <c r="AU242" s="305"/>
      <c r="AV242" s="305"/>
      <c r="AW242" s="305"/>
      <c r="AX242" s="305"/>
      <c r="AY242" s="305"/>
      <c r="AZ242" s="305"/>
      <c r="BA242" s="305"/>
      <c r="BB242" s="305"/>
      <c r="BC242" s="305"/>
      <c r="BD242" s="305"/>
      <c r="BE242" s="305"/>
      <c r="BF242" s="305"/>
      <c r="BG242" s="305"/>
      <c r="BH242" s="305"/>
      <c r="BI242" s="305"/>
    </row>
    <row r="243" spans="2:61" s="6" customFormat="1" ht="18" customHeight="1"/>
    <row r="245" spans="2:61" hidden="1">
      <c r="B245" s="56" t="s">
        <v>361</v>
      </c>
      <c r="K245" s="56"/>
    </row>
    <row r="246" spans="2:61" hidden="1">
      <c r="B246" s="56" t="s">
        <v>362</v>
      </c>
      <c r="K246" s="56"/>
    </row>
    <row r="247" spans="2:61" hidden="1">
      <c r="B247" s="56" t="s">
        <v>363</v>
      </c>
      <c r="K247" s="56"/>
    </row>
    <row r="248" spans="2:61" hidden="1">
      <c r="B248" s="56" t="s">
        <v>364</v>
      </c>
      <c r="K248" s="56"/>
    </row>
    <row r="249" spans="2:61" hidden="1">
      <c r="B249" s="56" t="s">
        <v>365</v>
      </c>
      <c r="K249" s="56"/>
    </row>
    <row r="250" spans="2:61" hidden="1">
      <c r="B250" s="56" t="s">
        <v>366</v>
      </c>
      <c r="K250" s="56"/>
    </row>
    <row r="251" spans="2:61" hidden="1">
      <c r="B251" s="56" t="s">
        <v>367</v>
      </c>
      <c r="K251" s="56"/>
    </row>
    <row r="252" spans="2:61" hidden="1">
      <c r="B252" s="56" t="s">
        <v>368</v>
      </c>
      <c r="K252" s="56"/>
    </row>
    <row r="253" spans="2:61" hidden="1">
      <c r="B253" s="56" t="s">
        <v>369</v>
      </c>
      <c r="K253" s="56"/>
    </row>
    <row r="254" spans="2:61" hidden="1">
      <c r="B254" s="56" t="s">
        <v>370</v>
      </c>
      <c r="K254" s="56"/>
    </row>
    <row r="255" spans="2:61" hidden="1">
      <c r="B255" s="56" t="s">
        <v>371</v>
      </c>
      <c r="K255" s="56"/>
    </row>
    <row r="256" spans="2:61" hidden="1">
      <c r="B256" s="56" t="s">
        <v>372</v>
      </c>
      <c r="K256" s="56"/>
    </row>
    <row r="257" spans="2:11" hidden="1">
      <c r="B257" s="56" t="s">
        <v>373</v>
      </c>
      <c r="K257" s="56"/>
    </row>
    <row r="258" spans="2:11" hidden="1">
      <c r="B258" s="56" t="s">
        <v>374</v>
      </c>
      <c r="K258" s="56"/>
    </row>
    <row r="259" spans="2:11" hidden="1">
      <c r="B259" s="56" t="s">
        <v>375</v>
      </c>
      <c r="K259" s="56"/>
    </row>
    <row r="260" spans="2:11" hidden="1">
      <c r="B260" s="56" t="s">
        <v>376</v>
      </c>
      <c r="K260" s="56"/>
    </row>
    <row r="261" spans="2:11" hidden="1">
      <c r="B261" s="56" t="s">
        <v>377</v>
      </c>
      <c r="K261" s="56"/>
    </row>
    <row r="262" spans="2:11" hidden="1">
      <c r="B262" s="56" t="s">
        <v>378</v>
      </c>
      <c r="K262" s="56"/>
    </row>
    <row r="263" spans="2:11" hidden="1">
      <c r="B263" s="56" t="s">
        <v>379</v>
      </c>
      <c r="K263" s="56"/>
    </row>
    <row r="264" spans="2:11" hidden="1">
      <c r="B264" s="56" t="s">
        <v>380</v>
      </c>
      <c r="K264" s="56"/>
    </row>
    <row r="265" spans="2:11" hidden="1">
      <c r="B265" s="56" t="s">
        <v>381</v>
      </c>
      <c r="K265" s="56"/>
    </row>
    <row r="266" spans="2:11" hidden="1">
      <c r="B266" s="56" t="s">
        <v>382</v>
      </c>
      <c r="K266" s="56"/>
    </row>
    <row r="267" spans="2:11" hidden="1">
      <c r="B267" s="56" t="s">
        <v>383</v>
      </c>
      <c r="K267" s="56"/>
    </row>
    <row r="268" spans="2:11" hidden="1">
      <c r="B268" s="56" t="s">
        <v>384</v>
      </c>
      <c r="K268" s="56"/>
    </row>
    <row r="269" spans="2:11" hidden="1">
      <c r="B269" s="56" t="s">
        <v>385</v>
      </c>
      <c r="K269" s="56"/>
    </row>
    <row r="270" spans="2:11" hidden="1">
      <c r="B270" s="56" t="s">
        <v>386</v>
      </c>
    </row>
    <row r="271" spans="2:11" hidden="1"/>
    <row r="272" spans="2:11" hidden="1">
      <c r="C272" s="6" t="s">
        <v>387</v>
      </c>
    </row>
    <row r="273" spans="3:3" hidden="1">
      <c r="C273" s="6" t="s">
        <v>388</v>
      </c>
    </row>
    <row r="274" spans="3:3" hidden="1">
      <c r="C274" s="1" t="s">
        <v>389</v>
      </c>
    </row>
    <row r="275" spans="3:3" hidden="1">
      <c r="C275" s="1" t="s">
        <v>390</v>
      </c>
    </row>
    <row r="276" spans="3:3" hidden="1">
      <c r="C276" s="1" t="s">
        <v>391</v>
      </c>
    </row>
  </sheetData>
  <dataConsolidate/>
  <mergeCells count="805">
    <mergeCell ref="V235:W235"/>
    <mergeCell ref="AV183:AZ183"/>
    <mergeCell ref="BA184:BH184"/>
    <mergeCell ref="BA185:BH185"/>
    <mergeCell ref="AV187:AZ187"/>
    <mergeCell ref="AV192:AZ192"/>
    <mergeCell ref="T192:AU192"/>
    <mergeCell ref="BA191:BH191"/>
    <mergeCell ref="BA192:BH192"/>
    <mergeCell ref="T186:AU186"/>
    <mergeCell ref="T188:AU188"/>
    <mergeCell ref="BA188:BH188"/>
    <mergeCell ref="BA189:BH189"/>
    <mergeCell ref="C199:BH202"/>
    <mergeCell ref="B194:BH194"/>
    <mergeCell ref="B235:C235"/>
    <mergeCell ref="B192:S192"/>
    <mergeCell ref="AV186:AZ186"/>
    <mergeCell ref="B193:AJ193"/>
    <mergeCell ref="BA181:BH181"/>
    <mergeCell ref="BA182:BH182"/>
    <mergeCell ref="AV184:AZ184"/>
    <mergeCell ref="AV185:AZ185"/>
    <mergeCell ref="B189:S189"/>
    <mergeCell ref="T191:AU191"/>
    <mergeCell ref="B184:S184"/>
    <mergeCell ref="B185:S185"/>
    <mergeCell ref="BA183:BH183"/>
    <mergeCell ref="BA190:BH190"/>
    <mergeCell ref="AV182:AZ182"/>
    <mergeCell ref="AV188:AZ188"/>
    <mergeCell ref="AV189:AZ189"/>
    <mergeCell ref="T183:AU183"/>
    <mergeCell ref="B186:S186"/>
    <mergeCell ref="B187:S187"/>
    <mergeCell ref="B188:S188"/>
    <mergeCell ref="T182:AU182"/>
    <mergeCell ref="T184:AU184"/>
    <mergeCell ref="T185:AU185"/>
    <mergeCell ref="AK174:AP175"/>
    <mergeCell ref="AQ174:AV175"/>
    <mergeCell ref="AK172:AP173"/>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V236:W236"/>
    <mergeCell ref="B236:C236"/>
    <mergeCell ref="B190:S190"/>
    <mergeCell ref="B191:S191"/>
    <mergeCell ref="B146:BH146"/>
    <mergeCell ref="B149:BH149"/>
    <mergeCell ref="BE151:BI151"/>
    <mergeCell ref="B150:K151"/>
    <mergeCell ref="L150:T151"/>
    <mergeCell ref="U150:AC151"/>
    <mergeCell ref="AD150:AL151"/>
    <mergeCell ref="T181:AU181"/>
    <mergeCell ref="AV181:AZ181"/>
    <mergeCell ref="B176:BH176"/>
    <mergeCell ref="B177:BH177"/>
    <mergeCell ref="B181:S181"/>
    <mergeCell ref="AM150:AU151"/>
    <mergeCell ref="AV150:BD151"/>
    <mergeCell ref="I174:L175"/>
    <mergeCell ref="M174:R175"/>
    <mergeCell ref="B178:BH178"/>
    <mergeCell ref="M172:R173"/>
    <mergeCell ref="I172:L173"/>
    <mergeCell ref="B168:H169"/>
    <mergeCell ref="B180:BH180"/>
    <mergeCell ref="AE172:AJ172"/>
    <mergeCell ref="AE173:AJ173"/>
    <mergeCell ref="B174:H175"/>
    <mergeCell ref="AQ54:AR54"/>
    <mergeCell ref="AB53:AD53"/>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M156:AU156"/>
    <mergeCell ref="BH152:BI152"/>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E53:AF53"/>
    <mergeCell ref="AN52:AP52"/>
    <mergeCell ref="AV157:BI157"/>
    <mergeCell ref="AV158:BI158"/>
    <mergeCell ref="AQ172:AV173"/>
    <mergeCell ref="B172:H173"/>
    <mergeCell ref="S172:X173"/>
    <mergeCell ref="L157:R157"/>
    <mergeCell ref="S157:T157"/>
    <mergeCell ref="U157:AA157"/>
    <mergeCell ref="AB157:AC157"/>
    <mergeCell ref="Y172:AD173"/>
    <mergeCell ref="AV89:AX89"/>
    <mergeCell ref="AM163:BI163"/>
    <mergeCell ref="B164:T164"/>
    <mergeCell ref="S158:T158"/>
    <mergeCell ref="U158:AA158"/>
    <mergeCell ref="B165:BH165"/>
    <mergeCell ref="B167:BI167"/>
    <mergeCell ref="S169:X169"/>
    <mergeCell ref="AQ170:AV171"/>
    <mergeCell ref="Y169:AD169"/>
    <mergeCell ref="Y170:AD171"/>
    <mergeCell ref="AK170:AP171"/>
    <mergeCell ref="B170:H171"/>
    <mergeCell ref="B160:BI160"/>
    <mergeCell ref="B162:BI162"/>
    <mergeCell ref="B163:T163"/>
    <mergeCell ref="U163:AL163"/>
    <mergeCell ref="AM164:BI164"/>
    <mergeCell ref="BE150:BI150"/>
    <mergeCell ref="B148:BI148"/>
    <mergeCell ref="AB152:AC152"/>
    <mergeCell ref="AD152:AJ152"/>
    <mergeCell ref="AB158:AC158"/>
    <mergeCell ref="B157:K157"/>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K206:R206"/>
    <mergeCell ref="C206:J206"/>
    <mergeCell ref="B182:S182"/>
    <mergeCell ref="B183:S183"/>
    <mergeCell ref="BA186:BH186"/>
    <mergeCell ref="BA187:BH187"/>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BE152:BG152"/>
    <mergeCell ref="L153:BI153"/>
    <mergeCell ref="AV156:BI156"/>
    <mergeCell ref="AK152:AL152"/>
    <mergeCell ref="AM152:AS152"/>
    <mergeCell ref="B158:K158"/>
    <mergeCell ref="L158:R158"/>
    <mergeCell ref="AB145:AH145"/>
    <mergeCell ref="AI145:AK145"/>
    <mergeCell ref="AL145:AR145"/>
    <mergeCell ref="AS145:AW145"/>
    <mergeCell ref="AX145:BI145"/>
    <mergeCell ref="AT152:AU152"/>
    <mergeCell ref="AV152:BB152"/>
    <mergeCell ref="BC152:BD152"/>
    <mergeCell ref="B153:K153"/>
    <mergeCell ref="B152:K152"/>
    <mergeCell ref="L152:R152"/>
    <mergeCell ref="S152:T152"/>
    <mergeCell ref="B155:BH155"/>
    <mergeCell ref="B156:K156"/>
    <mergeCell ref="L156:T156"/>
    <mergeCell ref="U156:AC156"/>
    <mergeCell ref="AD156:AL156"/>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A113:BI113"/>
    <mergeCell ref="C106:BI106"/>
    <mergeCell ref="D107:P107"/>
    <mergeCell ref="BA107:BI107"/>
    <mergeCell ref="C108:BI108"/>
    <mergeCell ref="D109:P109"/>
    <mergeCell ref="BA109:BI109"/>
    <mergeCell ref="C110:BI110"/>
    <mergeCell ref="D111:P111"/>
    <mergeCell ref="BA111:BI111"/>
    <mergeCell ref="C112:BI112"/>
    <mergeCell ref="D113:P113"/>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AR99:AT99"/>
    <mergeCell ref="AU99:AW99"/>
    <mergeCell ref="BB91:BE91"/>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Q49:AR49"/>
    <mergeCell ref="AT49:AV49"/>
    <mergeCell ref="AW49:AX49"/>
    <mergeCell ref="AK51:AL51"/>
    <mergeCell ref="AK50:AL50"/>
    <mergeCell ref="AN50:AP50"/>
    <mergeCell ref="AQ50:AR50"/>
    <mergeCell ref="AK53:AL53"/>
    <mergeCell ref="V52:X52"/>
    <mergeCell ref="Y52:Z52"/>
    <mergeCell ref="AB52:AD52"/>
    <mergeCell ref="AE52:AF52"/>
    <mergeCell ref="AH52:AJ52"/>
    <mergeCell ref="AK52:AL52"/>
    <mergeCell ref="V53:X53"/>
    <mergeCell ref="Y53:Z53"/>
    <mergeCell ref="AQ52:AR52"/>
    <mergeCell ref="AH53:AJ53"/>
    <mergeCell ref="V47:X47"/>
    <mergeCell ref="Y47:Z47"/>
    <mergeCell ref="AB47:AD47"/>
    <mergeCell ref="AQ47:AR47"/>
    <mergeCell ref="AT47:AV47"/>
    <mergeCell ref="AH47:AJ47"/>
    <mergeCell ref="AK47:AL47"/>
    <mergeCell ref="AN48:AP48"/>
    <mergeCell ref="AQ48:AR48"/>
    <mergeCell ref="AE47:AF47"/>
    <mergeCell ref="AH48:AJ48"/>
    <mergeCell ref="V48:X48"/>
    <mergeCell ref="Y48:Z48"/>
    <mergeCell ref="AE48:AF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T25:W25"/>
    <mergeCell ref="X25:AA25"/>
    <mergeCell ref="AV22:AW22"/>
    <mergeCell ref="S31:V31"/>
    <mergeCell ref="AX26:BA27"/>
    <mergeCell ref="AX24:BA24"/>
    <mergeCell ref="BB24:BE24"/>
    <mergeCell ref="BF24:BI24"/>
    <mergeCell ref="J31:R33"/>
    <mergeCell ref="J28:R30"/>
    <mergeCell ref="BE28:BH28"/>
    <mergeCell ref="S29:V30"/>
    <mergeCell ref="P26:S27"/>
    <mergeCell ref="T26:W27"/>
    <mergeCell ref="J22:P22"/>
    <mergeCell ref="Q22:Y22"/>
    <mergeCell ref="Z22:AA22"/>
    <mergeCell ref="P24:S25"/>
    <mergeCell ref="T24:W24"/>
    <mergeCell ref="X24:AA24"/>
    <mergeCell ref="AJ31:AM31"/>
    <mergeCell ref="W32:Z33"/>
    <mergeCell ref="X26:AA27"/>
    <mergeCell ref="AJ28:AM28"/>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F25:AI25"/>
    <mergeCell ref="AT25:AW25"/>
    <mergeCell ref="BF25:BI25"/>
    <mergeCell ref="AB24:AE24"/>
    <mergeCell ref="AB22:AJ22"/>
    <mergeCell ref="AK22:AL22"/>
    <mergeCell ref="AM22:AU22"/>
    <mergeCell ref="AB26:AE27"/>
    <mergeCell ref="AF26:AI27"/>
    <mergeCell ref="BB25:BE25"/>
    <mergeCell ref="AB25:AE25"/>
    <mergeCell ref="AN28:AQ28"/>
    <mergeCell ref="AR28:AZ30"/>
    <mergeCell ref="BA28:BD28"/>
    <mergeCell ref="AN29:AQ30"/>
    <mergeCell ref="BA29:BD30"/>
    <mergeCell ref="BE29:BH30"/>
    <mergeCell ref="AP26:AS27"/>
    <mergeCell ref="AT26:AW27"/>
    <mergeCell ref="AP24:AS25"/>
    <mergeCell ref="AT24:AW24"/>
    <mergeCell ref="AN31:AQ31"/>
    <mergeCell ref="AR31:AZ33"/>
    <mergeCell ref="AJ32:AM33"/>
    <mergeCell ref="AN32:AQ33"/>
    <mergeCell ref="AN47:AP47"/>
    <mergeCell ref="AZ48:BH49"/>
    <mergeCell ref="BF90:BI90"/>
    <mergeCell ref="BF91:BI91"/>
    <mergeCell ref="AQ90:AU90"/>
    <mergeCell ref="AG91:AK91"/>
    <mergeCell ref="AG88:AK88"/>
    <mergeCell ref="AL88:AP88"/>
    <mergeCell ref="AG89:AK89"/>
    <mergeCell ref="AT50:AV50"/>
    <mergeCell ref="AW50:AX50"/>
    <mergeCell ref="AK48:AL48"/>
    <mergeCell ref="AH50:AJ50"/>
    <mergeCell ref="AW48:AX48"/>
    <mergeCell ref="AN51:AP51"/>
    <mergeCell ref="AQ51:AR51"/>
    <mergeCell ref="AT51:AV51"/>
    <mergeCell ref="AW51:AX51"/>
    <mergeCell ref="AK49:AL49"/>
    <mergeCell ref="AN49:AP49"/>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L90:AP90"/>
    <mergeCell ref="I168:L169"/>
    <mergeCell ref="M168:R169"/>
    <mergeCell ref="C102:BI102"/>
    <mergeCell ref="B16:I18"/>
    <mergeCell ref="K16:T16"/>
    <mergeCell ref="V16:AA16"/>
    <mergeCell ref="B44:T56"/>
    <mergeCell ref="V45:X45"/>
    <mergeCell ref="Y45:Z45"/>
    <mergeCell ref="AB45:AD45"/>
    <mergeCell ref="B93:BH93"/>
    <mergeCell ref="B101:BI101"/>
    <mergeCell ref="B98:BH98"/>
    <mergeCell ref="B99:P100"/>
    <mergeCell ref="B95:BH95"/>
    <mergeCell ref="B92:BI92"/>
    <mergeCell ref="B94:BH94"/>
    <mergeCell ref="BB90:BE90"/>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W86:Y87"/>
    <mergeCell ref="S86:V87"/>
    <mergeCell ref="V49:X49"/>
    <mergeCell ref="AB50:AD50"/>
    <mergeCell ref="AE50:AF50"/>
    <mergeCell ref="V50:X50"/>
    <mergeCell ref="Y50:Z50"/>
    <mergeCell ref="AG86:AK87"/>
    <mergeCell ref="AE86:AF87"/>
    <mergeCell ref="B24:I33"/>
    <mergeCell ref="J24:O27"/>
    <mergeCell ref="B42:T42"/>
    <mergeCell ref="U42:BI42"/>
    <mergeCell ref="B43:T43"/>
    <mergeCell ref="U43:BI43"/>
    <mergeCell ref="AF24:AI24"/>
    <mergeCell ref="W88:Y88"/>
    <mergeCell ref="BB88:BE88"/>
    <mergeCell ref="BB26:BE27"/>
    <mergeCell ref="S28:V28"/>
    <mergeCell ref="W28:Z28"/>
    <mergeCell ref="W29:Z30"/>
    <mergeCell ref="AJ29:AM30"/>
    <mergeCell ref="AT48:AV48"/>
    <mergeCell ref="AW47:AX47"/>
    <mergeCell ref="BA32:BD33"/>
    <mergeCell ref="BE32:BH33"/>
    <mergeCell ref="S32:V33"/>
    <mergeCell ref="AA28:AI30"/>
    <mergeCell ref="BA31:BD31"/>
    <mergeCell ref="BE31:BH31"/>
    <mergeCell ref="W31:Z31"/>
    <mergeCell ref="AA31:AI33"/>
    <mergeCell ref="AB19:AL19"/>
    <mergeCell ref="J23:P23"/>
    <mergeCell ref="Q23:Y23"/>
    <mergeCell ref="Z23:AA23"/>
    <mergeCell ref="J19:P21"/>
    <mergeCell ref="Q20:AA20"/>
    <mergeCell ref="Q21:AA21"/>
    <mergeCell ref="AB20:AL20"/>
    <mergeCell ref="AB21:AL21"/>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B19:I23"/>
    <mergeCell ref="Q19:AA19"/>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BF88:BI88"/>
    <mergeCell ref="B88:E88"/>
    <mergeCell ref="P88:R88"/>
    <mergeCell ref="AE45:AF45"/>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28:T129 E131:T132 E125:T126 E134:T135"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AL17 AG17 AA17 V17 P17 U39:W39 AO39:AQ39 B61:D61 T64:U64 AN64:AO64 AE170:AJ170 AE172:AJ172 AE174:AJ174 C196:E196 C206:R206 C211:E211 N211:P211 D225:F225 D230:F230 AV17" xr:uid="{CCB60C5C-B210-460B-A405-7573E0B95691}">
      <formula1>"□,☑"</formula1>
    </dataValidation>
  </dataValidations>
  <pageMargins left="0.25" right="0.25" top="0.75" bottom="0.75" header="0.3" footer="0.3"/>
  <pageSetup paperSize="9" scale="88" fitToHeight="0" orientation="landscape" r:id="rId1"/>
  <headerFooter alignWithMargins="0"/>
  <rowBreaks count="9" manualBreakCount="9">
    <brk id="23" max="61" man="1"/>
    <brk id="43" max="61" man="1"/>
    <brk id="68" max="61" man="1"/>
    <brk id="81" max="61" man="1"/>
    <brk id="119" max="61" man="1"/>
    <brk id="145"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32" workbookViewId="0">
      <selection activeCell="AS54" sqref="AS54:AW54"/>
    </sheetView>
  </sheetViews>
  <sheetFormatPr defaultColWidth="2.19921875" defaultRowHeight="13.2"/>
  <cols>
    <col min="1" max="61" width="2.3984375" style="1" customWidth="1"/>
    <col min="62" max="64" width="2.19921875" style="1" bestFit="1"/>
    <col min="65" max="65" width="8.5" style="1" bestFit="1" customWidth="1"/>
    <col min="66" max="83" width="2.19921875" style="1" bestFit="1"/>
    <col min="84" max="84" width="3.8984375" style="1" customWidth="1"/>
    <col min="85" max="255" width="2.19921875" style="1" bestFit="1"/>
    <col min="256" max="256" width="2.5" style="1" bestFit="1" customWidth="1"/>
    <col min="257" max="257" width="2.19921875" style="1" bestFit="1"/>
    <col min="258" max="258" width="2.5" style="1" bestFit="1" customWidth="1"/>
    <col min="259" max="511" width="2.19921875" style="1" bestFit="1"/>
    <col min="512" max="512" width="2.5" style="1" bestFit="1" customWidth="1"/>
    <col min="513" max="513" width="2.19921875" style="1" bestFit="1"/>
    <col min="514" max="514" width="2.5" style="1" bestFit="1" customWidth="1"/>
    <col min="515" max="767" width="2.19921875" style="1" bestFit="1"/>
    <col min="768" max="768" width="2.5" style="1" bestFit="1" customWidth="1"/>
    <col min="769" max="769" width="2.19921875" style="1" bestFit="1"/>
    <col min="770" max="770" width="2.5" style="1" bestFit="1" customWidth="1"/>
    <col min="771" max="1023" width="2.19921875" style="1" bestFit="1"/>
    <col min="1024" max="1024" width="2.5" style="1" bestFit="1" customWidth="1"/>
    <col min="1025" max="1025" width="2.19921875" style="1" bestFit="1"/>
    <col min="1026" max="1026" width="2.5" style="1" bestFit="1" customWidth="1"/>
    <col min="1027" max="1279" width="2.19921875" style="1" bestFit="1"/>
    <col min="1280" max="1280" width="2.5" style="1" bestFit="1" customWidth="1"/>
    <col min="1281" max="1281" width="2.19921875" style="1" bestFit="1"/>
    <col min="1282" max="1282" width="2.5" style="1" bestFit="1" customWidth="1"/>
    <col min="1283" max="1535" width="2.19921875" style="1" bestFit="1"/>
    <col min="1536" max="1536" width="2.5" style="1" bestFit="1" customWidth="1"/>
    <col min="1537" max="1537" width="2.19921875" style="1" bestFit="1"/>
    <col min="1538" max="1538" width="2.5" style="1" bestFit="1" customWidth="1"/>
    <col min="1539" max="1791" width="2.19921875" style="1" bestFit="1"/>
    <col min="1792" max="1792" width="2.5" style="1" bestFit="1" customWidth="1"/>
    <col min="1793" max="1793" width="2.19921875" style="1" bestFit="1"/>
    <col min="1794" max="1794" width="2.5" style="1" bestFit="1" customWidth="1"/>
    <col min="1795" max="2047" width="2.19921875" style="1" bestFit="1"/>
    <col min="2048" max="2048" width="2.5" style="1" bestFit="1" customWidth="1"/>
    <col min="2049" max="2049" width="2.19921875" style="1" bestFit="1"/>
    <col min="2050" max="2050" width="2.5" style="1" bestFit="1" customWidth="1"/>
    <col min="2051" max="2303" width="2.19921875" style="1" bestFit="1"/>
    <col min="2304" max="2304" width="2.5" style="1" bestFit="1" customWidth="1"/>
    <col min="2305" max="2305" width="2.19921875" style="1" bestFit="1"/>
    <col min="2306" max="2306" width="2.5" style="1" bestFit="1" customWidth="1"/>
    <col min="2307" max="2559" width="2.19921875" style="1" bestFit="1"/>
    <col min="2560" max="2560" width="2.5" style="1" bestFit="1" customWidth="1"/>
    <col min="2561" max="2561" width="2.19921875" style="1" bestFit="1"/>
    <col min="2562" max="2562" width="2.5" style="1" bestFit="1" customWidth="1"/>
    <col min="2563" max="2815" width="2.19921875" style="1" bestFit="1"/>
    <col min="2816" max="2816" width="2.5" style="1" bestFit="1" customWidth="1"/>
    <col min="2817" max="2817" width="2.19921875" style="1" bestFit="1"/>
    <col min="2818" max="2818" width="2.5" style="1" bestFit="1" customWidth="1"/>
    <col min="2819" max="3071" width="2.19921875" style="1" bestFit="1"/>
    <col min="3072" max="3072" width="2.5" style="1" bestFit="1" customWidth="1"/>
    <col min="3073" max="3073" width="2.19921875" style="1" bestFit="1"/>
    <col min="3074" max="3074" width="2.5" style="1" bestFit="1" customWidth="1"/>
    <col min="3075" max="3327" width="2.19921875" style="1" bestFit="1"/>
    <col min="3328" max="3328" width="2.5" style="1" bestFit="1" customWidth="1"/>
    <col min="3329" max="3329" width="2.19921875" style="1" bestFit="1"/>
    <col min="3330" max="3330" width="2.5" style="1" bestFit="1" customWidth="1"/>
    <col min="3331" max="3583" width="2.19921875" style="1" bestFit="1"/>
    <col min="3584" max="3584" width="2.5" style="1" bestFit="1" customWidth="1"/>
    <col min="3585" max="3585" width="2.19921875" style="1" bestFit="1"/>
    <col min="3586" max="3586" width="2.5" style="1" bestFit="1" customWidth="1"/>
    <col min="3587" max="3839" width="2.19921875" style="1" bestFit="1"/>
    <col min="3840" max="3840" width="2.5" style="1" bestFit="1" customWidth="1"/>
    <col min="3841" max="3841" width="2.19921875" style="1" bestFit="1"/>
    <col min="3842" max="3842" width="2.5" style="1" bestFit="1" customWidth="1"/>
    <col min="3843" max="4095" width="2.19921875" style="1" bestFit="1"/>
    <col min="4096" max="4096" width="2.5" style="1" bestFit="1" customWidth="1"/>
    <col min="4097" max="4097" width="2.19921875" style="1" bestFit="1"/>
    <col min="4098" max="4098" width="2.5" style="1" bestFit="1" customWidth="1"/>
    <col min="4099" max="4351" width="2.19921875" style="1" bestFit="1"/>
    <col min="4352" max="4352" width="2.5" style="1" bestFit="1" customWidth="1"/>
    <col min="4353" max="4353" width="2.19921875" style="1" bestFit="1"/>
    <col min="4354" max="4354" width="2.5" style="1" bestFit="1" customWidth="1"/>
    <col min="4355" max="4607" width="2.19921875" style="1" bestFit="1"/>
    <col min="4608" max="4608" width="2.5" style="1" bestFit="1" customWidth="1"/>
    <col min="4609" max="4609" width="2.19921875" style="1" bestFit="1"/>
    <col min="4610" max="4610" width="2.5" style="1" bestFit="1" customWidth="1"/>
    <col min="4611" max="4863" width="2.19921875" style="1" bestFit="1"/>
    <col min="4864" max="4864" width="2.5" style="1" bestFit="1" customWidth="1"/>
    <col min="4865" max="4865" width="2.19921875" style="1" bestFit="1"/>
    <col min="4866" max="4866" width="2.5" style="1" bestFit="1" customWidth="1"/>
    <col min="4867" max="5119" width="2.19921875" style="1" bestFit="1"/>
    <col min="5120" max="5120" width="2.5" style="1" bestFit="1" customWidth="1"/>
    <col min="5121" max="5121" width="2.19921875" style="1" bestFit="1"/>
    <col min="5122" max="5122" width="2.5" style="1" bestFit="1" customWidth="1"/>
    <col min="5123" max="5375" width="2.19921875" style="1" bestFit="1"/>
    <col min="5376" max="5376" width="2.5" style="1" bestFit="1" customWidth="1"/>
    <col min="5377" max="5377" width="2.19921875" style="1" bestFit="1"/>
    <col min="5378" max="5378" width="2.5" style="1" bestFit="1" customWidth="1"/>
    <col min="5379" max="5631" width="2.19921875" style="1" bestFit="1"/>
    <col min="5632" max="5632" width="2.5" style="1" bestFit="1" customWidth="1"/>
    <col min="5633" max="5633" width="2.19921875" style="1" bestFit="1"/>
    <col min="5634" max="5634" width="2.5" style="1" bestFit="1" customWidth="1"/>
    <col min="5635" max="5887" width="2.19921875" style="1" bestFit="1"/>
    <col min="5888" max="5888" width="2.5" style="1" bestFit="1" customWidth="1"/>
    <col min="5889" max="5889" width="2.19921875" style="1" bestFit="1"/>
    <col min="5890" max="5890" width="2.5" style="1" bestFit="1" customWidth="1"/>
    <col min="5891" max="6143" width="2.19921875" style="1" bestFit="1"/>
    <col min="6144" max="6144" width="2.5" style="1" bestFit="1" customWidth="1"/>
    <col min="6145" max="6145" width="2.19921875" style="1" bestFit="1"/>
    <col min="6146" max="6146" width="2.5" style="1" bestFit="1" customWidth="1"/>
    <col min="6147" max="6399" width="2.19921875" style="1" bestFit="1"/>
    <col min="6400" max="6400" width="2.5" style="1" bestFit="1" customWidth="1"/>
    <col min="6401" max="6401" width="2.19921875" style="1" bestFit="1"/>
    <col min="6402" max="6402" width="2.5" style="1" bestFit="1" customWidth="1"/>
    <col min="6403" max="6655" width="2.19921875" style="1" bestFit="1"/>
    <col min="6656" max="6656" width="2.5" style="1" bestFit="1" customWidth="1"/>
    <col min="6657" max="6657" width="2.19921875" style="1" bestFit="1"/>
    <col min="6658" max="6658" width="2.5" style="1" bestFit="1" customWidth="1"/>
    <col min="6659" max="6911" width="2.19921875" style="1" bestFit="1"/>
    <col min="6912" max="6912" width="2.5" style="1" bestFit="1" customWidth="1"/>
    <col min="6913" max="6913" width="2.19921875" style="1" bestFit="1"/>
    <col min="6914" max="6914" width="2.5" style="1" bestFit="1" customWidth="1"/>
    <col min="6915" max="7167" width="2.19921875" style="1" bestFit="1"/>
    <col min="7168" max="7168" width="2.5" style="1" bestFit="1" customWidth="1"/>
    <col min="7169" max="7169" width="2.19921875" style="1" bestFit="1"/>
    <col min="7170" max="7170" width="2.5" style="1" bestFit="1" customWidth="1"/>
    <col min="7171" max="7423" width="2.19921875" style="1" bestFit="1"/>
    <col min="7424" max="7424" width="2.5" style="1" bestFit="1" customWidth="1"/>
    <col min="7425" max="7425" width="2.19921875" style="1" bestFit="1"/>
    <col min="7426" max="7426" width="2.5" style="1" bestFit="1" customWidth="1"/>
    <col min="7427" max="7679" width="2.19921875" style="1" bestFit="1"/>
    <col min="7680" max="7680" width="2.5" style="1" bestFit="1" customWidth="1"/>
    <col min="7681" max="7681" width="2.19921875" style="1" bestFit="1"/>
    <col min="7682" max="7682" width="2.5" style="1" bestFit="1" customWidth="1"/>
    <col min="7683" max="7935" width="2.19921875" style="1" bestFit="1"/>
    <col min="7936" max="7936" width="2.5" style="1" bestFit="1" customWidth="1"/>
    <col min="7937" max="7937" width="2.19921875" style="1" bestFit="1"/>
    <col min="7938" max="7938" width="2.5" style="1" bestFit="1" customWidth="1"/>
    <col min="7939" max="8191" width="2.19921875" style="1" bestFit="1"/>
    <col min="8192" max="8192" width="2.5" style="1" bestFit="1" customWidth="1"/>
    <col min="8193" max="8193" width="2.19921875" style="1" bestFit="1"/>
    <col min="8194" max="8194" width="2.5" style="1" bestFit="1" customWidth="1"/>
    <col min="8195" max="8447" width="2.19921875" style="1" bestFit="1"/>
    <col min="8448" max="8448" width="2.5" style="1" bestFit="1" customWidth="1"/>
    <col min="8449" max="8449" width="2.19921875" style="1" bestFit="1"/>
    <col min="8450" max="8450" width="2.5" style="1" bestFit="1" customWidth="1"/>
    <col min="8451" max="8703" width="2.19921875" style="1" bestFit="1"/>
    <col min="8704" max="8704" width="2.5" style="1" bestFit="1" customWidth="1"/>
    <col min="8705" max="8705" width="2.19921875" style="1" bestFit="1"/>
    <col min="8706" max="8706" width="2.5" style="1" bestFit="1" customWidth="1"/>
    <col min="8707" max="8959" width="2.19921875" style="1" bestFit="1"/>
    <col min="8960" max="8960" width="2.5" style="1" bestFit="1" customWidth="1"/>
    <col min="8961" max="8961" width="2.19921875" style="1" bestFit="1"/>
    <col min="8962" max="8962" width="2.5" style="1" bestFit="1" customWidth="1"/>
    <col min="8963" max="9215" width="2.19921875" style="1" bestFit="1"/>
    <col min="9216" max="9216" width="2.5" style="1" bestFit="1" customWidth="1"/>
    <col min="9217" max="9217" width="2.19921875" style="1" bestFit="1"/>
    <col min="9218" max="9218" width="2.5" style="1" bestFit="1" customWidth="1"/>
    <col min="9219" max="9471" width="2.19921875" style="1" bestFit="1"/>
    <col min="9472" max="9472" width="2.5" style="1" bestFit="1" customWidth="1"/>
    <col min="9473" max="9473" width="2.19921875" style="1" bestFit="1"/>
    <col min="9474" max="9474" width="2.5" style="1" bestFit="1" customWidth="1"/>
    <col min="9475" max="9727" width="2.19921875" style="1" bestFit="1"/>
    <col min="9728" max="9728" width="2.5" style="1" bestFit="1" customWidth="1"/>
    <col min="9729" max="9729" width="2.19921875" style="1" bestFit="1"/>
    <col min="9730" max="9730" width="2.5" style="1" bestFit="1" customWidth="1"/>
    <col min="9731" max="9983" width="2.19921875" style="1" bestFit="1"/>
    <col min="9984" max="9984" width="2.5" style="1" bestFit="1" customWidth="1"/>
    <col min="9985" max="9985" width="2.19921875" style="1" bestFit="1"/>
    <col min="9986" max="9986" width="2.5" style="1" bestFit="1" customWidth="1"/>
    <col min="9987" max="10239" width="2.19921875" style="1" bestFit="1"/>
    <col min="10240" max="10240" width="2.5" style="1" bestFit="1" customWidth="1"/>
    <col min="10241" max="10241" width="2.19921875" style="1" bestFit="1"/>
    <col min="10242" max="10242" width="2.5" style="1" bestFit="1" customWidth="1"/>
    <col min="10243" max="10495" width="2.19921875" style="1" bestFit="1"/>
    <col min="10496" max="10496" width="2.5" style="1" bestFit="1" customWidth="1"/>
    <col min="10497" max="10497" width="2.19921875" style="1" bestFit="1"/>
    <col min="10498" max="10498" width="2.5" style="1" bestFit="1" customWidth="1"/>
    <col min="10499" max="10751" width="2.19921875" style="1" bestFit="1"/>
    <col min="10752" max="10752" width="2.5" style="1" bestFit="1" customWidth="1"/>
    <col min="10753" max="10753" width="2.19921875" style="1" bestFit="1"/>
    <col min="10754" max="10754" width="2.5" style="1" bestFit="1" customWidth="1"/>
    <col min="10755" max="11007" width="2.19921875" style="1" bestFit="1"/>
    <col min="11008" max="11008" width="2.5" style="1" bestFit="1" customWidth="1"/>
    <col min="11009" max="11009" width="2.19921875" style="1" bestFit="1"/>
    <col min="11010" max="11010" width="2.5" style="1" bestFit="1" customWidth="1"/>
    <col min="11011" max="11263" width="2.19921875" style="1" bestFit="1"/>
    <col min="11264" max="11264" width="2.5" style="1" bestFit="1" customWidth="1"/>
    <col min="11265" max="11265" width="2.19921875" style="1" bestFit="1"/>
    <col min="11266" max="11266" width="2.5" style="1" bestFit="1" customWidth="1"/>
    <col min="11267" max="11519" width="2.19921875" style="1" bestFit="1"/>
    <col min="11520" max="11520" width="2.5" style="1" bestFit="1" customWidth="1"/>
    <col min="11521" max="11521" width="2.19921875" style="1" bestFit="1"/>
    <col min="11522" max="11522" width="2.5" style="1" bestFit="1" customWidth="1"/>
    <col min="11523" max="11775" width="2.19921875" style="1" bestFit="1"/>
    <col min="11776" max="11776" width="2.5" style="1" bestFit="1" customWidth="1"/>
    <col min="11777" max="11777" width="2.19921875" style="1" bestFit="1"/>
    <col min="11778" max="11778" width="2.5" style="1" bestFit="1" customWidth="1"/>
    <col min="11779" max="12031" width="2.19921875" style="1" bestFit="1"/>
    <col min="12032" max="12032" width="2.5" style="1" bestFit="1" customWidth="1"/>
    <col min="12033" max="12033" width="2.19921875" style="1" bestFit="1"/>
    <col min="12034" max="12034" width="2.5" style="1" bestFit="1" customWidth="1"/>
    <col min="12035" max="12287" width="2.19921875" style="1" bestFit="1"/>
    <col min="12288" max="12288" width="2.5" style="1" bestFit="1" customWidth="1"/>
    <col min="12289" max="12289" width="2.19921875" style="1" bestFit="1"/>
    <col min="12290" max="12290" width="2.5" style="1" bestFit="1" customWidth="1"/>
    <col min="12291" max="12543" width="2.19921875" style="1" bestFit="1"/>
    <col min="12544" max="12544" width="2.5" style="1" bestFit="1" customWidth="1"/>
    <col min="12545" max="12545" width="2.19921875" style="1" bestFit="1"/>
    <col min="12546" max="12546" width="2.5" style="1" bestFit="1" customWidth="1"/>
    <col min="12547" max="12799" width="2.19921875" style="1" bestFit="1"/>
    <col min="12800" max="12800" width="2.5" style="1" bestFit="1" customWidth="1"/>
    <col min="12801" max="12801" width="2.19921875" style="1" bestFit="1"/>
    <col min="12802" max="12802" width="2.5" style="1" bestFit="1" customWidth="1"/>
    <col min="12803" max="13055" width="2.19921875" style="1" bestFit="1"/>
    <col min="13056" max="13056" width="2.5" style="1" bestFit="1" customWidth="1"/>
    <col min="13057" max="13057" width="2.19921875" style="1" bestFit="1"/>
    <col min="13058" max="13058" width="2.5" style="1" bestFit="1" customWidth="1"/>
    <col min="13059" max="13311" width="2.19921875" style="1" bestFit="1"/>
    <col min="13312" max="13312" width="2.5" style="1" bestFit="1" customWidth="1"/>
    <col min="13313" max="13313" width="2.19921875" style="1" bestFit="1"/>
    <col min="13314" max="13314" width="2.5" style="1" bestFit="1" customWidth="1"/>
    <col min="13315" max="13567" width="2.19921875" style="1" bestFit="1"/>
    <col min="13568" max="13568" width="2.5" style="1" bestFit="1" customWidth="1"/>
    <col min="13569" max="13569" width="2.19921875" style="1" bestFit="1"/>
    <col min="13570" max="13570" width="2.5" style="1" bestFit="1" customWidth="1"/>
    <col min="13571" max="13823" width="2.19921875" style="1" bestFit="1"/>
    <col min="13824" max="13824" width="2.5" style="1" bestFit="1" customWidth="1"/>
    <col min="13825" max="13825" width="2.19921875" style="1" bestFit="1"/>
    <col min="13826" max="13826" width="2.5" style="1" bestFit="1" customWidth="1"/>
    <col min="13827" max="14079" width="2.19921875" style="1" bestFit="1"/>
    <col min="14080" max="14080" width="2.5" style="1" bestFit="1" customWidth="1"/>
    <col min="14081" max="14081" width="2.19921875" style="1" bestFit="1"/>
    <col min="14082" max="14082" width="2.5" style="1" bestFit="1" customWidth="1"/>
    <col min="14083" max="14335" width="2.19921875" style="1" bestFit="1"/>
    <col min="14336" max="14336" width="2.5" style="1" bestFit="1" customWidth="1"/>
    <col min="14337" max="14337" width="2.19921875" style="1" bestFit="1"/>
    <col min="14338" max="14338" width="2.5" style="1" bestFit="1" customWidth="1"/>
    <col min="14339" max="14591" width="2.19921875" style="1" bestFit="1"/>
    <col min="14592" max="14592" width="2.5" style="1" bestFit="1" customWidth="1"/>
    <col min="14593" max="14593" width="2.19921875" style="1" bestFit="1"/>
    <col min="14594" max="14594" width="2.5" style="1" bestFit="1" customWidth="1"/>
    <col min="14595" max="14847" width="2.19921875" style="1" bestFit="1"/>
    <col min="14848" max="14848" width="2.5" style="1" bestFit="1" customWidth="1"/>
    <col min="14849" max="14849" width="2.19921875" style="1" bestFit="1"/>
    <col min="14850" max="14850" width="2.5" style="1" bestFit="1" customWidth="1"/>
    <col min="14851" max="15103" width="2.19921875" style="1" bestFit="1"/>
    <col min="15104" max="15104" width="2.5" style="1" bestFit="1" customWidth="1"/>
    <col min="15105" max="15105" width="2.19921875" style="1" bestFit="1"/>
    <col min="15106" max="15106" width="2.5" style="1" bestFit="1" customWidth="1"/>
    <col min="15107" max="15359" width="2.19921875" style="1" bestFit="1"/>
    <col min="15360" max="15360" width="2.5" style="1" bestFit="1" customWidth="1"/>
    <col min="15361" max="15361" width="2.19921875" style="1" bestFit="1"/>
    <col min="15362" max="15362" width="2.5" style="1" bestFit="1" customWidth="1"/>
    <col min="15363" max="15615" width="2.19921875" style="1" bestFit="1"/>
    <col min="15616" max="15616" width="2.5" style="1" bestFit="1" customWidth="1"/>
    <col min="15617" max="15617" width="2.19921875" style="1" bestFit="1"/>
    <col min="15618" max="15618" width="2.5" style="1" bestFit="1" customWidth="1"/>
    <col min="15619" max="15871" width="2.19921875" style="1" bestFit="1"/>
    <col min="15872" max="15872" width="2.5" style="1" bestFit="1" customWidth="1"/>
    <col min="15873" max="15873" width="2.19921875" style="1" bestFit="1"/>
    <col min="15874" max="15874" width="2.5" style="1" bestFit="1" customWidth="1"/>
    <col min="15875" max="16127" width="2.19921875" style="1" bestFit="1"/>
    <col min="16128" max="16128" width="2.5" style="1" bestFit="1" customWidth="1"/>
    <col min="16129" max="16129" width="2.19921875" style="1" bestFit="1"/>
    <col min="16130" max="16130" width="2.5" style="1" bestFit="1" customWidth="1"/>
    <col min="16131" max="16384" width="2.19921875" style="1"/>
  </cols>
  <sheetData>
    <row r="1" spans="1:114" ht="18" customHeight="1">
      <c r="A1" s="262" t="s">
        <v>40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Z1" s="308" t="s">
        <v>392</v>
      </c>
      <c r="BA1" s="308"/>
      <c r="BB1" s="308"/>
      <c r="BC1" s="308"/>
      <c r="BD1" s="308"/>
      <c r="BE1" s="308"/>
      <c r="BF1" s="308"/>
      <c r="BG1" s="308"/>
      <c r="BH1" s="308"/>
      <c r="BI1" s="308"/>
    </row>
    <row r="2" spans="1:114" ht="55.5" customHeight="1">
      <c r="A2" s="546" t="s">
        <v>42</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c r="BE2" s="546"/>
      <c r="BF2" s="546"/>
      <c r="BG2" s="546"/>
      <c r="BH2" s="546"/>
      <c r="BI2" s="546"/>
      <c r="BJ2" s="5"/>
      <c r="BK2" s="5"/>
      <c r="BL2" s="5"/>
    </row>
    <row r="3" spans="1:114" s="62" customFormat="1" ht="12.75" customHeight="1">
      <c r="A3" s="30"/>
      <c r="B3" s="1"/>
      <c r="C3" s="16"/>
      <c r="D3" s="16"/>
      <c r="E3" s="16"/>
      <c r="F3" s="16"/>
      <c r="G3" s="16"/>
      <c r="H3" s="16"/>
      <c r="I3" s="16"/>
      <c r="J3" s="16"/>
      <c r="K3" s="16"/>
      <c r="L3" s="16"/>
      <c r="M3" s="16"/>
    </row>
    <row r="4" spans="1:114" ht="18" customHeight="1">
      <c r="B4" s="1" t="s">
        <v>393</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527" t="s">
        <v>47</v>
      </c>
      <c r="C5" s="527"/>
      <c r="D5" s="527"/>
      <c r="E5" s="527"/>
      <c r="F5" s="527"/>
      <c r="G5" s="527"/>
      <c r="H5" s="527"/>
      <c r="I5" s="527"/>
      <c r="J5" s="510" t="s">
        <v>499</v>
      </c>
      <c r="K5" s="510"/>
      <c r="L5" s="510"/>
      <c r="M5" s="510"/>
      <c r="N5" s="510"/>
      <c r="O5" s="510"/>
      <c r="P5" s="510"/>
      <c r="Q5" s="510"/>
      <c r="R5" s="510"/>
      <c r="S5" s="510"/>
      <c r="T5" s="510"/>
      <c r="U5" s="510"/>
      <c r="V5" s="510"/>
      <c r="W5" s="510"/>
      <c r="X5" s="510"/>
      <c r="Y5" s="510"/>
      <c r="Z5" s="510"/>
      <c r="AA5" s="510"/>
      <c r="AB5" s="510"/>
      <c r="AC5" s="510"/>
      <c r="AD5" s="510"/>
      <c r="AE5" s="510"/>
      <c r="AF5" s="306" t="s">
        <v>10</v>
      </c>
      <c r="AG5" s="306"/>
      <c r="AH5" s="306"/>
      <c r="AI5" s="306"/>
      <c r="AJ5" s="306"/>
      <c r="AK5" s="306"/>
      <c r="AL5" s="306"/>
      <c r="AM5" s="306"/>
      <c r="AN5" s="163" t="s">
        <v>516</v>
      </c>
      <c r="AO5" s="787" t="s">
        <v>394</v>
      </c>
      <c r="AP5" s="787"/>
      <c r="AQ5" s="787"/>
      <c r="AR5" s="787"/>
      <c r="AS5" s="158" t="s">
        <v>470</v>
      </c>
      <c r="AT5" s="787" t="s">
        <v>69</v>
      </c>
      <c r="AU5" s="787"/>
      <c r="AV5" s="787"/>
      <c r="AW5" s="787"/>
      <c r="AX5" s="158" t="s">
        <v>470</v>
      </c>
      <c r="AY5" s="548" t="s">
        <v>395</v>
      </c>
      <c r="AZ5" s="831"/>
      <c r="BA5" s="831"/>
      <c r="BB5" s="831"/>
      <c r="BC5" s="832"/>
      <c r="BD5" s="158" t="s">
        <v>470</v>
      </c>
      <c r="BE5" s="548" t="s">
        <v>396</v>
      </c>
      <c r="BF5" s="831"/>
      <c r="BG5" s="831"/>
      <c r="BH5" s="831"/>
      <c r="BI5" s="832"/>
      <c r="BP5" s="836"/>
      <c r="BQ5" s="836"/>
      <c r="BR5" s="836"/>
      <c r="BS5" s="836"/>
    </row>
    <row r="6" spans="1:114" ht="25.5" customHeight="1">
      <c r="B6" s="504" t="s">
        <v>48</v>
      </c>
      <c r="C6" s="504"/>
      <c r="D6" s="504"/>
      <c r="E6" s="504"/>
      <c r="F6" s="504"/>
      <c r="G6" s="504"/>
      <c r="H6" s="504"/>
      <c r="I6" s="504"/>
      <c r="J6" s="769">
        <v>987654321012</v>
      </c>
      <c r="K6" s="770"/>
      <c r="L6" s="770"/>
      <c r="M6" s="770"/>
      <c r="N6" s="770"/>
      <c r="O6" s="770"/>
      <c r="P6" s="770"/>
      <c r="Q6" s="770"/>
      <c r="R6" s="770"/>
      <c r="S6" s="770"/>
      <c r="T6" s="770"/>
      <c r="U6" s="770"/>
      <c r="V6" s="770"/>
      <c r="W6" s="770"/>
      <c r="X6" s="770"/>
      <c r="Y6" s="770"/>
      <c r="Z6" s="770"/>
      <c r="AA6" s="770"/>
      <c r="AB6" s="770"/>
      <c r="AC6" s="770"/>
      <c r="AD6" s="770"/>
      <c r="AE6" s="771"/>
      <c r="AF6" s="533" t="s">
        <v>49</v>
      </c>
      <c r="AG6" s="533"/>
      <c r="AH6" s="504" t="s">
        <v>50</v>
      </c>
      <c r="AI6" s="504"/>
      <c r="AJ6" s="504"/>
      <c r="AK6" s="504"/>
      <c r="AL6" s="504"/>
      <c r="AM6" s="504"/>
      <c r="AN6" s="779" t="s">
        <v>492</v>
      </c>
      <c r="AO6" s="779"/>
      <c r="AP6" s="779"/>
      <c r="AQ6" s="779"/>
      <c r="AR6" s="779"/>
      <c r="AS6" s="779"/>
      <c r="AT6" s="779"/>
      <c r="AU6" s="779"/>
      <c r="AV6" s="779"/>
      <c r="AW6" s="779"/>
      <c r="AX6" s="779"/>
      <c r="AY6" s="779"/>
      <c r="AZ6" s="779"/>
      <c r="BA6" s="779"/>
      <c r="BB6" s="779"/>
      <c r="BC6" s="779"/>
      <c r="BD6" s="779"/>
      <c r="BE6" s="780"/>
      <c r="BF6" s="780"/>
      <c r="BG6" s="780"/>
      <c r="BH6" s="780"/>
      <c r="BI6" s="780"/>
    </row>
    <row r="7" spans="1:114" ht="25.5" customHeight="1">
      <c r="B7" s="548" t="s">
        <v>51</v>
      </c>
      <c r="C7" s="548"/>
      <c r="D7" s="548"/>
      <c r="E7" s="548"/>
      <c r="F7" s="548"/>
      <c r="G7" s="548"/>
      <c r="H7" s="548"/>
      <c r="I7" s="548"/>
      <c r="J7" s="510" t="s">
        <v>501</v>
      </c>
      <c r="K7" s="510"/>
      <c r="L7" s="510"/>
      <c r="M7" s="510"/>
      <c r="N7" s="510"/>
      <c r="O7" s="510"/>
      <c r="P7" s="510"/>
      <c r="Q7" s="510"/>
      <c r="R7" s="510"/>
      <c r="S7" s="510"/>
      <c r="T7" s="510"/>
      <c r="U7" s="510"/>
      <c r="V7" s="510"/>
      <c r="W7" s="510"/>
      <c r="X7" s="510"/>
      <c r="Y7" s="510"/>
      <c r="Z7" s="510"/>
      <c r="AA7" s="510"/>
      <c r="AB7" s="510"/>
      <c r="AC7" s="510"/>
      <c r="AD7" s="510"/>
      <c r="AE7" s="510"/>
      <c r="AF7" s="533"/>
      <c r="AG7" s="533"/>
      <c r="AH7" s="504" t="s">
        <v>52</v>
      </c>
      <c r="AI7" s="504"/>
      <c r="AJ7" s="504"/>
      <c r="AK7" s="504"/>
      <c r="AL7" s="504"/>
      <c r="AM7" s="504"/>
      <c r="AN7" s="302" t="s">
        <v>486</v>
      </c>
      <c r="AO7" s="302"/>
      <c r="AP7" s="302"/>
      <c r="AQ7" s="302"/>
      <c r="AR7" s="302"/>
      <c r="AS7" s="302"/>
      <c r="AT7" s="302"/>
      <c r="AU7" s="302"/>
      <c r="AV7" s="302"/>
      <c r="AW7" s="302"/>
      <c r="AX7" s="302"/>
      <c r="AY7" s="302"/>
      <c r="AZ7" s="302"/>
      <c r="BA7" s="302"/>
      <c r="BB7" s="302"/>
      <c r="BC7" s="302"/>
      <c r="BD7" s="302"/>
      <c r="BE7" s="302"/>
      <c r="BF7" s="302"/>
      <c r="BG7" s="302"/>
      <c r="BH7" s="302"/>
      <c r="BI7" s="779"/>
      <c r="BN7" s="733"/>
      <c r="BO7" s="733"/>
      <c r="BP7" s="733"/>
      <c r="BQ7" s="733"/>
      <c r="BR7" s="733"/>
      <c r="BS7" s="733"/>
      <c r="BT7" s="733"/>
      <c r="BU7" s="733"/>
      <c r="BV7" s="733"/>
      <c r="BW7" s="733"/>
      <c r="BX7" s="733"/>
      <c r="BY7" s="733"/>
      <c r="BZ7" s="733"/>
    </row>
    <row r="8" spans="1:114" ht="22.5" customHeight="1">
      <c r="B8" s="533" t="s">
        <v>53</v>
      </c>
      <c r="C8" s="533"/>
      <c r="D8" s="504" t="s">
        <v>54</v>
      </c>
      <c r="E8" s="504"/>
      <c r="F8" s="504"/>
      <c r="G8" s="504"/>
      <c r="H8" s="504"/>
      <c r="I8" s="504"/>
      <c r="J8" s="510" t="s">
        <v>530</v>
      </c>
      <c r="K8" s="510"/>
      <c r="L8" s="510"/>
      <c r="M8" s="510"/>
      <c r="N8" s="510"/>
      <c r="O8" s="510"/>
      <c r="P8" s="510"/>
      <c r="Q8" s="510"/>
      <c r="R8" s="510"/>
      <c r="S8" s="510"/>
      <c r="T8" s="510"/>
      <c r="U8" s="510"/>
      <c r="V8" s="510"/>
      <c r="W8" s="510"/>
      <c r="X8" s="510"/>
      <c r="Y8" s="510"/>
      <c r="Z8" s="510"/>
      <c r="AA8" s="510"/>
      <c r="AB8" s="510"/>
      <c r="AC8" s="510"/>
      <c r="AD8" s="510"/>
      <c r="AE8" s="510"/>
      <c r="AF8" s="533" t="s">
        <v>55</v>
      </c>
      <c r="AG8" s="533"/>
      <c r="AH8" s="504" t="s">
        <v>54</v>
      </c>
      <c r="AI8" s="504"/>
      <c r="AJ8" s="504"/>
      <c r="AK8" s="504"/>
      <c r="AL8" s="504"/>
      <c r="AM8" s="504"/>
      <c r="AN8" s="302" t="s">
        <v>527</v>
      </c>
      <c r="AO8" s="302"/>
      <c r="AP8" s="302"/>
      <c r="AQ8" s="302"/>
      <c r="AR8" s="302"/>
      <c r="AS8" s="302"/>
      <c r="AT8" s="302"/>
      <c r="AU8" s="302"/>
      <c r="AV8" s="302"/>
      <c r="AW8" s="302"/>
      <c r="AX8" s="302"/>
      <c r="AY8" s="302"/>
      <c r="AZ8" s="302"/>
      <c r="BA8" s="302"/>
      <c r="BB8" s="302"/>
      <c r="BC8" s="302"/>
      <c r="BD8" s="302"/>
      <c r="BE8" s="302"/>
      <c r="BF8" s="302"/>
      <c r="BG8" s="302"/>
      <c r="BH8" s="302"/>
      <c r="BI8" s="779"/>
      <c r="BN8" s="733"/>
      <c r="BO8" s="733"/>
      <c r="BP8" s="733"/>
      <c r="BQ8" s="733"/>
      <c r="BR8" s="733"/>
      <c r="BS8" s="733"/>
      <c r="BT8" s="733"/>
      <c r="BU8" s="733"/>
      <c r="BV8" s="733"/>
      <c r="BW8" s="733"/>
      <c r="BX8" s="733"/>
      <c r="BY8" s="733"/>
      <c r="BZ8" s="733"/>
    </row>
    <row r="9" spans="1:114" ht="22.5" customHeight="1">
      <c r="B9" s="533"/>
      <c r="C9" s="533"/>
      <c r="D9" s="504" t="s">
        <v>52</v>
      </c>
      <c r="E9" s="504"/>
      <c r="F9" s="504"/>
      <c r="G9" s="504"/>
      <c r="H9" s="504"/>
      <c r="I9" s="504"/>
      <c r="J9" s="510" t="s">
        <v>525</v>
      </c>
      <c r="K9" s="510"/>
      <c r="L9" s="510"/>
      <c r="M9" s="510"/>
      <c r="N9" s="510"/>
      <c r="O9" s="510"/>
      <c r="P9" s="510"/>
      <c r="Q9" s="510"/>
      <c r="R9" s="510"/>
      <c r="S9" s="510"/>
      <c r="T9" s="510"/>
      <c r="U9" s="510"/>
      <c r="V9" s="510"/>
      <c r="W9" s="510"/>
      <c r="X9" s="510"/>
      <c r="Y9" s="510"/>
      <c r="Z9" s="510"/>
      <c r="AA9" s="510"/>
      <c r="AB9" s="510"/>
      <c r="AC9" s="510"/>
      <c r="AD9" s="510"/>
      <c r="AE9" s="510"/>
      <c r="AF9" s="533"/>
      <c r="AG9" s="533"/>
      <c r="AH9" s="504" t="s">
        <v>52</v>
      </c>
      <c r="AI9" s="504"/>
      <c r="AJ9" s="504"/>
      <c r="AK9" s="504"/>
      <c r="AL9" s="504"/>
      <c r="AM9" s="504"/>
      <c r="AN9" s="302" t="s">
        <v>526</v>
      </c>
      <c r="AO9" s="302"/>
      <c r="AP9" s="302"/>
      <c r="AQ9" s="302"/>
      <c r="AR9" s="302"/>
      <c r="AS9" s="302"/>
      <c r="AT9" s="302"/>
      <c r="AU9" s="302"/>
      <c r="AV9" s="302"/>
      <c r="AW9" s="302"/>
      <c r="AX9" s="302"/>
      <c r="AY9" s="302"/>
      <c r="AZ9" s="302"/>
      <c r="BA9" s="302"/>
      <c r="BB9" s="302"/>
      <c r="BC9" s="302"/>
      <c r="BD9" s="302"/>
      <c r="BE9" s="302"/>
      <c r="BF9" s="302"/>
      <c r="BG9" s="302"/>
      <c r="BH9" s="302"/>
      <c r="BI9" s="779"/>
    </row>
    <row r="10" spans="1:114" ht="22.5" customHeight="1">
      <c r="B10" s="533"/>
      <c r="C10" s="533"/>
      <c r="D10" s="504" t="s">
        <v>56</v>
      </c>
      <c r="E10" s="504"/>
      <c r="F10" s="504"/>
      <c r="G10" s="504"/>
      <c r="H10" s="504"/>
      <c r="I10" s="504"/>
      <c r="J10" s="510" t="s">
        <v>504</v>
      </c>
      <c r="K10" s="510"/>
      <c r="L10" s="510"/>
      <c r="M10" s="510"/>
      <c r="N10" s="510"/>
      <c r="O10" s="510"/>
      <c r="P10" s="510"/>
      <c r="Q10" s="510"/>
      <c r="R10" s="510"/>
      <c r="S10" s="510"/>
      <c r="T10" s="510"/>
      <c r="U10" s="510"/>
      <c r="V10" s="510"/>
      <c r="W10" s="510"/>
      <c r="X10" s="510"/>
      <c r="Y10" s="510"/>
      <c r="Z10" s="510"/>
      <c r="AA10" s="510"/>
      <c r="AB10" s="510"/>
      <c r="AC10" s="510"/>
      <c r="AD10" s="510"/>
      <c r="AE10" s="510"/>
      <c r="AF10" s="533"/>
      <c r="AG10" s="533"/>
      <c r="AH10" s="504" t="s">
        <v>56</v>
      </c>
      <c r="AI10" s="504"/>
      <c r="AJ10" s="504"/>
      <c r="AK10" s="504"/>
      <c r="AL10" s="504"/>
      <c r="AM10" s="504"/>
      <c r="AN10" s="302" t="s">
        <v>505</v>
      </c>
      <c r="AO10" s="302"/>
      <c r="AP10" s="302"/>
      <c r="AQ10" s="302"/>
      <c r="AR10" s="302"/>
      <c r="AS10" s="302"/>
      <c r="AT10" s="302"/>
      <c r="AU10" s="302"/>
      <c r="AV10" s="302"/>
      <c r="AW10" s="302"/>
      <c r="AX10" s="302"/>
      <c r="AY10" s="302"/>
      <c r="AZ10" s="302"/>
      <c r="BA10" s="302"/>
      <c r="BB10" s="302"/>
      <c r="BC10" s="302"/>
      <c r="BD10" s="302"/>
      <c r="BE10" s="302"/>
      <c r="BF10" s="302"/>
      <c r="BG10" s="302"/>
      <c r="BH10" s="302"/>
      <c r="BI10" s="779"/>
    </row>
    <row r="11" spans="1:114" ht="22.5" customHeight="1">
      <c r="B11" s="533"/>
      <c r="C11" s="533"/>
      <c r="D11" s="530" t="s">
        <v>57</v>
      </c>
      <c r="E11" s="530"/>
      <c r="F11" s="530"/>
      <c r="G11" s="530"/>
      <c r="H11" s="530"/>
      <c r="I11" s="530"/>
      <c r="J11" s="302" t="s">
        <v>528</v>
      </c>
      <c r="K11" s="303"/>
      <c r="L11" s="303"/>
      <c r="M11" s="303"/>
      <c r="N11" s="303"/>
      <c r="O11" s="303"/>
      <c r="P11" s="303"/>
      <c r="Q11" s="303"/>
      <c r="R11" s="303"/>
      <c r="S11" s="303"/>
      <c r="T11" s="303"/>
      <c r="U11" s="303"/>
      <c r="V11" s="303"/>
      <c r="W11" s="303"/>
      <c r="X11" s="303"/>
      <c r="Y11" s="303"/>
      <c r="Z11" s="303"/>
      <c r="AA11" s="303"/>
      <c r="AB11" s="303"/>
      <c r="AC11" s="303"/>
      <c r="AD11" s="303"/>
      <c r="AE11" s="304"/>
      <c r="AF11" s="533"/>
      <c r="AG11" s="533"/>
      <c r="AH11" s="504" t="s">
        <v>57</v>
      </c>
      <c r="AI11" s="504"/>
      <c r="AJ11" s="504"/>
      <c r="AK11" s="504"/>
      <c r="AL11" s="504"/>
      <c r="AM11" s="504"/>
      <c r="AN11" s="302" t="s">
        <v>529</v>
      </c>
      <c r="AO11" s="303"/>
      <c r="AP11" s="303"/>
      <c r="AQ11" s="303"/>
      <c r="AR11" s="303"/>
      <c r="AS11" s="303"/>
      <c r="AT11" s="303"/>
      <c r="AU11" s="303"/>
      <c r="AV11" s="303"/>
      <c r="AW11" s="303"/>
      <c r="AX11" s="303"/>
      <c r="AY11" s="303"/>
      <c r="AZ11" s="303"/>
      <c r="BA11" s="303"/>
      <c r="BB11" s="303"/>
      <c r="BC11" s="303"/>
      <c r="BD11" s="303"/>
      <c r="BE11" s="303"/>
      <c r="BF11" s="303"/>
      <c r="BG11" s="303"/>
      <c r="BH11" s="303"/>
      <c r="BI11" s="304"/>
    </row>
    <row r="12" spans="1:114" ht="18.75" customHeight="1">
      <c r="B12" s="425" t="s">
        <v>397</v>
      </c>
      <c r="C12" s="425"/>
      <c r="D12" s="425"/>
      <c r="E12" s="425"/>
      <c r="F12" s="425"/>
      <c r="G12" s="425"/>
      <c r="H12" s="425"/>
      <c r="I12" s="425"/>
      <c r="J12" s="683" t="s">
        <v>506</v>
      </c>
      <c r="K12" s="683"/>
      <c r="L12" s="683"/>
      <c r="M12" s="683"/>
      <c r="N12" s="683"/>
      <c r="O12" s="683"/>
      <c r="P12" s="683"/>
      <c r="Q12" s="683"/>
      <c r="R12" s="683"/>
      <c r="S12" s="683"/>
      <c r="T12" s="683"/>
      <c r="U12" s="683"/>
      <c r="V12" s="683"/>
      <c r="W12" s="683"/>
      <c r="X12" s="683"/>
      <c r="Y12" s="683"/>
      <c r="Z12" s="683"/>
      <c r="AA12" s="683"/>
      <c r="AB12" s="683"/>
      <c r="AC12" s="683"/>
      <c r="AD12" s="683"/>
      <c r="AE12" s="683"/>
      <c r="AF12" s="683"/>
      <c r="AG12" s="683"/>
      <c r="AH12" s="683"/>
      <c r="AI12" s="683"/>
      <c r="AJ12" s="683"/>
      <c r="AK12" s="683"/>
      <c r="AL12" s="683"/>
      <c r="AM12" s="683"/>
      <c r="AN12" s="683"/>
      <c r="AO12" s="683"/>
      <c r="AP12" s="683"/>
      <c r="AQ12" s="683"/>
      <c r="AR12" s="683"/>
      <c r="AS12" s="683"/>
      <c r="AT12" s="683"/>
      <c r="AU12" s="683"/>
      <c r="AV12" s="683"/>
      <c r="AW12" s="683"/>
      <c r="AX12" s="683"/>
      <c r="AY12" s="683"/>
      <c r="AZ12" s="683"/>
      <c r="BA12" s="683"/>
      <c r="BB12" s="683"/>
      <c r="BC12" s="683"/>
      <c r="BD12" s="683"/>
      <c r="BE12" s="683"/>
      <c r="BF12" s="683"/>
      <c r="BG12" s="683"/>
      <c r="BH12" s="683"/>
      <c r="BI12" s="781"/>
      <c r="BL12" s="51"/>
      <c r="BM12" s="51"/>
      <c r="BN12" s="51"/>
      <c r="BO12" s="51"/>
      <c r="BP12" s="51"/>
      <c r="BQ12" s="51"/>
      <c r="BR12" s="51"/>
      <c r="BS12" s="51"/>
      <c r="BT12" s="51"/>
      <c r="BU12" s="51"/>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25"/>
      <c r="C13" s="425"/>
      <c r="D13" s="425"/>
      <c r="E13" s="425"/>
      <c r="F13" s="425"/>
      <c r="G13" s="425"/>
      <c r="H13" s="425"/>
      <c r="I13" s="425"/>
      <c r="J13" s="683"/>
      <c r="K13" s="683"/>
      <c r="L13" s="683"/>
      <c r="M13" s="683"/>
      <c r="N13" s="683"/>
      <c r="O13" s="683"/>
      <c r="P13" s="683"/>
      <c r="Q13" s="683"/>
      <c r="R13" s="683"/>
      <c r="S13" s="683"/>
      <c r="T13" s="683"/>
      <c r="U13" s="683"/>
      <c r="V13" s="683"/>
      <c r="W13" s="683"/>
      <c r="X13" s="683"/>
      <c r="Y13" s="683"/>
      <c r="Z13" s="683"/>
      <c r="AA13" s="683"/>
      <c r="AB13" s="683"/>
      <c r="AC13" s="683"/>
      <c r="AD13" s="683"/>
      <c r="AE13" s="683"/>
      <c r="AF13" s="683"/>
      <c r="AG13" s="683"/>
      <c r="AH13" s="683"/>
      <c r="AI13" s="683"/>
      <c r="AJ13" s="683"/>
      <c r="AK13" s="683"/>
      <c r="AL13" s="683"/>
      <c r="AM13" s="683"/>
      <c r="AN13" s="683"/>
      <c r="AO13" s="683"/>
      <c r="AP13" s="683"/>
      <c r="AQ13" s="683"/>
      <c r="AR13" s="683"/>
      <c r="AS13" s="683"/>
      <c r="AT13" s="683"/>
      <c r="AU13" s="683"/>
      <c r="AV13" s="683"/>
      <c r="AW13" s="683"/>
      <c r="AX13" s="683"/>
      <c r="AY13" s="683"/>
      <c r="AZ13" s="683"/>
      <c r="BA13" s="683"/>
      <c r="BB13" s="683"/>
      <c r="BC13" s="683"/>
      <c r="BD13" s="683"/>
      <c r="BE13" s="683"/>
      <c r="BF13" s="683"/>
      <c r="BG13" s="683"/>
      <c r="BH13" s="683"/>
      <c r="BI13" s="781"/>
      <c r="BL13" s="51"/>
      <c r="BM13" s="51"/>
      <c r="BN13" s="51"/>
      <c r="BO13" s="51"/>
      <c r="BP13" s="51"/>
      <c r="BQ13" s="51"/>
      <c r="BR13" s="51"/>
      <c r="BS13" s="51"/>
      <c r="BT13" s="51"/>
      <c r="BU13" s="51"/>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25"/>
      <c r="C14" s="425"/>
      <c r="D14" s="425"/>
      <c r="E14" s="425"/>
      <c r="F14" s="425"/>
      <c r="G14" s="425"/>
      <c r="H14" s="425"/>
      <c r="I14" s="425"/>
      <c r="J14" s="683"/>
      <c r="K14" s="683"/>
      <c r="L14" s="683"/>
      <c r="M14" s="683"/>
      <c r="N14" s="683"/>
      <c r="O14" s="683"/>
      <c r="P14" s="683"/>
      <c r="Q14" s="683"/>
      <c r="R14" s="683"/>
      <c r="S14" s="683"/>
      <c r="T14" s="683"/>
      <c r="U14" s="683"/>
      <c r="V14" s="683"/>
      <c r="W14" s="683"/>
      <c r="X14" s="683"/>
      <c r="Y14" s="683"/>
      <c r="Z14" s="683"/>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683"/>
      <c r="AW14" s="683"/>
      <c r="AX14" s="683"/>
      <c r="AY14" s="683"/>
      <c r="AZ14" s="683"/>
      <c r="BA14" s="683"/>
      <c r="BB14" s="683"/>
      <c r="BC14" s="683"/>
      <c r="BD14" s="683"/>
      <c r="BE14" s="683"/>
      <c r="BF14" s="683"/>
      <c r="BG14" s="683"/>
      <c r="BH14" s="683"/>
      <c r="BI14" s="781"/>
      <c r="BL14" s="306" t="s">
        <v>479</v>
      </c>
      <c r="BM14" s="306"/>
      <c r="BN14" s="306"/>
      <c r="BO14" s="306"/>
      <c r="BP14" s="306"/>
      <c r="BQ14" s="306"/>
      <c r="BR14" s="306"/>
      <c r="BS14" s="306"/>
      <c r="BT14" s="306"/>
      <c r="BU14" s="51"/>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25" t="s">
        <v>398</v>
      </c>
      <c r="C15" s="425"/>
      <c r="D15" s="425"/>
      <c r="E15" s="425"/>
      <c r="F15" s="425"/>
      <c r="G15" s="425"/>
      <c r="H15" s="425"/>
      <c r="I15" s="425"/>
      <c r="J15" s="350" t="s">
        <v>73</v>
      </c>
      <c r="K15" s="351"/>
      <c r="L15" s="351"/>
      <c r="M15" s="351"/>
      <c r="N15" s="351"/>
      <c r="O15" s="351"/>
      <c r="P15" s="352"/>
      <c r="Q15" s="830" t="s">
        <v>544</v>
      </c>
      <c r="R15" s="830"/>
      <c r="S15" s="830"/>
      <c r="T15" s="830"/>
      <c r="U15" s="830"/>
      <c r="V15" s="830"/>
      <c r="W15" s="830"/>
      <c r="X15" s="830"/>
      <c r="Y15" s="830"/>
      <c r="Z15" s="830"/>
      <c r="AA15" s="830"/>
      <c r="AB15" s="830" t="s">
        <v>545</v>
      </c>
      <c r="AC15" s="830"/>
      <c r="AD15" s="830"/>
      <c r="AE15" s="830"/>
      <c r="AF15" s="830"/>
      <c r="AG15" s="830"/>
      <c r="AH15" s="830"/>
      <c r="AI15" s="830"/>
      <c r="AJ15" s="830"/>
      <c r="AK15" s="830"/>
      <c r="AL15" s="830"/>
      <c r="AM15" s="830" t="s">
        <v>546</v>
      </c>
      <c r="AN15" s="830"/>
      <c r="AO15" s="830"/>
      <c r="AP15" s="830"/>
      <c r="AQ15" s="830"/>
      <c r="AR15" s="830"/>
      <c r="AS15" s="830"/>
      <c r="AT15" s="830"/>
      <c r="AU15" s="830"/>
      <c r="AV15" s="830"/>
      <c r="AW15" s="830"/>
      <c r="AX15" s="649" t="s">
        <v>21</v>
      </c>
      <c r="AY15" s="649"/>
      <c r="AZ15" s="649"/>
      <c r="BA15" s="649"/>
      <c r="BB15" s="649"/>
      <c r="BC15" s="649"/>
      <c r="BD15" s="649"/>
      <c r="BE15" s="649"/>
      <c r="BF15" s="649"/>
      <c r="BG15" s="649"/>
      <c r="BH15" s="649"/>
      <c r="BI15" s="649"/>
      <c r="BL15" s="308" t="str">
        <f>IF((OR(AND(Q18&lt;0,AB18&lt;0,AM18&lt;0),AM19&lt;0)),"要確認","")</f>
        <v>要確認</v>
      </c>
      <c r="BM15" s="308"/>
      <c r="BN15" s="308"/>
      <c r="BO15" s="308"/>
      <c r="BP15" s="308"/>
      <c r="BQ15" s="308"/>
      <c r="BR15" s="308"/>
      <c r="BS15" s="308"/>
      <c r="BT15" s="308"/>
    </row>
    <row r="16" spans="1:114" ht="18" customHeight="1">
      <c r="B16" s="425"/>
      <c r="C16" s="425"/>
      <c r="D16" s="425"/>
      <c r="E16" s="425"/>
      <c r="F16" s="425"/>
      <c r="G16" s="425"/>
      <c r="H16" s="425"/>
      <c r="I16" s="425"/>
      <c r="J16" s="353"/>
      <c r="K16" s="354"/>
      <c r="L16" s="354"/>
      <c r="M16" s="354"/>
      <c r="N16" s="354"/>
      <c r="O16" s="354"/>
      <c r="P16" s="355"/>
      <c r="Q16" s="271" t="s">
        <v>538</v>
      </c>
      <c r="R16" s="272"/>
      <c r="S16" s="272"/>
      <c r="T16" s="272"/>
      <c r="U16" s="272"/>
      <c r="V16" s="272"/>
      <c r="W16" s="272"/>
      <c r="X16" s="272"/>
      <c r="Y16" s="272"/>
      <c r="Z16" s="272"/>
      <c r="AA16" s="273"/>
      <c r="AB16" s="271" t="s">
        <v>540</v>
      </c>
      <c r="AC16" s="272"/>
      <c r="AD16" s="272"/>
      <c r="AE16" s="272"/>
      <c r="AF16" s="272"/>
      <c r="AG16" s="272"/>
      <c r="AH16" s="272"/>
      <c r="AI16" s="272"/>
      <c r="AJ16" s="272"/>
      <c r="AK16" s="272"/>
      <c r="AL16" s="273"/>
      <c r="AM16" s="271" t="s">
        <v>542</v>
      </c>
      <c r="AN16" s="272"/>
      <c r="AO16" s="272"/>
      <c r="AP16" s="272"/>
      <c r="AQ16" s="272"/>
      <c r="AR16" s="272"/>
      <c r="AS16" s="272"/>
      <c r="AT16" s="272"/>
      <c r="AU16" s="272"/>
      <c r="AV16" s="272"/>
      <c r="AW16" s="273"/>
      <c r="AX16" s="823" t="s">
        <v>568</v>
      </c>
      <c r="AY16" s="823"/>
      <c r="AZ16" s="823"/>
      <c r="BA16" s="823"/>
      <c r="BB16" s="823"/>
      <c r="BC16" s="823"/>
      <c r="BD16" s="823"/>
      <c r="BE16" s="823"/>
      <c r="BF16" s="823"/>
      <c r="BG16" s="823"/>
      <c r="BH16" s="823"/>
      <c r="BI16" s="824"/>
      <c r="BL16" s="308"/>
      <c r="BM16" s="308"/>
      <c r="BN16" s="308"/>
      <c r="BO16" s="308"/>
      <c r="BP16" s="308"/>
      <c r="BQ16" s="308"/>
      <c r="BR16" s="308"/>
      <c r="BS16" s="308"/>
      <c r="BT16" s="308"/>
    </row>
    <row r="17" spans="1:123" ht="18" customHeight="1">
      <c r="B17" s="425"/>
      <c r="C17" s="425"/>
      <c r="D17" s="425"/>
      <c r="E17" s="425"/>
      <c r="F17" s="425"/>
      <c r="G17" s="425"/>
      <c r="H17" s="425"/>
      <c r="I17" s="425"/>
      <c r="J17" s="356"/>
      <c r="K17" s="357"/>
      <c r="L17" s="357"/>
      <c r="M17" s="357"/>
      <c r="N17" s="357"/>
      <c r="O17" s="357"/>
      <c r="P17" s="358"/>
      <c r="Q17" s="359" t="s">
        <v>539</v>
      </c>
      <c r="R17" s="272"/>
      <c r="S17" s="272"/>
      <c r="T17" s="272"/>
      <c r="U17" s="272"/>
      <c r="V17" s="272"/>
      <c r="W17" s="272"/>
      <c r="X17" s="272"/>
      <c r="Y17" s="272"/>
      <c r="Z17" s="360"/>
      <c r="AA17" s="361"/>
      <c r="AB17" s="359" t="s">
        <v>541</v>
      </c>
      <c r="AC17" s="272"/>
      <c r="AD17" s="272"/>
      <c r="AE17" s="272"/>
      <c r="AF17" s="272"/>
      <c r="AG17" s="272"/>
      <c r="AH17" s="272"/>
      <c r="AI17" s="272"/>
      <c r="AJ17" s="272"/>
      <c r="AK17" s="360"/>
      <c r="AL17" s="361"/>
      <c r="AM17" s="359" t="s">
        <v>543</v>
      </c>
      <c r="AN17" s="272"/>
      <c r="AO17" s="272"/>
      <c r="AP17" s="272"/>
      <c r="AQ17" s="272"/>
      <c r="AR17" s="272"/>
      <c r="AS17" s="272"/>
      <c r="AT17" s="272"/>
      <c r="AU17" s="272"/>
      <c r="AV17" s="360"/>
      <c r="AW17" s="361"/>
      <c r="AX17" s="823"/>
      <c r="AY17" s="823"/>
      <c r="AZ17" s="823"/>
      <c r="BA17" s="823"/>
      <c r="BB17" s="823"/>
      <c r="BC17" s="823"/>
      <c r="BD17" s="823"/>
      <c r="BE17" s="823"/>
      <c r="BF17" s="823"/>
      <c r="BG17" s="823"/>
      <c r="BH17" s="823"/>
      <c r="BI17" s="824"/>
      <c r="BL17" s="310" t="s">
        <v>478</v>
      </c>
      <c r="BM17" s="774"/>
      <c r="BN17" s="774"/>
      <c r="BO17" s="774"/>
      <c r="BP17" s="774"/>
      <c r="BQ17" s="774"/>
      <c r="BR17" s="774"/>
      <c r="BS17" s="774"/>
      <c r="BT17" s="775"/>
    </row>
    <row r="18" spans="1:123" ht="18" customHeight="1">
      <c r="B18" s="425"/>
      <c r="C18" s="425"/>
      <c r="D18" s="425"/>
      <c r="E18" s="425"/>
      <c r="F18" s="425"/>
      <c r="G18" s="425"/>
      <c r="H18" s="425"/>
      <c r="I18" s="425"/>
      <c r="J18" s="826" t="s">
        <v>74</v>
      </c>
      <c r="K18" s="826"/>
      <c r="L18" s="826"/>
      <c r="M18" s="826"/>
      <c r="N18" s="826"/>
      <c r="O18" s="826"/>
      <c r="P18" s="826"/>
      <c r="Q18" s="827">
        <v>2</v>
      </c>
      <c r="R18" s="827"/>
      <c r="S18" s="827"/>
      <c r="T18" s="827"/>
      <c r="U18" s="827"/>
      <c r="V18" s="827"/>
      <c r="W18" s="827"/>
      <c r="X18" s="827"/>
      <c r="Y18" s="828"/>
      <c r="Z18" s="829" t="s">
        <v>476</v>
      </c>
      <c r="AA18" s="829"/>
      <c r="AB18" s="827">
        <v>1</v>
      </c>
      <c r="AC18" s="827"/>
      <c r="AD18" s="827"/>
      <c r="AE18" s="827"/>
      <c r="AF18" s="827"/>
      <c r="AG18" s="827"/>
      <c r="AH18" s="827"/>
      <c r="AI18" s="827"/>
      <c r="AJ18" s="828"/>
      <c r="AK18" s="829" t="s">
        <v>75</v>
      </c>
      <c r="AL18" s="829"/>
      <c r="AM18" s="827">
        <v>0</v>
      </c>
      <c r="AN18" s="827"/>
      <c r="AO18" s="827"/>
      <c r="AP18" s="827"/>
      <c r="AQ18" s="827"/>
      <c r="AR18" s="827"/>
      <c r="AS18" s="827"/>
      <c r="AT18" s="827"/>
      <c r="AU18" s="828"/>
      <c r="AV18" s="829" t="s">
        <v>75</v>
      </c>
      <c r="AW18" s="829"/>
      <c r="AX18" s="823"/>
      <c r="AY18" s="823"/>
      <c r="AZ18" s="823"/>
      <c r="BA18" s="823"/>
      <c r="BB18" s="823"/>
      <c r="BC18" s="823"/>
      <c r="BD18" s="823"/>
      <c r="BE18" s="823"/>
      <c r="BF18" s="823"/>
      <c r="BG18" s="823"/>
      <c r="BH18" s="823"/>
      <c r="BI18" s="824"/>
      <c r="BL18" s="310"/>
      <c r="BM18" s="774"/>
      <c r="BN18" s="774"/>
      <c r="BO18" s="774"/>
      <c r="BP18" s="774"/>
      <c r="BQ18" s="774"/>
      <c r="BR18" s="774"/>
      <c r="BS18" s="774"/>
      <c r="BT18" s="775"/>
    </row>
    <row r="19" spans="1:123" ht="18" customHeight="1">
      <c r="B19" s="425"/>
      <c r="C19" s="425"/>
      <c r="D19" s="425"/>
      <c r="E19" s="425"/>
      <c r="F19" s="425"/>
      <c r="G19" s="425"/>
      <c r="H19" s="425"/>
      <c r="I19" s="425"/>
      <c r="J19" s="820" t="s">
        <v>76</v>
      </c>
      <c r="K19" s="820"/>
      <c r="L19" s="820"/>
      <c r="M19" s="820"/>
      <c r="N19" s="820"/>
      <c r="O19" s="820"/>
      <c r="P19" s="820"/>
      <c r="Q19" s="821">
        <v>1</v>
      </c>
      <c r="R19" s="821"/>
      <c r="S19" s="821"/>
      <c r="T19" s="821"/>
      <c r="U19" s="821"/>
      <c r="V19" s="821"/>
      <c r="W19" s="821"/>
      <c r="X19" s="821"/>
      <c r="Y19" s="822"/>
      <c r="Z19" s="819" t="s">
        <v>75</v>
      </c>
      <c r="AA19" s="819"/>
      <c r="AB19" s="821">
        <v>0</v>
      </c>
      <c r="AC19" s="821"/>
      <c r="AD19" s="821"/>
      <c r="AE19" s="821"/>
      <c r="AF19" s="821"/>
      <c r="AG19" s="821"/>
      <c r="AH19" s="821"/>
      <c r="AI19" s="821"/>
      <c r="AJ19" s="822"/>
      <c r="AK19" s="819" t="s">
        <v>75</v>
      </c>
      <c r="AL19" s="819"/>
      <c r="AM19" s="821">
        <v>-1</v>
      </c>
      <c r="AN19" s="821"/>
      <c r="AO19" s="821"/>
      <c r="AP19" s="821"/>
      <c r="AQ19" s="821"/>
      <c r="AR19" s="821"/>
      <c r="AS19" s="821"/>
      <c r="AT19" s="821"/>
      <c r="AU19" s="822"/>
      <c r="AV19" s="819" t="s">
        <v>75</v>
      </c>
      <c r="AW19" s="819"/>
      <c r="AX19" s="823"/>
      <c r="AY19" s="823"/>
      <c r="AZ19" s="823"/>
      <c r="BA19" s="823"/>
      <c r="BB19" s="823"/>
      <c r="BC19" s="823"/>
      <c r="BD19" s="823"/>
      <c r="BE19" s="823"/>
      <c r="BF19" s="823"/>
      <c r="BG19" s="823"/>
      <c r="BH19" s="823"/>
      <c r="BI19" s="824"/>
      <c r="BL19" s="776"/>
      <c r="BM19" s="777"/>
      <c r="BN19" s="777"/>
      <c r="BO19" s="777"/>
      <c r="BP19" s="777"/>
      <c r="BQ19" s="777"/>
      <c r="BR19" s="777"/>
      <c r="BS19" s="777"/>
      <c r="BT19" s="778"/>
    </row>
    <row r="20" spans="1:123" ht="18" customHeight="1">
      <c r="B20" s="340" t="s">
        <v>399</v>
      </c>
      <c r="C20" s="340"/>
      <c r="D20" s="340"/>
      <c r="E20" s="340"/>
      <c r="F20" s="340"/>
      <c r="G20" s="340"/>
      <c r="H20" s="340"/>
      <c r="I20" s="340"/>
      <c r="J20" s="307" t="s">
        <v>400</v>
      </c>
      <c r="K20" s="307"/>
      <c r="L20" s="307"/>
      <c r="M20" s="307"/>
      <c r="N20" s="307"/>
      <c r="O20" s="307"/>
      <c r="P20" s="307"/>
      <c r="Q20" s="307"/>
      <c r="R20" s="307"/>
      <c r="S20" s="307"/>
      <c r="T20" s="307"/>
      <c r="U20" s="307"/>
      <c r="V20" s="307"/>
      <c r="W20" s="307"/>
      <c r="X20" s="307"/>
      <c r="Y20" s="307"/>
      <c r="Z20" s="307"/>
      <c r="AA20" s="307"/>
      <c r="AB20" s="526" t="s">
        <v>401</v>
      </c>
      <c r="AC20" s="526"/>
      <c r="AD20" s="526"/>
      <c r="AE20" s="526"/>
      <c r="AF20" s="526"/>
      <c r="AG20" s="526"/>
      <c r="AH20" s="526"/>
      <c r="AI20" s="526"/>
      <c r="AJ20" s="526"/>
      <c r="AK20" s="526"/>
      <c r="AL20" s="526"/>
      <c r="AM20" s="526" t="s">
        <v>402</v>
      </c>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row>
    <row r="21" spans="1:123" ht="20.25" customHeight="1">
      <c r="B21" s="340"/>
      <c r="C21" s="340"/>
      <c r="D21" s="340"/>
      <c r="E21" s="340"/>
      <c r="F21" s="340"/>
      <c r="G21" s="340"/>
      <c r="H21" s="340"/>
      <c r="I21" s="340"/>
      <c r="J21" s="786" t="s">
        <v>550</v>
      </c>
      <c r="K21" s="786"/>
      <c r="L21" s="786"/>
      <c r="M21" s="786"/>
      <c r="N21" s="786"/>
      <c r="O21" s="786"/>
      <c r="P21" s="786"/>
      <c r="Q21" s="786"/>
      <c r="R21" s="786"/>
      <c r="S21" s="786"/>
      <c r="T21" s="786"/>
      <c r="U21" s="786"/>
      <c r="V21" s="786"/>
      <c r="W21" s="786"/>
      <c r="X21" s="786"/>
      <c r="Y21" s="786"/>
      <c r="Z21" s="786"/>
      <c r="AA21" s="786"/>
      <c r="AB21" s="825" t="s">
        <v>507</v>
      </c>
      <c r="AC21" s="825"/>
      <c r="AD21" s="825"/>
      <c r="AE21" s="825"/>
      <c r="AF21" s="825"/>
      <c r="AG21" s="825"/>
      <c r="AH21" s="825"/>
      <c r="AI21" s="825"/>
      <c r="AJ21" s="825"/>
      <c r="AK21" s="825"/>
      <c r="AL21" s="825"/>
      <c r="AM21" s="825" t="s">
        <v>508</v>
      </c>
      <c r="AN21" s="825"/>
      <c r="AO21" s="825"/>
      <c r="AP21" s="825"/>
      <c r="AQ21" s="825"/>
      <c r="AR21" s="825"/>
      <c r="AS21" s="825"/>
      <c r="AT21" s="825"/>
      <c r="AU21" s="825"/>
      <c r="AV21" s="825"/>
      <c r="AW21" s="825"/>
      <c r="AX21" s="825"/>
      <c r="AY21" s="825"/>
      <c r="AZ21" s="825"/>
      <c r="BA21" s="825"/>
      <c r="BB21" s="825"/>
      <c r="BC21" s="825"/>
      <c r="BD21" s="825"/>
      <c r="BE21" s="825"/>
      <c r="BF21" s="825"/>
      <c r="BG21" s="825"/>
      <c r="BH21" s="825"/>
      <c r="BI21" s="825"/>
      <c r="BK21" s="74"/>
    </row>
    <row r="22" spans="1:123" ht="15.75" customHeight="1">
      <c r="B22" s="89"/>
      <c r="C22" s="89"/>
      <c r="D22" s="89"/>
      <c r="E22" s="89"/>
      <c r="F22" s="89"/>
      <c r="G22" s="89"/>
      <c r="H22" s="89"/>
      <c r="I22" s="89"/>
      <c r="J22" s="89"/>
      <c r="K22" s="89"/>
      <c r="L22" s="89"/>
      <c r="M22" s="89"/>
      <c r="N22" s="89"/>
      <c r="O22" s="89"/>
      <c r="P22" s="89"/>
      <c r="Q22" s="89"/>
      <c r="R22" s="89"/>
      <c r="S22" s="89"/>
      <c r="T22" s="89"/>
      <c r="U22" s="58"/>
      <c r="V22" s="58"/>
      <c r="W22" s="58"/>
      <c r="X22" s="131"/>
      <c r="Y22" s="131"/>
      <c r="Z22" s="131"/>
      <c r="AA22" s="131"/>
      <c r="AB22" s="131"/>
      <c r="AC22" s="131"/>
      <c r="AD22" s="131"/>
      <c r="AE22" s="131"/>
      <c r="AF22" s="131"/>
      <c r="AG22" s="131"/>
      <c r="AH22" s="131"/>
      <c r="AI22" s="131"/>
      <c r="AJ22" s="131"/>
      <c r="AK22" s="131"/>
      <c r="AL22" s="131"/>
      <c r="AM22" s="131"/>
      <c r="AN22" s="131"/>
      <c r="AO22" s="58"/>
      <c r="AP22" s="58"/>
      <c r="AQ22" s="58"/>
      <c r="AR22" s="131"/>
      <c r="AS22" s="131"/>
      <c r="AT22" s="131"/>
      <c r="AU22" s="131"/>
      <c r="AV22" s="131"/>
      <c r="AW22" s="131"/>
      <c r="AX22" s="131"/>
      <c r="AY22" s="131"/>
      <c r="AZ22" s="131"/>
      <c r="BA22" s="131"/>
      <c r="BB22" s="131"/>
      <c r="BC22" s="131"/>
      <c r="BD22" s="131"/>
      <c r="BE22" s="131"/>
      <c r="BF22" s="131"/>
      <c r="BG22" s="131"/>
      <c r="BH22" s="131"/>
      <c r="BI22" s="131"/>
      <c r="BK22" s="74"/>
    </row>
    <row r="23" spans="1:123" ht="16.5" customHeight="1">
      <c r="A23" s="49"/>
      <c r="B23" s="74" t="s">
        <v>403</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17" t="s">
        <v>158</v>
      </c>
      <c r="C24" s="817"/>
      <c r="D24" s="817"/>
      <c r="E24" s="817"/>
      <c r="F24" s="817"/>
      <c r="G24" s="817"/>
      <c r="H24" s="817"/>
      <c r="I24" s="817"/>
      <c r="J24" s="817"/>
      <c r="K24" s="817"/>
      <c r="L24" s="817"/>
      <c r="M24" s="817"/>
    </row>
    <row r="25" spans="1:123" ht="60" customHeight="1">
      <c r="B25" s="772"/>
      <c r="C25" s="772"/>
      <c r="D25" s="772"/>
      <c r="E25" s="772"/>
      <c r="F25" s="772"/>
      <c r="G25" s="772"/>
      <c r="H25" s="772"/>
      <c r="I25" s="772"/>
      <c r="J25" s="772"/>
      <c r="K25" s="772"/>
      <c r="L25" s="772"/>
      <c r="M25" s="772"/>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72"/>
      <c r="AP25" s="772"/>
      <c r="AQ25" s="772"/>
      <c r="AR25" s="772"/>
      <c r="AS25" s="772"/>
      <c r="AT25" s="772"/>
      <c r="AU25" s="772"/>
      <c r="AV25" s="772"/>
      <c r="AW25" s="772"/>
      <c r="AX25" s="772"/>
      <c r="AY25" s="772"/>
      <c r="AZ25" s="772"/>
      <c r="BA25" s="772"/>
      <c r="BB25" s="772"/>
      <c r="BC25" s="772"/>
      <c r="BD25" s="772"/>
      <c r="BE25" s="772"/>
      <c r="BF25" s="772"/>
      <c r="BG25" s="772"/>
      <c r="BH25" s="772"/>
      <c r="BI25" s="475"/>
    </row>
    <row r="26" spans="1:123" ht="34.5" customHeight="1">
      <c r="B26" s="818" t="s">
        <v>404</v>
      </c>
      <c r="C26" s="818"/>
      <c r="D26" s="818"/>
      <c r="E26" s="818"/>
      <c r="F26" s="818"/>
      <c r="G26" s="818"/>
      <c r="H26" s="818"/>
      <c r="I26" s="818"/>
      <c r="J26" s="818"/>
      <c r="K26" s="818"/>
      <c r="L26" s="818"/>
      <c r="M26" s="818"/>
      <c r="N26" s="818"/>
      <c r="O26" s="818"/>
      <c r="P26" s="818"/>
      <c r="Q26" s="818"/>
      <c r="R26" s="818"/>
      <c r="S26" s="818"/>
      <c r="T26" s="818"/>
      <c r="U26" s="818"/>
      <c r="V26" s="818"/>
      <c r="W26" s="818"/>
      <c r="X26" s="818"/>
      <c r="Y26" s="818"/>
      <c r="Z26" s="818"/>
      <c r="AA26" s="818"/>
      <c r="AB26" s="818"/>
      <c r="AC26" s="818"/>
      <c r="AD26" s="818"/>
      <c r="AE26" s="818"/>
      <c r="AF26" s="818"/>
      <c r="AG26" s="818"/>
      <c r="AH26" s="818"/>
      <c r="AI26" s="818"/>
      <c r="AJ26" s="818"/>
      <c r="AK26" s="818"/>
      <c r="AL26" s="818"/>
      <c r="AM26" s="818"/>
      <c r="AN26" s="818"/>
      <c r="AO26" s="818"/>
      <c r="AP26" s="818"/>
      <c r="AQ26" s="818"/>
      <c r="AR26" s="818"/>
      <c r="AS26" s="818"/>
      <c r="AT26" s="818"/>
      <c r="AU26" s="818"/>
      <c r="AV26" s="818"/>
      <c r="AW26" s="818"/>
      <c r="AX26" s="818"/>
      <c r="AY26" s="818"/>
      <c r="AZ26" s="818"/>
      <c r="BA26" s="818"/>
      <c r="BB26" s="818"/>
      <c r="BC26" s="818"/>
      <c r="BD26" s="818"/>
      <c r="BE26" s="818"/>
      <c r="BF26" s="818"/>
      <c r="BG26" s="818"/>
      <c r="BH26" s="818"/>
      <c r="BI26" s="818"/>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145"/>
      <c r="CO26" s="145"/>
      <c r="CP26" s="145"/>
      <c r="CQ26" s="145"/>
      <c r="CR26" s="145"/>
      <c r="CS26" s="145"/>
      <c r="CT26" s="145"/>
      <c r="CU26" s="145"/>
      <c r="CV26" s="145"/>
      <c r="CW26" s="145"/>
      <c r="CX26" s="145"/>
      <c r="CY26" s="145"/>
      <c r="CZ26" s="145"/>
      <c r="DA26" s="145"/>
      <c r="DB26" s="145"/>
      <c r="DC26" s="145"/>
      <c r="DD26" s="145"/>
      <c r="DE26" s="145"/>
      <c r="DF26" s="145"/>
      <c r="DG26" s="145"/>
      <c r="DH26" s="145"/>
      <c r="DI26" s="145"/>
      <c r="DJ26" s="145"/>
      <c r="DK26" s="145"/>
      <c r="DL26" s="145"/>
      <c r="DM26" s="145"/>
      <c r="DN26" s="145"/>
      <c r="DO26" s="145"/>
      <c r="DP26" s="145"/>
      <c r="DQ26" s="145"/>
      <c r="DR26" s="145"/>
      <c r="DS26" s="145"/>
    </row>
    <row r="27" spans="1:123" ht="12" customHeight="1">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45"/>
      <c r="DP27" s="145"/>
      <c r="DQ27" s="145"/>
      <c r="DR27" s="145"/>
      <c r="DS27" s="145"/>
    </row>
    <row r="28" spans="1:123" ht="16.5" customHeight="1">
      <c r="A28" s="49"/>
      <c r="B28" s="733" t="s">
        <v>405</v>
      </c>
      <c r="C28" s="733"/>
      <c r="D28" s="733"/>
      <c r="E28" s="733"/>
      <c r="F28" s="733"/>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3"/>
      <c r="AT28" s="733"/>
      <c r="AU28" s="733"/>
      <c r="AV28" s="733"/>
      <c r="AW28" s="733"/>
      <c r="AX28" s="733"/>
      <c r="AY28" s="733"/>
      <c r="AZ28" s="733"/>
      <c r="BA28" s="733"/>
      <c r="BB28" s="733"/>
      <c r="BC28" s="733"/>
      <c r="BD28" s="733"/>
      <c r="BE28" s="733"/>
      <c r="BF28" s="733"/>
      <c r="BG28" s="733"/>
      <c r="BH28" s="733"/>
      <c r="BI28" s="49"/>
      <c r="BJ28" s="49"/>
      <c r="BK28" s="49"/>
    </row>
    <row r="29" spans="1:123" ht="16.5" customHeight="1">
      <c r="A29" s="49"/>
      <c r="B29" s="740" t="s">
        <v>406</v>
      </c>
      <c r="C29" s="740"/>
      <c r="D29" s="740"/>
      <c r="E29" s="740"/>
      <c r="F29" s="740"/>
      <c r="G29" s="740"/>
      <c r="H29" s="740"/>
      <c r="I29" s="740"/>
      <c r="J29" s="740"/>
      <c r="K29" s="740"/>
      <c r="L29" s="740"/>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0"/>
      <c r="AL29" s="740"/>
      <c r="AM29" s="740"/>
      <c r="AN29" s="740"/>
      <c r="AO29" s="740"/>
      <c r="AP29" s="740"/>
      <c r="AQ29" s="740"/>
      <c r="AR29" s="740"/>
      <c r="AS29" s="740"/>
      <c r="AT29" s="740"/>
      <c r="AU29" s="740"/>
      <c r="AV29" s="740"/>
      <c r="AW29" s="740"/>
      <c r="AX29" s="740"/>
      <c r="AY29" s="740"/>
      <c r="AZ29" s="740"/>
      <c r="BA29" s="740"/>
      <c r="BB29" s="740"/>
      <c r="BC29" s="740"/>
      <c r="BD29" s="740"/>
      <c r="BE29" s="740"/>
      <c r="BF29" s="740"/>
      <c r="BG29" s="740"/>
      <c r="BH29" s="740"/>
      <c r="BI29" s="49"/>
      <c r="BJ29" s="49"/>
      <c r="BK29" s="49"/>
    </row>
    <row r="30" spans="1:123" ht="12.75" customHeight="1">
      <c r="A30" s="49"/>
      <c r="B30" s="609" t="s">
        <v>407</v>
      </c>
      <c r="C30" s="609"/>
      <c r="D30" s="609"/>
      <c r="E30" s="609"/>
      <c r="F30" s="609"/>
      <c r="G30" s="609"/>
      <c r="H30" s="609"/>
      <c r="I30" s="609"/>
      <c r="J30" s="609"/>
      <c r="K30" s="609"/>
      <c r="L30" s="609"/>
      <c r="M30" s="609"/>
      <c r="N30" s="609"/>
      <c r="O30" s="609"/>
      <c r="P30" s="609"/>
      <c r="Q30" s="609" t="s">
        <v>173</v>
      </c>
      <c r="R30" s="609"/>
      <c r="S30" s="609"/>
      <c r="T30" s="609"/>
      <c r="U30" s="609"/>
      <c r="V30" s="609"/>
      <c r="W30" s="609"/>
      <c r="X30" s="609"/>
      <c r="Y30" s="609"/>
      <c r="Z30" s="609"/>
      <c r="AA30" s="609"/>
      <c r="AB30" s="609"/>
      <c r="AC30" s="609"/>
      <c r="AD30" s="609" t="s">
        <v>174</v>
      </c>
      <c r="AE30" s="609"/>
      <c r="AF30" s="609"/>
      <c r="AG30" s="609"/>
      <c r="AH30" s="609"/>
      <c r="AI30" s="609"/>
      <c r="AJ30" s="609"/>
      <c r="AK30" s="609"/>
      <c r="AL30" s="609"/>
      <c r="AM30" s="609"/>
      <c r="AN30" s="609"/>
      <c r="AO30" s="609"/>
      <c r="AP30" s="609"/>
      <c r="AQ30" s="609"/>
      <c r="AR30" s="269"/>
      <c r="AS30" s="269"/>
      <c r="AT30" s="269"/>
      <c r="AU30" s="269"/>
      <c r="AV30" s="269"/>
      <c r="AW30" s="269"/>
      <c r="AX30" s="269"/>
      <c r="AY30" s="269"/>
      <c r="AZ30" s="269"/>
      <c r="BA30" s="269"/>
      <c r="BB30" s="269"/>
      <c r="BC30" s="269"/>
      <c r="BD30" s="269"/>
      <c r="BE30" s="582" t="s">
        <v>408</v>
      </c>
      <c r="BF30" s="582"/>
      <c r="BG30" s="582"/>
      <c r="BH30" s="582"/>
      <c r="BI30" s="759"/>
      <c r="BJ30" s="49"/>
      <c r="BK30" s="49"/>
    </row>
    <row r="31" spans="1:123" ht="42.75" customHeight="1">
      <c r="A31" s="49"/>
      <c r="B31" s="609"/>
      <c r="C31" s="609"/>
      <c r="D31" s="609"/>
      <c r="E31" s="609"/>
      <c r="F31" s="609"/>
      <c r="G31" s="609"/>
      <c r="H31" s="609"/>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09"/>
      <c r="AI31" s="609"/>
      <c r="AJ31" s="609"/>
      <c r="AK31" s="609"/>
      <c r="AL31" s="609"/>
      <c r="AM31" s="609"/>
      <c r="AN31" s="609"/>
      <c r="AO31" s="609"/>
      <c r="AP31" s="609"/>
      <c r="AQ31" s="609"/>
      <c r="AR31" s="650" t="s">
        <v>409</v>
      </c>
      <c r="AS31" s="650"/>
      <c r="AT31" s="650"/>
      <c r="AU31" s="650"/>
      <c r="AV31" s="650"/>
      <c r="AW31" s="650"/>
      <c r="AX31" s="650"/>
      <c r="AY31" s="650"/>
      <c r="AZ31" s="650"/>
      <c r="BA31" s="650"/>
      <c r="BB31" s="650"/>
      <c r="BC31" s="650"/>
      <c r="BD31" s="650"/>
      <c r="BE31" s="582"/>
      <c r="BF31" s="582"/>
      <c r="BG31" s="582"/>
      <c r="BH31" s="582"/>
      <c r="BI31" s="759"/>
      <c r="BJ31" s="49"/>
      <c r="BK31" s="49"/>
    </row>
    <row r="32" spans="1:123" ht="37.5" customHeight="1">
      <c r="B32" s="685" t="s">
        <v>509</v>
      </c>
      <c r="C32" s="685"/>
      <c r="D32" s="685"/>
      <c r="E32" s="685"/>
      <c r="F32" s="685"/>
      <c r="G32" s="685"/>
      <c r="H32" s="685"/>
      <c r="I32" s="685"/>
      <c r="J32" s="685"/>
      <c r="K32" s="685"/>
      <c r="L32" s="685"/>
      <c r="M32" s="685"/>
      <c r="N32" s="685"/>
      <c r="O32" s="685"/>
      <c r="P32" s="685"/>
      <c r="Q32" s="228" t="s">
        <v>547</v>
      </c>
      <c r="R32" s="228"/>
      <c r="S32" s="228"/>
      <c r="T32" s="228"/>
      <c r="U32" s="228"/>
      <c r="V32" s="228"/>
      <c r="W32" s="228"/>
      <c r="X32" s="228"/>
      <c r="Y32" s="228"/>
      <c r="Z32" s="228"/>
      <c r="AA32" s="228"/>
      <c r="AB32" s="228"/>
      <c r="AC32" s="228"/>
      <c r="AD32" s="329" t="s">
        <v>548</v>
      </c>
      <c r="AE32" s="329"/>
      <c r="AF32" s="329"/>
      <c r="AG32" s="329"/>
      <c r="AH32" s="329"/>
      <c r="AI32" s="329"/>
      <c r="AJ32" s="329"/>
      <c r="AK32" s="329"/>
      <c r="AL32" s="329"/>
      <c r="AM32" s="329"/>
      <c r="AN32" s="329"/>
      <c r="AO32" s="329"/>
      <c r="AP32" s="329"/>
      <c r="AQ32" s="329"/>
      <c r="AR32" s="772"/>
      <c r="AS32" s="772"/>
      <c r="AT32" s="772"/>
      <c r="AU32" s="772"/>
      <c r="AV32" s="772"/>
      <c r="AW32" s="772"/>
      <c r="AX32" s="772"/>
      <c r="AY32" s="772"/>
      <c r="AZ32" s="772"/>
      <c r="BA32" s="772"/>
      <c r="BB32" s="772"/>
      <c r="BC32" s="772"/>
      <c r="BD32" s="772"/>
      <c r="BE32" s="601"/>
      <c r="BF32" s="601"/>
      <c r="BG32" s="601"/>
      <c r="BH32" s="601"/>
      <c r="BI32" s="816"/>
    </row>
    <row r="33" spans="2:61" ht="18" customHeight="1">
      <c r="B33" s="148" t="s">
        <v>410</v>
      </c>
      <c r="C33" s="149"/>
      <c r="D33" s="149"/>
      <c r="E33" s="149"/>
      <c r="F33" s="149"/>
      <c r="G33" s="149"/>
      <c r="H33" s="149"/>
      <c r="I33" s="149"/>
      <c r="J33" s="149"/>
      <c r="K33" s="149"/>
      <c r="L33" s="149"/>
      <c r="M33" s="149"/>
      <c r="N33" s="149"/>
      <c r="O33" s="149"/>
      <c r="P33" s="149"/>
      <c r="Q33" s="150"/>
      <c r="R33" s="150"/>
      <c r="S33" s="150"/>
      <c r="T33" s="150"/>
      <c r="U33" s="150"/>
      <c r="V33" s="150"/>
      <c r="W33" s="150"/>
      <c r="X33" s="150"/>
      <c r="Y33" s="150"/>
      <c r="Z33" s="150"/>
      <c r="AA33" s="150"/>
      <c r="AB33" s="150"/>
      <c r="AC33" s="150"/>
      <c r="AD33" s="151"/>
      <c r="AE33" s="151"/>
      <c r="AF33" s="151"/>
      <c r="AG33" s="151"/>
      <c r="AH33" s="151"/>
      <c r="AI33" s="151"/>
      <c r="AJ33" s="151"/>
      <c r="AK33" s="146"/>
      <c r="AL33" s="146"/>
      <c r="AM33" s="146"/>
      <c r="AN33" s="146"/>
      <c r="AO33" s="146"/>
      <c r="AP33" s="146"/>
      <c r="AQ33" s="146"/>
      <c r="AR33" s="106"/>
      <c r="AS33" s="106"/>
      <c r="AT33" s="106"/>
      <c r="AU33" s="106"/>
      <c r="AV33" s="106"/>
      <c r="AW33" s="106"/>
      <c r="AX33" s="106"/>
      <c r="AY33" s="106"/>
      <c r="AZ33" s="106"/>
      <c r="BA33" s="106"/>
      <c r="BB33" s="106"/>
      <c r="BC33" s="106"/>
      <c r="BD33" s="106"/>
      <c r="BE33" s="123"/>
      <c r="BF33" s="123"/>
      <c r="BG33" s="123"/>
      <c r="BH33" s="124"/>
      <c r="BI33" s="124"/>
    </row>
    <row r="34" spans="2:61" s="62" customFormat="1" ht="13.5" customHeight="1">
      <c r="B34" s="815" t="s">
        <v>411</v>
      </c>
      <c r="C34" s="815"/>
      <c r="D34" s="815"/>
      <c r="E34" s="815"/>
      <c r="F34" s="815"/>
      <c r="G34" s="815"/>
      <c r="H34" s="815"/>
      <c r="I34" s="815"/>
      <c r="J34" s="815"/>
      <c r="K34" s="815"/>
      <c r="L34" s="815"/>
      <c r="M34" s="815"/>
      <c r="N34" s="815"/>
      <c r="O34" s="815"/>
      <c r="P34" s="815"/>
      <c r="Q34" s="815"/>
      <c r="R34" s="815"/>
      <c r="S34" s="815"/>
      <c r="T34" s="815"/>
      <c r="U34" s="815"/>
      <c r="V34" s="815"/>
      <c r="W34" s="815"/>
      <c r="X34" s="815"/>
      <c r="Y34" s="815"/>
      <c r="Z34" s="815"/>
      <c r="AA34" s="815"/>
      <c r="AB34" s="815"/>
      <c r="AC34" s="815"/>
      <c r="AD34" s="815"/>
      <c r="AE34" s="815"/>
      <c r="AF34" s="815"/>
      <c r="AG34" s="815"/>
      <c r="AH34" s="815"/>
      <c r="AI34" s="815"/>
      <c r="AJ34" s="815"/>
      <c r="AK34" s="815"/>
      <c r="AL34" s="815"/>
      <c r="AM34" s="815"/>
      <c r="AN34" s="815"/>
      <c r="AO34" s="815"/>
      <c r="AP34" s="815"/>
      <c r="AQ34" s="815"/>
      <c r="AR34" s="815"/>
      <c r="AS34" s="815"/>
      <c r="AT34" s="815"/>
      <c r="AU34" s="815"/>
      <c r="AV34" s="815"/>
      <c r="AW34" s="815"/>
      <c r="AX34" s="815"/>
      <c r="AY34" s="815"/>
      <c r="AZ34" s="815"/>
      <c r="BA34" s="815"/>
      <c r="BB34" s="815"/>
      <c r="BC34" s="815"/>
      <c r="BD34" s="815"/>
      <c r="BE34" s="815"/>
      <c r="BF34" s="815"/>
      <c r="BG34" s="815"/>
      <c r="BH34" s="815"/>
    </row>
    <row r="35" spans="2:61" s="62" customFormat="1" ht="13.5" customHeight="1">
      <c r="B35" s="815" t="s">
        <v>412</v>
      </c>
      <c r="C35" s="815"/>
      <c r="D35" s="815"/>
      <c r="E35" s="815"/>
      <c r="F35" s="815"/>
      <c r="G35" s="815"/>
      <c r="H35" s="815"/>
      <c r="I35" s="815"/>
      <c r="J35" s="815"/>
      <c r="K35" s="815"/>
      <c r="L35" s="815"/>
      <c r="M35" s="815"/>
      <c r="N35" s="815"/>
      <c r="O35" s="815"/>
      <c r="P35" s="815"/>
      <c r="Q35" s="815"/>
      <c r="R35" s="815"/>
      <c r="S35" s="815"/>
      <c r="T35" s="815"/>
      <c r="U35" s="815"/>
      <c r="V35" s="815"/>
      <c r="W35" s="815"/>
      <c r="X35" s="815"/>
      <c r="Y35" s="815"/>
      <c r="Z35" s="815"/>
      <c r="AA35" s="815"/>
      <c r="AB35" s="815"/>
      <c r="AC35" s="815"/>
      <c r="AD35" s="815"/>
      <c r="AE35" s="815"/>
      <c r="AF35" s="815"/>
      <c r="AG35" s="815"/>
      <c r="AH35" s="815"/>
      <c r="AI35" s="815"/>
      <c r="AJ35" s="815"/>
      <c r="AK35" s="815"/>
      <c r="AL35" s="815"/>
      <c r="AM35" s="815"/>
      <c r="AN35" s="815"/>
      <c r="AO35" s="815"/>
      <c r="AP35" s="815"/>
      <c r="AQ35" s="815"/>
      <c r="AR35" s="815"/>
      <c r="AS35" s="815"/>
      <c r="AT35" s="815"/>
      <c r="AU35" s="815"/>
      <c r="AV35" s="815"/>
      <c r="AW35" s="815"/>
      <c r="AX35" s="815"/>
      <c r="AY35" s="815"/>
      <c r="AZ35" s="815"/>
      <c r="BA35" s="815"/>
      <c r="BB35" s="815"/>
      <c r="BC35" s="815"/>
      <c r="BD35" s="815"/>
      <c r="BE35" s="815"/>
      <c r="BF35" s="815"/>
      <c r="BG35" s="815"/>
      <c r="BH35" s="815"/>
    </row>
    <row r="36" spans="2:61" s="62" customFormat="1" ht="11.25" customHeight="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row>
    <row r="37" spans="2:61" ht="16.5" customHeight="1">
      <c r="B37" s="814" t="s">
        <v>413</v>
      </c>
      <c r="C37" s="814"/>
      <c r="D37" s="814"/>
      <c r="E37" s="814"/>
      <c r="F37" s="814"/>
      <c r="G37" s="814"/>
      <c r="H37" s="814"/>
      <c r="I37" s="814"/>
      <c r="J37" s="814"/>
      <c r="K37" s="814"/>
      <c r="L37" s="814"/>
      <c r="M37" s="814"/>
      <c r="N37" s="814"/>
      <c r="O37" s="814"/>
      <c r="P37" s="814"/>
      <c r="Q37" s="814"/>
      <c r="R37" s="814"/>
      <c r="S37" s="814"/>
      <c r="T37" s="814"/>
      <c r="U37" s="814"/>
      <c r="V37" s="814"/>
      <c r="W37" s="814"/>
      <c r="X37" s="814"/>
      <c r="Y37" s="814"/>
      <c r="Z37" s="814"/>
      <c r="AA37" s="814"/>
      <c r="AB37" s="814"/>
      <c r="AC37" s="814"/>
      <c r="AD37" s="814"/>
      <c r="AE37" s="814"/>
      <c r="AF37" s="814"/>
      <c r="AG37" s="814"/>
      <c r="AH37" s="814"/>
      <c r="AI37" s="814"/>
      <c r="AJ37" s="814"/>
      <c r="AK37" s="814"/>
      <c r="AL37" s="814"/>
      <c r="AM37" s="814"/>
      <c r="AN37" s="814"/>
      <c r="AO37" s="814"/>
      <c r="AP37" s="814"/>
      <c r="AQ37" s="814"/>
      <c r="AR37" s="814"/>
      <c r="AS37" s="814"/>
      <c r="AT37" s="814"/>
      <c r="AU37" s="814"/>
      <c r="AV37" s="814"/>
      <c r="AW37" s="814"/>
      <c r="AX37" s="814"/>
      <c r="AY37" s="814"/>
      <c r="AZ37" s="814"/>
      <c r="BA37" s="814"/>
      <c r="BB37" s="814"/>
      <c r="BC37" s="814"/>
      <c r="BD37" s="814"/>
      <c r="BE37" s="814"/>
      <c r="BF37" s="814"/>
      <c r="BG37" s="814"/>
      <c r="BH37" s="814"/>
    </row>
    <row r="38" spans="2:61" ht="18" customHeight="1">
      <c r="B38" s="649" t="s">
        <v>207</v>
      </c>
      <c r="C38" s="649"/>
      <c r="D38" s="649"/>
      <c r="E38" s="649"/>
      <c r="F38" s="649"/>
      <c r="G38" s="649"/>
      <c r="H38" s="649"/>
      <c r="I38" s="649"/>
      <c r="J38" s="649"/>
      <c r="K38" s="649"/>
      <c r="L38" s="649"/>
      <c r="M38" s="649"/>
      <c r="N38" s="649"/>
      <c r="O38" s="649"/>
      <c r="P38" s="649"/>
      <c r="Q38" s="466" t="s">
        <v>208</v>
      </c>
      <c r="R38" s="466"/>
      <c r="S38" s="466"/>
      <c r="T38" s="466" t="s">
        <v>209</v>
      </c>
      <c r="U38" s="466"/>
      <c r="V38" s="466"/>
      <c r="W38" s="466" t="s">
        <v>210</v>
      </c>
      <c r="X38" s="466"/>
      <c r="Y38" s="466"/>
      <c r="Z38" s="466" t="s">
        <v>211</v>
      </c>
      <c r="AA38" s="466"/>
      <c r="AB38" s="466"/>
      <c r="AC38" s="466" t="s">
        <v>212</v>
      </c>
      <c r="AD38" s="466"/>
      <c r="AE38" s="466"/>
      <c r="AF38" s="466" t="s">
        <v>213</v>
      </c>
      <c r="AG38" s="466"/>
      <c r="AH38" s="466"/>
      <c r="AI38" s="466" t="s">
        <v>214</v>
      </c>
      <c r="AJ38" s="466"/>
      <c r="AK38" s="466"/>
      <c r="AL38" s="466" t="s">
        <v>215</v>
      </c>
      <c r="AM38" s="466"/>
      <c r="AN38" s="466"/>
      <c r="AO38" s="548" t="s">
        <v>216</v>
      </c>
      <c r="AP38" s="548"/>
      <c r="AQ38" s="548"/>
      <c r="AR38" s="466" t="s">
        <v>217</v>
      </c>
      <c r="AS38" s="466"/>
      <c r="AT38" s="466"/>
      <c r="AU38" s="466" t="s">
        <v>218</v>
      </c>
      <c r="AV38" s="466"/>
      <c r="AW38" s="466"/>
      <c r="AX38" s="466" t="s">
        <v>219</v>
      </c>
      <c r="AY38" s="466"/>
      <c r="AZ38" s="466"/>
      <c r="BA38" s="308" t="s">
        <v>220</v>
      </c>
      <c r="BB38" s="308"/>
      <c r="BC38" s="308"/>
      <c r="BD38" s="308"/>
      <c r="BE38" s="308"/>
      <c r="BF38" s="308"/>
      <c r="BG38" s="308"/>
      <c r="BH38" s="308"/>
      <c r="BI38" s="308"/>
    </row>
    <row r="39" spans="2:61" ht="18" customHeight="1">
      <c r="B39" s="649"/>
      <c r="C39" s="649"/>
      <c r="D39" s="649"/>
      <c r="E39" s="649"/>
      <c r="F39" s="649"/>
      <c r="G39" s="649"/>
      <c r="H39" s="649"/>
      <c r="I39" s="649"/>
      <c r="J39" s="649"/>
      <c r="K39" s="649"/>
      <c r="L39" s="649"/>
      <c r="M39" s="649"/>
      <c r="N39" s="649"/>
      <c r="O39" s="649"/>
      <c r="P39" s="649"/>
      <c r="Q39" s="111">
        <v>1</v>
      </c>
      <c r="R39" s="112">
        <v>10</v>
      </c>
      <c r="S39" s="105">
        <v>20</v>
      </c>
      <c r="T39" s="111">
        <v>1</v>
      </c>
      <c r="U39" s="112">
        <v>10</v>
      </c>
      <c r="V39" s="105">
        <v>20</v>
      </c>
      <c r="W39" s="111">
        <v>1</v>
      </c>
      <c r="X39" s="112">
        <v>10</v>
      </c>
      <c r="Y39" s="105">
        <v>20</v>
      </c>
      <c r="Z39" s="111">
        <v>1</v>
      </c>
      <c r="AA39" s="112">
        <v>10</v>
      </c>
      <c r="AB39" s="105">
        <v>20</v>
      </c>
      <c r="AC39" s="111">
        <v>1</v>
      </c>
      <c r="AD39" s="112">
        <v>10</v>
      </c>
      <c r="AE39" s="105">
        <v>20</v>
      </c>
      <c r="AF39" s="111">
        <v>1</v>
      </c>
      <c r="AG39" s="112">
        <v>10</v>
      </c>
      <c r="AH39" s="105">
        <v>20</v>
      </c>
      <c r="AI39" s="111">
        <v>1</v>
      </c>
      <c r="AJ39" s="112">
        <v>10</v>
      </c>
      <c r="AK39" s="105">
        <v>20</v>
      </c>
      <c r="AL39" s="111">
        <v>1</v>
      </c>
      <c r="AM39" s="112">
        <v>10</v>
      </c>
      <c r="AN39" s="105">
        <v>20</v>
      </c>
      <c r="AO39" s="111">
        <v>1</v>
      </c>
      <c r="AP39" s="112">
        <v>10</v>
      </c>
      <c r="AQ39" s="105">
        <v>20</v>
      </c>
      <c r="AR39" s="111">
        <v>1</v>
      </c>
      <c r="AS39" s="112">
        <v>10</v>
      </c>
      <c r="AT39" s="105">
        <v>20</v>
      </c>
      <c r="AU39" s="111">
        <v>1</v>
      </c>
      <c r="AV39" s="112">
        <v>10</v>
      </c>
      <c r="AW39" s="105">
        <v>20</v>
      </c>
      <c r="AX39" s="111">
        <v>1</v>
      </c>
      <c r="AY39" s="112">
        <v>10</v>
      </c>
      <c r="AZ39" s="105">
        <v>20</v>
      </c>
      <c r="BA39" s="308"/>
      <c r="BB39" s="308"/>
      <c r="BC39" s="308"/>
      <c r="BD39" s="308"/>
      <c r="BE39" s="308"/>
      <c r="BF39" s="308"/>
      <c r="BG39" s="308"/>
      <c r="BH39" s="308"/>
      <c r="BI39" s="308"/>
    </row>
    <row r="40" spans="2:61" ht="18" customHeight="1">
      <c r="B40" s="812" t="s">
        <v>509</v>
      </c>
      <c r="C40" s="813"/>
      <c r="D40" s="813"/>
      <c r="E40" s="813"/>
      <c r="F40" s="813"/>
      <c r="G40" s="813"/>
      <c r="H40" s="813"/>
      <c r="I40" s="813"/>
      <c r="J40" s="813"/>
      <c r="K40" s="813"/>
      <c r="L40" s="813"/>
      <c r="M40" s="813"/>
      <c r="N40" s="813"/>
      <c r="O40" s="813"/>
      <c r="P40" s="813"/>
      <c r="Q40" s="113"/>
      <c r="R40" s="114"/>
      <c r="S40" s="115"/>
      <c r="T40" s="113"/>
      <c r="U40" s="114"/>
      <c r="V40" s="115"/>
      <c r="W40" s="113"/>
      <c r="X40" s="114"/>
      <c r="Y40" s="115"/>
      <c r="Z40" s="113"/>
      <c r="AA40" s="114"/>
      <c r="AB40" s="115"/>
      <c r="AC40" s="113"/>
      <c r="AD40" s="114"/>
      <c r="AE40" s="115"/>
      <c r="AF40" s="113"/>
      <c r="AG40" s="114"/>
      <c r="AH40" s="170"/>
      <c r="AI40" s="177"/>
      <c r="AJ40" s="169"/>
      <c r="AK40" s="170"/>
      <c r="AL40" s="113"/>
      <c r="AM40" s="114"/>
      <c r="AN40" s="115"/>
      <c r="AO40" s="113"/>
      <c r="AP40" s="169"/>
      <c r="AQ40" s="170"/>
      <c r="AR40" s="177"/>
      <c r="AS40" s="114"/>
      <c r="AT40" s="115"/>
      <c r="AU40" s="113"/>
      <c r="AV40" s="169"/>
      <c r="AW40" s="170"/>
      <c r="AX40" s="177"/>
      <c r="AY40" s="114"/>
      <c r="AZ40" s="115"/>
      <c r="BA40" s="785"/>
      <c r="BB40" s="785"/>
      <c r="BC40" s="785"/>
      <c r="BD40" s="785"/>
      <c r="BE40" s="785"/>
      <c r="BF40" s="785"/>
      <c r="BG40" s="785"/>
      <c r="BH40" s="785"/>
      <c r="BI40" s="785"/>
    </row>
    <row r="41" spans="2:61" ht="14.25" customHeight="1">
      <c r="B41" s="782" t="s">
        <v>231</v>
      </c>
      <c r="C41" s="782"/>
      <c r="D41" s="782"/>
      <c r="E41" s="782"/>
      <c r="F41" s="782"/>
      <c r="G41" s="782"/>
      <c r="H41" s="782"/>
      <c r="I41" s="782"/>
      <c r="J41" s="782"/>
      <c r="K41" s="782"/>
      <c r="L41" s="782"/>
      <c r="M41" s="782"/>
      <c r="N41" s="782"/>
      <c r="O41" s="782"/>
      <c r="P41" s="782"/>
      <c r="Q41" s="782"/>
      <c r="R41" s="782"/>
      <c r="S41" s="782"/>
      <c r="T41" s="782"/>
      <c r="U41" s="782"/>
      <c r="V41" s="782"/>
      <c r="W41" s="782"/>
      <c r="X41" s="782"/>
      <c r="Y41" s="782"/>
      <c r="Z41" s="782"/>
      <c r="AA41" s="782"/>
      <c r="AB41" s="782"/>
      <c r="AC41" s="782"/>
      <c r="AD41" s="782"/>
      <c r="AE41" s="782"/>
      <c r="AF41" s="782"/>
      <c r="AG41" s="782"/>
      <c r="AH41" s="782"/>
      <c r="AI41" s="782"/>
      <c r="AJ41" s="782"/>
      <c r="AK41" s="782"/>
      <c r="AL41" s="782"/>
      <c r="AM41" s="782"/>
      <c r="AN41" s="782"/>
      <c r="AO41" s="782"/>
      <c r="AP41" s="782"/>
      <c r="AQ41" s="782"/>
      <c r="AR41" s="782"/>
      <c r="AS41" s="782"/>
      <c r="AT41" s="782"/>
      <c r="AU41" s="782"/>
      <c r="AV41" s="782"/>
      <c r="AW41" s="782"/>
      <c r="AX41" s="782"/>
      <c r="AY41" s="782"/>
      <c r="AZ41" s="782"/>
      <c r="BA41" s="782"/>
      <c r="BB41" s="782"/>
      <c r="BC41" s="782"/>
      <c r="BD41" s="782"/>
      <c r="BE41" s="782"/>
      <c r="BF41" s="782"/>
      <c r="BG41" s="782"/>
      <c r="BH41" s="782"/>
    </row>
    <row r="42" spans="2:61" ht="14.25" customHeight="1">
      <c r="B42" s="116"/>
      <c r="C42" s="116"/>
      <c r="D42" s="116"/>
      <c r="E42" s="116"/>
      <c r="F42" s="116"/>
      <c r="G42" s="116"/>
      <c r="H42" s="116"/>
      <c r="I42" s="116"/>
      <c r="J42" s="116"/>
      <c r="K42" s="116"/>
      <c r="L42" s="116"/>
      <c r="M42" s="116"/>
      <c r="N42" s="116"/>
      <c r="O42" s="116"/>
      <c r="P42" s="116"/>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row>
    <row r="43" spans="2:61" ht="27" customHeight="1">
      <c r="B43" s="308" t="s">
        <v>232</v>
      </c>
      <c r="C43" s="308"/>
      <c r="D43" s="308"/>
      <c r="E43" s="308"/>
      <c r="F43" s="308"/>
      <c r="G43" s="308"/>
      <c r="H43" s="308"/>
      <c r="I43" s="308"/>
      <c r="J43" s="308"/>
      <c r="K43" s="308"/>
      <c r="L43" s="308"/>
      <c r="M43" s="308"/>
      <c r="N43" s="308"/>
      <c r="O43" s="308"/>
      <c r="P43" s="308"/>
      <c r="Q43" s="783">
        <v>46477</v>
      </c>
      <c r="R43" s="784"/>
      <c r="S43" s="784"/>
      <c r="T43" s="784"/>
      <c r="U43" s="784"/>
      <c r="V43" s="784"/>
      <c r="W43" s="784"/>
      <c r="X43" s="784"/>
      <c r="Y43" s="784"/>
      <c r="Z43" s="784"/>
      <c r="AA43" s="784"/>
      <c r="AB43" s="784"/>
      <c r="AC43" s="784"/>
      <c r="AD43" s="784"/>
      <c r="AE43" s="784"/>
      <c r="AF43" s="784"/>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row>
    <row r="44" spans="2:61" ht="14.25" customHeight="1">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row>
    <row r="45" spans="2:61" ht="18.75" customHeight="1">
      <c r="B45" s="740" t="s">
        <v>414</v>
      </c>
      <c r="C45" s="740"/>
      <c r="D45" s="740"/>
      <c r="E45" s="740"/>
      <c r="F45" s="740"/>
      <c r="G45" s="740"/>
      <c r="H45" s="740"/>
      <c r="I45" s="740"/>
      <c r="J45" s="740"/>
      <c r="K45" s="740"/>
      <c r="L45" s="740"/>
      <c r="M45" s="740"/>
      <c r="N45" s="740"/>
      <c r="O45" s="740"/>
      <c r="P45" s="740"/>
      <c r="Q45" s="740"/>
      <c r="R45" s="740"/>
      <c r="S45" s="740"/>
      <c r="T45" s="740"/>
      <c r="U45" s="740"/>
      <c r="V45" s="740"/>
      <c r="W45" s="740"/>
      <c r="X45" s="740"/>
      <c r="Y45" s="740"/>
      <c r="Z45" s="740"/>
      <c r="AA45" s="740"/>
      <c r="AB45" s="740"/>
      <c r="AC45" s="740"/>
      <c r="AD45" s="740"/>
      <c r="AE45" s="740"/>
      <c r="AF45" s="740"/>
      <c r="AG45" s="740"/>
      <c r="AH45" s="740"/>
      <c r="AI45" s="740"/>
      <c r="AJ45" s="740"/>
      <c r="AK45" s="740"/>
      <c r="AL45" s="740"/>
      <c r="AM45" s="740"/>
      <c r="AN45" s="740"/>
      <c r="AO45" s="740"/>
      <c r="AP45" s="740"/>
      <c r="AQ45" s="740"/>
      <c r="AR45" s="740"/>
      <c r="AS45" s="740"/>
      <c r="AT45" s="740"/>
      <c r="AU45" s="740"/>
      <c r="AV45" s="740"/>
      <c r="AW45" s="740"/>
      <c r="AX45" s="740"/>
      <c r="AY45" s="740"/>
      <c r="AZ45" s="740"/>
      <c r="BA45" s="740"/>
      <c r="BB45" s="740"/>
      <c r="BC45" s="740"/>
      <c r="BD45" s="740"/>
      <c r="BE45" s="740"/>
      <c r="BF45" s="740"/>
      <c r="BG45" s="740"/>
      <c r="BH45" s="740"/>
    </row>
    <row r="46" spans="2:61" ht="18.75" customHeight="1">
      <c r="B46" s="609" t="s">
        <v>415</v>
      </c>
      <c r="C46" s="609"/>
      <c r="D46" s="609"/>
      <c r="E46" s="609"/>
      <c r="F46" s="609"/>
      <c r="G46" s="609"/>
      <c r="H46" s="609"/>
      <c r="I46" s="609"/>
      <c r="J46" s="609"/>
      <c r="K46" s="609"/>
      <c r="L46" s="609"/>
      <c r="M46" s="609"/>
      <c r="N46" s="609"/>
      <c r="O46" s="609"/>
      <c r="P46" s="609"/>
      <c r="Q46" s="609"/>
      <c r="R46" s="609"/>
      <c r="S46" s="609"/>
      <c r="T46" s="609"/>
      <c r="U46" s="582" t="s">
        <v>235</v>
      </c>
      <c r="V46" s="582"/>
      <c r="W46" s="582"/>
      <c r="X46" s="582"/>
      <c r="Y46" s="582"/>
      <c r="Z46" s="582"/>
      <c r="AA46" s="582"/>
      <c r="AB46" s="268" t="s">
        <v>20</v>
      </c>
      <c r="AC46" s="268"/>
      <c r="AD46" s="268"/>
      <c r="AE46" s="268"/>
      <c r="AF46" s="268"/>
      <c r="AG46" s="268"/>
      <c r="AH46" s="268"/>
      <c r="AI46" s="268"/>
      <c r="AJ46" s="268"/>
      <c r="AK46" s="268"/>
      <c r="AL46" s="268"/>
      <c r="AM46" s="268"/>
      <c r="AN46" s="268"/>
      <c r="AO46" s="268"/>
      <c r="AP46" s="268"/>
      <c r="AQ46" s="268"/>
      <c r="AR46" s="268"/>
      <c r="AS46" s="649" t="s">
        <v>236</v>
      </c>
      <c r="AT46" s="649"/>
      <c r="AU46" s="649"/>
      <c r="AV46" s="649"/>
      <c r="AW46" s="649"/>
      <c r="AX46" s="308" t="s">
        <v>237</v>
      </c>
      <c r="AY46" s="308"/>
      <c r="AZ46" s="308"/>
      <c r="BA46" s="308"/>
      <c r="BB46" s="308"/>
      <c r="BC46" s="308"/>
      <c r="BD46" s="308"/>
      <c r="BE46" s="308"/>
      <c r="BF46" s="308"/>
      <c r="BG46" s="308"/>
      <c r="BH46" s="308"/>
      <c r="BI46" s="308"/>
    </row>
    <row r="47" spans="2:61" ht="18.75" customHeight="1">
      <c r="B47" s="609"/>
      <c r="C47" s="609"/>
      <c r="D47" s="609"/>
      <c r="E47" s="609"/>
      <c r="F47" s="609"/>
      <c r="G47" s="609"/>
      <c r="H47" s="609"/>
      <c r="I47" s="609"/>
      <c r="J47" s="609"/>
      <c r="K47" s="609"/>
      <c r="L47" s="609"/>
      <c r="M47" s="609"/>
      <c r="N47" s="609"/>
      <c r="O47" s="609"/>
      <c r="P47" s="609"/>
      <c r="Q47" s="609"/>
      <c r="R47" s="609"/>
      <c r="S47" s="609"/>
      <c r="T47" s="609"/>
      <c r="U47" s="582"/>
      <c r="V47" s="582"/>
      <c r="W47" s="582"/>
      <c r="X47" s="582"/>
      <c r="Y47" s="582"/>
      <c r="Z47" s="582"/>
      <c r="AA47" s="582"/>
      <c r="AB47" s="268" t="s">
        <v>238</v>
      </c>
      <c r="AC47" s="268"/>
      <c r="AD47" s="268"/>
      <c r="AE47" s="268"/>
      <c r="AF47" s="268"/>
      <c r="AG47" s="268"/>
      <c r="AH47" s="268"/>
      <c r="AI47" s="308" t="s">
        <v>239</v>
      </c>
      <c r="AJ47" s="308"/>
      <c r="AK47" s="308"/>
      <c r="AL47" s="268" t="s">
        <v>240</v>
      </c>
      <c r="AM47" s="268"/>
      <c r="AN47" s="268"/>
      <c r="AO47" s="268"/>
      <c r="AP47" s="268"/>
      <c r="AQ47" s="268"/>
      <c r="AR47" s="268"/>
      <c r="AS47" s="649"/>
      <c r="AT47" s="649"/>
      <c r="AU47" s="649"/>
      <c r="AV47" s="649"/>
      <c r="AW47" s="649"/>
      <c r="AX47" s="308"/>
      <c r="AY47" s="308"/>
      <c r="AZ47" s="308"/>
      <c r="BA47" s="308"/>
      <c r="BB47" s="308"/>
      <c r="BC47" s="308"/>
      <c r="BD47" s="308"/>
      <c r="BE47" s="308"/>
      <c r="BF47" s="308"/>
      <c r="BG47" s="308"/>
      <c r="BH47" s="308"/>
      <c r="BI47" s="308"/>
    </row>
    <row r="48" spans="2:61" ht="22.5" customHeight="1">
      <c r="B48" s="607" t="s">
        <v>509</v>
      </c>
      <c r="C48" s="588"/>
      <c r="D48" s="588"/>
      <c r="E48" s="588"/>
      <c r="F48" s="588"/>
      <c r="G48" s="588"/>
      <c r="H48" s="588"/>
      <c r="I48" s="588"/>
      <c r="J48" s="588"/>
      <c r="K48" s="588"/>
      <c r="L48" s="588"/>
      <c r="M48" s="588"/>
      <c r="N48" s="588"/>
      <c r="O48" s="588"/>
      <c r="P48" s="588"/>
      <c r="Q48" s="588"/>
      <c r="R48" s="588"/>
      <c r="S48" s="588"/>
      <c r="T48" s="588"/>
      <c r="U48" s="588"/>
      <c r="V48" s="588"/>
      <c r="W48" s="588"/>
      <c r="X48" s="588"/>
      <c r="Y48" s="588"/>
      <c r="Z48" s="588"/>
      <c r="AA48" s="588"/>
      <c r="AB48" s="588"/>
      <c r="AC48" s="588"/>
      <c r="AD48" s="588"/>
      <c r="AE48" s="588"/>
      <c r="AF48" s="588"/>
      <c r="AG48" s="588"/>
      <c r="AH48" s="588"/>
      <c r="AI48" s="588"/>
      <c r="AJ48" s="588"/>
      <c r="AK48" s="588"/>
      <c r="AL48" s="588"/>
      <c r="AM48" s="588"/>
      <c r="AN48" s="588"/>
      <c r="AO48" s="588"/>
      <c r="AP48" s="588"/>
      <c r="AQ48" s="588"/>
      <c r="AR48" s="588"/>
      <c r="AS48" s="588"/>
      <c r="AT48" s="588"/>
      <c r="AU48" s="588"/>
      <c r="AV48" s="588"/>
      <c r="AW48" s="588"/>
      <c r="AX48" s="588"/>
      <c r="AY48" s="588"/>
      <c r="AZ48" s="588"/>
      <c r="BA48" s="588"/>
      <c r="BB48" s="588"/>
      <c r="BC48" s="588"/>
      <c r="BD48" s="588"/>
      <c r="BE48" s="588"/>
      <c r="BF48" s="588"/>
      <c r="BG48" s="588"/>
      <c r="BH48" s="588"/>
      <c r="BI48" s="589"/>
    </row>
    <row r="49" spans="2:93" ht="43.5" customHeight="1">
      <c r="B49" s="582" t="s">
        <v>242</v>
      </c>
      <c r="C49" s="687"/>
      <c r="D49" s="833"/>
      <c r="E49" s="651" t="s">
        <v>365</v>
      </c>
      <c r="F49" s="632"/>
      <c r="G49" s="632"/>
      <c r="H49" s="632"/>
      <c r="I49" s="632"/>
      <c r="J49" s="632"/>
      <c r="K49" s="632"/>
      <c r="L49" s="632"/>
      <c r="M49" s="632"/>
      <c r="N49" s="632"/>
      <c r="O49" s="632"/>
      <c r="P49" s="632"/>
      <c r="Q49" s="632"/>
      <c r="R49" s="632"/>
      <c r="S49" s="632"/>
      <c r="T49" s="633"/>
      <c r="U49" s="654">
        <v>165000</v>
      </c>
      <c r="V49" s="655"/>
      <c r="W49" s="655"/>
      <c r="X49" s="655"/>
      <c r="Y49" s="655"/>
      <c r="Z49" s="655"/>
      <c r="AA49" s="656"/>
      <c r="AB49" s="654">
        <v>50000</v>
      </c>
      <c r="AC49" s="655"/>
      <c r="AD49" s="655"/>
      <c r="AE49" s="655"/>
      <c r="AF49" s="655"/>
      <c r="AG49" s="655"/>
      <c r="AH49" s="656"/>
      <c r="AI49" s="810" t="s">
        <v>243</v>
      </c>
      <c r="AJ49" s="810"/>
      <c r="AK49" s="810"/>
      <c r="AL49" s="654">
        <v>15000</v>
      </c>
      <c r="AM49" s="655"/>
      <c r="AN49" s="655"/>
      <c r="AO49" s="655"/>
      <c r="AP49" s="655"/>
      <c r="AQ49" s="655"/>
      <c r="AR49" s="656"/>
      <c r="AS49" s="657" t="s">
        <v>586</v>
      </c>
      <c r="AT49" s="665"/>
      <c r="AU49" s="665"/>
      <c r="AV49" s="665"/>
      <c r="AW49" s="665"/>
      <c r="AX49" s="598" t="s">
        <v>585</v>
      </c>
      <c r="AY49" s="599"/>
      <c r="AZ49" s="599"/>
      <c r="BA49" s="599"/>
      <c r="BB49" s="599"/>
      <c r="BC49" s="599"/>
      <c r="BD49" s="599"/>
      <c r="BE49" s="599"/>
      <c r="BF49" s="599"/>
      <c r="BG49" s="599"/>
      <c r="BH49" s="599"/>
      <c r="BI49" s="599"/>
    </row>
    <row r="50" spans="2:93" ht="22.5" customHeight="1">
      <c r="B50" s="663"/>
      <c r="C50" s="834"/>
      <c r="D50" s="835"/>
      <c r="E50" s="640"/>
      <c r="F50" s="641"/>
      <c r="G50" s="641"/>
      <c r="H50" s="641"/>
      <c r="I50" s="641"/>
      <c r="J50" s="641"/>
      <c r="K50" s="641"/>
      <c r="L50" s="641"/>
      <c r="M50" s="641"/>
      <c r="N50" s="641"/>
      <c r="O50" s="641"/>
      <c r="P50" s="641"/>
      <c r="Q50" s="641"/>
      <c r="R50" s="641"/>
      <c r="S50" s="641"/>
      <c r="T50" s="642"/>
      <c r="U50" s="772"/>
      <c r="V50" s="773"/>
      <c r="W50" s="773"/>
      <c r="X50" s="773"/>
      <c r="Y50" s="773"/>
      <c r="Z50" s="773"/>
      <c r="AA50" s="476"/>
      <c r="AB50" s="804"/>
      <c r="AC50" s="805"/>
      <c r="AD50" s="805"/>
      <c r="AE50" s="805"/>
      <c r="AF50" s="805"/>
      <c r="AG50" s="805"/>
      <c r="AH50" s="806"/>
      <c r="AI50" s="308"/>
      <c r="AJ50" s="308"/>
      <c r="AK50" s="308"/>
      <c r="AL50" s="772"/>
      <c r="AM50" s="773"/>
      <c r="AN50" s="773"/>
      <c r="AO50" s="773"/>
      <c r="AP50" s="773"/>
      <c r="AQ50" s="773"/>
      <c r="AR50" s="476"/>
      <c r="AS50" s="475"/>
      <c r="AT50" s="475"/>
      <c r="AU50" s="475"/>
      <c r="AV50" s="475"/>
      <c r="AW50" s="475"/>
      <c r="AX50" s="475"/>
      <c r="AY50" s="475"/>
      <c r="AZ50" s="475"/>
      <c r="BA50" s="475"/>
      <c r="BB50" s="475"/>
      <c r="BC50" s="475"/>
      <c r="BD50" s="475"/>
      <c r="BE50" s="475"/>
      <c r="BF50" s="475"/>
      <c r="BG50" s="475"/>
      <c r="BH50" s="475"/>
      <c r="BI50" s="475"/>
    </row>
    <row r="51" spans="2:93" ht="22.5" customHeight="1">
      <c r="B51" s="772"/>
      <c r="C51" s="773"/>
      <c r="D51" s="773"/>
      <c r="E51" s="773"/>
      <c r="F51" s="773"/>
      <c r="G51" s="773"/>
      <c r="H51" s="773"/>
      <c r="I51" s="773"/>
      <c r="J51" s="773"/>
      <c r="K51" s="773"/>
      <c r="L51" s="773"/>
      <c r="M51" s="773"/>
      <c r="N51" s="773"/>
      <c r="O51" s="773"/>
      <c r="P51" s="773"/>
      <c r="Q51" s="773"/>
      <c r="R51" s="773"/>
      <c r="S51" s="773"/>
      <c r="T51" s="773"/>
      <c r="U51" s="773"/>
      <c r="V51" s="773"/>
      <c r="W51" s="773"/>
      <c r="X51" s="773"/>
      <c r="Y51" s="773"/>
      <c r="Z51" s="773"/>
      <c r="AA51" s="773"/>
      <c r="AB51" s="773"/>
      <c r="AC51" s="773"/>
      <c r="AD51" s="773"/>
      <c r="AE51" s="773"/>
      <c r="AF51" s="773"/>
      <c r="AG51" s="773"/>
      <c r="AH51" s="773"/>
      <c r="AI51" s="773"/>
      <c r="AJ51" s="773"/>
      <c r="AK51" s="773"/>
      <c r="AL51" s="773"/>
      <c r="AM51" s="773"/>
      <c r="AN51" s="773"/>
      <c r="AO51" s="773"/>
      <c r="AP51" s="773"/>
      <c r="AQ51" s="773"/>
      <c r="AR51" s="773"/>
      <c r="AS51" s="773"/>
      <c r="AT51" s="773"/>
      <c r="AU51" s="773"/>
      <c r="AV51" s="773"/>
      <c r="AW51" s="773"/>
      <c r="AX51" s="773"/>
      <c r="AY51" s="773"/>
      <c r="AZ51" s="773"/>
      <c r="BA51" s="773"/>
      <c r="BB51" s="773"/>
      <c r="BC51" s="773"/>
      <c r="BD51" s="773"/>
      <c r="BE51" s="773"/>
      <c r="BF51" s="773"/>
      <c r="BG51" s="773"/>
      <c r="BH51" s="773"/>
      <c r="BI51" s="476"/>
    </row>
    <row r="52" spans="2:93" ht="22.5" customHeight="1">
      <c r="B52" s="582" t="s">
        <v>242</v>
      </c>
      <c r="C52" s="687"/>
      <c r="D52" s="833"/>
      <c r="E52" s="640"/>
      <c r="F52" s="641"/>
      <c r="G52" s="641"/>
      <c r="H52" s="641"/>
      <c r="I52" s="641"/>
      <c r="J52" s="641"/>
      <c r="K52" s="641"/>
      <c r="L52" s="641"/>
      <c r="M52" s="641"/>
      <c r="N52" s="641"/>
      <c r="O52" s="641"/>
      <c r="P52" s="641"/>
      <c r="Q52" s="641"/>
      <c r="R52" s="641"/>
      <c r="S52" s="641"/>
      <c r="T52" s="642"/>
      <c r="U52" s="738"/>
      <c r="V52" s="641"/>
      <c r="W52" s="641"/>
      <c r="X52" s="641"/>
      <c r="Y52" s="641"/>
      <c r="Z52" s="641"/>
      <c r="AA52" s="642"/>
      <c r="AB52" s="807"/>
      <c r="AC52" s="808"/>
      <c r="AD52" s="808"/>
      <c r="AE52" s="808"/>
      <c r="AF52" s="808"/>
      <c r="AG52" s="808"/>
      <c r="AH52" s="809"/>
      <c r="AI52" s="810" t="s">
        <v>243</v>
      </c>
      <c r="AJ52" s="810"/>
      <c r="AK52" s="810"/>
      <c r="AL52" s="738"/>
      <c r="AM52" s="641"/>
      <c r="AN52" s="641"/>
      <c r="AO52" s="641"/>
      <c r="AP52" s="641"/>
      <c r="AQ52" s="641"/>
      <c r="AR52" s="642"/>
      <c r="AS52" s="811"/>
      <c r="AT52" s="811"/>
      <c r="AU52" s="811"/>
      <c r="AV52" s="811"/>
      <c r="AW52" s="811"/>
      <c r="AX52" s="475"/>
      <c r="AY52" s="475"/>
      <c r="AZ52" s="475"/>
      <c r="BA52" s="475"/>
      <c r="BB52" s="475"/>
      <c r="BC52" s="475"/>
      <c r="BD52" s="475"/>
      <c r="BE52" s="475"/>
      <c r="BF52" s="475"/>
      <c r="BG52" s="475"/>
      <c r="BH52" s="475"/>
      <c r="BI52" s="475"/>
    </row>
    <row r="53" spans="2:93" ht="22.5" customHeight="1">
      <c r="B53" s="663"/>
      <c r="C53" s="834"/>
      <c r="D53" s="835"/>
      <c r="E53" s="640"/>
      <c r="F53" s="641"/>
      <c r="G53" s="641"/>
      <c r="H53" s="641"/>
      <c r="I53" s="641"/>
      <c r="J53" s="641"/>
      <c r="K53" s="641"/>
      <c r="L53" s="641"/>
      <c r="M53" s="641"/>
      <c r="N53" s="641"/>
      <c r="O53" s="641"/>
      <c r="P53" s="641"/>
      <c r="Q53" s="641"/>
      <c r="R53" s="641"/>
      <c r="S53" s="641"/>
      <c r="T53" s="642"/>
      <c r="U53" s="772"/>
      <c r="V53" s="773"/>
      <c r="W53" s="773"/>
      <c r="X53" s="773"/>
      <c r="Y53" s="773"/>
      <c r="Z53" s="773"/>
      <c r="AA53" s="476"/>
      <c r="AB53" s="804"/>
      <c r="AC53" s="805"/>
      <c r="AD53" s="805"/>
      <c r="AE53" s="805"/>
      <c r="AF53" s="805"/>
      <c r="AG53" s="805"/>
      <c r="AH53" s="806"/>
      <c r="AI53" s="308"/>
      <c r="AJ53" s="308"/>
      <c r="AK53" s="308"/>
      <c r="AL53" s="772"/>
      <c r="AM53" s="773"/>
      <c r="AN53" s="773"/>
      <c r="AO53" s="773"/>
      <c r="AP53" s="773"/>
      <c r="AQ53" s="773"/>
      <c r="AR53" s="476"/>
      <c r="AS53" s="475"/>
      <c r="AT53" s="475"/>
      <c r="AU53" s="475"/>
      <c r="AV53" s="475"/>
      <c r="AW53" s="475"/>
      <c r="AX53" s="475"/>
      <c r="AY53" s="475"/>
      <c r="AZ53" s="475"/>
      <c r="BA53" s="475"/>
      <c r="BB53" s="475"/>
      <c r="BC53" s="475"/>
      <c r="BD53" s="475"/>
      <c r="BE53" s="475"/>
      <c r="BF53" s="475"/>
      <c r="BG53" s="475"/>
      <c r="BH53" s="475"/>
      <c r="BI53" s="475"/>
    </row>
    <row r="54" spans="2:93" ht="36" customHeight="1">
      <c r="B54" s="308" t="s">
        <v>416</v>
      </c>
      <c r="C54" s="308"/>
      <c r="D54" s="308"/>
      <c r="E54" s="308"/>
      <c r="F54" s="308"/>
      <c r="G54" s="308"/>
      <c r="H54" s="308"/>
      <c r="I54" s="308"/>
      <c r="J54" s="308"/>
      <c r="K54" s="308"/>
      <c r="L54" s="308"/>
      <c r="M54" s="308"/>
      <c r="N54" s="308"/>
      <c r="O54" s="308"/>
      <c r="P54" s="308"/>
      <c r="Q54" s="308"/>
      <c r="R54" s="308"/>
      <c r="S54" s="308"/>
      <c r="T54" s="308"/>
      <c r="U54" s="673">
        <f>IFERROR(U49+U50+U52+U53,"")</f>
        <v>165000</v>
      </c>
      <c r="V54" s="269"/>
      <c r="W54" s="269"/>
      <c r="X54" s="269"/>
      <c r="Y54" s="269"/>
      <c r="Z54" s="269"/>
      <c r="AA54" s="270"/>
      <c r="AB54" s="673">
        <f>IFERROR(AB49+AB50+AB52+AB53,"")</f>
        <v>50000</v>
      </c>
      <c r="AC54" s="269"/>
      <c r="AD54" s="269"/>
      <c r="AE54" s="269"/>
      <c r="AF54" s="269"/>
      <c r="AG54" s="269"/>
      <c r="AH54" s="270"/>
      <c r="AI54" s="308"/>
      <c r="AJ54" s="308"/>
      <c r="AK54" s="308"/>
      <c r="AL54" s="673">
        <f>IFERROR(AL49+AL50+AL52+AL53,"")</f>
        <v>15000</v>
      </c>
      <c r="AM54" s="269"/>
      <c r="AN54" s="269"/>
      <c r="AO54" s="269"/>
      <c r="AP54" s="269"/>
      <c r="AQ54" s="269"/>
      <c r="AR54" s="270"/>
      <c r="AS54" s="802" t="s">
        <v>589</v>
      </c>
      <c r="AT54" s="803"/>
      <c r="AU54" s="803"/>
      <c r="AV54" s="803"/>
      <c r="AW54" s="803"/>
      <c r="AX54" s="308"/>
      <c r="AY54" s="308"/>
      <c r="AZ54" s="308"/>
      <c r="BA54" s="308"/>
      <c r="BB54" s="308"/>
      <c r="BC54" s="308"/>
      <c r="BD54" s="308"/>
      <c r="BE54" s="308"/>
      <c r="BF54" s="308"/>
      <c r="BG54" s="308"/>
      <c r="BH54" s="308"/>
      <c r="BI54" s="308"/>
    </row>
    <row r="55" spans="2:93" s="27" customFormat="1" ht="75" customHeight="1">
      <c r="B55" s="758" t="s">
        <v>417</v>
      </c>
      <c r="C55" s="758"/>
      <c r="D55" s="758"/>
      <c r="E55" s="758"/>
      <c r="F55" s="758"/>
      <c r="G55" s="758"/>
      <c r="H55" s="758"/>
      <c r="I55" s="758"/>
      <c r="J55" s="758"/>
      <c r="K55" s="758"/>
      <c r="L55" s="758"/>
      <c r="M55" s="758"/>
      <c r="N55" s="758"/>
      <c r="O55" s="758"/>
      <c r="P55" s="758"/>
      <c r="Q55" s="758"/>
      <c r="R55" s="758"/>
      <c r="S55" s="758"/>
      <c r="T55" s="758"/>
      <c r="U55" s="758"/>
      <c r="V55" s="758"/>
      <c r="W55" s="758"/>
      <c r="X55" s="758"/>
      <c r="Y55" s="758"/>
      <c r="Z55" s="758"/>
      <c r="AA55" s="758"/>
      <c r="AB55" s="758"/>
      <c r="AC55" s="758"/>
      <c r="AD55" s="758"/>
      <c r="AE55" s="758"/>
      <c r="AF55" s="758"/>
      <c r="AG55" s="758"/>
      <c r="AH55" s="758"/>
      <c r="AI55" s="758"/>
      <c r="AJ55" s="758"/>
      <c r="AK55" s="758"/>
      <c r="AL55" s="758"/>
      <c r="AM55" s="758"/>
      <c r="AN55" s="758"/>
      <c r="AO55" s="758"/>
      <c r="AP55" s="758"/>
      <c r="AQ55" s="758"/>
      <c r="AR55" s="758"/>
      <c r="AS55" s="758"/>
      <c r="AT55" s="758"/>
      <c r="AU55" s="758"/>
      <c r="AV55" s="758"/>
      <c r="AW55" s="758"/>
      <c r="AX55" s="758"/>
      <c r="AY55" s="758"/>
      <c r="AZ55" s="758"/>
      <c r="BA55" s="758"/>
      <c r="BB55" s="758"/>
      <c r="BC55" s="758"/>
      <c r="BD55" s="758"/>
      <c r="BE55" s="758"/>
      <c r="BF55" s="758"/>
      <c r="BG55" s="758"/>
      <c r="BH55" s="758"/>
    </row>
    <row r="56" spans="2:93" s="27" customFormat="1" ht="10.5" customHeight="1">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row>
    <row r="57" spans="2:93" ht="18.75" customHeight="1">
      <c r="B57" s="733" t="s">
        <v>418</v>
      </c>
      <c r="C57" s="733"/>
      <c r="D57" s="733"/>
      <c r="E57" s="733"/>
      <c r="F57" s="733"/>
      <c r="G57" s="733"/>
      <c r="H57" s="733"/>
      <c r="I57" s="733"/>
      <c r="J57" s="733"/>
      <c r="K57" s="733"/>
      <c r="L57" s="733"/>
      <c r="M57" s="733"/>
      <c r="N57" s="733"/>
      <c r="O57" s="733"/>
      <c r="P57" s="733"/>
      <c r="Q57" s="733"/>
      <c r="R57" s="733"/>
      <c r="S57" s="733"/>
      <c r="T57" s="733"/>
      <c r="U57" s="733"/>
      <c r="V57" s="733"/>
      <c r="W57" s="733"/>
      <c r="X57" s="733"/>
      <c r="Y57" s="733"/>
      <c r="Z57" s="733"/>
      <c r="AA57" s="733"/>
      <c r="AB57" s="733"/>
      <c r="AC57" s="733"/>
      <c r="AD57" s="733"/>
      <c r="AE57" s="733"/>
      <c r="AF57" s="733"/>
      <c r="AG57" s="733"/>
      <c r="AH57" s="733"/>
      <c r="AI57" s="733"/>
      <c r="AJ57" s="733"/>
      <c r="AK57" s="733"/>
      <c r="AL57" s="733"/>
      <c r="AM57" s="733"/>
      <c r="AN57" s="733"/>
      <c r="AO57" s="733"/>
      <c r="AP57" s="733"/>
      <c r="AQ57" s="733"/>
      <c r="AR57" s="733"/>
      <c r="AS57" s="733"/>
      <c r="AT57" s="733"/>
      <c r="AU57" s="733"/>
      <c r="AV57" s="733"/>
      <c r="AW57" s="733"/>
      <c r="AX57" s="733"/>
      <c r="AY57" s="733"/>
      <c r="AZ57" s="733"/>
      <c r="BA57" s="733"/>
      <c r="BB57" s="733"/>
      <c r="BC57" s="733"/>
      <c r="BD57" s="733"/>
      <c r="BE57" s="733"/>
      <c r="BF57" s="733"/>
      <c r="BG57" s="733"/>
      <c r="BH57" s="733"/>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row>
    <row r="58" spans="2:93" s="107" customFormat="1">
      <c r="B58" s="107" t="s">
        <v>315</v>
      </c>
    </row>
    <row r="59" spans="2:93" s="107" customFormat="1" ht="23.25" customHeight="1">
      <c r="C59" s="794" t="s">
        <v>516</v>
      </c>
      <c r="D59" s="795"/>
      <c r="E59" s="795"/>
      <c r="F59" s="801" t="s">
        <v>316</v>
      </c>
      <c r="G59" s="266"/>
      <c r="H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266"/>
      <c r="AH59" s="267"/>
    </row>
    <row r="60" spans="2:93" s="107" customFormat="1" ht="13.5" customHeight="1">
      <c r="C60" s="753" t="s">
        <v>317</v>
      </c>
      <c r="D60" s="753"/>
      <c r="E60" s="753"/>
      <c r="F60" s="753"/>
      <c r="G60" s="753"/>
      <c r="H60" s="753"/>
      <c r="I60" s="753"/>
      <c r="J60" s="753"/>
      <c r="K60" s="753"/>
      <c r="L60" s="753"/>
      <c r="M60" s="753"/>
      <c r="N60" s="753"/>
      <c r="O60" s="753"/>
      <c r="P60" s="753"/>
      <c r="Q60" s="753"/>
      <c r="R60" s="753"/>
      <c r="S60" s="753"/>
      <c r="T60" s="753"/>
      <c r="U60" s="753"/>
      <c r="V60" s="753"/>
      <c r="W60" s="753"/>
      <c r="X60" s="753"/>
      <c r="Y60" s="753"/>
      <c r="Z60" s="753"/>
      <c r="AA60" s="753"/>
      <c r="AB60" s="753"/>
      <c r="AC60" s="753"/>
      <c r="AD60" s="753"/>
      <c r="AE60" s="753"/>
      <c r="AF60" s="753"/>
      <c r="AG60" s="753"/>
      <c r="AH60" s="753"/>
      <c r="AI60" s="753"/>
      <c r="AJ60" s="753"/>
      <c r="AK60" s="753"/>
      <c r="AL60" s="753"/>
      <c r="AM60" s="753"/>
      <c r="AN60" s="753"/>
      <c r="AO60" s="753"/>
      <c r="AP60" s="753"/>
      <c r="AQ60" s="753"/>
      <c r="AR60" s="753"/>
      <c r="AS60" s="753"/>
      <c r="AT60" s="753"/>
      <c r="AU60" s="753"/>
      <c r="AV60" s="753"/>
      <c r="AW60" s="753"/>
      <c r="AX60" s="753"/>
      <c r="AY60" s="753"/>
      <c r="AZ60" s="753"/>
      <c r="BA60" s="753"/>
      <c r="BB60" s="753"/>
      <c r="BC60" s="753"/>
      <c r="BD60" s="753"/>
      <c r="BE60" s="753"/>
      <c r="BF60" s="753"/>
      <c r="BG60" s="753"/>
      <c r="BH60" s="753"/>
    </row>
    <row r="61" spans="2:93" s="107" customFormat="1" ht="18" customHeight="1">
      <c r="C61" s="107" t="s">
        <v>318</v>
      </c>
    </row>
    <row r="62" spans="2:93" s="107" customFormat="1" ht="13.5" customHeight="1">
      <c r="C62" s="800" t="s">
        <v>319</v>
      </c>
      <c r="D62" s="800"/>
      <c r="E62" s="800"/>
      <c r="F62" s="800"/>
      <c r="G62" s="800"/>
      <c r="H62" s="800"/>
      <c r="I62" s="800"/>
      <c r="J62" s="800"/>
      <c r="K62" s="800"/>
      <c r="L62" s="800"/>
      <c r="M62" s="800"/>
      <c r="N62" s="800"/>
      <c r="O62" s="800"/>
      <c r="P62" s="800"/>
      <c r="Q62" s="800"/>
      <c r="R62" s="800"/>
      <c r="S62" s="800"/>
      <c r="T62" s="800"/>
      <c r="U62" s="800"/>
      <c r="V62" s="800"/>
      <c r="W62" s="800"/>
      <c r="X62" s="800"/>
      <c r="Y62" s="800"/>
      <c r="Z62" s="800"/>
      <c r="AA62" s="800"/>
      <c r="AB62" s="800"/>
      <c r="AC62" s="800"/>
      <c r="AD62" s="800"/>
      <c r="AE62" s="800"/>
      <c r="AF62" s="800"/>
      <c r="AG62" s="800"/>
      <c r="AH62" s="800"/>
      <c r="AI62" s="800"/>
      <c r="AJ62" s="800"/>
      <c r="AK62" s="800"/>
      <c r="AL62" s="800"/>
      <c r="AM62" s="800"/>
      <c r="AN62" s="800"/>
      <c r="AO62" s="800"/>
      <c r="AP62" s="800"/>
      <c r="AQ62" s="800"/>
      <c r="AR62" s="800"/>
      <c r="AS62" s="800"/>
      <c r="AT62" s="800"/>
      <c r="AU62" s="800"/>
      <c r="AV62" s="800"/>
      <c r="AW62" s="800"/>
      <c r="AX62" s="800"/>
      <c r="AY62" s="800"/>
      <c r="AZ62" s="800"/>
      <c r="BA62" s="800"/>
      <c r="BB62" s="800"/>
      <c r="BC62" s="800"/>
      <c r="BD62" s="800"/>
      <c r="BE62" s="800"/>
      <c r="BF62" s="800"/>
      <c r="BG62" s="800"/>
      <c r="BH62" s="800"/>
    </row>
    <row r="63" spans="2:93" s="107" customFormat="1" ht="18" customHeight="1">
      <c r="C63" s="800"/>
      <c r="D63" s="800"/>
      <c r="E63" s="800"/>
      <c r="F63" s="800"/>
      <c r="G63" s="800"/>
      <c r="H63" s="800"/>
      <c r="I63" s="800"/>
      <c r="J63" s="800"/>
      <c r="K63" s="800"/>
      <c r="L63" s="800"/>
      <c r="M63" s="800"/>
      <c r="N63" s="800"/>
      <c r="O63" s="800"/>
      <c r="P63" s="800"/>
      <c r="Q63" s="800"/>
      <c r="R63" s="800"/>
      <c r="S63" s="800"/>
      <c r="T63" s="800"/>
      <c r="U63" s="800"/>
      <c r="V63" s="800"/>
      <c r="W63" s="800"/>
      <c r="X63" s="800"/>
      <c r="Y63" s="800"/>
      <c r="Z63" s="800"/>
      <c r="AA63" s="800"/>
      <c r="AB63" s="800"/>
      <c r="AC63" s="800"/>
      <c r="AD63" s="800"/>
      <c r="AE63" s="800"/>
      <c r="AF63" s="800"/>
      <c r="AG63" s="800"/>
      <c r="AH63" s="800"/>
      <c r="AI63" s="800"/>
      <c r="AJ63" s="800"/>
      <c r="AK63" s="800"/>
      <c r="AL63" s="800"/>
      <c r="AM63" s="800"/>
      <c r="AN63" s="800"/>
      <c r="AO63" s="800"/>
      <c r="AP63" s="800"/>
      <c r="AQ63" s="800"/>
      <c r="AR63" s="800"/>
      <c r="AS63" s="800"/>
      <c r="AT63" s="800"/>
      <c r="AU63" s="800"/>
      <c r="AV63" s="800"/>
      <c r="AW63" s="800"/>
      <c r="AX63" s="800"/>
      <c r="AY63" s="800"/>
      <c r="AZ63" s="800"/>
      <c r="BA63" s="800"/>
      <c r="BB63" s="800"/>
      <c r="BC63" s="800"/>
      <c r="BD63" s="800"/>
      <c r="BE63" s="800"/>
      <c r="BF63" s="800"/>
      <c r="BG63" s="800"/>
      <c r="BH63" s="800"/>
    </row>
    <row r="64" spans="2:93" s="107" customFormat="1">
      <c r="C64" s="800"/>
      <c r="D64" s="800"/>
      <c r="E64" s="800"/>
      <c r="F64" s="800"/>
      <c r="G64" s="800"/>
      <c r="H64" s="800"/>
      <c r="I64" s="800"/>
      <c r="J64" s="800"/>
      <c r="K64" s="800"/>
      <c r="L64" s="800"/>
      <c r="M64" s="800"/>
      <c r="N64" s="800"/>
      <c r="O64" s="800"/>
      <c r="P64" s="800"/>
      <c r="Q64" s="800"/>
      <c r="R64" s="800"/>
      <c r="S64" s="800"/>
      <c r="T64" s="800"/>
      <c r="U64" s="800"/>
      <c r="V64" s="800"/>
      <c r="W64" s="800"/>
      <c r="X64" s="800"/>
      <c r="Y64" s="800"/>
      <c r="Z64" s="800"/>
      <c r="AA64" s="800"/>
      <c r="AB64" s="800"/>
      <c r="AC64" s="800"/>
      <c r="AD64" s="800"/>
      <c r="AE64" s="800"/>
      <c r="AF64" s="800"/>
      <c r="AG64" s="800"/>
      <c r="AH64" s="800"/>
      <c r="AI64" s="800"/>
      <c r="AJ64" s="800"/>
      <c r="AK64" s="800"/>
      <c r="AL64" s="800"/>
      <c r="AM64" s="800"/>
      <c r="AN64" s="800"/>
      <c r="AO64" s="800"/>
      <c r="AP64" s="800"/>
      <c r="AQ64" s="800"/>
      <c r="AR64" s="800"/>
      <c r="AS64" s="800"/>
      <c r="AT64" s="800"/>
      <c r="AU64" s="800"/>
      <c r="AV64" s="800"/>
      <c r="AW64" s="800"/>
      <c r="AX64" s="800"/>
      <c r="AY64" s="800"/>
      <c r="AZ64" s="800"/>
      <c r="BA64" s="800"/>
      <c r="BB64" s="800"/>
      <c r="BC64" s="800"/>
      <c r="BD64" s="800"/>
      <c r="BE64" s="800"/>
      <c r="BF64" s="800"/>
      <c r="BG64" s="800"/>
      <c r="BH64" s="800"/>
    </row>
    <row r="65" spans="2:131" s="107" customFormat="1">
      <c r="C65" s="800"/>
      <c r="D65" s="800"/>
      <c r="E65" s="800"/>
      <c r="F65" s="800"/>
      <c r="G65" s="800"/>
      <c r="H65" s="800"/>
      <c r="I65" s="800"/>
      <c r="J65" s="800"/>
      <c r="K65" s="800"/>
      <c r="L65" s="800"/>
      <c r="M65" s="800"/>
      <c r="N65" s="800"/>
      <c r="O65" s="800"/>
      <c r="P65" s="800"/>
      <c r="Q65" s="800"/>
      <c r="R65" s="800"/>
      <c r="S65" s="800"/>
      <c r="T65" s="800"/>
      <c r="U65" s="800"/>
      <c r="V65" s="800"/>
      <c r="W65" s="800"/>
      <c r="X65" s="800"/>
      <c r="Y65" s="800"/>
      <c r="Z65" s="800"/>
      <c r="AA65" s="800"/>
      <c r="AB65" s="800"/>
      <c r="AC65" s="800"/>
      <c r="AD65" s="800"/>
      <c r="AE65" s="800"/>
      <c r="AF65" s="800"/>
      <c r="AG65" s="800"/>
      <c r="AH65" s="800"/>
      <c r="AI65" s="800"/>
      <c r="AJ65" s="800"/>
      <c r="AK65" s="800"/>
      <c r="AL65" s="800"/>
      <c r="AM65" s="800"/>
      <c r="AN65" s="800"/>
      <c r="AO65" s="800"/>
      <c r="AP65" s="800"/>
      <c r="AQ65" s="800"/>
      <c r="AR65" s="800"/>
      <c r="AS65" s="800"/>
      <c r="AT65" s="800"/>
      <c r="AU65" s="800"/>
      <c r="AV65" s="800"/>
      <c r="AW65" s="800"/>
      <c r="AX65" s="800"/>
      <c r="AY65" s="800"/>
      <c r="AZ65" s="800"/>
      <c r="BA65" s="800"/>
      <c r="BB65" s="800"/>
      <c r="BC65" s="800"/>
      <c r="BD65" s="800"/>
      <c r="BE65" s="800"/>
      <c r="BF65" s="800"/>
      <c r="BG65" s="800"/>
      <c r="BH65" s="800"/>
    </row>
    <row r="66" spans="2:131" s="152" customFormat="1" ht="18" customHeight="1">
      <c r="B66" s="153" t="s">
        <v>419</v>
      </c>
    </row>
    <row r="67" spans="2:131" s="52" customFormat="1" ht="18" customHeight="1">
      <c r="C67" s="52" t="s">
        <v>472</v>
      </c>
    </row>
    <row r="68" spans="2:131" s="52" customFormat="1" ht="18" customHeight="1">
      <c r="D68" s="52" t="s">
        <v>335</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794" t="s">
        <v>516</v>
      </c>
      <c r="E69" s="795"/>
      <c r="F69" s="795"/>
      <c r="G69" s="796" t="s">
        <v>336</v>
      </c>
      <c r="H69" s="796"/>
      <c r="I69" s="796"/>
      <c r="J69" s="796"/>
      <c r="K69" s="796"/>
      <c r="L69" s="796"/>
      <c r="M69" s="796"/>
      <c r="N69" s="796"/>
      <c r="O69" s="79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154" customFormat="1">
      <c r="B71" s="154" t="s">
        <v>420</v>
      </c>
      <c r="BK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row>
    <row r="72" spans="2:131" s="108" customFormat="1">
      <c r="C72" s="52" t="s">
        <v>472</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08" customFormat="1" ht="13.5" customHeight="1">
      <c r="D73" s="108" t="s">
        <v>338</v>
      </c>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P73" s="119"/>
      <c r="BQ73" s="119"/>
      <c r="BR73" s="119"/>
      <c r="BS73" s="119"/>
      <c r="BT73" s="119"/>
      <c r="BU73" s="119"/>
      <c r="BV73" s="119"/>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08" customFormat="1" ht="23.25" customHeight="1">
      <c r="D74" s="794" t="s">
        <v>516</v>
      </c>
      <c r="E74" s="795"/>
      <c r="F74" s="795"/>
      <c r="G74" s="797" t="s">
        <v>339</v>
      </c>
      <c r="H74" s="798"/>
      <c r="I74" s="798"/>
      <c r="J74" s="798"/>
      <c r="K74" s="798"/>
      <c r="L74" s="798"/>
      <c r="M74" s="798"/>
      <c r="N74" s="798"/>
      <c r="O74" s="798"/>
      <c r="P74" s="798"/>
      <c r="Q74" s="798"/>
      <c r="R74" s="798"/>
      <c r="S74" s="79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09" customFormat="1" ht="10.8">
      <c r="C75" s="120" t="s">
        <v>340</v>
      </c>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BP75" s="122"/>
      <c r="BQ75" s="122"/>
      <c r="BR75" s="122"/>
      <c r="BS75" s="122"/>
      <c r="BT75" s="122"/>
      <c r="BU75" s="122"/>
      <c r="BV75" s="12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row>
    <row r="76" spans="2:131" s="109" customFormat="1" ht="10.8">
      <c r="C76" s="120"/>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BP76" s="122"/>
      <c r="BQ76" s="122"/>
      <c r="BR76" s="122"/>
      <c r="BS76" s="122"/>
      <c r="BT76" s="122"/>
      <c r="BU76" s="122"/>
      <c r="BV76" s="12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row>
    <row r="77" spans="2:131" ht="18" customHeight="1">
      <c r="B77" s="733" t="s">
        <v>421</v>
      </c>
      <c r="C77" s="733"/>
      <c r="D77" s="733"/>
      <c r="E77" s="733"/>
      <c r="F77" s="733"/>
      <c r="G77" s="733"/>
      <c r="H77" s="733"/>
      <c r="I77" s="733"/>
      <c r="J77" s="733"/>
      <c r="K77" s="733"/>
      <c r="L77" s="733"/>
      <c r="M77" s="733"/>
      <c r="N77" s="733"/>
      <c r="O77" s="733"/>
      <c r="P77" s="733"/>
      <c r="Q77" s="733"/>
      <c r="R77" s="733"/>
      <c r="S77" s="733"/>
      <c r="T77" s="733"/>
      <c r="U77" s="733"/>
      <c r="V77" s="733"/>
      <c r="W77" s="733"/>
      <c r="X77" s="733"/>
      <c r="Y77" s="733"/>
      <c r="Z77" s="733"/>
      <c r="AA77" s="733"/>
      <c r="AB77" s="733"/>
      <c r="AC77" s="733"/>
      <c r="AD77" s="733"/>
      <c r="AE77" s="733"/>
      <c r="AF77" s="733"/>
      <c r="AG77" s="733"/>
      <c r="AH77" s="733"/>
      <c r="AI77" s="733"/>
      <c r="AJ77" s="733"/>
      <c r="AK77" s="733"/>
      <c r="AL77" s="733"/>
      <c r="AM77" s="733"/>
      <c r="AN77" s="733"/>
      <c r="AO77" s="733"/>
      <c r="AP77" s="733"/>
      <c r="AQ77" s="733"/>
      <c r="AR77" s="733"/>
      <c r="AS77" s="733"/>
      <c r="AT77" s="733"/>
      <c r="AU77" s="733"/>
      <c r="AV77" s="733"/>
      <c r="AW77" s="733"/>
      <c r="AX77" s="733"/>
      <c r="AY77" s="733"/>
      <c r="AZ77" s="733"/>
      <c r="BA77" s="733"/>
      <c r="BB77" s="733"/>
      <c r="BC77" s="733"/>
      <c r="BD77" s="733"/>
      <c r="BE77" s="733"/>
      <c r="BF77" s="733"/>
      <c r="BG77" s="733"/>
      <c r="BH77" s="733"/>
      <c r="BI77" s="733"/>
    </row>
    <row r="78" spans="2:131" ht="35.25" customHeight="1">
      <c r="B78" s="692" t="s">
        <v>342</v>
      </c>
      <c r="C78" s="692"/>
      <c r="D78" s="565"/>
      <c r="E78" s="565"/>
      <c r="F78" s="565"/>
      <c r="G78" s="565"/>
      <c r="H78" s="565"/>
      <c r="I78" s="565"/>
      <c r="J78" s="565"/>
      <c r="K78" s="565"/>
      <c r="L78" s="565"/>
      <c r="M78" s="565"/>
      <c r="N78" s="565"/>
      <c r="O78" s="565"/>
      <c r="P78" s="565"/>
      <c r="Q78" s="565"/>
      <c r="R78" s="565"/>
      <c r="S78" s="565"/>
      <c r="T78" s="565"/>
      <c r="U78" s="565"/>
      <c r="V78" s="565"/>
      <c r="W78" s="565"/>
      <c r="X78" s="565"/>
      <c r="Y78" s="565"/>
      <c r="Z78" s="565"/>
      <c r="AA78" s="565"/>
      <c r="AB78" s="565"/>
      <c r="AC78" s="565"/>
      <c r="AD78" s="565"/>
      <c r="AE78" s="565"/>
      <c r="AF78" s="565"/>
      <c r="AG78" s="565"/>
      <c r="AH78" s="565"/>
      <c r="AI78" s="565"/>
      <c r="AJ78" s="565"/>
      <c r="AK78" s="565"/>
      <c r="AL78" s="565"/>
      <c r="AM78" s="565"/>
      <c r="AN78" s="565"/>
      <c r="AO78" s="565"/>
      <c r="AP78" s="565"/>
      <c r="AQ78" s="565"/>
      <c r="AR78" s="565"/>
      <c r="AS78" s="565"/>
      <c r="AT78" s="565"/>
      <c r="AU78" s="565"/>
      <c r="AV78" s="565"/>
      <c r="AW78" s="565"/>
      <c r="AX78" s="565"/>
      <c r="AY78" s="565"/>
      <c r="AZ78" s="565"/>
      <c r="BA78" s="565"/>
      <c r="BB78" s="565"/>
      <c r="BC78" s="565"/>
      <c r="BD78" s="565"/>
      <c r="BE78" s="565"/>
      <c r="BF78" s="565"/>
      <c r="BG78" s="565"/>
      <c r="BH78" s="565"/>
    </row>
    <row r="79" spans="2:131" ht="32.25" customHeight="1">
      <c r="B79" s="649">
        <v>1</v>
      </c>
      <c r="C79" s="649"/>
      <c r="D79" s="788" t="s">
        <v>343</v>
      </c>
      <c r="E79" s="789"/>
      <c r="F79" s="789"/>
      <c r="G79" s="789"/>
      <c r="H79" s="789"/>
      <c r="I79" s="789"/>
      <c r="J79" s="789"/>
      <c r="K79" s="789"/>
      <c r="L79" s="789"/>
      <c r="M79" s="789"/>
      <c r="N79" s="789"/>
      <c r="O79" s="789"/>
      <c r="P79" s="789"/>
      <c r="Q79" s="789"/>
      <c r="R79" s="789"/>
      <c r="S79" s="789"/>
      <c r="T79" s="789"/>
      <c r="U79" s="790"/>
      <c r="V79" s="649">
        <v>4</v>
      </c>
      <c r="W79" s="649"/>
      <c r="X79" s="788" t="s">
        <v>422</v>
      </c>
      <c r="Y79" s="789"/>
      <c r="Z79" s="789"/>
      <c r="AA79" s="789"/>
      <c r="AB79" s="789"/>
      <c r="AC79" s="789"/>
      <c r="AD79" s="789"/>
      <c r="AE79" s="789"/>
      <c r="AF79" s="789"/>
      <c r="AG79" s="789"/>
      <c r="AH79" s="789"/>
      <c r="AI79" s="789"/>
      <c r="AJ79" s="789"/>
      <c r="AK79" s="789"/>
      <c r="AL79" s="789"/>
      <c r="AM79" s="789"/>
      <c r="AN79" s="789"/>
      <c r="AO79" s="790"/>
      <c r="AP79" s="693">
        <v>7</v>
      </c>
      <c r="AQ79" s="694"/>
      <c r="AR79" s="788" t="s">
        <v>348</v>
      </c>
      <c r="AS79" s="789"/>
      <c r="AT79" s="789"/>
      <c r="AU79" s="789"/>
      <c r="AV79" s="789"/>
      <c r="AW79" s="789"/>
      <c r="AX79" s="789"/>
      <c r="AY79" s="789"/>
      <c r="AZ79" s="789"/>
      <c r="BA79" s="789"/>
      <c r="BB79" s="789"/>
      <c r="BC79" s="789"/>
      <c r="BD79" s="789"/>
      <c r="BE79" s="789"/>
      <c r="BF79" s="789"/>
      <c r="BG79" s="789"/>
      <c r="BH79" s="789"/>
      <c r="BI79" s="790"/>
    </row>
    <row r="80" spans="2:131" ht="32.25" customHeight="1">
      <c r="B80" s="649">
        <v>2</v>
      </c>
      <c r="C80" s="649"/>
      <c r="D80" s="788" t="s">
        <v>346</v>
      </c>
      <c r="E80" s="789"/>
      <c r="F80" s="789"/>
      <c r="G80" s="789"/>
      <c r="H80" s="789"/>
      <c r="I80" s="789"/>
      <c r="J80" s="789"/>
      <c r="K80" s="789"/>
      <c r="L80" s="789"/>
      <c r="M80" s="789"/>
      <c r="N80" s="789"/>
      <c r="O80" s="789"/>
      <c r="P80" s="789"/>
      <c r="Q80" s="789"/>
      <c r="R80" s="789"/>
      <c r="S80" s="789"/>
      <c r="T80" s="789"/>
      <c r="U80" s="790"/>
      <c r="V80" s="649">
        <v>5</v>
      </c>
      <c r="W80" s="649"/>
      <c r="X80" s="791" t="s">
        <v>350</v>
      </c>
      <c r="Y80" s="792"/>
      <c r="Z80" s="792"/>
      <c r="AA80" s="792"/>
      <c r="AB80" s="792"/>
      <c r="AC80" s="792"/>
      <c r="AD80" s="792"/>
      <c r="AE80" s="792"/>
      <c r="AF80" s="792"/>
      <c r="AG80" s="792"/>
      <c r="AH80" s="792"/>
      <c r="AI80" s="792"/>
      <c r="AJ80" s="792"/>
      <c r="AK80" s="792"/>
      <c r="AL80" s="792"/>
      <c r="AM80" s="792"/>
      <c r="AN80" s="792"/>
      <c r="AO80" s="793"/>
      <c r="AP80" s="693">
        <v>8</v>
      </c>
      <c r="AQ80" s="694"/>
      <c r="AR80" s="788" t="s">
        <v>423</v>
      </c>
      <c r="AS80" s="789"/>
      <c r="AT80" s="789"/>
      <c r="AU80" s="789"/>
      <c r="AV80" s="789"/>
      <c r="AW80" s="789"/>
      <c r="AX80" s="789"/>
      <c r="AY80" s="789"/>
      <c r="AZ80" s="789"/>
      <c r="BA80" s="789"/>
      <c r="BB80" s="789"/>
      <c r="BC80" s="789"/>
      <c r="BD80" s="789"/>
      <c r="BE80" s="789"/>
      <c r="BF80" s="789"/>
      <c r="BG80" s="789"/>
      <c r="BH80" s="789"/>
      <c r="BI80" s="790"/>
    </row>
    <row r="81" spans="2:61" ht="32.25" customHeight="1">
      <c r="B81" s="649">
        <v>3</v>
      </c>
      <c r="C81" s="649"/>
      <c r="D81" s="788" t="s">
        <v>349</v>
      </c>
      <c r="E81" s="789"/>
      <c r="F81" s="789"/>
      <c r="G81" s="789"/>
      <c r="H81" s="789"/>
      <c r="I81" s="789"/>
      <c r="J81" s="789"/>
      <c r="K81" s="789"/>
      <c r="L81" s="789"/>
      <c r="M81" s="789"/>
      <c r="N81" s="789"/>
      <c r="O81" s="789"/>
      <c r="P81" s="789"/>
      <c r="Q81" s="789"/>
      <c r="R81" s="789"/>
      <c r="S81" s="789"/>
      <c r="T81" s="789"/>
      <c r="U81" s="790"/>
      <c r="V81" s="649">
        <v>6</v>
      </c>
      <c r="W81" s="649"/>
      <c r="X81" s="791" t="s">
        <v>353</v>
      </c>
      <c r="Y81" s="792"/>
      <c r="Z81" s="792"/>
      <c r="AA81" s="792"/>
      <c r="AB81" s="792"/>
      <c r="AC81" s="792"/>
      <c r="AD81" s="792"/>
      <c r="AE81" s="792"/>
      <c r="AF81" s="792"/>
      <c r="AG81" s="792"/>
      <c r="AH81" s="792"/>
      <c r="AI81" s="792"/>
      <c r="AJ81" s="792"/>
      <c r="AK81" s="792"/>
      <c r="AL81" s="792"/>
      <c r="AM81" s="792"/>
      <c r="AN81" s="792"/>
      <c r="AO81" s="793"/>
      <c r="AP81" s="693">
        <v>9</v>
      </c>
      <c r="AQ81" s="694"/>
      <c r="AR81" s="788" t="s">
        <v>354</v>
      </c>
      <c r="AS81" s="789"/>
      <c r="AT81" s="789"/>
      <c r="AU81" s="789"/>
      <c r="AV81" s="789"/>
      <c r="AW81" s="789"/>
      <c r="AX81" s="789"/>
      <c r="AY81" s="789"/>
      <c r="AZ81" s="789"/>
      <c r="BA81" s="789"/>
      <c r="BB81" s="789"/>
      <c r="BC81" s="789"/>
      <c r="BD81" s="789"/>
      <c r="BE81" s="789"/>
      <c r="BF81" s="789"/>
      <c r="BG81" s="789"/>
      <c r="BH81" s="789"/>
      <c r="BI81" s="790"/>
    </row>
    <row r="82" spans="2:61" ht="9.75" customHeight="1">
      <c r="B82" s="646" t="s">
        <v>359</v>
      </c>
      <c r="C82" s="647"/>
      <c r="D82" s="647"/>
      <c r="E82" s="647"/>
      <c r="F82" s="647"/>
      <c r="G82" s="647"/>
      <c r="H82" s="647"/>
      <c r="I82" s="647"/>
      <c r="J82" s="647"/>
      <c r="K82" s="647"/>
      <c r="L82" s="647"/>
      <c r="M82" s="647"/>
      <c r="N82" s="647"/>
      <c r="O82" s="648"/>
      <c r="P82" s="661" t="s">
        <v>360</v>
      </c>
      <c r="Q82" s="661"/>
      <c r="R82" s="661"/>
      <c r="S82" s="661"/>
      <c r="T82" s="661"/>
      <c r="U82" s="661"/>
      <c r="V82" s="661"/>
      <c r="W82" s="661"/>
      <c r="X82" s="661"/>
      <c r="Y82" s="661"/>
      <c r="Z82" s="661"/>
      <c r="AA82" s="661"/>
      <c r="AB82" s="661"/>
      <c r="AC82" s="661"/>
      <c r="AD82" s="661"/>
      <c r="AE82" s="661"/>
      <c r="AF82" s="661"/>
      <c r="AG82" s="661"/>
      <c r="AH82" s="661"/>
      <c r="AI82" s="661"/>
      <c r="AJ82" s="661"/>
      <c r="AK82" s="661"/>
      <c r="AL82" s="661"/>
      <c r="AM82" s="661"/>
      <c r="AN82" s="661"/>
      <c r="AO82" s="661"/>
      <c r="AP82" s="661"/>
      <c r="AQ82" s="661"/>
      <c r="AR82" s="661"/>
      <c r="AS82" s="661"/>
      <c r="AT82" s="661"/>
      <c r="AU82" s="661"/>
      <c r="AV82" s="661"/>
      <c r="AW82" s="661"/>
      <c r="AX82" s="661"/>
      <c r="AY82" s="661"/>
      <c r="AZ82" s="661"/>
      <c r="BA82" s="661"/>
      <c r="BB82" s="661"/>
      <c r="BC82" s="661"/>
      <c r="BD82" s="661"/>
      <c r="BE82" s="661"/>
      <c r="BF82" s="661"/>
      <c r="BG82" s="661"/>
      <c r="BH82" s="661"/>
      <c r="BI82" s="661"/>
    </row>
    <row r="83" spans="2:61" ht="42.9" customHeight="1">
      <c r="B83" s="772"/>
      <c r="C83" s="773"/>
      <c r="D83" s="773"/>
      <c r="E83" s="773"/>
      <c r="F83" s="773"/>
      <c r="G83" s="773"/>
      <c r="H83" s="773"/>
      <c r="I83" s="773"/>
      <c r="J83" s="773"/>
      <c r="K83" s="773"/>
      <c r="L83" s="773"/>
      <c r="M83" s="773"/>
      <c r="N83" s="773"/>
      <c r="O83" s="476"/>
      <c r="P83" s="475"/>
      <c r="Q83" s="475"/>
      <c r="R83" s="475"/>
      <c r="S83" s="475"/>
      <c r="T83" s="475"/>
      <c r="U83" s="475"/>
      <c r="V83" s="475"/>
      <c r="W83" s="475"/>
      <c r="X83" s="475"/>
      <c r="Y83" s="475"/>
      <c r="Z83" s="475"/>
      <c r="AA83" s="475"/>
      <c r="AB83" s="475"/>
      <c r="AC83" s="475"/>
      <c r="AD83" s="475"/>
      <c r="AE83" s="475"/>
      <c r="AF83" s="475"/>
      <c r="AG83" s="475"/>
      <c r="AH83" s="475"/>
      <c r="AI83" s="475"/>
      <c r="AJ83" s="475"/>
      <c r="AK83" s="475"/>
      <c r="AL83" s="475"/>
      <c r="AM83" s="475"/>
      <c r="AN83" s="475"/>
      <c r="AO83" s="475"/>
      <c r="AP83" s="475"/>
      <c r="AQ83" s="475"/>
      <c r="AR83" s="475"/>
      <c r="AS83" s="475"/>
      <c r="AT83" s="475"/>
      <c r="AU83" s="475"/>
      <c r="AV83" s="475"/>
      <c r="AW83" s="475"/>
      <c r="AX83" s="475"/>
      <c r="AY83" s="475"/>
      <c r="AZ83" s="475"/>
      <c r="BA83" s="475"/>
      <c r="BB83" s="475"/>
      <c r="BC83" s="475"/>
      <c r="BD83" s="475"/>
      <c r="BE83" s="475"/>
      <c r="BF83" s="475"/>
      <c r="BG83" s="475"/>
      <c r="BH83" s="475"/>
      <c r="BI83" s="475"/>
    </row>
    <row r="84" spans="2:61" ht="18" customHeight="1"/>
    <row r="86" spans="2:61" hidden="1">
      <c r="B86" s="56" t="s">
        <v>361</v>
      </c>
      <c r="K86" s="56"/>
    </row>
    <row r="87" spans="2:61" hidden="1">
      <c r="B87" s="56" t="s">
        <v>362</v>
      </c>
      <c r="K87" s="56"/>
    </row>
    <row r="88" spans="2:61" hidden="1">
      <c r="B88" s="56" t="s">
        <v>363</v>
      </c>
      <c r="K88" s="56"/>
    </row>
    <row r="89" spans="2:61" hidden="1">
      <c r="B89" s="56" t="s">
        <v>364</v>
      </c>
      <c r="K89" s="56"/>
    </row>
    <row r="90" spans="2:61" hidden="1">
      <c r="B90" s="56" t="s">
        <v>365</v>
      </c>
      <c r="K90" s="56"/>
    </row>
    <row r="91" spans="2:61" hidden="1">
      <c r="B91" s="56" t="s">
        <v>366</v>
      </c>
      <c r="K91" s="56"/>
    </row>
    <row r="92" spans="2:61" hidden="1">
      <c r="B92" s="56" t="s">
        <v>367</v>
      </c>
      <c r="K92" s="56"/>
    </row>
    <row r="93" spans="2:61" hidden="1">
      <c r="B93" s="56" t="s">
        <v>368</v>
      </c>
      <c r="K93" s="56"/>
    </row>
    <row r="94" spans="2:61" hidden="1">
      <c r="B94" s="56" t="s">
        <v>369</v>
      </c>
      <c r="K94" s="56"/>
    </row>
    <row r="95" spans="2:61" hidden="1">
      <c r="B95" s="56" t="s">
        <v>370</v>
      </c>
      <c r="K95" s="56"/>
    </row>
    <row r="96" spans="2:61" hidden="1">
      <c r="B96" s="56" t="s">
        <v>371</v>
      </c>
      <c r="K96" s="56"/>
    </row>
    <row r="97" spans="2:11" hidden="1">
      <c r="B97" s="56" t="s">
        <v>372</v>
      </c>
      <c r="K97" s="56"/>
    </row>
    <row r="98" spans="2:11" hidden="1">
      <c r="B98" s="56" t="s">
        <v>373</v>
      </c>
      <c r="K98" s="56"/>
    </row>
    <row r="99" spans="2:11" hidden="1">
      <c r="B99" s="56" t="s">
        <v>374</v>
      </c>
      <c r="K99" s="56"/>
    </row>
    <row r="100" spans="2:11" hidden="1">
      <c r="B100" s="56" t="s">
        <v>375</v>
      </c>
      <c r="K100" s="56"/>
    </row>
    <row r="101" spans="2:11" hidden="1">
      <c r="B101" s="56" t="s">
        <v>376</v>
      </c>
      <c r="K101" s="56"/>
    </row>
    <row r="102" spans="2:11" hidden="1">
      <c r="B102" s="56" t="s">
        <v>377</v>
      </c>
      <c r="K102" s="56"/>
    </row>
    <row r="103" spans="2:11" hidden="1">
      <c r="B103" s="56" t="s">
        <v>378</v>
      </c>
      <c r="K103" s="56"/>
    </row>
    <row r="104" spans="2:11" hidden="1">
      <c r="B104" s="56" t="s">
        <v>379</v>
      </c>
      <c r="K104" s="56"/>
    </row>
    <row r="105" spans="2:11" hidden="1">
      <c r="B105" s="56" t="s">
        <v>380</v>
      </c>
      <c r="K105" s="56"/>
    </row>
    <row r="106" spans="2:11" hidden="1">
      <c r="B106" s="56" t="s">
        <v>381</v>
      </c>
      <c r="K106" s="56"/>
    </row>
    <row r="107" spans="2:11" hidden="1">
      <c r="B107" s="56" t="s">
        <v>382</v>
      </c>
      <c r="K107" s="56"/>
    </row>
    <row r="108" spans="2:11" hidden="1">
      <c r="B108" s="56" t="s">
        <v>383</v>
      </c>
      <c r="K108" s="56"/>
    </row>
    <row r="109" spans="2:11" hidden="1">
      <c r="B109" s="56" t="s">
        <v>384</v>
      </c>
      <c r="K109" s="56"/>
    </row>
    <row r="110" spans="2:11" hidden="1">
      <c r="B110" s="56" t="s">
        <v>385</v>
      </c>
      <c r="K110" s="56"/>
    </row>
    <row r="111" spans="2:11" hidden="1">
      <c r="B111" s="56" t="s">
        <v>386</v>
      </c>
    </row>
    <row r="112" spans="2:11" hidden="1"/>
    <row r="113" spans="3:3" hidden="1">
      <c r="C113" s="1" t="s">
        <v>387</v>
      </c>
    </row>
    <row r="114" spans="3:3" hidden="1">
      <c r="C114" s="1" t="s">
        <v>388</v>
      </c>
    </row>
    <row r="115" spans="3:3" hidden="1">
      <c r="C115" s="1" t="s">
        <v>389</v>
      </c>
    </row>
    <row r="116" spans="3:3" hidden="1">
      <c r="C116" s="1" t="s">
        <v>390</v>
      </c>
    </row>
    <row r="117" spans="3:3" hidden="1">
      <c r="C117" s="1" t="s">
        <v>391</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D39E91FF-E7CD-4976-87A3-4E57191C4A9D}">
      <formula1>"□,☑"</formula1>
    </dataValidation>
  </dataValidations>
  <pageMargins left="0.25" right="0.25" top="0.75" bottom="0.75" header="0.3" footer="0.3"/>
  <pageSetup paperSize="9" scale="61" fitToHeight="0" orientation="portrait"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tabSelected="1" view="pageBreakPreview" zoomScaleNormal="100" zoomScaleSheetLayoutView="100" workbookViewId="0">
      <selection activeCell="CJ8" sqref="CJ8"/>
    </sheetView>
  </sheetViews>
  <sheetFormatPr defaultColWidth="2.19921875" defaultRowHeight="13.2"/>
  <cols>
    <col min="1" max="69" width="2.5" style="1" customWidth="1"/>
    <col min="70" max="91" width="2.19921875" style="1"/>
    <col min="92" max="92" width="3.8984375" style="1" customWidth="1"/>
    <col min="93" max="263" width="2.19921875" style="1"/>
    <col min="264" max="264" width="2.5" style="1" bestFit="1" customWidth="1"/>
    <col min="265" max="265" width="2.19921875" style="1"/>
    <col min="266" max="266" width="2.5" style="1" bestFit="1" customWidth="1"/>
    <col min="267" max="519" width="2.19921875" style="1"/>
    <col min="520" max="520" width="2.5" style="1" bestFit="1" customWidth="1"/>
    <col min="521" max="521" width="2.19921875" style="1"/>
    <col min="522" max="522" width="2.5" style="1" bestFit="1" customWidth="1"/>
    <col min="523" max="775" width="2.19921875" style="1"/>
    <col min="776" max="776" width="2.5" style="1" bestFit="1" customWidth="1"/>
    <col min="777" max="777" width="2.19921875" style="1"/>
    <col min="778" max="778" width="2.5" style="1" bestFit="1" customWidth="1"/>
    <col min="779" max="1031" width="2.19921875" style="1"/>
    <col min="1032" max="1032" width="2.5" style="1" bestFit="1" customWidth="1"/>
    <col min="1033" max="1033" width="2.19921875" style="1"/>
    <col min="1034" max="1034" width="2.5" style="1" bestFit="1" customWidth="1"/>
    <col min="1035" max="1287" width="2.19921875" style="1"/>
    <col min="1288" max="1288" width="2.5" style="1" bestFit="1" customWidth="1"/>
    <col min="1289" max="1289" width="2.19921875" style="1"/>
    <col min="1290" max="1290" width="2.5" style="1" bestFit="1" customWidth="1"/>
    <col min="1291" max="1543" width="2.19921875" style="1"/>
    <col min="1544" max="1544" width="2.5" style="1" bestFit="1" customWidth="1"/>
    <col min="1545" max="1545" width="2.19921875" style="1"/>
    <col min="1546" max="1546" width="2.5" style="1" bestFit="1" customWidth="1"/>
    <col min="1547" max="1799" width="2.19921875" style="1"/>
    <col min="1800" max="1800" width="2.5" style="1" bestFit="1" customWidth="1"/>
    <col min="1801" max="1801" width="2.19921875" style="1"/>
    <col min="1802" max="1802" width="2.5" style="1" bestFit="1" customWidth="1"/>
    <col min="1803" max="2055" width="2.19921875" style="1"/>
    <col min="2056" max="2056" width="2.5" style="1" bestFit="1" customWidth="1"/>
    <col min="2057" max="2057" width="2.19921875" style="1"/>
    <col min="2058" max="2058" width="2.5" style="1" bestFit="1" customWidth="1"/>
    <col min="2059" max="2311" width="2.19921875" style="1"/>
    <col min="2312" max="2312" width="2.5" style="1" bestFit="1" customWidth="1"/>
    <col min="2313" max="2313" width="2.19921875" style="1"/>
    <col min="2314" max="2314" width="2.5" style="1" bestFit="1" customWidth="1"/>
    <col min="2315" max="2567" width="2.19921875" style="1"/>
    <col min="2568" max="2568" width="2.5" style="1" bestFit="1" customWidth="1"/>
    <col min="2569" max="2569" width="2.19921875" style="1"/>
    <col min="2570" max="2570" width="2.5" style="1" bestFit="1" customWidth="1"/>
    <col min="2571" max="2823" width="2.19921875" style="1"/>
    <col min="2824" max="2824" width="2.5" style="1" bestFit="1" customWidth="1"/>
    <col min="2825" max="2825" width="2.19921875" style="1"/>
    <col min="2826" max="2826" width="2.5" style="1" bestFit="1" customWidth="1"/>
    <col min="2827" max="3079" width="2.19921875" style="1"/>
    <col min="3080" max="3080" width="2.5" style="1" bestFit="1" customWidth="1"/>
    <col min="3081" max="3081" width="2.19921875" style="1"/>
    <col min="3082" max="3082" width="2.5" style="1" bestFit="1" customWidth="1"/>
    <col min="3083" max="3335" width="2.19921875" style="1"/>
    <col min="3336" max="3336" width="2.5" style="1" bestFit="1" customWidth="1"/>
    <col min="3337" max="3337" width="2.19921875" style="1"/>
    <col min="3338" max="3338" width="2.5" style="1" bestFit="1" customWidth="1"/>
    <col min="3339" max="3591" width="2.19921875" style="1"/>
    <col min="3592" max="3592" width="2.5" style="1" bestFit="1" customWidth="1"/>
    <col min="3593" max="3593" width="2.19921875" style="1"/>
    <col min="3594" max="3594" width="2.5" style="1" bestFit="1" customWidth="1"/>
    <col min="3595" max="3847" width="2.19921875" style="1"/>
    <col min="3848" max="3848" width="2.5" style="1" bestFit="1" customWidth="1"/>
    <col min="3849" max="3849" width="2.19921875" style="1"/>
    <col min="3850" max="3850" width="2.5" style="1" bestFit="1" customWidth="1"/>
    <col min="3851" max="4103" width="2.19921875" style="1"/>
    <col min="4104" max="4104" width="2.5" style="1" bestFit="1" customWidth="1"/>
    <col min="4105" max="4105" width="2.19921875" style="1"/>
    <col min="4106" max="4106" width="2.5" style="1" bestFit="1" customWidth="1"/>
    <col min="4107" max="4359" width="2.19921875" style="1"/>
    <col min="4360" max="4360" width="2.5" style="1" bestFit="1" customWidth="1"/>
    <col min="4361" max="4361" width="2.19921875" style="1"/>
    <col min="4362" max="4362" width="2.5" style="1" bestFit="1" customWidth="1"/>
    <col min="4363" max="4615" width="2.19921875" style="1"/>
    <col min="4616" max="4616" width="2.5" style="1" bestFit="1" customWidth="1"/>
    <col min="4617" max="4617" width="2.19921875" style="1"/>
    <col min="4618" max="4618" width="2.5" style="1" bestFit="1" customWidth="1"/>
    <col min="4619" max="4871" width="2.19921875" style="1"/>
    <col min="4872" max="4872" width="2.5" style="1" bestFit="1" customWidth="1"/>
    <col min="4873" max="4873" width="2.19921875" style="1"/>
    <col min="4874" max="4874" width="2.5" style="1" bestFit="1" customWidth="1"/>
    <col min="4875" max="5127" width="2.19921875" style="1"/>
    <col min="5128" max="5128" width="2.5" style="1" bestFit="1" customWidth="1"/>
    <col min="5129" max="5129" width="2.19921875" style="1"/>
    <col min="5130" max="5130" width="2.5" style="1" bestFit="1" customWidth="1"/>
    <col min="5131" max="5383" width="2.19921875" style="1"/>
    <col min="5384" max="5384" width="2.5" style="1" bestFit="1" customWidth="1"/>
    <col min="5385" max="5385" width="2.19921875" style="1"/>
    <col min="5386" max="5386" width="2.5" style="1" bestFit="1" customWidth="1"/>
    <col min="5387" max="5639" width="2.19921875" style="1"/>
    <col min="5640" max="5640" width="2.5" style="1" bestFit="1" customWidth="1"/>
    <col min="5641" max="5641" width="2.19921875" style="1"/>
    <col min="5642" max="5642" width="2.5" style="1" bestFit="1" customWidth="1"/>
    <col min="5643" max="5895" width="2.19921875" style="1"/>
    <col min="5896" max="5896" width="2.5" style="1" bestFit="1" customWidth="1"/>
    <col min="5897" max="5897" width="2.19921875" style="1"/>
    <col min="5898" max="5898" width="2.5" style="1" bestFit="1" customWidth="1"/>
    <col min="5899" max="6151" width="2.19921875" style="1"/>
    <col min="6152" max="6152" width="2.5" style="1" bestFit="1" customWidth="1"/>
    <col min="6153" max="6153" width="2.19921875" style="1"/>
    <col min="6154" max="6154" width="2.5" style="1" bestFit="1" customWidth="1"/>
    <col min="6155" max="6407" width="2.19921875" style="1"/>
    <col min="6408" max="6408" width="2.5" style="1" bestFit="1" customWidth="1"/>
    <col min="6409" max="6409" width="2.19921875" style="1"/>
    <col min="6410" max="6410" width="2.5" style="1" bestFit="1" customWidth="1"/>
    <col min="6411" max="6663" width="2.19921875" style="1"/>
    <col min="6664" max="6664" width="2.5" style="1" bestFit="1" customWidth="1"/>
    <col min="6665" max="6665" width="2.19921875" style="1"/>
    <col min="6666" max="6666" width="2.5" style="1" bestFit="1" customWidth="1"/>
    <col min="6667" max="6919" width="2.19921875" style="1"/>
    <col min="6920" max="6920" width="2.5" style="1" bestFit="1" customWidth="1"/>
    <col min="6921" max="6921" width="2.19921875" style="1"/>
    <col min="6922" max="6922" width="2.5" style="1" bestFit="1" customWidth="1"/>
    <col min="6923" max="7175" width="2.19921875" style="1"/>
    <col min="7176" max="7176" width="2.5" style="1" bestFit="1" customWidth="1"/>
    <col min="7177" max="7177" width="2.19921875" style="1"/>
    <col min="7178" max="7178" width="2.5" style="1" bestFit="1" customWidth="1"/>
    <col min="7179" max="7431" width="2.19921875" style="1"/>
    <col min="7432" max="7432" width="2.5" style="1" bestFit="1" customWidth="1"/>
    <col min="7433" max="7433" width="2.19921875" style="1"/>
    <col min="7434" max="7434" width="2.5" style="1" bestFit="1" customWidth="1"/>
    <col min="7435" max="7687" width="2.19921875" style="1"/>
    <col min="7688" max="7688" width="2.5" style="1" bestFit="1" customWidth="1"/>
    <col min="7689" max="7689" width="2.19921875" style="1"/>
    <col min="7690" max="7690" width="2.5" style="1" bestFit="1" customWidth="1"/>
    <col min="7691" max="7943" width="2.19921875" style="1"/>
    <col min="7944" max="7944" width="2.5" style="1" bestFit="1" customWidth="1"/>
    <col min="7945" max="7945" width="2.19921875" style="1"/>
    <col min="7946" max="7946" width="2.5" style="1" bestFit="1" customWidth="1"/>
    <col min="7947" max="8199" width="2.19921875" style="1"/>
    <col min="8200" max="8200" width="2.5" style="1" bestFit="1" customWidth="1"/>
    <col min="8201" max="8201" width="2.19921875" style="1"/>
    <col min="8202" max="8202" width="2.5" style="1" bestFit="1" customWidth="1"/>
    <col min="8203" max="8455" width="2.19921875" style="1"/>
    <col min="8456" max="8456" width="2.5" style="1" bestFit="1" customWidth="1"/>
    <col min="8457" max="8457" width="2.19921875" style="1"/>
    <col min="8458" max="8458" width="2.5" style="1" bestFit="1" customWidth="1"/>
    <col min="8459" max="8711" width="2.19921875" style="1"/>
    <col min="8712" max="8712" width="2.5" style="1" bestFit="1" customWidth="1"/>
    <col min="8713" max="8713" width="2.19921875" style="1"/>
    <col min="8714" max="8714" width="2.5" style="1" bestFit="1" customWidth="1"/>
    <col min="8715" max="8967" width="2.19921875" style="1"/>
    <col min="8968" max="8968" width="2.5" style="1" bestFit="1" customWidth="1"/>
    <col min="8969" max="8969" width="2.19921875" style="1"/>
    <col min="8970" max="8970" width="2.5" style="1" bestFit="1" customWidth="1"/>
    <col min="8971" max="9223" width="2.19921875" style="1"/>
    <col min="9224" max="9224" width="2.5" style="1" bestFit="1" customWidth="1"/>
    <col min="9225" max="9225" width="2.19921875" style="1"/>
    <col min="9226" max="9226" width="2.5" style="1" bestFit="1" customWidth="1"/>
    <col min="9227" max="9479" width="2.19921875" style="1"/>
    <col min="9480" max="9480" width="2.5" style="1" bestFit="1" customWidth="1"/>
    <col min="9481" max="9481" width="2.19921875" style="1"/>
    <col min="9482" max="9482" width="2.5" style="1" bestFit="1" customWidth="1"/>
    <col min="9483" max="9735" width="2.19921875" style="1"/>
    <col min="9736" max="9736" width="2.5" style="1" bestFit="1" customWidth="1"/>
    <col min="9737" max="9737" width="2.19921875" style="1"/>
    <col min="9738" max="9738" width="2.5" style="1" bestFit="1" customWidth="1"/>
    <col min="9739" max="9991" width="2.19921875" style="1"/>
    <col min="9992" max="9992" width="2.5" style="1" bestFit="1" customWidth="1"/>
    <col min="9993" max="9993" width="2.19921875" style="1"/>
    <col min="9994" max="9994" width="2.5" style="1" bestFit="1" customWidth="1"/>
    <col min="9995" max="10247" width="2.19921875" style="1"/>
    <col min="10248" max="10248" width="2.5" style="1" bestFit="1" customWidth="1"/>
    <col min="10249" max="10249" width="2.19921875" style="1"/>
    <col min="10250" max="10250" width="2.5" style="1" bestFit="1" customWidth="1"/>
    <col min="10251" max="10503" width="2.19921875" style="1"/>
    <col min="10504" max="10504" width="2.5" style="1" bestFit="1" customWidth="1"/>
    <col min="10505" max="10505" width="2.19921875" style="1"/>
    <col min="10506" max="10506" width="2.5" style="1" bestFit="1" customWidth="1"/>
    <col min="10507" max="10759" width="2.19921875" style="1"/>
    <col min="10760" max="10760" width="2.5" style="1" bestFit="1" customWidth="1"/>
    <col min="10761" max="10761" width="2.19921875" style="1"/>
    <col min="10762" max="10762" width="2.5" style="1" bestFit="1" customWidth="1"/>
    <col min="10763" max="11015" width="2.19921875" style="1"/>
    <col min="11016" max="11016" width="2.5" style="1" bestFit="1" customWidth="1"/>
    <col min="11017" max="11017" width="2.19921875" style="1"/>
    <col min="11018" max="11018" width="2.5" style="1" bestFit="1" customWidth="1"/>
    <col min="11019" max="11271" width="2.19921875" style="1"/>
    <col min="11272" max="11272" width="2.5" style="1" bestFit="1" customWidth="1"/>
    <col min="11273" max="11273" width="2.19921875" style="1"/>
    <col min="11274" max="11274" width="2.5" style="1" bestFit="1" customWidth="1"/>
    <col min="11275" max="11527" width="2.19921875" style="1"/>
    <col min="11528" max="11528" width="2.5" style="1" bestFit="1" customWidth="1"/>
    <col min="11529" max="11529" width="2.19921875" style="1"/>
    <col min="11530" max="11530" width="2.5" style="1" bestFit="1" customWidth="1"/>
    <col min="11531" max="11783" width="2.19921875" style="1"/>
    <col min="11784" max="11784" width="2.5" style="1" bestFit="1" customWidth="1"/>
    <col min="11785" max="11785" width="2.19921875" style="1"/>
    <col min="11786" max="11786" width="2.5" style="1" bestFit="1" customWidth="1"/>
    <col min="11787" max="12039" width="2.19921875" style="1"/>
    <col min="12040" max="12040" width="2.5" style="1" bestFit="1" customWidth="1"/>
    <col min="12041" max="12041" width="2.19921875" style="1"/>
    <col min="12042" max="12042" width="2.5" style="1" bestFit="1" customWidth="1"/>
    <col min="12043" max="12295" width="2.19921875" style="1"/>
    <col min="12296" max="12296" width="2.5" style="1" bestFit="1" customWidth="1"/>
    <col min="12297" max="12297" width="2.19921875" style="1"/>
    <col min="12298" max="12298" width="2.5" style="1" bestFit="1" customWidth="1"/>
    <col min="12299" max="12551" width="2.19921875" style="1"/>
    <col min="12552" max="12552" width="2.5" style="1" bestFit="1" customWidth="1"/>
    <col min="12553" max="12553" width="2.19921875" style="1"/>
    <col min="12554" max="12554" width="2.5" style="1" bestFit="1" customWidth="1"/>
    <col min="12555" max="12807" width="2.19921875" style="1"/>
    <col min="12808" max="12808" width="2.5" style="1" bestFit="1" customWidth="1"/>
    <col min="12809" max="12809" width="2.19921875" style="1"/>
    <col min="12810" max="12810" width="2.5" style="1" bestFit="1" customWidth="1"/>
    <col min="12811" max="13063" width="2.19921875" style="1"/>
    <col min="13064" max="13064" width="2.5" style="1" bestFit="1" customWidth="1"/>
    <col min="13065" max="13065" width="2.19921875" style="1"/>
    <col min="13066" max="13066" width="2.5" style="1" bestFit="1" customWidth="1"/>
    <col min="13067" max="13319" width="2.19921875" style="1"/>
    <col min="13320" max="13320" width="2.5" style="1" bestFit="1" customWidth="1"/>
    <col min="13321" max="13321" width="2.19921875" style="1"/>
    <col min="13322" max="13322" width="2.5" style="1" bestFit="1" customWidth="1"/>
    <col min="13323" max="13575" width="2.19921875" style="1"/>
    <col min="13576" max="13576" width="2.5" style="1" bestFit="1" customWidth="1"/>
    <col min="13577" max="13577" width="2.19921875" style="1"/>
    <col min="13578" max="13578" width="2.5" style="1" bestFit="1" customWidth="1"/>
    <col min="13579" max="13831" width="2.19921875" style="1"/>
    <col min="13832" max="13832" width="2.5" style="1" bestFit="1" customWidth="1"/>
    <col min="13833" max="13833" width="2.19921875" style="1"/>
    <col min="13834" max="13834" width="2.5" style="1" bestFit="1" customWidth="1"/>
    <col min="13835" max="14087" width="2.19921875" style="1"/>
    <col min="14088" max="14088" width="2.5" style="1" bestFit="1" customWidth="1"/>
    <col min="14089" max="14089" width="2.19921875" style="1"/>
    <col min="14090" max="14090" width="2.5" style="1" bestFit="1" customWidth="1"/>
    <col min="14091" max="14343" width="2.19921875" style="1"/>
    <col min="14344" max="14344" width="2.5" style="1" bestFit="1" customWidth="1"/>
    <col min="14345" max="14345" width="2.19921875" style="1"/>
    <col min="14346" max="14346" width="2.5" style="1" bestFit="1" customWidth="1"/>
    <col min="14347" max="14599" width="2.19921875" style="1"/>
    <col min="14600" max="14600" width="2.5" style="1" bestFit="1" customWidth="1"/>
    <col min="14601" max="14601" width="2.19921875" style="1"/>
    <col min="14602" max="14602" width="2.5" style="1" bestFit="1" customWidth="1"/>
    <col min="14603" max="14855" width="2.19921875" style="1"/>
    <col min="14856" max="14856" width="2.5" style="1" bestFit="1" customWidth="1"/>
    <col min="14857" max="14857" width="2.19921875" style="1"/>
    <col min="14858" max="14858" width="2.5" style="1" bestFit="1" customWidth="1"/>
    <col min="14859" max="15111" width="2.19921875" style="1"/>
    <col min="15112" max="15112" width="2.5" style="1" bestFit="1" customWidth="1"/>
    <col min="15113" max="15113" width="2.19921875" style="1"/>
    <col min="15114" max="15114" width="2.5" style="1" bestFit="1" customWidth="1"/>
    <col min="15115" max="15367" width="2.19921875" style="1"/>
    <col min="15368" max="15368" width="2.5" style="1" bestFit="1" customWidth="1"/>
    <col min="15369" max="15369" width="2.19921875" style="1"/>
    <col min="15370" max="15370" width="2.5" style="1" bestFit="1" customWidth="1"/>
    <col min="15371" max="15623" width="2.19921875" style="1"/>
    <col min="15624" max="15624" width="2.5" style="1" bestFit="1" customWidth="1"/>
    <col min="15625" max="15625" width="2.19921875" style="1"/>
    <col min="15626" max="15626" width="2.5" style="1" bestFit="1" customWidth="1"/>
    <col min="15627" max="15879" width="2.19921875" style="1"/>
    <col min="15880" max="15880" width="2.5" style="1" bestFit="1" customWidth="1"/>
    <col min="15881" max="15881" width="2.19921875" style="1"/>
    <col min="15882" max="15882" width="2.5" style="1" bestFit="1" customWidth="1"/>
    <col min="15883" max="16135" width="2.19921875" style="1"/>
    <col min="16136" max="16136" width="2.5" style="1" bestFit="1" customWidth="1"/>
    <col min="16137" max="16137" width="2.19921875" style="1"/>
    <col min="16138" max="16138" width="2.5" style="1" bestFit="1" customWidth="1"/>
    <col min="16139" max="16384" width="2.19921875" style="1"/>
  </cols>
  <sheetData>
    <row r="1" spans="1:79" s="57" customFormat="1">
      <c r="A1" s="856" t="s">
        <v>424</v>
      </c>
      <c r="B1" s="857"/>
      <c r="C1" s="857"/>
      <c r="D1" s="857"/>
      <c r="E1" s="857"/>
      <c r="F1" s="857"/>
      <c r="G1" s="857"/>
      <c r="H1" s="857"/>
      <c r="I1" s="857"/>
      <c r="J1" s="857"/>
      <c r="K1" s="857"/>
      <c r="L1" s="857"/>
      <c r="M1" s="857"/>
      <c r="N1" s="857"/>
      <c r="O1" s="857"/>
      <c r="P1" s="857"/>
      <c r="Q1" s="857"/>
      <c r="R1" s="857"/>
      <c r="S1" s="857"/>
      <c r="T1" s="857"/>
      <c r="U1" s="857"/>
      <c r="V1" s="857"/>
      <c r="W1" s="857"/>
      <c r="X1" s="857"/>
      <c r="Y1" s="857"/>
      <c r="Z1" s="857"/>
      <c r="AA1" s="857"/>
      <c r="AB1" s="857"/>
      <c r="AC1" s="857"/>
      <c r="AD1" s="857"/>
      <c r="AE1" s="857"/>
      <c r="AF1" s="857"/>
      <c r="AG1" s="857"/>
      <c r="AH1" s="857"/>
      <c r="AI1" s="857"/>
      <c r="AJ1" s="857"/>
      <c r="AK1" s="857"/>
      <c r="AL1" s="857"/>
      <c r="AM1" s="857"/>
      <c r="AN1" s="857"/>
      <c r="AO1" s="857"/>
      <c r="AP1" s="857"/>
      <c r="AQ1" s="857"/>
      <c r="AR1" s="857"/>
      <c r="AS1" s="857"/>
      <c r="AT1" s="857"/>
      <c r="AU1" s="857"/>
      <c r="AV1" s="857"/>
      <c r="AW1" s="857"/>
      <c r="AX1" s="857"/>
      <c r="AY1" s="857"/>
      <c r="AZ1" s="857"/>
      <c r="BA1" s="857"/>
      <c r="BB1" s="857"/>
      <c r="BC1" s="857"/>
      <c r="BD1" s="857"/>
      <c r="BE1" s="857"/>
      <c r="BF1" s="857"/>
      <c r="BG1" s="857"/>
      <c r="BH1" s="857"/>
      <c r="BI1" s="857"/>
      <c r="BJ1" s="857"/>
      <c r="BK1" s="857"/>
      <c r="BL1" s="857"/>
      <c r="BM1" s="857"/>
      <c r="BN1" s="857"/>
      <c r="BO1" s="857"/>
      <c r="BP1" s="857"/>
      <c r="BQ1" s="857"/>
    </row>
    <row r="2" spans="1:79" ht="62.25" customHeight="1">
      <c r="A2" s="104"/>
      <c r="B2" s="546" t="s">
        <v>425</v>
      </c>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886"/>
      <c r="AF2" s="886"/>
      <c r="AG2" s="886"/>
      <c r="AH2" s="886"/>
      <c r="AI2" s="886"/>
      <c r="AJ2" s="886"/>
      <c r="AK2" s="886"/>
      <c r="AL2" s="886"/>
      <c r="AM2" s="886"/>
      <c r="AN2" s="886"/>
      <c r="AO2" s="886"/>
      <c r="AP2" s="886"/>
      <c r="AQ2" s="886"/>
      <c r="AR2" s="886"/>
      <c r="AS2" s="886"/>
      <c r="AT2" s="886"/>
      <c r="AU2" s="886"/>
      <c r="AV2" s="886"/>
      <c r="AW2" s="886"/>
      <c r="AX2" s="886"/>
      <c r="AY2" s="886"/>
      <c r="AZ2" s="886"/>
      <c r="BA2" s="886"/>
      <c r="BB2" s="886"/>
      <c r="BC2" s="886"/>
      <c r="BD2" s="886"/>
      <c r="BE2" s="886"/>
      <c r="BF2" s="886"/>
      <c r="BG2" s="886"/>
      <c r="BH2" s="886"/>
      <c r="BI2" s="886"/>
      <c r="BJ2" s="886"/>
      <c r="BK2" s="886"/>
      <c r="BL2" s="886"/>
      <c r="BM2" s="886"/>
      <c r="BN2" s="886"/>
      <c r="BO2" s="886"/>
      <c r="BP2" s="886"/>
      <c r="BQ2" s="886"/>
      <c r="BR2" s="886"/>
      <c r="BS2" s="886"/>
      <c r="BT2" s="886"/>
    </row>
    <row r="3" spans="1:79" s="103" customFormat="1" ht="14.25" customHeight="1">
      <c r="B3" s="1" t="s">
        <v>426</v>
      </c>
    </row>
    <row r="4" spans="1:79" ht="26.25" customHeight="1">
      <c r="B4" s="659" t="s">
        <v>555</v>
      </c>
      <c r="C4" s="659"/>
      <c r="D4" s="659"/>
      <c r="E4" s="659"/>
      <c r="F4" s="659"/>
      <c r="G4" s="659"/>
      <c r="H4" s="659"/>
      <c r="I4" s="659"/>
      <c r="J4" s="659"/>
      <c r="K4" s="659"/>
      <c r="L4" s="659"/>
      <c r="M4" s="659"/>
      <c r="N4" s="659"/>
      <c r="O4" s="659"/>
      <c r="P4" s="659"/>
      <c r="Q4" s="659"/>
      <c r="R4" s="659"/>
      <c r="S4" s="659"/>
      <c r="T4" s="659"/>
      <c r="U4" s="659"/>
      <c r="V4" s="659"/>
      <c r="W4" s="659"/>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427</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58" t="s">
        <v>428</v>
      </c>
      <c r="C7" s="859"/>
      <c r="D7" s="276" t="s">
        <v>429</v>
      </c>
      <c r="E7" s="276"/>
      <c r="F7" s="276"/>
      <c r="G7" s="276"/>
      <c r="H7" s="276"/>
      <c r="I7" s="276"/>
      <c r="J7" s="276"/>
      <c r="K7" s="276"/>
      <c r="L7" s="276" t="s">
        <v>430</v>
      </c>
      <c r="M7" s="276"/>
      <c r="N7" s="276"/>
      <c r="O7" s="276"/>
      <c r="P7" s="276"/>
      <c r="Q7" s="276"/>
      <c r="R7" s="276"/>
      <c r="S7" s="276"/>
      <c r="T7" s="277"/>
      <c r="U7" s="864"/>
      <c r="V7" s="864"/>
      <c r="W7" s="865"/>
      <c r="X7" s="885" t="s">
        <v>431</v>
      </c>
      <c r="Y7" s="864"/>
      <c r="Z7" s="864"/>
      <c r="AA7" s="864"/>
      <c r="AB7" s="864"/>
      <c r="AC7" s="864"/>
      <c r="AD7" s="864"/>
      <c r="AE7" s="864"/>
      <c r="AF7" s="864"/>
      <c r="AG7" s="864"/>
      <c r="AH7" s="864"/>
      <c r="AI7" s="864"/>
      <c r="AJ7" s="864"/>
      <c r="AK7" s="864"/>
      <c r="AL7" s="864"/>
      <c r="AM7" s="864"/>
      <c r="AN7" s="864"/>
      <c r="AO7" s="864"/>
      <c r="AP7" s="864"/>
      <c r="AQ7" s="864"/>
      <c r="AR7" s="864"/>
      <c r="AS7" s="864"/>
      <c r="AT7" s="864"/>
      <c r="AU7" s="864"/>
      <c r="AV7" s="864"/>
      <c r="AW7" s="864"/>
      <c r="AX7" s="864"/>
      <c r="AY7" s="864"/>
      <c r="AZ7" s="864"/>
      <c r="BA7" s="865"/>
      <c r="BB7" s="876" t="s">
        <v>432</v>
      </c>
      <c r="BC7" s="877"/>
      <c r="BD7" s="877"/>
      <c r="BE7" s="883"/>
      <c r="BF7" s="883"/>
      <c r="BG7" s="883"/>
      <c r="BH7" s="883"/>
      <c r="BI7" s="883"/>
      <c r="BJ7" s="883"/>
      <c r="BK7" s="883"/>
      <c r="BL7" s="883"/>
      <c r="BM7" s="884"/>
      <c r="BN7" s="876" t="s">
        <v>433</v>
      </c>
      <c r="BO7" s="877"/>
      <c r="BP7" s="878"/>
      <c r="BQ7" s="466" t="s">
        <v>434</v>
      </c>
      <c r="BR7" s="466"/>
      <c r="BS7" s="466"/>
      <c r="BT7" s="466"/>
    </row>
    <row r="8" spans="1:79" s="27" customFormat="1" ht="20.100000000000001" customHeight="1">
      <c r="B8" s="860"/>
      <c r="C8" s="861"/>
      <c r="D8" s="276"/>
      <c r="E8" s="276"/>
      <c r="F8" s="276"/>
      <c r="G8" s="276"/>
      <c r="H8" s="276"/>
      <c r="I8" s="276"/>
      <c r="J8" s="276"/>
      <c r="K8" s="276"/>
      <c r="L8" s="276"/>
      <c r="M8" s="276"/>
      <c r="N8" s="276"/>
      <c r="O8" s="276"/>
      <c r="P8" s="276"/>
      <c r="Q8" s="276"/>
      <c r="R8" s="276"/>
      <c r="S8" s="276"/>
      <c r="T8" s="276"/>
      <c r="U8" s="879" t="s">
        <v>435</v>
      </c>
      <c r="V8" s="880"/>
      <c r="W8" s="881"/>
      <c r="X8" s="787" t="s">
        <v>436</v>
      </c>
      <c r="Y8" s="866"/>
      <c r="Z8" s="866"/>
      <c r="AA8" s="866"/>
      <c r="AB8" s="866"/>
      <c r="AC8" s="866"/>
      <c r="AD8" s="866"/>
      <c r="AE8" s="866"/>
      <c r="AF8" s="866"/>
      <c r="AG8" s="867"/>
      <c r="AH8" s="858" t="s">
        <v>437</v>
      </c>
      <c r="AI8" s="871"/>
      <c r="AJ8" s="871"/>
      <c r="AK8" s="871"/>
      <c r="AL8" s="872"/>
      <c r="AM8" s="787" t="s">
        <v>438</v>
      </c>
      <c r="AN8" s="866"/>
      <c r="AO8" s="866"/>
      <c r="AP8" s="866"/>
      <c r="AQ8" s="867"/>
      <c r="AR8" s="787" t="s">
        <v>439</v>
      </c>
      <c r="AS8" s="866"/>
      <c r="AT8" s="866"/>
      <c r="AU8" s="866"/>
      <c r="AV8" s="867"/>
      <c r="AW8" s="787" t="s">
        <v>440</v>
      </c>
      <c r="AX8" s="866"/>
      <c r="AY8" s="866"/>
      <c r="AZ8" s="866"/>
      <c r="BA8" s="867"/>
      <c r="BB8" s="879"/>
      <c r="BC8" s="880"/>
      <c r="BD8" s="880"/>
      <c r="BE8" s="610" t="s">
        <v>441</v>
      </c>
      <c r="BF8" s="877"/>
      <c r="BG8" s="877"/>
      <c r="BH8" s="877"/>
      <c r="BI8" s="877"/>
      <c r="BJ8" s="877"/>
      <c r="BK8" s="877"/>
      <c r="BL8" s="877"/>
      <c r="BM8" s="878"/>
      <c r="BN8" s="879"/>
      <c r="BO8" s="880"/>
      <c r="BP8" s="881"/>
      <c r="BQ8" s="466"/>
      <c r="BR8" s="466"/>
      <c r="BS8" s="466"/>
      <c r="BT8" s="466"/>
    </row>
    <row r="9" spans="1:79" s="27" customFormat="1" ht="39.9" customHeight="1">
      <c r="B9" s="862"/>
      <c r="C9" s="863"/>
      <c r="D9" s="276"/>
      <c r="E9" s="276"/>
      <c r="F9" s="276"/>
      <c r="G9" s="276"/>
      <c r="H9" s="276"/>
      <c r="I9" s="276"/>
      <c r="J9" s="276"/>
      <c r="K9" s="276"/>
      <c r="L9" s="276"/>
      <c r="M9" s="276"/>
      <c r="N9" s="276"/>
      <c r="O9" s="276"/>
      <c r="P9" s="276"/>
      <c r="Q9" s="276"/>
      <c r="R9" s="276"/>
      <c r="S9" s="276"/>
      <c r="T9" s="276"/>
      <c r="U9" s="400"/>
      <c r="V9" s="401"/>
      <c r="W9" s="882"/>
      <c r="X9" s="868"/>
      <c r="Y9" s="869"/>
      <c r="Z9" s="869"/>
      <c r="AA9" s="869"/>
      <c r="AB9" s="869"/>
      <c r="AC9" s="869"/>
      <c r="AD9" s="869"/>
      <c r="AE9" s="869"/>
      <c r="AF9" s="869"/>
      <c r="AG9" s="870"/>
      <c r="AH9" s="873"/>
      <c r="AI9" s="874"/>
      <c r="AJ9" s="874"/>
      <c r="AK9" s="874"/>
      <c r="AL9" s="875"/>
      <c r="AM9" s="868"/>
      <c r="AN9" s="869"/>
      <c r="AO9" s="869"/>
      <c r="AP9" s="869"/>
      <c r="AQ9" s="870"/>
      <c r="AR9" s="868"/>
      <c r="AS9" s="869"/>
      <c r="AT9" s="869"/>
      <c r="AU9" s="869"/>
      <c r="AV9" s="870"/>
      <c r="AW9" s="868"/>
      <c r="AX9" s="869"/>
      <c r="AY9" s="869"/>
      <c r="AZ9" s="869"/>
      <c r="BA9" s="870"/>
      <c r="BB9" s="400"/>
      <c r="BC9" s="401"/>
      <c r="BD9" s="401"/>
      <c r="BE9" s="400"/>
      <c r="BF9" s="401"/>
      <c r="BG9" s="401"/>
      <c r="BH9" s="401"/>
      <c r="BI9" s="401"/>
      <c r="BJ9" s="401"/>
      <c r="BK9" s="401"/>
      <c r="BL9" s="401"/>
      <c r="BM9" s="882"/>
      <c r="BN9" s="400"/>
      <c r="BO9" s="401"/>
      <c r="BP9" s="882"/>
      <c r="BQ9" s="466"/>
      <c r="BR9" s="466"/>
      <c r="BS9" s="466"/>
      <c r="BT9" s="466"/>
    </row>
    <row r="10" spans="1:79" ht="15" customHeight="1">
      <c r="B10" s="268">
        <v>1</v>
      </c>
      <c r="C10" s="270"/>
      <c r="D10" s="234" t="s">
        <v>556</v>
      </c>
      <c r="E10" s="235"/>
      <c r="F10" s="235"/>
      <c r="G10" s="235"/>
      <c r="H10" s="235"/>
      <c r="I10" s="235"/>
      <c r="J10" s="235"/>
      <c r="K10" s="236"/>
      <c r="L10" s="848" t="s">
        <v>511</v>
      </c>
      <c r="M10" s="229"/>
      <c r="N10" s="229"/>
      <c r="O10" s="229"/>
      <c r="P10" s="229"/>
      <c r="Q10" s="229"/>
      <c r="R10" s="229"/>
      <c r="S10" s="229"/>
      <c r="T10" s="230"/>
      <c r="U10" s="604" t="s">
        <v>442</v>
      </c>
      <c r="V10" s="605"/>
      <c r="W10" s="606"/>
      <c r="X10" s="848" t="s">
        <v>514</v>
      </c>
      <c r="Y10" s="229"/>
      <c r="Z10" s="229"/>
      <c r="AA10" s="229"/>
      <c r="AB10" s="229"/>
      <c r="AC10" s="229"/>
      <c r="AD10" s="229"/>
      <c r="AE10" s="229"/>
      <c r="AF10" s="229"/>
      <c r="AG10" s="230"/>
      <c r="AH10" s="228" t="s">
        <v>552</v>
      </c>
      <c r="AI10" s="229"/>
      <c r="AJ10" s="229"/>
      <c r="AK10" s="229"/>
      <c r="AL10" s="230"/>
      <c r="AM10" s="848">
        <v>0</v>
      </c>
      <c r="AN10" s="229"/>
      <c r="AO10" s="229"/>
      <c r="AP10" s="597"/>
      <c r="AQ10" s="69" t="s">
        <v>256</v>
      </c>
      <c r="AR10" s="848">
        <v>2</v>
      </c>
      <c r="AS10" s="849"/>
      <c r="AT10" s="849"/>
      <c r="AU10" s="850"/>
      <c r="AV10" s="69" t="s">
        <v>256</v>
      </c>
      <c r="AW10" s="851">
        <f>IF(AR10-AM10=0,"",AR10-AM10)</f>
        <v>2</v>
      </c>
      <c r="AX10" s="852"/>
      <c r="AY10" s="852"/>
      <c r="AZ10" s="853"/>
      <c r="BA10" s="67" t="s">
        <v>256</v>
      </c>
      <c r="BB10" s="848" t="s">
        <v>483</v>
      </c>
      <c r="BC10" s="229"/>
      <c r="BD10" s="230"/>
      <c r="BE10" s="890"/>
      <c r="BF10" s="890"/>
      <c r="BG10" s="890"/>
      <c r="BH10" s="890"/>
      <c r="BI10" s="890"/>
      <c r="BJ10" s="890"/>
      <c r="BK10" s="890"/>
      <c r="BL10" s="890"/>
      <c r="BM10" s="890"/>
      <c r="BN10" s="604" t="s">
        <v>442</v>
      </c>
      <c r="BO10" s="605"/>
      <c r="BP10" s="606"/>
      <c r="BQ10" s="305"/>
      <c r="BR10" s="305"/>
      <c r="BS10" s="305"/>
      <c r="BT10" s="305"/>
      <c r="BV10" s="180"/>
      <c r="BW10" s="181"/>
      <c r="BX10" s="181"/>
      <c r="BY10" s="181"/>
      <c r="BZ10" s="181"/>
      <c r="CA10" s="181"/>
    </row>
    <row r="11" spans="1:79" ht="15" customHeight="1">
      <c r="B11" s="268">
        <v>2</v>
      </c>
      <c r="C11" s="270"/>
      <c r="D11" s="234" t="s">
        <v>484</v>
      </c>
      <c r="E11" s="235"/>
      <c r="F11" s="235"/>
      <c r="G11" s="235"/>
      <c r="H11" s="235"/>
      <c r="I11" s="235"/>
      <c r="J11" s="235"/>
      <c r="K11" s="236"/>
      <c r="L11" s="848" t="s">
        <v>511</v>
      </c>
      <c r="M11" s="229"/>
      <c r="N11" s="229"/>
      <c r="O11" s="229"/>
      <c r="P11" s="229"/>
      <c r="Q11" s="229"/>
      <c r="R11" s="229"/>
      <c r="S11" s="229"/>
      <c r="T11" s="230"/>
      <c r="U11" s="228" t="s">
        <v>483</v>
      </c>
      <c r="V11" s="229"/>
      <c r="W11" s="230"/>
      <c r="X11" s="848" t="s">
        <v>514</v>
      </c>
      <c r="Y11" s="229"/>
      <c r="Z11" s="229"/>
      <c r="AA11" s="229"/>
      <c r="AB11" s="229"/>
      <c r="AC11" s="229"/>
      <c r="AD11" s="229"/>
      <c r="AE11" s="229"/>
      <c r="AF11" s="229"/>
      <c r="AG11" s="230"/>
      <c r="AH11" s="228" t="s">
        <v>552</v>
      </c>
      <c r="AI11" s="229"/>
      <c r="AJ11" s="229"/>
      <c r="AK11" s="229"/>
      <c r="AL11" s="230"/>
      <c r="AM11" s="848">
        <v>0</v>
      </c>
      <c r="AN11" s="229"/>
      <c r="AO11" s="229"/>
      <c r="AP11" s="597"/>
      <c r="AQ11" s="69" t="s">
        <v>256</v>
      </c>
      <c r="AR11" s="848">
        <v>1</v>
      </c>
      <c r="AS11" s="849"/>
      <c r="AT11" s="849"/>
      <c r="AU11" s="850"/>
      <c r="AV11" s="69" t="s">
        <v>256</v>
      </c>
      <c r="AW11" s="851">
        <f>IF(AR11-AM11=0,"",AR11-AM11)</f>
        <v>1</v>
      </c>
      <c r="AX11" s="852"/>
      <c r="AY11" s="852"/>
      <c r="AZ11" s="853"/>
      <c r="BA11" s="67" t="s">
        <v>256</v>
      </c>
      <c r="BB11" s="228" t="s">
        <v>483</v>
      </c>
      <c r="BC11" s="229"/>
      <c r="BD11" s="230"/>
      <c r="BE11" s="475"/>
      <c r="BF11" s="475"/>
      <c r="BG11" s="475"/>
      <c r="BH11" s="475"/>
      <c r="BI11" s="475"/>
      <c r="BJ11" s="475"/>
      <c r="BK11" s="475"/>
      <c r="BL11" s="475"/>
      <c r="BM11" s="475"/>
      <c r="BN11" s="604" t="s">
        <v>442</v>
      </c>
      <c r="BO11" s="605"/>
      <c r="BP11" s="606"/>
      <c r="BQ11" s="305"/>
      <c r="BR11" s="305"/>
      <c r="BS11" s="305"/>
      <c r="BT11" s="305"/>
    </row>
    <row r="12" spans="1:79" ht="15" customHeight="1">
      <c r="B12" s="268">
        <v>3</v>
      </c>
      <c r="C12" s="270"/>
      <c r="D12" s="234" t="s">
        <v>484</v>
      </c>
      <c r="E12" s="235"/>
      <c r="F12" s="235"/>
      <c r="G12" s="235"/>
      <c r="H12" s="235"/>
      <c r="I12" s="235"/>
      <c r="J12" s="235"/>
      <c r="K12" s="236"/>
      <c r="L12" s="848" t="s">
        <v>511</v>
      </c>
      <c r="M12" s="229"/>
      <c r="N12" s="229"/>
      <c r="O12" s="229"/>
      <c r="P12" s="229"/>
      <c r="Q12" s="229"/>
      <c r="R12" s="229"/>
      <c r="S12" s="229"/>
      <c r="T12" s="230"/>
      <c r="U12" s="604" t="s">
        <v>442</v>
      </c>
      <c r="V12" s="605"/>
      <c r="W12" s="606"/>
      <c r="X12" s="848" t="s">
        <v>514</v>
      </c>
      <c r="Y12" s="229"/>
      <c r="Z12" s="229"/>
      <c r="AA12" s="229"/>
      <c r="AB12" s="229"/>
      <c r="AC12" s="229"/>
      <c r="AD12" s="229"/>
      <c r="AE12" s="229"/>
      <c r="AF12" s="229"/>
      <c r="AG12" s="230"/>
      <c r="AH12" s="228" t="s">
        <v>552</v>
      </c>
      <c r="AI12" s="229"/>
      <c r="AJ12" s="229"/>
      <c r="AK12" s="229"/>
      <c r="AL12" s="230"/>
      <c r="AM12" s="848">
        <v>0</v>
      </c>
      <c r="AN12" s="229"/>
      <c r="AO12" s="229"/>
      <c r="AP12" s="597"/>
      <c r="AQ12" s="69" t="s">
        <v>256</v>
      </c>
      <c r="AR12" s="848">
        <v>1</v>
      </c>
      <c r="AS12" s="849"/>
      <c r="AT12" s="849"/>
      <c r="AU12" s="850"/>
      <c r="AV12" s="69" t="s">
        <v>256</v>
      </c>
      <c r="AW12" s="851">
        <f>IF(AR12-AM12=0,"",AR12-AM12)</f>
        <v>1</v>
      </c>
      <c r="AX12" s="852"/>
      <c r="AY12" s="852"/>
      <c r="AZ12" s="853"/>
      <c r="BA12" s="67" t="s">
        <v>256</v>
      </c>
      <c r="BB12" s="772" t="s">
        <v>442</v>
      </c>
      <c r="BC12" s="773"/>
      <c r="BD12" s="476"/>
      <c r="BE12" s="659" t="s">
        <v>533</v>
      </c>
      <c r="BF12" s="291"/>
      <c r="BG12" s="291"/>
      <c r="BH12" s="291"/>
      <c r="BI12" s="291"/>
      <c r="BJ12" s="291"/>
      <c r="BK12" s="291"/>
      <c r="BL12" s="291"/>
      <c r="BM12" s="291"/>
      <c r="BN12" s="604" t="s">
        <v>442</v>
      </c>
      <c r="BO12" s="605"/>
      <c r="BP12" s="606"/>
      <c r="BQ12" s="305"/>
      <c r="BR12" s="305"/>
      <c r="BS12" s="305"/>
      <c r="BT12" s="305"/>
    </row>
    <row r="13" spans="1:79" ht="15" customHeight="1">
      <c r="B13" s="268">
        <v>4</v>
      </c>
      <c r="C13" s="270"/>
      <c r="D13" s="772"/>
      <c r="E13" s="773"/>
      <c r="F13" s="773"/>
      <c r="G13" s="773"/>
      <c r="H13" s="773"/>
      <c r="I13" s="773"/>
      <c r="J13" s="773"/>
      <c r="K13" s="476"/>
      <c r="L13" s="772"/>
      <c r="M13" s="773"/>
      <c r="N13" s="773"/>
      <c r="O13" s="773"/>
      <c r="P13" s="773"/>
      <c r="Q13" s="773"/>
      <c r="R13" s="773"/>
      <c r="S13" s="773"/>
      <c r="T13" s="476"/>
      <c r="U13" s="604" t="s">
        <v>442</v>
      </c>
      <c r="V13" s="605"/>
      <c r="W13" s="606"/>
      <c r="X13" s="772"/>
      <c r="Y13" s="773"/>
      <c r="Z13" s="773"/>
      <c r="AA13" s="773"/>
      <c r="AB13" s="773"/>
      <c r="AC13" s="773"/>
      <c r="AD13" s="773"/>
      <c r="AE13" s="773"/>
      <c r="AF13" s="773"/>
      <c r="AG13" s="476"/>
      <c r="AH13" s="228"/>
      <c r="AI13" s="229"/>
      <c r="AJ13" s="229"/>
      <c r="AK13" s="229"/>
      <c r="AL13" s="230"/>
      <c r="AM13" s="772"/>
      <c r="AN13" s="773"/>
      <c r="AO13" s="773"/>
      <c r="AP13" s="847"/>
      <c r="AQ13" s="69" t="s">
        <v>256</v>
      </c>
      <c r="AR13" s="772"/>
      <c r="AS13" s="773"/>
      <c r="AT13" s="773"/>
      <c r="AU13" s="847"/>
      <c r="AV13" s="69" t="s">
        <v>256</v>
      </c>
      <c r="AW13" s="268" t="str">
        <f>IF(AR13-AM13=0,"",AR13-AM13)</f>
        <v/>
      </c>
      <c r="AX13" s="269"/>
      <c r="AY13" s="269"/>
      <c r="AZ13" s="846"/>
      <c r="BA13" s="67" t="s">
        <v>256</v>
      </c>
      <c r="BB13" s="772" t="s">
        <v>442</v>
      </c>
      <c r="BC13" s="773"/>
      <c r="BD13" s="476"/>
      <c r="BE13" s="475"/>
      <c r="BF13" s="475"/>
      <c r="BG13" s="475"/>
      <c r="BH13" s="475"/>
      <c r="BI13" s="475"/>
      <c r="BJ13" s="475"/>
      <c r="BK13" s="475"/>
      <c r="BL13" s="475"/>
      <c r="BM13" s="475"/>
      <c r="BN13" s="604" t="s">
        <v>442</v>
      </c>
      <c r="BO13" s="605"/>
      <c r="BP13" s="606"/>
      <c r="BQ13" s="305"/>
      <c r="BR13" s="305"/>
      <c r="BS13" s="305"/>
      <c r="BT13" s="305"/>
    </row>
    <row r="14" spans="1:79" ht="15" customHeight="1">
      <c r="B14" s="268">
        <v>5</v>
      </c>
      <c r="C14" s="270"/>
      <c r="D14" s="772"/>
      <c r="E14" s="773"/>
      <c r="F14" s="773"/>
      <c r="G14" s="773"/>
      <c r="H14" s="773"/>
      <c r="I14" s="773"/>
      <c r="J14" s="773"/>
      <c r="K14" s="476"/>
      <c r="L14" s="772"/>
      <c r="M14" s="773"/>
      <c r="N14" s="773"/>
      <c r="O14" s="773"/>
      <c r="P14" s="773"/>
      <c r="Q14" s="773"/>
      <c r="R14" s="773"/>
      <c r="S14" s="773"/>
      <c r="T14" s="476"/>
      <c r="U14" s="604" t="s">
        <v>442</v>
      </c>
      <c r="V14" s="605"/>
      <c r="W14" s="606"/>
      <c r="X14" s="772"/>
      <c r="Y14" s="773"/>
      <c r="Z14" s="773"/>
      <c r="AA14" s="773"/>
      <c r="AB14" s="773"/>
      <c r="AC14" s="773"/>
      <c r="AD14" s="773"/>
      <c r="AE14" s="773"/>
      <c r="AF14" s="773"/>
      <c r="AG14" s="476"/>
      <c r="AH14" s="228"/>
      <c r="AI14" s="229"/>
      <c r="AJ14" s="229"/>
      <c r="AK14" s="229"/>
      <c r="AL14" s="230"/>
      <c r="AM14" s="772"/>
      <c r="AN14" s="773"/>
      <c r="AO14" s="773"/>
      <c r="AP14" s="847"/>
      <c r="AQ14" s="69" t="s">
        <v>256</v>
      </c>
      <c r="AR14" s="772"/>
      <c r="AS14" s="773"/>
      <c r="AT14" s="773"/>
      <c r="AU14" s="847"/>
      <c r="AV14" s="69" t="s">
        <v>256</v>
      </c>
      <c r="AW14" s="268" t="str">
        <f>IF(AR14-AM14=0,"",AR14-AM14)</f>
        <v/>
      </c>
      <c r="AX14" s="269"/>
      <c r="AY14" s="269"/>
      <c r="AZ14" s="846"/>
      <c r="BA14" s="67" t="s">
        <v>256</v>
      </c>
      <c r="BB14" s="772" t="s">
        <v>442</v>
      </c>
      <c r="BC14" s="773"/>
      <c r="BD14" s="476"/>
      <c r="BE14" s="475"/>
      <c r="BF14" s="475"/>
      <c r="BG14" s="475"/>
      <c r="BH14" s="475"/>
      <c r="BI14" s="475"/>
      <c r="BJ14" s="475"/>
      <c r="BK14" s="475"/>
      <c r="BL14" s="475"/>
      <c r="BM14" s="475"/>
      <c r="BN14" s="604" t="s">
        <v>442</v>
      </c>
      <c r="BO14" s="605"/>
      <c r="BP14" s="606"/>
      <c r="BQ14" s="305"/>
      <c r="BR14" s="305"/>
      <c r="BS14" s="305"/>
      <c r="BT14" s="305"/>
    </row>
    <row r="15" spans="1:79" ht="11.25" customHeight="1">
      <c r="B15" s="92" t="s">
        <v>443</v>
      </c>
      <c r="C15" s="72"/>
      <c r="D15" s="72"/>
      <c r="E15" s="72"/>
      <c r="F15" s="72"/>
      <c r="G15" s="72"/>
      <c r="H15" s="72"/>
      <c r="I15" s="72"/>
      <c r="J15" s="72"/>
      <c r="K15" s="72"/>
      <c r="L15" s="72"/>
      <c r="M15" s="72"/>
      <c r="N15" s="72"/>
      <c r="O15" s="72"/>
      <c r="P15" s="72"/>
      <c r="Q15" s="72"/>
      <c r="R15" s="72"/>
      <c r="S15" s="72"/>
      <c r="T15" s="72"/>
      <c r="U15" s="72"/>
      <c r="V15" s="72"/>
      <c r="W15" s="72"/>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72"/>
      <c r="BC15" s="72"/>
      <c r="BD15" s="72"/>
      <c r="BE15" s="72"/>
      <c r="BF15" s="72"/>
      <c r="BG15" s="72"/>
      <c r="BH15" s="72"/>
      <c r="BI15" s="72"/>
      <c r="BJ15" s="72"/>
      <c r="BK15" s="72"/>
      <c r="BL15" s="72"/>
      <c r="BM15" s="72"/>
    </row>
    <row r="16" spans="1:79" ht="11.25" customHeight="1">
      <c r="B16" s="739" t="s">
        <v>444</v>
      </c>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39"/>
      <c r="AL16" s="739"/>
      <c r="AM16" s="739"/>
      <c r="AN16" s="739"/>
      <c r="AO16" s="739"/>
      <c r="AP16" s="739"/>
      <c r="AQ16" s="739"/>
      <c r="AR16" s="739"/>
      <c r="AS16" s="739"/>
      <c r="AT16" s="739"/>
      <c r="AU16" s="739"/>
      <c r="AV16" s="739"/>
      <c r="AW16" s="739"/>
      <c r="AX16" s="739"/>
      <c r="AY16" s="739"/>
      <c r="AZ16" s="739"/>
      <c r="BA16" s="739"/>
      <c r="BB16" s="739"/>
      <c r="BC16" s="739"/>
      <c r="BD16" s="739"/>
      <c r="BE16" s="739"/>
      <c r="BF16" s="739"/>
      <c r="BG16" s="739"/>
      <c r="BH16" s="739"/>
      <c r="BI16" s="739"/>
      <c r="BJ16" s="739"/>
      <c r="BK16" s="739"/>
      <c r="BL16" s="739"/>
      <c r="BM16" s="739"/>
      <c r="BN16" s="739"/>
      <c r="BO16" s="739"/>
      <c r="BP16" s="739"/>
      <c r="BQ16" s="739"/>
      <c r="BR16" s="739"/>
      <c r="BS16" s="739"/>
    </row>
    <row r="17" spans="2:74" ht="11.25" customHeight="1">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c r="AS17" s="739"/>
      <c r="AT17" s="739"/>
      <c r="AU17" s="739"/>
      <c r="AV17" s="739"/>
      <c r="AW17" s="739"/>
      <c r="AX17" s="739"/>
      <c r="AY17" s="739"/>
      <c r="AZ17" s="739"/>
      <c r="BA17" s="739"/>
      <c r="BB17" s="739"/>
      <c r="BC17" s="739"/>
      <c r="BD17" s="739"/>
      <c r="BE17" s="739"/>
      <c r="BF17" s="739"/>
      <c r="BG17" s="739"/>
      <c r="BH17" s="739"/>
      <c r="BI17" s="739"/>
      <c r="BJ17" s="739"/>
      <c r="BK17" s="739"/>
      <c r="BL17" s="739"/>
      <c r="BM17" s="739"/>
      <c r="BN17" s="739"/>
      <c r="BO17" s="739"/>
      <c r="BP17" s="739"/>
      <c r="BQ17" s="739"/>
      <c r="BR17" s="739"/>
      <c r="BS17" s="739"/>
    </row>
    <row r="18" spans="2:74" ht="11.25" customHeight="1">
      <c r="B18" s="92" t="s">
        <v>445</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58"/>
      <c r="BO18" s="58"/>
      <c r="BP18" s="58"/>
    </row>
    <row r="19" spans="2:74" ht="11.25" customHeight="1">
      <c r="B19" s="92" t="s">
        <v>446</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58"/>
      <c r="BO19" s="58"/>
      <c r="BP19" s="58"/>
    </row>
    <row r="20" spans="2:74" ht="11.25" customHeight="1">
      <c r="B20" s="92" t="s">
        <v>447</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58"/>
      <c r="BO20" s="58"/>
      <c r="BP20" s="58"/>
    </row>
    <row r="21" spans="2:74" ht="7.5" customHeight="1">
      <c r="B21" s="9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58"/>
      <c r="BO21" s="58"/>
      <c r="BP21" s="58"/>
    </row>
    <row r="22" spans="2:74" ht="14.25" customHeight="1">
      <c r="B22" s="1" t="s">
        <v>448</v>
      </c>
      <c r="AH22" s="60"/>
    </row>
    <row r="23" spans="2:74" s="27" customFormat="1" ht="12" customHeight="1">
      <c r="B23" s="858" t="s">
        <v>428</v>
      </c>
      <c r="C23" s="859"/>
      <c r="D23" s="276" t="s">
        <v>449</v>
      </c>
      <c r="E23" s="276"/>
      <c r="F23" s="276"/>
      <c r="G23" s="276"/>
      <c r="H23" s="276"/>
      <c r="I23" s="276"/>
      <c r="J23" s="276"/>
      <c r="K23" s="276"/>
      <c r="L23" s="276" t="s">
        <v>450</v>
      </c>
      <c r="M23" s="276"/>
      <c r="N23" s="276"/>
      <c r="O23" s="276"/>
      <c r="P23" s="276"/>
      <c r="Q23" s="276"/>
      <c r="R23" s="276"/>
      <c r="S23" s="276"/>
      <c r="T23" s="277"/>
      <c r="U23" s="68"/>
      <c r="V23" s="68"/>
      <c r="W23" s="68"/>
      <c r="X23" s="892" t="s">
        <v>431</v>
      </c>
      <c r="Y23" s="749"/>
      <c r="Z23" s="749"/>
      <c r="AA23" s="749"/>
      <c r="AB23" s="749"/>
      <c r="AC23" s="749"/>
      <c r="AD23" s="749"/>
      <c r="AE23" s="749"/>
      <c r="AF23" s="749"/>
      <c r="AG23" s="749"/>
      <c r="AH23" s="749"/>
      <c r="AI23" s="749"/>
      <c r="AJ23" s="749"/>
      <c r="AK23" s="749"/>
      <c r="AL23" s="749"/>
      <c r="AM23" s="749"/>
      <c r="AN23" s="749"/>
      <c r="AO23" s="749"/>
      <c r="AP23" s="749"/>
      <c r="AQ23" s="749"/>
      <c r="AR23" s="749"/>
      <c r="AS23" s="749"/>
      <c r="AT23" s="749"/>
      <c r="AU23" s="749"/>
      <c r="AV23" s="749"/>
      <c r="AW23" s="749"/>
      <c r="AX23" s="749"/>
      <c r="AY23" s="749"/>
      <c r="AZ23" s="749"/>
      <c r="BA23" s="749"/>
      <c r="BB23" s="749"/>
      <c r="BC23" s="749"/>
      <c r="BD23" s="749"/>
      <c r="BE23" s="751"/>
      <c r="BF23" s="876" t="s">
        <v>432</v>
      </c>
      <c r="BG23" s="877"/>
      <c r="BH23" s="877"/>
      <c r="BI23" s="864"/>
      <c r="BJ23" s="864"/>
      <c r="BK23" s="864"/>
      <c r="BL23" s="864"/>
      <c r="BM23" s="864"/>
      <c r="BN23" s="831"/>
      <c r="BO23" s="831"/>
      <c r="BP23" s="832"/>
      <c r="BQ23" s="876" t="s">
        <v>433</v>
      </c>
      <c r="BR23" s="877"/>
      <c r="BS23" s="878"/>
      <c r="BT23" s="879"/>
      <c r="BU23" s="880"/>
      <c r="BV23" s="880"/>
    </row>
    <row r="24" spans="2:74" s="27" customFormat="1" ht="20.100000000000001" customHeight="1">
      <c r="B24" s="860"/>
      <c r="C24" s="861"/>
      <c r="D24" s="276"/>
      <c r="E24" s="276"/>
      <c r="F24" s="276"/>
      <c r="G24" s="276"/>
      <c r="H24" s="276"/>
      <c r="I24" s="276"/>
      <c r="J24" s="276"/>
      <c r="K24" s="276"/>
      <c r="L24" s="276"/>
      <c r="M24" s="276"/>
      <c r="N24" s="276"/>
      <c r="O24" s="276"/>
      <c r="P24" s="276"/>
      <c r="Q24" s="276"/>
      <c r="R24" s="276"/>
      <c r="S24" s="276"/>
      <c r="T24" s="276"/>
      <c r="U24" s="879" t="s">
        <v>451</v>
      </c>
      <c r="V24" s="877"/>
      <c r="W24" s="878"/>
      <c r="X24" s="517" t="s">
        <v>436</v>
      </c>
      <c r="Y24" s="518"/>
      <c r="Z24" s="518"/>
      <c r="AA24" s="518"/>
      <c r="AB24" s="518"/>
      <c r="AC24" s="518"/>
      <c r="AD24" s="518"/>
      <c r="AE24" s="518"/>
      <c r="AF24" s="518"/>
      <c r="AG24" s="840"/>
      <c r="AH24" s="855" t="s">
        <v>437</v>
      </c>
      <c r="AI24" s="855"/>
      <c r="AJ24" s="855"/>
      <c r="AK24" s="855"/>
      <c r="AL24" s="855"/>
      <c r="AM24" s="854" t="s">
        <v>452</v>
      </c>
      <c r="AN24" s="854"/>
      <c r="AO24" s="854"/>
      <c r="AP24" s="854"/>
      <c r="AQ24" s="854"/>
      <c r="AR24" s="854" t="s">
        <v>453</v>
      </c>
      <c r="AS24" s="854"/>
      <c r="AT24" s="854"/>
      <c r="AU24" s="854"/>
      <c r="AV24" s="854"/>
      <c r="AW24" s="787" t="s">
        <v>440</v>
      </c>
      <c r="AX24" s="866"/>
      <c r="AY24" s="866"/>
      <c r="AZ24" s="866"/>
      <c r="BA24" s="867"/>
      <c r="BB24" s="610" t="s">
        <v>454</v>
      </c>
      <c r="BC24" s="611"/>
      <c r="BD24" s="611"/>
      <c r="BE24" s="612"/>
      <c r="BF24" s="879"/>
      <c r="BG24" s="880"/>
      <c r="BH24" s="880"/>
      <c r="BI24" s="610" t="s">
        <v>455</v>
      </c>
      <c r="BJ24" s="611"/>
      <c r="BK24" s="611"/>
      <c r="BL24" s="611"/>
      <c r="BM24" s="611"/>
      <c r="BN24" s="611"/>
      <c r="BO24" s="611"/>
      <c r="BP24" s="612"/>
      <c r="BQ24" s="879"/>
      <c r="BR24" s="880"/>
      <c r="BS24" s="881"/>
      <c r="BT24" s="879"/>
      <c r="BU24" s="880"/>
      <c r="BV24" s="880"/>
    </row>
    <row r="25" spans="2:74" s="27" customFormat="1" ht="39.9" customHeight="1">
      <c r="B25" s="862"/>
      <c r="C25" s="863"/>
      <c r="D25" s="276"/>
      <c r="E25" s="276"/>
      <c r="F25" s="276"/>
      <c r="G25" s="276"/>
      <c r="H25" s="276"/>
      <c r="I25" s="276"/>
      <c r="J25" s="276"/>
      <c r="K25" s="276"/>
      <c r="L25" s="276"/>
      <c r="M25" s="276"/>
      <c r="N25" s="276"/>
      <c r="O25" s="276"/>
      <c r="P25" s="276"/>
      <c r="Q25" s="276"/>
      <c r="R25" s="276"/>
      <c r="S25" s="276"/>
      <c r="T25" s="276"/>
      <c r="U25" s="400"/>
      <c r="V25" s="401"/>
      <c r="W25" s="882"/>
      <c r="X25" s="520"/>
      <c r="Y25" s="521"/>
      <c r="Z25" s="521"/>
      <c r="AA25" s="521"/>
      <c r="AB25" s="521"/>
      <c r="AC25" s="521"/>
      <c r="AD25" s="521"/>
      <c r="AE25" s="521"/>
      <c r="AF25" s="521"/>
      <c r="AG25" s="841"/>
      <c r="AH25" s="752"/>
      <c r="AI25" s="752"/>
      <c r="AJ25" s="752"/>
      <c r="AK25" s="752"/>
      <c r="AL25" s="752"/>
      <c r="AM25" s="276"/>
      <c r="AN25" s="276"/>
      <c r="AO25" s="276"/>
      <c r="AP25" s="276"/>
      <c r="AQ25" s="276"/>
      <c r="AR25" s="276"/>
      <c r="AS25" s="276"/>
      <c r="AT25" s="276"/>
      <c r="AU25" s="276"/>
      <c r="AV25" s="276"/>
      <c r="AW25" s="868"/>
      <c r="AX25" s="869"/>
      <c r="AY25" s="869"/>
      <c r="AZ25" s="869"/>
      <c r="BA25" s="870"/>
      <c r="BB25" s="887"/>
      <c r="BC25" s="888"/>
      <c r="BD25" s="888"/>
      <c r="BE25" s="889"/>
      <c r="BF25" s="400"/>
      <c r="BG25" s="401"/>
      <c r="BH25" s="401"/>
      <c r="BI25" s="887"/>
      <c r="BJ25" s="888"/>
      <c r="BK25" s="888"/>
      <c r="BL25" s="888"/>
      <c r="BM25" s="888"/>
      <c r="BN25" s="888"/>
      <c r="BO25" s="888"/>
      <c r="BP25" s="889"/>
      <c r="BQ25" s="400"/>
      <c r="BR25" s="401"/>
      <c r="BS25" s="882"/>
      <c r="BT25" s="879"/>
      <c r="BU25" s="880"/>
      <c r="BV25" s="880"/>
    </row>
    <row r="26" spans="2:74" ht="15" customHeight="1">
      <c r="B26" s="268">
        <v>1</v>
      </c>
      <c r="C26" s="270"/>
      <c r="D26" s="848" t="s">
        <v>512</v>
      </c>
      <c r="E26" s="229"/>
      <c r="F26" s="229"/>
      <c r="G26" s="229"/>
      <c r="H26" s="229"/>
      <c r="I26" s="229"/>
      <c r="J26" s="229"/>
      <c r="K26" s="230"/>
      <c r="L26" s="848" t="s">
        <v>511</v>
      </c>
      <c r="M26" s="229"/>
      <c r="N26" s="229"/>
      <c r="O26" s="229"/>
      <c r="P26" s="229"/>
      <c r="Q26" s="229"/>
      <c r="R26" s="229"/>
      <c r="S26" s="229"/>
      <c r="T26" s="230"/>
      <c r="U26" s="772" t="s">
        <v>442</v>
      </c>
      <c r="V26" s="773"/>
      <c r="W26" s="476"/>
      <c r="X26" s="848" t="s">
        <v>514</v>
      </c>
      <c r="Y26" s="229"/>
      <c r="Z26" s="229"/>
      <c r="AA26" s="229"/>
      <c r="AB26" s="229"/>
      <c r="AC26" s="229"/>
      <c r="AD26" s="229"/>
      <c r="AE26" s="229"/>
      <c r="AF26" s="229"/>
      <c r="AG26" s="230"/>
      <c r="AH26" s="228" t="s">
        <v>552</v>
      </c>
      <c r="AI26" s="229"/>
      <c r="AJ26" s="229"/>
      <c r="AK26" s="229"/>
      <c r="AL26" s="230"/>
      <c r="AM26" s="848">
        <v>0</v>
      </c>
      <c r="AN26" s="849"/>
      <c r="AO26" s="849"/>
      <c r="AP26" s="850"/>
      <c r="AQ26" s="70" t="s">
        <v>256</v>
      </c>
      <c r="AR26" s="848">
        <v>18</v>
      </c>
      <c r="AS26" s="849"/>
      <c r="AT26" s="849"/>
      <c r="AU26" s="850"/>
      <c r="AV26" s="69" t="s">
        <v>256</v>
      </c>
      <c r="AW26" s="268">
        <f>IF(AR26-AM26=0,"",AR26-AM26)</f>
        <v>18</v>
      </c>
      <c r="AX26" s="269"/>
      <c r="AY26" s="269"/>
      <c r="AZ26" s="846"/>
      <c r="BA26" s="67" t="s">
        <v>256</v>
      </c>
      <c r="BB26" s="848">
        <v>15</v>
      </c>
      <c r="BC26" s="849"/>
      <c r="BD26" s="850"/>
      <c r="BE26" s="71" t="s">
        <v>456</v>
      </c>
      <c r="BF26" s="848" t="s">
        <v>483</v>
      </c>
      <c r="BG26" s="229"/>
      <c r="BH26" s="230"/>
      <c r="BI26" s="772"/>
      <c r="BJ26" s="773"/>
      <c r="BK26" s="773"/>
      <c r="BL26" s="773"/>
      <c r="BM26" s="773"/>
      <c r="BN26" s="773"/>
      <c r="BO26" s="773"/>
      <c r="BP26" s="476"/>
      <c r="BQ26" s="604" t="s">
        <v>442</v>
      </c>
      <c r="BR26" s="605"/>
      <c r="BS26" s="606"/>
      <c r="BT26" s="18"/>
      <c r="BU26" s="6"/>
      <c r="BV26" s="6"/>
    </row>
    <row r="27" spans="2:74" ht="15" customHeight="1">
      <c r="B27" s="268">
        <v>2</v>
      </c>
      <c r="C27" s="270"/>
      <c r="D27" s="228" t="s">
        <v>513</v>
      </c>
      <c r="E27" s="229"/>
      <c r="F27" s="229"/>
      <c r="G27" s="229"/>
      <c r="H27" s="229"/>
      <c r="I27" s="229"/>
      <c r="J27" s="229"/>
      <c r="K27" s="230"/>
      <c r="L27" s="848" t="s">
        <v>511</v>
      </c>
      <c r="M27" s="229"/>
      <c r="N27" s="229"/>
      <c r="O27" s="229"/>
      <c r="P27" s="229"/>
      <c r="Q27" s="229"/>
      <c r="R27" s="229"/>
      <c r="S27" s="229"/>
      <c r="T27" s="230"/>
      <c r="U27" s="772" t="s">
        <v>442</v>
      </c>
      <c r="V27" s="773"/>
      <c r="W27" s="476"/>
      <c r="X27" s="848" t="s">
        <v>514</v>
      </c>
      <c r="Y27" s="229"/>
      <c r="Z27" s="229"/>
      <c r="AA27" s="229"/>
      <c r="AB27" s="229"/>
      <c r="AC27" s="229"/>
      <c r="AD27" s="229"/>
      <c r="AE27" s="229"/>
      <c r="AF27" s="229"/>
      <c r="AG27" s="230"/>
      <c r="AH27" s="228" t="s">
        <v>552</v>
      </c>
      <c r="AI27" s="229"/>
      <c r="AJ27" s="229"/>
      <c r="AK27" s="229"/>
      <c r="AL27" s="230"/>
      <c r="AM27" s="848">
        <v>0</v>
      </c>
      <c r="AN27" s="849"/>
      <c r="AO27" s="849"/>
      <c r="AP27" s="850"/>
      <c r="AQ27" s="70" t="s">
        <v>256</v>
      </c>
      <c r="AR27" s="848">
        <v>20</v>
      </c>
      <c r="AS27" s="849"/>
      <c r="AT27" s="849"/>
      <c r="AU27" s="850"/>
      <c r="AV27" s="69" t="s">
        <v>256</v>
      </c>
      <c r="AW27" s="268">
        <f>IF(AR27-AM27=0,"",AR27-AM27)</f>
        <v>20</v>
      </c>
      <c r="AX27" s="269"/>
      <c r="AY27" s="269"/>
      <c r="AZ27" s="846"/>
      <c r="BA27" s="67" t="s">
        <v>256</v>
      </c>
      <c r="BB27" s="848">
        <v>21</v>
      </c>
      <c r="BC27" s="849"/>
      <c r="BD27" s="850"/>
      <c r="BE27" s="71" t="s">
        <v>456</v>
      </c>
      <c r="BF27" s="228" t="s">
        <v>483</v>
      </c>
      <c r="BG27" s="229"/>
      <c r="BH27" s="230"/>
      <c r="BI27" s="772"/>
      <c r="BJ27" s="773"/>
      <c r="BK27" s="773"/>
      <c r="BL27" s="773"/>
      <c r="BM27" s="773"/>
      <c r="BN27" s="773"/>
      <c r="BO27" s="773"/>
      <c r="BP27" s="476"/>
      <c r="BQ27" s="604" t="s">
        <v>442</v>
      </c>
      <c r="BR27" s="605"/>
      <c r="BS27" s="606"/>
      <c r="BT27" s="18"/>
      <c r="BU27" s="6"/>
      <c r="BV27" s="6"/>
    </row>
    <row r="28" spans="2:74" ht="15" customHeight="1">
      <c r="B28" s="268">
        <v>3</v>
      </c>
      <c r="C28" s="270"/>
      <c r="D28" s="772"/>
      <c r="E28" s="773"/>
      <c r="F28" s="773"/>
      <c r="G28" s="773"/>
      <c r="H28" s="773"/>
      <c r="I28" s="773"/>
      <c r="J28" s="773"/>
      <c r="K28" s="476"/>
      <c r="L28" s="772"/>
      <c r="M28" s="773"/>
      <c r="N28" s="773"/>
      <c r="O28" s="773"/>
      <c r="P28" s="773"/>
      <c r="Q28" s="773"/>
      <c r="R28" s="773"/>
      <c r="S28" s="773"/>
      <c r="T28" s="476"/>
      <c r="U28" s="772" t="s">
        <v>442</v>
      </c>
      <c r="V28" s="773"/>
      <c r="W28" s="476"/>
      <c r="X28" s="772"/>
      <c r="Y28" s="773"/>
      <c r="Z28" s="773"/>
      <c r="AA28" s="773"/>
      <c r="AB28" s="773"/>
      <c r="AC28" s="773"/>
      <c r="AD28" s="773"/>
      <c r="AE28" s="773"/>
      <c r="AF28" s="773"/>
      <c r="AG28" s="476"/>
      <c r="AH28" s="772"/>
      <c r="AI28" s="773"/>
      <c r="AJ28" s="773"/>
      <c r="AK28" s="773"/>
      <c r="AL28" s="773"/>
      <c r="AM28" s="772"/>
      <c r="AN28" s="773"/>
      <c r="AO28" s="773"/>
      <c r="AP28" s="847"/>
      <c r="AQ28" s="70" t="s">
        <v>256</v>
      </c>
      <c r="AR28" s="772"/>
      <c r="AS28" s="773"/>
      <c r="AT28" s="773"/>
      <c r="AU28" s="847"/>
      <c r="AV28" s="69" t="s">
        <v>256</v>
      </c>
      <c r="AW28" s="268" t="str">
        <f>IF(AR28-AM28=0,"",AR28-AM28)</f>
        <v/>
      </c>
      <c r="AX28" s="269"/>
      <c r="AY28" s="269"/>
      <c r="AZ28" s="846"/>
      <c r="BA28" s="67" t="s">
        <v>256</v>
      </c>
      <c r="BB28" s="772"/>
      <c r="BC28" s="773"/>
      <c r="BD28" s="847"/>
      <c r="BE28" s="71" t="s">
        <v>456</v>
      </c>
      <c r="BF28" s="772" t="s">
        <v>442</v>
      </c>
      <c r="BG28" s="773"/>
      <c r="BH28" s="476"/>
      <c r="BI28" s="772"/>
      <c r="BJ28" s="773"/>
      <c r="BK28" s="773"/>
      <c r="BL28" s="773"/>
      <c r="BM28" s="773"/>
      <c r="BN28" s="773"/>
      <c r="BO28" s="773"/>
      <c r="BP28" s="476"/>
      <c r="BQ28" s="604" t="s">
        <v>442</v>
      </c>
      <c r="BR28" s="605"/>
      <c r="BS28" s="606"/>
      <c r="BT28" s="18"/>
      <c r="BU28" s="6"/>
      <c r="BV28" s="6"/>
    </row>
    <row r="29" spans="2:74" s="57" customFormat="1" ht="12" customHeight="1">
      <c r="B29" s="132" t="s">
        <v>457</v>
      </c>
    </row>
    <row r="30" spans="2:74" s="57" customFormat="1" ht="8.25" customHeight="1"/>
    <row r="31" spans="2:74" s="157" customFormat="1" ht="14.25" customHeight="1">
      <c r="B31" s="157" t="s">
        <v>481</v>
      </c>
    </row>
    <row r="32" spans="2:74" s="27" customFormat="1" ht="36" customHeight="1">
      <c r="B32" s="787" t="s">
        <v>458</v>
      </c>
      <c r="C32" s="866"/>
      <c r="D32" s="866"/>
      <c r="E32" s="866"/>
      <c r="F32" s="866"/>
      <c r="G32" s="866"/>
      <c r="H32" s="866"/>
      <c r="I32" s="866"/>
      <c r="J32" s="866"/>
      <c r="K32" s="867"/>
      <c r="L32" s="276" t="s">
        <v>459</v>
      </c>
      <c r="M32" s="276"/>
      <c r="N32" s="276"/>
      <c r="O32" s="276"/>
      <c r="P32" s="276"/>
      <c r="Q32" s="458" t="s">
        <v>460</v>
      </c>
      <c r="R32" s="458"/>
      <c r="S32" s="458"/>
      <c r="T32" s="458"/>
      <c r="U32" s="458"/>
      <c r="V32" s="458"/>
      <c r="W32" s="458"/>
      <c r="X32" s="458"/>
      <c r="Y32" s="458"/>
      <c r="Z32" s="458" t="s">
        <v>461</v>
      </c>
      <c r="AA32" s="458"/>
      <c r="AB32" s="458"/>
      <c r="AC32" s="458"/>
      <c r="AD32" s="458"/>
      <c r="AE32" s="458"/>
      <c r="AF32" s="458"/>
      <c r="AG32" s="458"/>
      <c r="AH32" s="458"/>
      <c r="AI32" s="458"/>
      <c r="AJ32" s="517" t="s">
        <v>462</v>
      </c>
      <c r="AK32" s="518"/>
      <c r="AL32" s="518"/>
      <c r="AM32" s="518"/>
      <c r="AN32" s="518"/>
      <c r="AO32" s="518"/>
      <c r="AP32" s="518"/>
      <c r="AQ32" s="518"/>
      <c r="AR32" s="518"/>
      <c r="AS32" s="518"/>
      <c r="AT32" s="518"/>
      <c r="AU32" s="518"/>
      <c r="AV32" s="518"/>
      <c r="AW32" s="518"/>
      <c r="AX32" s="518"/>
      <c r="AY32" s="518"/>
      <c r="AZ32" s="518"/>
      <c r="BA32" s="518"/>
      <c r="BB32" s="518"/>
      <c r="BC32" s="518"/>
      <c r="BD32" s="518"/>
      <c r="BE32" s="518"/>
      <c r="BF32" s="518"/>
      <c r="BG32" s="518"/>
      <c r="BH32" s="518"/>
      <c r="BI32" s="518"/>
      <c r="BJ32" s="518"/>
      <c r="BK32" s="518"/>
      <c r="BL32" s="518"/>
      <c r="BM32" s="840"/>
    </row>
    <row r="33" spans="2:84" ht="28.5" customHeight="1">
      <c r="B33" s="234" t="s">
        <v>531</v>
      </c>
      <c r="C33" s="235"/>
      <c r="D33" s="235"/>
      <c r="E33" s="235"/>
      <c r="F33" s="235"/>
      <c r="G33" s="235"/>
      <c r="H33" s="235"/>
      <c r="I33" s="235"/>
      <c r="J33" s="235"/>
      <c r="K33" s="236"/>
      <c r="L33" s="228" t="s">
        <v>482</v>
      </c>
      <c r="M33" s="229"/>
      <c r="N33" s="229"/>
      <c r="O33" s="597"/>
      <c r="P33" s="101" t="s">
        <v>456</v>
      </c>
      <c r="Q33" s="291" t="s">
        <v>482</v>
      </c>
      <c r="R33" s="291"/>
      <c r="S33" s="291"/>
      <c r="T33" s="291"/>
      <c r="U33" s="291"/>
      <c r="V33" s="291"/>
      <c r="W33" s="291"/>
      <c r="X33" s="837"/>
      <c r="Y33" s="70" t="s">
        <v>456</v>
      </c>
      <c r="Z33" s="659" t="s">
        <v>482</v>
      </c>
      <c r="AA33" s="659"/>
      <c r="AB33" s="659"/>
      <c r="AC33" s="659"/>
      <c r="AD33" s="659"/>
      <c r="AE33" s="659"/>
      <c r="AF33" s="659"/>
      <c r="AG33" s="659"/>
      <c r="AH33" s="838"/>
      <c r="AI33" s="70" t="s">
        <v>256</v>
      </c>
      <c r="AJ33" s="842" t="s">
        <v>532</v>
      </c>
      <c r="AK33" s="843"/>
      <c r="AL33" s="843"/>
      <c r="AM33" s="843"/>
      <c r="AN33" s="843"/>
      <c r="AO33" s="843"/>
      <c r="AP33" s="843"/>
      <c r="AQ33" s="843"/>
      <c r="AR33" s="843"/>
      <c r="AS33" s="843"/>
      <c r="AT33" s="843"/>
      <c r="AU33" s="843"/>
      <c r="AV33" s="843"/>
      <c r="AW33" s="843"/>
      <c r="AX33" s="843"/>
      <c r="AY33" s="843"/>
      <c r="AZ33" s="843"/>
      <c r="BA33" s="843"/>
      <c r="BB33" s="843"/>
      <c r="BC33" s="843"/>
      <c r="BD33" s="843"/>
      <c r="BE33" s="843"/>
      <c r="BF33" s="843"/>
      <c r="BG33" s="843"/>
      <c r="BH33" s="843"/>
      <c r="BI33" s="843"/>
      <c r="BJ33" s="843"/>
      <c r="BK33" s="843"/>
      <c r="BL33" s="843"/>
      <c r="BM33" s="844"/>
      <c r="BU33" s="836"/>
      <c r="BV33" s="836"/>
      <c r="BW33" s="836"/>
      <c r="BX33" s="836"/>
      <c r="BY33" s="836"/>
      <c r="BZ33" s="836"/>
      <c r="CA33" s="836"/>
      <c r="CB33" s="614"/>
      <c r="CC33" s="614"/>
      <c r="CD33" s="614"/>
      <c r="CE33" s="614"/>
      <c r="CF33" s="614"/>
    </row>
    <row r="34" spans="2:84" s="157" customFormat="1">
      <c r="B34" s="156" t="s">
        <v>480</v>
      </c>
    </row>
    <row r="35" spans="2:84" ht="8.25" customHeight="1"/>
    <row r="36" spans="2:84" ht="14.25" customHeight="1">
      <c r="B36" s="1" t="s">
        <v>463</v>
      </c>
    </row>
    <row r="37" spans="2:84" ht="9.75" customHeight="1">
      <c r="B37" s="582" t="s">
        <v>464</v>
      </c>
      <c r="C37" s="687"/>
      <c r="D37" s="687"/>
      <c r="E37" s="687"/>
      <c r="F37" s="682"/>
      <c r="G37" s="582" t="s">
        <v>465</v>
      </c>
      <c r="H37" s="687"/>
      <c r="I37" s="687"/>
      <c r="J37" s="687"/>
      <c r="K37" s="682"/>
      <c r="L37" s="582" t="s">
        <v>466</v>
      </c>
      <c r="M37" s="687"/>
      <c r="N37" s="687"/>
      <c r="O37" s="687"/>
      <c r="P37" s="687"/>
      <c r="Q37" s="831"/>
      <c r="R37" s="831"/>
      <c r="S37" s="831"/>
      <c r="T37" s="831"/>
      <c r="U37" s="831"/>
      <c r="V37" s="832"/>
      <c r="W37" s="787" t="s">
        <v>467</v>
      </c>
      <c r="X37" s="866"/>
      <c r="Y37" s="866"/>
      <c r="Z37" s="866"/>
      <c r="AA37" s="866"/>
      <c r="AB37" s="866"/>
      <c r="AC37" s="832"/>
      <c r="AD37" s="466"/>
      <c r="AE37" s="466"/>
      <c r="AF37" s="466"/>
      <c r="AG37" s="466"/>
      <c r="AH37" s="466"/>
      <c r="AI37" s="466"/>
    </row>
    <row r="38" spans="2:84" ht="27" customHeight="1">
      <c r="B38" s="663"/>
      <c r="C38" s="834"/>
      <c r="D38" s="834"/>
      <c r="E38" s="834"/>
      <c r="F38" s="845"/>
      <c r="G38" s="663"/>
      <c r="H38" s="834"/>
      <c r="I38" s="834"/>
      <c r="J38" s="834"/>
      <c r="K38" s="845"/>
      <c r="L38" s="663"/>
      <c r="M38" s="834"/>
      <c r="N38" s="834"/>
      <c r="O38" s="834"/>
      <c r="P38" s="834"/>
      <c r="Q38" s="548" t="s">
        <v>468</v>
      </c>
      <c r="R38" s="831"/>
      <c r="S38" s="831"/>
      <c r="T38" s="831"/>
      <c r="U38" s="831"/>
      <c r="V38" s="832"/>
      <c r="W38" s="891"/>
      <c r="X38" s="836"/>
      <c r="Y38" s="836"/>
      <c r="Z38" s="836"/>
      <c r="AA38" s="836"/>
      <c r="AB38" s="869"/>
      <c r="AC38" s="839" t="s">
        <v>469</v>
      </c>
      <c r="AD38" s="839"/>
      <c r="AE38" s="839"/>
      <c r="AF38" s="839"/>
      <c r="AG38" s="839"/>
      <c r="AH38" s="839"/>
      <c r="AI38" s="466"/>
    </row>
    <row r="39" spans="2:84" ht="23.25" customHeight="1">
      <c r="B39" s="268" t="str">
        <f>IF(SUM(AM10:AQ14,AM26:AQ28)=0,"",SUM(AM10:AQ14,AM26:AQ28))</f>
        <v/>
      </c>
      <c r="C39" s="269"/>
      <c r="D39" s="269"/>
      <c r="E39" s="846"/>
      <c r="F39" s="70" t="s">
        <v>256</v>
      </c>
      <c r="G39" s="268">
        <f>IF(SUM(AR10:AV14,AR26:AV28)=0,"",SUM(AR10:AV14,AR26:AV28))</f>
        <v>42</v>
      </c>
      <c r="H39" s="269"/>
      <c r="I39" s="269"/>
      <c r="J39" s="846"/>
      <c r="K39" s="70" t="s">
        <v>256</v>
      </c>
      <c r="L39" s="268">
        <f>IF(SUM(AW10:BA14,AW26:BA28)=0,"",SUM(AW10:BA14,AW26:BA28))</f>
        <v>42</v>
      </c>
      <c r="M39" s="269"/>
      <c r="N39" s="269"/>
      <c r="O39" s="846"/>
      <c r="P39" s="70" t="s">
        <v>256</v>
      </c>
      <c r="Q39" s="268" t="str">
        <f>IF(Z33=0,"",Z33)</f>
        <v>○</v>
      </c>
      <c r="R39" s="269"/>
      <c r="S39" s="269"/>
      <c r="T39" s="269"/>
      <c r="U39" s="846"/>
      <c r="V39" s="101" t="s">
        <v>256</v>
      </c>
      <c r="W39" s="772">
        <v>39</v>
      </c>
      <c r="X39" s="773"/>
      <c r="Y39" s="773"/>
      <c r="Z39" s="773"/>
      <c r="AA39" s="847"/>
      <c r="AB39" s="101" t="s">
        <v>456</v>
      </c>
      <c r="AC39" s="268" t="str">
        <f>IF(Q33=0,"",Q33)</f>
        <v>○</v>
      </c>
      <c r="AD39" s="269"/>
      <c r="AE39" s="269"/>
      <c r="AF39" s="269"/>
      <c r="AG39" s="269"/>
      <c r="AH39" s="846"/>
      <c r="AI39" s="70" t="s">
        <v>456</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2026-01-21T10:42:01Z</dcterms:created>
  <dcterms:modified xsi:type="dcterms:W3CDTF">2026-01-26T02:08:54Z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2026-01-26T02:08:53Z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770c99bd-44ae-44d5-881c-a4d9a7d23dd6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