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FAC985DD-E95B-4CC6-8F6B-DD948C6441AF}"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AP23" i="12"/>
  <c r="AA23" i="12"/>
  <c r="V23" i="12"/>
  <c r="Q23" i="12"/>
  <c r="BG38" i="10" l="1"/>
  <c r="BG37" i="10"/>
  <c r="BG36" i="10"/>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U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BE34" i="10" l="1"/>
  <c r="BE35" i="10" s="1"/>
  <c r="BE36" i="10" s="1"/>
  <c r="BE37" i="10" s="1"/>
  <c r="BE38"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<sst xmlns="http://schemas.openxmlformats.org/spreadsheetml/2006/main" count="1208" uniqueCount="589">
  <si>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</si>
  <si>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</si>
  <si>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</si>
  <si>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</si>
  <si>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</si>
  <si>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</si>
  <si>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</si>
  <si>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</si>
  <si>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</si>
  <si>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</si>
  <si>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</si>
  <si>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</si>
  <si>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</si>
  <si>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</si>
  <si>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</si>
  <si>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</si>
  <si>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</si>
  <si>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</si>
  <si>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</si>
  <si>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</si>
  <si>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</si>
  <si>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</si>
  <si>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</si>
  <si>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</si>
  <si>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</si>
  <si>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</si>
  <si>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</si>
  <si>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</si>
  <si>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</si>
  <si>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</si>
  <si>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</si>
  <si>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</si>
  <si>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</si>
  <si>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</si>
  <si>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</si>
  <si>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</si>
  <si>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</si>
  <si>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</si>
  <si>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</si>
  <si>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</si>
  <si>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</si>
  <si>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</si>
  <si>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</si>
  <si>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</si>
  <si>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</si>
  <si>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</si>
  <si>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</si>
  <si>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</si>
  <si>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</si>
  <si>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</si>
  <si>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</si>
  <si>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</si>
  <si>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</si>
  <si>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</si>
  <si>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</si>
  <si>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</si>
  <si>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</si>
  <si>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</si>
  <si>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</si>
  <si>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</si>
  <si>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</si>
  <si>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</si>
  <si>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</si>
  <si>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</si>
  <si>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</si>
  <si>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</si>
  <si>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</si>
  <si>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</si>
  <si>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</si>
  <si>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</si>
  <si>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</si>
  <si>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</si>
  <si>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</si>
  <si>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</si>
  <si>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</si>
  <si>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</si>
  <si>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</si>
  <si>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</si>
  <si>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</si>
  <si>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</si>
  <si>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</si>
  <si>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</si>
  <si>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</si>
  <si>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</si>
  <si>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</si>
  <si>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</si>
  <si>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</si>
  <si>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</si>
  <si>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</si>
  <si>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</si>
  <si>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</si>
  <si>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</si>
  <si>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</si>
  <si>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</si>
  <si>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池田町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</si>
  <si>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</si>
  <si>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</si>
  <si>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</si>
  <si>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</si>
  <si>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</si>
  <si>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</si>
  <si>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</si>
  <si>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</si>
  <si>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</si>
  <si>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</si>
  <si>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</si>
  <si>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</si>
  <si>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</si>
  <si>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</si>
  <si>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</si>
  <si>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</si>
  <si>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</si>
  <si>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</si>
  <si>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</si>
  <si>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</si>
  <si>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</si>
  <si>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</si>
  <si>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</si>
  <si>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</si>
  <si>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</si>
  <si>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</si>
  <si>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</si>
  <si>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</si>
  <si>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</si>
  <si>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</si>
  <si>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</si>
  <si>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</si>
  <si>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</si>
  <si>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</si>
  <si>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</si>
  <si>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</si>
  <si>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</si>
  <si>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</si>
  <si>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</si>
  <si>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</si>
  <si>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</si>
  <si>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</si>
  <si>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</si>
  <si>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</si>
  <si>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</si>
  <si>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</si>
  <si>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</si>
  <si>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</si>
  <si>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</si>
  <si>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</si>
  <si>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</si>
  <si>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</si>
  <si>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</si>
  <si>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</si>
  <si>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</si>
  <si>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</si>
  <si>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</si>
  <si>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</si>
  <si>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</si>
  <si>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</si>
  <si>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</si>
  <si>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</si>
  <si>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</si>
  <si>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</si>
  <si>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</si>
  <si>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</si>
  <si>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</si>
  <si>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</si>
  <si>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</si>
  <si>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</si>
  <si>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</si>
  <si>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</si>
  <si>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</si>
  <si>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</si>
  <si>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</si>
  <si>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</si>
  <si>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</si>
  <si>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</si>
  <si>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</si>
  <si>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</si>
  <si>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</si>
  <si>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</si>
  <si>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</si>
  <si>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</si>
  <si>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</si>
  <si>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</si>
  <si>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</si>
  <si>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</si>
  <si>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</si>
  <si>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</si>
  <si>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</si>
  <si>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</si>
  <si>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</si>
  <si>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</si>
  <si>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</si>
  <si>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</si>
  <si>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</si>
  <si>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</si>
  <si>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</si>
  <si>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</si>
  <si>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</si>
  <si>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</si>
  <si>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</si>
  <si>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</si>
  <si>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</si>
  <si>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</si>
  <si>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</si>
  <si>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</si>
  <si>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岐阜県池田町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</si>
  <si>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</si>
  <si>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</si>
  <si>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</si>
  <si>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</si>
  <si>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</si>
  <si>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</si>
  <si>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</si>
  <si>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</si>
  <si>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</si>
  <si>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</si>
  <si>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</si>
  <si>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</si>
  <si>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</si>
  <si>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</si>
  <si>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</si>
  <si>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</si>
  <si>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</si>
  <si>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</si>
  <si>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</si>
  <si>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</si>
  <si>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</si>
  <si>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</si>
  <si>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</si>
  <si>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</si>
  <si>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</si>
  <si>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</si>
  <si>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</si>
  <si>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</si>
  <si>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</si>
  <si>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</si>
  <si>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</si>
  <si>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</si>
  <si>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</si>
  <si>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</si>
  <si>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</si>
  <si>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</si>
  <si>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</si>
  <si>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</si>
  <si>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</si>
  <si>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</si>
  <si>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</si>
  <si>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</si>
  <si>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</si>
  <si>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</si>
  <si>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</si>
  <si>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</si>
  <si>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</si>
  <si>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</si>
  <si>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</si>
  <si>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</si>
  <si>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</si>
  <si>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</si>
  <si>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</si>
  <si>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</si>
  <si>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</si>
  <si>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</si>
  <si>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</si>
  <si>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</si>
  <si>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</si>
  <si>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</si>
  <si>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</si>
  <si>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</si>
  <si>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</si>
  <si>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</si>
  <si>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</si>
  <si>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</si>
  <si>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</si>
  <si>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</si>
  <si>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</si>
  <si>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</si>
  <si>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</si>
  <si>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</si>
  <si>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</si>
  <si>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</si>
  <si>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</si>
  <si>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</si>
  <si>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</si>
  <si>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</si>
  <si>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</si>
  <si>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</si>
  <si>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</si>
  <si>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</si>
  <si>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</si>
  <si>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</si>
  <si>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</si>
  <si>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</si>
  <si>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</si>
  <si>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</si>
  <si>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</si>
  <si>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</si>
  <si>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</si>
  <si>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</si>
  <si>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</si>
  <si>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</si>
  <si>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</si>
  <si>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</si>
  <si>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</si>
  <si>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</si>
  <si>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</si>
  <si>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</si>
  <si>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</si>
  <si>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</si>
  <si>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</si>
  <si>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</si>
  <si>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</si>
  <si>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</si>
  <si>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</si>
  <si>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</si>
  <si>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</si>
  <si>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</si>
  <si>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</si>
  <si>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</si>
  <si>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</si>
  <si>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</si>
  <si>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</si>
  <si>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</si>
  <si>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</si>
  <si>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</si>
  <si>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</si>
  <si>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</si>
  <si>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</si>
  <si>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</si>
  <si>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</si>
  <si>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</si>
  <si>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</si>
  <si>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</si>
  <si>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</si>
  <si>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</si>
  <si>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</si>
  <si>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</si>
  <si>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</si>
  <si>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</si>
  <si>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</si>
  <si>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</si>
  <si>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</si>
  <si>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</si>
  <si>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</si>
  <si>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</si>
  <si>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</si>
  <si>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</si>
  <si>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</si>
  <si>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</si>
  <si>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</si>
  <si>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</si>
  <si>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</si>
  <si>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</si>
  <si>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</si>
  <si>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</si>
  <si>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</si>
  <si>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岐阜県池田町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</si>
  <si>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</si>
  <si>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</si>
  <si>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</si>
  <si>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</si>
  <si>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</si>
  <si>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</si>
  <si>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</si>
  <si>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</si>
  <si>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</si>
  <si>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</si>
  <si>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</si>
  <si>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</si>
  <si>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</si>
  <si>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</si>
  <si>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</si>
  <si>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</si>
  <si>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</si>
  <si>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</si>
  <si>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</si>
  <si>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</si>
  <si>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</si>
  <si>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</si>
  <si>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</si>
  <si>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</si>
  <si>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</si>
  <si>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</si>
  <si>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</si>
  <si>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</si>
  <si>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</si>
  <si>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</si>
  <si>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</si>
  <si>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</si>
  <si>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</si>
  <si>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</si>
  <si>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</si>
  <si>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</si>
  <si>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</si>
  <si>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</si>
  <si>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</si>
  <si>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</si>
  <si>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温泉施設特別会計</t>
    <phoneticPr fontId="5"/>
  </si>
  <si>
    <t>小水力発電事業特別会計</t>
    <phoneticPr fontId="5"/>
  </si>
  <si>
    <t>土地取得特別会計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</si>
  <si>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</si>
  <si>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</si>
  <si>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</si>
  <si>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</si>
  <si>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</si>
  <si>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</si>
  <si>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</si>
  <si>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</si>
  <si>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</si>
  <si>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</si>
  <si>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</si>
  <si>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</si>
  <si>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</si>
  <si>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</si>
  <si>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</si>
  <si>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</si>
  <si>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</si>
  <si>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</si>
  <si>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</si>
  <si>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</si>
  <si>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</si>
  <si>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</si>
  <si>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</si>
  <si>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</si>
  <si>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</si>
  <si>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</si>
  <si>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</si>
  <si>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</si>
  <si>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</si>
  <si>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</si>
  <si>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</si>
  <si>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</si>
  <si>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</si>
  <si>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</si>
  <si>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</si>
  <si>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</si>
  <si>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</si>
  <si>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</si>
  <si>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</si>
  <si>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</si>
  <si>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</si>
  <si>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</si>
  <si>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</si>
  <si>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</si>
  <si>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</si>
  <si>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</si>
  <si>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</si>
  <si>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</si>
  <si>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</si>
  <si>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</si>
  <si>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</si>
  <si>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</si>
  <si>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</si>
  <si>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</si>
  <si>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</si>
  <si>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</si>
  <si>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</si>
  <si>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</si>
  <si>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</si>
  <si>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</si>
  <si>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</si>
  <si>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</si>
  <si>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</si>
  <si>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</si>
  <si>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</si>
  <si>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</si>
  <si>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</si>
  <si>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</si>
  <si>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</si>
  <si>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</si>
  <si>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</si>
  <si>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</si>
  <si>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</si>
  <si>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</si>
  <si>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</si>
  <si>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</si>
  <si>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</si>
  <si>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</si>
  <si>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</si>
  <si>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</si>
  <si>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</si>
  <si>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</si>
  <si>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</si>
  <si>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</si>
  <si>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</si>
  <si>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</si>
  <si>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</si>
  <si>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</si>
  <si>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</si>
  <si>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</si>
  <si>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</si>
  <si>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</si>
  <si>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</si>
  <si>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</si>
  <si>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</si>
  <si>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</si>
  <si>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</si>
  <si>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</si>
  <si>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</si>
  <si>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</si>
  <si>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</si>
  <si>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</si>
  <si>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</si>
  <si>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</si>
  <si>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</si>
  <si>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</si>
  <si>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</si>
  <si>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</si>
  <si>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</si>
  <si>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</si>
  <si>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</si>
  <si>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</si>
  <si>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</si>
  <si>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</si>
  <si>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</si>
  <si>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</si>
  <si>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</si>
  <si>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</si>
  <si>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</si>
  <si>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</si>
  <si>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</si>
  <si>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</si>
  <si>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</si>
  <si>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</si>
  <si>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</si>
  <si>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</si>
  <si>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</si>
  <si>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</si>
  <si>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</si>
  <si>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</si>
  <si>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</si>
  <si>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</si>
  <si>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</si>
  <si>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</si>
  <si>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</si>
  <si>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5.02</t>
  </si>
  <si>
    <t>▲ 1.63</t>
  </si>
  <si>
    <t>水道事業会計</t>
  </si>
  <si>
    <t>一般会計</t>
  </si>
  <si>
    <t>国民健康保険特別会計</t>
  </si>
  <si>
    <t>農業集落排水事業特別会計</t>
  </si>
  <si>
    <t>土地取得特別会計</t>
  </si>
  <si>
    <t>公共下水道事業特別会計</t>
  </si>
  <si>
    <t>温泉施設特別会計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</si>
  <si>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</si>
  <si>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</si>
  <si>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</si>
  <si>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</si>
  <si>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</si>
  <si>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</si>
  <si>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</si>
  <si>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</si>
  <si>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基金から707百万円繰入</t>
    <rPh sb="0" eb="2">
      <t>キキン</t>
    </rPh>
    <rPh sb="7" eb="12">
      <t>ヒャクマンエンクリイレ</t>
    </rPh>
    <phoneticPr fontId="2"/>
  </si>
  <si>
    <t>-</t>
    <phoneticPr fontId="2"/>
  </si>
  <si>
    <t>大垣衛生施設組合</t>
    <rPh sb="0" eb="2">
      <t>オオガキ</t>
    </rPh>
    <rPh sb="2" eb="4">
      <t>エイセイ</t>
    </rPh>
    <rPh sb="4" eb="6">
      <t>シセツ</t>
    </rPh>
    <rPh sb="6" eb="8">
      <t>クミアイ</t>
    </rPh>
    <phoneticPr fontId="10"/>
  </si>
  <si>
    <t>揖斐川水防事務組合</t>
    <rPh sb="0" eb="2">
      <t>イビ</t>
    </rPh>
    <rPh sb="2" eb="3">
      <t>ガワ</t>
    </rPh>
    <rPh sb="3" eb="5">
      <t>スイボウ</t>
    </rPh>
    <rPh sb="5" eb="7">
      <t>ジム</t>
    </rPh>
    <rPh sb="7" eb="9">
      <t>クミアイ</t>
    </rPh>
    <phoneticPr fontId="10"/>
  </si>
  <si>
    <t>揖斐郡養基小学校養基保育所組合</t>
    <rPh sb="0" eb="3">
      <t>イビグン</t>
    </rPh>
    <rPh sb="3" eb="4">
      <t>ヨウ</t>
    </rPh>
    <rPh sb="4" eb="5">
      <t>キ</t>
    </rPh>
    <rPh sb="5" eb="8">
      <t>ショウガッコウ</t>
    </rPh>
    <rPh sb="8" eb="9">
      <t>ヨウ</t>
    </rPh>
    <rPh sb="9" eb="10">
      <t>キ</t>
    </rPh>
    <rPh sb="10" eb="12">
      <t>ホイク</t>
    </rPh>
    <rPh sb="12" eb="13">
      <t>ショ</t>
    </rPh>
    <rPh sb="13" eb="15">
      <t>クミアイ</t>
    </rPh>
    <phoneticPr fontId="10"/>
  </si>
  <si>
    <t>岐阜県市町村会館組合</t>
    <rPh sb="0" eb="3">
      <t>ギフケン</t>
    </rPh>
    <rPh sb="3" eb="6">
      <t>シチョウソン</t>
    </rPh>
    <rPh sb="6" eb="8">
      <t>カイカン</t>
    </rPh>
    <rPh sb="8" eb="10">
      <t>クミアイ</t>
    </rPh>
    <phoneticPr fontId="10"/>
  </si>
  <si>
    <t>樫原谷林野組合</t>
    <rPh sb="0" eb="2">
      <t>カシハラ</t>
    </rPh>
    <rPh sb="2" eb="3">
      <t>タニ</t>
    </rPh>
    <rPh sb="3" eb="5">
      <t>リンヤ</t>
    </rPh>
    <rPh sb="5" eb="7">
      <t>クミアイ</t>
    </rPh>
    <phoneticPr fontId="10"/>
  </si>
  <si>
    <t>足打谷林野組合</t>
    <rPh sb="0" eb="1">
      <t>アシ</t>
    </rPh>
    <rPh sb="1" eb="2">
      <t>ウ</t>
    </rPh>
    <rPh sb="2" eb="3">
      <t>タニ</t>
    </rPh>
    <rPh sb="3" eb="5">
      <t>リンヤ</t>
    </rPh>
    <rPh sb="5" eb="7">
      <t>クミアイ</t>
    </rPh>
    <phoneticPr fontId="10"/>
  </si>
  <si>
    <t>岐阜県市町村職員退職手当組合</t>
    <rPh sb="0" eb="6">
      <t>ギフケンシチョウソン</t>
    </rPh>
    <rPh sb="6" eb="8">
      <t>ショクイン</t>
    </rPh>
    <rPh sb="8" eb="10">
      <t>タイショク</t>
    </rPh>
    <rPh sb="10" eb="12">
      <t>テアテ</t>
    </rPh>
    <rPh sb="12" eb="14">
      <t>クミアイ</t>
    </rPh>
    <phoneticPr fontId="10"/>
  </si>
  <si>
    <t>大垣消防組合</t>
    <rPh sb="0" eb="6">
      <t>オオガキショウボウクミアイ</t>
    </rPh>
    <phoneticPr fontId="10"/>
  </si>
  <si>
    <t>西濃環境整備組合</t>
    <rPh sb="0" eb="2">
      <t>セイノウ</t>
    </rPh>
    <rPh sb="2" eb="6">
      <t>カンキョウセイビ</t>
    </rPh>
    <rPh sb="6" eb="8">
      <t>クミアイ</t>
    </rPh>
    <phoneticPr fontId="10"/>
  </si>
  <si>
    <t>揖斐広域連合（一般会計分）</t>
    <rPh sb="0" eb="2">
      <t>イビ</t>
    </rPh>
    <rPh sb="2" eb="6">
      <t>コウイキレンゴウ</t>
    </rPh>
    <rPh sb="7" eb="11">
      <t>イッパンカイケイ</t>
    </rPh>
    <rPh sb="11" eb="12">
      <t>ブン</t>
    </rPh>
    <phoneticPr fontId="10"/>
  </si>
  <si>
    <t>揖斐広域連合（介護保険事業会計分）</t>
    <rPh sb="0" eb="6">
      <t>イビコウイキレンゴウ</t>
    </rPh>
    <rPh sb="7" eb="9">
      <t>カイゴ</t>
    </rPh>
    <rPh sb="9" eb="11">
      <t>ホケン</t>
    </rPh>
    <rPh sb="11" eb="13">
      <t>ジギョウ</t>
    </rPh>
    <rPh sb="13" eb="15">
      <t>カイケイ</t>
    </rPh>
    <rPh sb="15" eb="16">
      <t>ブン</t>
    </rPh>
    <phoneticPr fontId="10"/>
  </si>
  <si>
    <t>後期高齢者医療連合（一般会計分）</t>
    <rPh sb="0" eb="2">
      <t>コウキ</t>
    </rPh>
    <rPh sb="2" eb="4">
      <t>コウレイ</t>
    </rPh>
    <rPh sb="4" eb="5">
      <t>シャ</t>
    </rPh>
    <rPh sb="5" eb="7">
      <t>イリョウ</t>
    </rPh>
    <rPh sb="7" eb="9">
      <t>レンゴウ</t>
    </rPh>
    <rPh sb="10" eb="14">
      <t>イッパンカイケイ</t>
    </rPh>
    <rPh sb="14" eb="15">
      <t>ブン</t>
    </rPh>
    <phoneticPr fontId="10"/>
  </si>
  <si>
    <t>後期高齢者医療連合（特別会計分）</t>
    <rPh sb="0" eb="2">
      <t>コウキ</t>
    </rPh>
    <rPh sb="2" eb="4">
      <t>コウレイ</t>
    </rPh>
    <rPh sb="4" eb="5">
      <t>シャ</t>
    </rPh>
    <rPh sb="5" eb="7">
      <t>イリョウ</t>
    </rPh>
    <rPh sb="7" eb="9">
      <t>レンゴウ</t>
    </rPh>
    <rPh sb="10" eb="12">
      <t>トクベツ</t>
    </rPh>
    <rPh sb="12" eb="14">
      <t>カイケイ</t>
    </rPh>
    <rPh sb="14" eb="15">
      <t>ブン</t>
    </rPh>
    <phoneticPr fontId="10"/>
  </si>
  <si>
    <t>西美濃さくら苑介護老人保健施設事務組合</t>
    <rPh sb="0" eb="1">
      <t>ニシ</t>
    </rPh>
    <rPh sb="1" eb="3">
      <t>ミノ</t>
    </rPh>
    <rPh sb="6" eb="7">
      <t>エン</t>
    </rPh>
    <rPh sb="7" eb="9">
      <t>カイゴ</t>
    </rPh>
    <rPh sb="9" eb="11">
      <t>ロウジン</t>
    </rPh>
    <rPh sb="11" eb="13">
      <t>ホケン</t>
    </rPh>
    <rPh sb="13" eb="15">
      <t>シセツ</t>
    </rPh>
    <rPh sb="15" eb="17">
      <t>ジム</t>
    </rPh>
    <rPh sb="17" eb="19">
      <t>クミアイ</t>
    </rPh>
    <phoneticPr fontId="10"/>
  </si>
  <si>
    <t>法適用企業</t>
    <rPh sb="0" eb="3">
      <t>ホウテキヨウ</t>
    </rPh>
    <rPh sb="3" eb="5">
      <t>キギョウ</t>
    </rPh>
    <phoneticPr fontId="2"/>
  </si>
  <si>
    <t>基金から6百万円繰入</t>
    <rPh sb="0" eb="2">
      <t>キキン</t>
    </rPh>
    <rPh sb="5" eb="10">
      <t>ヒャクマンエンクリイレ</t>
    </rPh>
    <phoneticPr fontId="2"/>
  </si>
  <si>
    <t>基金から4百万円繰入</t>
    <rPh sb="0" eb="2">
      <t>キキン</t>
    </rPh>
    <rPh sb="5" eb="10">
      <t>ヒャクマンエンクリイレ</t>
    </rPh>
    <phoneticPr fontId="2"/>
  </si>
  <si>
    <t>基金から62百万円繰入</t>
    <rPh sb="0" eb="2">
      <t>キキン</t>
    </rPh>
    <rPh sb="6" eb="11">
      <t>ヒャクマンエンクリイレ</t>
    </rPh>
    <phoneticPr fontId="2"/>
  </si>
  <si>
    <t>基金から49百万円繰入</t>
    <rPh sb="0" eb="2">
      <t>キキン</t>
    </rPh>
    <rPh sb="6" eb="11">
      <t>ヒャクマンエンクリイレ</t>
    </rPh>
    <phoneticPr fontId="2"/>
  </si>
  <si>
    <t>〇</t>
    <phoneticPr fontId="2"/>
  </si>
  <si>
    <t>池田町土地開発公社</t>
    <rPh sb="0" eb="3">
      <t>イケダチョウ</t>
    </rPh>
    <rPh sb="3" eb="5">
      <t>トチ</t>
    </rPh>
    <rPh sb="5" eb="7">
      <t>カイハツ</t>
    </rPh>
    <rPh sb="7" eb="9">
      <t>コウシャ</t>
    </rPh>
    <phoneticPr fontId="2"/>
  </si>
  <si>
    <t>ふるさと支援まちづくり基金</t>
    <rPh sb="4" eb="6">
      <t>シエン</t>
    </rPh>
    <rPh sb="11" eb="13">
      <t>キキン</t>
    </rPh>
    <phoneticPr fontId="11"/>
  </si>
  <si>
    <t>地域福祉事業基金</t>
  </si>
  <si>
    <t>ふるさと農村活性化対策基金</t>
  </si>
  <si>
    <t>森林環境譲与税基金</t>
  </si>
  <si>
    <t>ふるさと創生基金</t>
    <rPh sb="4" eb="8">
      <t>ソウセイキキン</t>
    </rPh>
    <phoneticPr fontId="2"/>
  </si>
  <si>
    <t>R5.9.26解散</t>
    <rPh sb="7" eb="9">
      <t>カイサン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</si>
  <si>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</si>
  <si>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</si>
  <si>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</si>
  <si>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</si>
  <si>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</si>
  <si>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比率ともに類似団体と比較して高くなっている。今後は老朽化した施設の更新が控えているため、新規起債発行の抑制や高金利起債の繰上償還等、これまで以上に公債費の適正化に努める。</t>
    <rPh sb="1" eb="3">
      <t>ショウライ</t>
    </rPh>
    <rPh sb="3" eb="5">
      <t>フタン</t>
    </rPh>
    <rPh sb="5" eb="7">
      <t>ヒリツ</t>
    </rPh>
    <rPh sb="8" eb="12">
      <t>ジッシツコウサイ</t>
    </rPh>
    <rPh sb="12" eb="14">
      <t>ヒリツ</t>
    </rPh>
    <rPh sb="17" eb="21">
      <t>ルイジダンタイ</t>
    </rPh>
    <rPh sb="26" eb="27">
      <t>タカ</t>
    </rPh>
    <rPh sb="34" eb="36">
      <t>コンゴ</t>
    </rPh>
    <rPh sb="37" eb="39">
      <t>ロウキュウ</t>
    </rPh>
    <rPh sb="39" eb="40">
      <t>カ</t>
    </rPh>
    <rPh sb="42" eb="44">
      <t>シセツ</t>
    </rPh>
    <rPh sb="45" eb="47">
      <t>コウシン</t>
    </rPh>
    <rPh sb="48" eb="49">
      <t>ヒカ</t>
    </rPh>
    <rPh sb="56" eb="58">
      <t>シンキ</t>
    </rPh>
    <rPh sb="58" eb="60">
      <t>キサイ</t>
    </rPh>
    <rPh sb="60" eb="62">
      <t>ハッコウ</t>
    </rPh>
    <rPh sb="63" eb="65">
      <t>ヨクセイ</t>
    </rPh>
    <rPh sb="66" eb="69">
      <t>コウキンリ</t>
    </rPh>
    <rPh sb="69" eb="71">
      <t>キサイ</t>
    </rPh>
    <rPh sb="72" eb="74">
      <t>クリアゲ</t>
    </rPh>
    <rPh sb="74" eb="76">
      <t>ショウカン</t>
    </rPh>
    <rPh sb="76" eb="77">
      <t>トウ</t>
    </rPh>
    <rPh sb="82" eb="84">
      <t>イジョウ</t>
    </rPh>
    <rPh sb="85" eb="88">
      <t>コウサイヒ</t>
    </rPh>
    <rPh sb="89" eb="92">
      <t>テキセイカ</t>
    </rPh>
    <rPh sb="93" eb="94">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</si>
  <si>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</si>
  <si>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</si>
  <si>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</si>
  <si>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と同水準にあるが、将来負担比率は高い水準にある。財政面の厳しさから老朽化した施設の更新が進んでいないことから、少子高齢化や、人口減少等に伴う将来の需要を見通したうえで、公共施設の規模縮小や統廃合の検討、老朽化した施設の長寿命化及び新規施設の抑制に努める。</t>
    <rPh sb="1" eb="7">
      <t>ユウケイコテイシサン</t>
    </rPh>
    <rPh sb="7" eb="9">
      <t>ゲンカ</t>
    </rPh>
    <rPh sb="9" eb="11">
      <t>ショウキャク</t>
    </rPh>
    <rPh sb="11" eb="12">
      <t>リツ</t>
    </rPh>
    <rPh sb="13" eb="17">
      <t>ルイジダンタイ</t>
    </rPh>
    <rPh sb="18" eb="21">
      <t>ドウスイジュン</t>
    </rPh>
    <rPh sb="26" eb="30">
      <t>ショウライフタン</t>
    </rPh>
    <rPh sb="30" eb="32">
      <t>ヒリツ</t>
    </rPh>
    <rPh sb="33" eb="34">
      <t>タカ</t>
    </rPh>
    <rPh sb="35" eb="37">
      <t>スイジュン</t>
    </rPh>
    <rPh sb="41" eb="44">
      <t>ザイセイメン</t>
    </rPh>
    <rPh sb="45" eb="46">
      <t>キビ</t>
    </rPh>
    <rPh sb="50" eb="53">
      <t>ロウキュウカ</t>
    </rPh>
    <rPh sb="55" eb="57">
      <t>シセツ</t>
    </rPh>
    <rPh sb="58" eb="60">
      <t>コウシン</t>
    </rPh>
    <rPh sb="61" eb="62">
      <t>スス</t>
    </rPh>
    <rPh sb="72" eb="74">
      <t>ショウシ</t>
    </rPh>
    <rPh sb="74" eb="77">
      <t>コウレイカ</t>
    </rPh>
    <rPh sb="79" eb="81">
      <t>ジンコウ</t>
    </rPh>
    <rPh sb="81" eb="83">
      <t>ゲンショウ</t>
    </rPh>
    <rPh sb="83" eb="84">
      <t>トウ</t>
    </rPh>
    <rPh sb="85" eb="86">
      <t>トモナ</t>
    </rPh>
    <rPh sb="87" eb="89">
      <t>ショウライ</t>
    </rPh>
    <rPh sb="90" eb="92">
      <t>ジュヨウ</t>
    </rPh>
    <rPh sb="93" eb="95">
      <t>ミトオ</t>
    </rPh>
    <rPh sb="101" eb="103">
      <t>コウキョウ</t>
    </rPh>
    <rPh sb="103" eb="105">
      <t>シセツ</t>
    </rPh>
    <rPh sb="106" eb="108">
      <t>キボ</t>
    </rPh>
    <rPh sb="108" eb="110">
      <t>シュクショウ</t>
    </rPh>
    <rPh sb="111" eb="114">
      <t>トウハイゴウ</t>
    </rPh>
    <rPh sb="115" eb="117">
      <t>ケントウ</t>
    </rPh>
    <rPh sb="118" eb="121">
      <t>ロウキュウカ</t>
    </rPh>
    <rPh sb="123" eb="125">
      <t>シセツ</t>
    </rPh>
    <rPh sb="126" eb="130">
      <t>チョウジュミョウカ</t>
    </rPh>
    <rPh sb="130" eb="131">
      <t>オヨ</t>
    </rPh>
    <rPh sb="132" eb="134">
      <t>シンキ</t>
    </rPh>
    <rPh sb="134" eb="136">
      <t>シセツ</t>
    </rPh>
    <rPh sb="137" eb="139">
      <t>ヨクセイ</t>
    </rPh>
    <rPh sb="140" eb="141">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</si>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</sst>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7" fillId="0" borderId="33" xfId="3" applyNumberFormat="1" applyFont="1" applyFill="1" applyBorder="1" applyAlignment="1" applyProtection="1">
      <alignment horizontal="right" vertical="center" shrinkToFit="1"/>
      <protection locked="0"/>
    </xf>
    <xf numFmtId="177" fontId="7" fillId="0" borderId="34" xfId="3" applyNumberFormat="1" applyFont="1" applyFill="1" applyBorder="1" applyAlignment="1" applyProtection="1">
      <alignment horizontal="right" vertical="center" shrinkToFit="1"/>
      <protection locked="0"/>
    </xf>
    <xf numFmtId="177" fontId="7" fillId="0" borderId="35" xfId="3" applyNumberFormat="1" applyFont="1" applyFill="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5306B18-01E6-444E-8F6F-918D2CA7001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F407-4860-9525-9344BACACD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39701</c:v>
                </c:pt>
                <c:pt idx="1">
                  <c:v>37558</c:v>
                </c:pt>
                <c:pt idx="2">
                  <c:v>25154</c:v>
                </c:pt>
                <c:pt idx="3">
                  <c:v>47925</c:v>
                </c:pt>
                <c:pt idx="4">
                  <c:v>38940</c:v>
                </c:pt>
              </c:numCache>
            </c:numRef>
          </c:val>
          <c:smooth val="0"/>
          <c:extLst>
            <c:ext xmlns:c16="http://schemas.microsoft.com/office/drawing/2014/chart" uri="{C3380CC4-5D6E-409C-BE32-E72D297353CC}">
              <c16:uniqueId val="{00000001-F407-4860-9525-9344BACACD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6.61</c:v>
                </c:pt>
                <c:pt idx="1">
                  <c:v>8.11</c:v>
                </c:pt>
                <c:pt idx="2">
                  <c:v>15.89</c:v>
                </c:pt>
                <c:pt idx="3">
                  <c:v>8.52</c:v>
                </c:pt>
                <c:pt idx="4">
                  <c:v>7.43</c:v>
                </c:pt>
              </c:numCache>
            </c:numRef>
          </c:val>
          <c:extLst>
            <c:ext xmlns:c16="http://schemas.microsoft.com/office/drawing/2014/chart" uri="{C3380CC4-5D6E-409C-BE32-E72D297353CC}">
              <c16:uniqueId val="{00000000-3037-4D85-9E60-277E8F662E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30.07</c:v>
                </c:pt>
                <c:pt idx="1">
                  <c:v>28.63</c:v>
                </c:pt>
                <c:pt idx="2">
                  <c:v>27.91</c:v>
                </c:pt>
                <c:pt idx="3">
                  <c:v>31.46</c:v>
                </c:pt>
                <c:pt idx="4">
                  <c:v>30.6</c:v>
                </c:pt>
              </c:numCache>
            </c:numRef>
          </c:val>
          <c:extLst>
            <c:ext xmlns:c16="http://schemas.microsoft.com/office/drawing/2014/chart" uri="{C3380CC4-5D6E-409C-BE32-E72D297353CC}">
              <c16:uniqueId val="{00000001-3037-4D85-9E60-277E8F662E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0.56000000000000005</c:v>
                </c:pt>
                <c:pt idx="1">
                  <c:v>1.7</c:v>
                </c:pt>
                <c:pt idx="2">
                  <c:v>8.89</c:v>
                </c:pt>
                <c:pt idx="3">
                  <c:v>-5.0199999999999996</c:v>
                </c:pt>
                <c:pt idx="4">
                  <c:v>-1.63</c:v>
                </c:pt>
              </c:numCache>
            </c:numRef>
          </c:val>
          <c:smooth val="0"/>
          <c:extLst>
            <c:ext xmlns:c16="http://schemas.microsoft.com/office/drawing/2014/chart" uri="{C3380CC4-5D6E-409C-BE32-E72D297353CC}">
              <c16:uniqueId val="{00000002-3037-4D85-9E60-277E8F662E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DFD-4FB9-90C9-20B670A992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FD-4FB9-90C9-20B670A99297}"/>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DFD-4FB9-90C9-20B670A99297}"/>
            </c:ext>
          </c:extLst>
        </c:ser>
        <c:ser>
          <c:idx val="3"/>
          <c:order val="3"/>
          <c:tx>
            <c:strRef>
              <c:f>データシート!$A$30</c:f>
              <c:strCache>
                <c:ptCount val="1"/>
                <c:pt idx="0">
                  <c:v>温泉施設特別会計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0.28999999999999998</c:v>
                </c:pt>
                <c:pt idx="2">
                  <c:v>#N/A</c:v>
                </c:pt>
                <c:pt idx="3">
                  <c:v>0.39</c:v>
                </c:pt>
                <c:pt idx="4">
                  <c:v>#N/A</c:v>
                </c:pt>
                <c:pt idx="5">
                  <c:v>0.37</c:v>
                </c:pt>
                <c:pt idx="6">
                  <c:v>#N/A</c:v>
                </c:pt>
                <c:pt idx="7">
                  <c:v>0.33</c:v>
                </c:pt>
                <c:pt idx="8">
                  <c:v>#N/A</c:v>
                </c:pt>
                <c:pt idx="9">
                  <c:v>0.26</c:v>
                </c:pt>
              </c:numCache>
            </c:numRef>
          </c:val>
          <c:extLst>
            <c:ext xmlns:c16="http://schemas.microsoft.com/office/drawing/2014/chart" uri="{C3380CC4-5D6E-409C-BE32-E72D297353CC}">
              <c16:uniqueId val="{00000003-2DFD-4FB9-90C9-20B670A99297}"/>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0.5</c:v>
                </c:pt>
              </c:numCache>
            </c:numRef>
          </c:val>
          <c:extLst>
            <c:ext xmlns:c16="http://schemas.microsoft.com/office/drawing/2014/chart" uri="{C3380CC4-5D6E-409C-BE32-E72D297353CC}">
              <c16:uniqueId val="{00000004-2DFD-4FB9-90C9-20B670A99297}"/>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0.65</c:v>
                </c:pt>
              </c:numCache>
            </c:numRef>
          </c:val>
          <c:extLst>
            <c:ext xmlns:c16="http://schemas.microsoft.com/office/drawing/2014/chart" uri="{C3380CC4-5D6E-409C-BE32-E72D297353CC}">
              <c16:uniqueId val="{00000005-2DFD-4FB9-90C9-20B670A99297}"/>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0.77</c:v>
                </c:pt>
              </c:numCache>
            </c:numRef>
          </c:val>
          <c:extLst>
            <c:ext xmlns:c16="http://schemas.microsoft.com/office/drawing/2014/chart" uri="{C3380CC4-5D6E-409C-BE32-E72D297353CC}">
              <c16:uniqueId val="{00000006-2DFD-4FB9-90C9-20B670A9929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3.46</c:v>
                </c:pt>
                <c:pt idx="2">
                  <c:v>#N/A</c:v>
                </c:pt>
                <c:pt idx="3">
                  <c:v>2.9</c:v>
                </c:pt>
                <c:pt idx="4">
                  <c:v>#N/A</c:v>
                </c:pt>
                <c:pt idx="5">
                  <c:v>2.67</c:v>
                </c:pt>
                <c:pt idx="6">
                  <c:v>#N/A</c:v>
                </c:pt>
                <c:pt idx="7">
                  <c:v>3.27</c:v>
                </c:pt>
                <c:pt idx="8">
                  <c:v>#N/A</c:v>
                </c:pt>
                <c:pt idx="9">
                  <c:v>1.06</c:v>
                </c:pt>
              </c:numCache>
            </c:numRef>
          </c:val>
          <c:extLst>
            <c:ext xmlns:c16="http://schemas.microsoft.com/office/drawing/2014/chart" uri="{C3380CC4-5D6E-409C-BE32-E72D297353CC}">
              <c16:uniqueId val="{00000007-2DFD-4FB9-90C9-20B670A9929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6.61</c:v>
                </c:pt>
                <c:pt idx="2">
                  <c:v>#N/A</c:v>
                </c:pt>
                <c:pt idx="3">
                  <c:v>8.11</c:v>
                </c:pt>
                <c:pt idx="4">
                  <c:v>#N/A</c:v>
                </c:pt>
                <c:pt idx="5">
                  <c:v>15.89</c:v>
                </c:pt>
                <c:pt idx="6">
                  <c:v>#N/A</c:v>
                </c:pt>
                <c:pt idx="7">
                  <c:v>8.51</c:v>
                </c:pt>
                <c:pt idx="8">
                  <c:v>#N/A</c:v>
                </c:pt>
                <c:pt idx="9">
                  <c:v>7.42</c:v>
                </c:pt>
              </c:numCache>
            </c:numRef>
          </c:val>
          <c:extLst>
            <c:ext xmlns:c16="http://schemas.microsoft.com/office/drawing/2014/chart" uri="{C3380CC4-5D6E-409C-BE32-E72D297353CC}">
              <c16:uniqueId val="{00000008-2DFD-4FB9-90C9-20B670A9929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14.05</c:v>
                </c:pt>
                <c:pt idx="2">
                  <c:v>#N/A</c:v>
                </c:pt>
                <c:pt idx="3">
                  <c:v>13.95</c:v>
                </c:pt>
                <c:pt idx="4">
                  <c:v>#N/A</c:v>
                </c:pt>
                <c:pt idx="5">
                  <c:v>12.56</c:v>
                </c:pt>
                <c:pt idx="6">
                  <c:v>#N/A</c:v>
                </c:pt>
                <c:pt idx="7">
                  <c:v>14.03</c:v>
                </c:pt>
                <c:pt idx="8">
                  <c:v>#N/A</c:v>
                </c:pt>
                <c:pt idx="9">
                  <c:v>15.98</c:v>
                </c:pt>
              </c:numCache>
            </c:numRef>
          </c:val>
          <c:extLst>
            <c:ext xmlns:c16="http://schemas.microsoft.com/office/drawing/2014/chart" uri="{C3380CC4-5D6E-409C-BE32-E72D297353CC}">
              <c16:uniqueId val="{00000009-2DFD-4FB9-90C9-20B670A992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718</c:v>
                </c:pt>
                <c:pt idx="5">
                  <c:v>716</c:v>
                </c:pt>
                <c:pt idx="8">
                  <c:v>720</c:v>
                </c:pt>
                <c:pt idx="11">
                  <c:v>709</c:v>
                </c:pt>
                <c:pt idx="14">
                  <c:v>710</c:v>
                </c:pt>
              </c:numCache>
            </c:numRef>
          </c:val>
          <c:extLst>
            <c:ext xmlns:c16="http://schemas.microsoft.com/office/drawing/2014/chart" uri="{C3380CC4-5D6E-409C-BE32-E72D297353CC}">
              <c16:uniqueId val="{00000000-E4B2-47DD-ACBF-D5473A992D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B2-47DD-ACBF-D5473A992D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0</c:v>
                </c:pt>
                <c:pt idx="9">
                  <c:v>1</c:v>
                </c:pt>
                <c:pt idx="12">
                  <c:v>5</c:v>
                </c:pt>
              </c:numCache>
            </c:numRef>
          </c:val>
          <c:extLst>
            <c:ext xmlns:c16="http://schemas.microsoft.com/office/drawing/2014/chart" uri="{C3380CC4-5D6E-409C-BE32-E72D297353CC}">
              <c16:uniqueId val="{00000002-E4B2-47DD-ACBF-D5473A992D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56</c:v>
                </c:pt>
                <c:pt idx="6">
                  <c:v>58</c:v>
                </c:pt>
                <c:pt idx="9">
                  <c:v>58</c:v>
                </c:pt>
                <c:pt idx="12">
                  <c:v>63</c:v>
                </c:pt>
              </c:numCache>
            </c:numRef>
          </c:val>
          <c:extLst>
            <c:ext xmlns:c16="http://schemas.microsoft.com/office/drawing/2014/chart" uri="{C3380CC4-5D6E-409C-BE32-E72D297353CC}">
              <c16:uniqueId val="{00000003-E4B2-47DD-ACBF-D5473A992D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399</c:v>
                </c:pt>
                <c:pt idx="3">
                  <c:v>406</c:v>
                </c:pt>
                <c:pt idx="6">
                  <c:v>396</c:v>
                </c:pt>
                <c:pt idx="9">
                  <c:v>437</c:v>
                </c:pt>
                <c:pt idx="12">
                  <c:v>453</c:v>
                </c:pt>
              </c:numCache>
            </c:numRef>
          </c:val>
          <c:extLst>
            <c:ext xmlns:c16="http://schemas.microsoft.com/office/drawing/2014/chart" uri="{C3380CC4-5D6E-409C-BE32-E72D297353CC}">
              <c16:uniqueId val="{00000004-E4B2-47DD-ACBF-D5473A992D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B2-47DD-ACBF-D5473A992D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B2-47DD-ACBF-D5473A992D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753</c:v>
                </c:pt>
                <c:pt idx="3">
                  <c:v>750</c:v>
                </c:pt>
                <c:pt idx="6">
                  <c:v>789</c:v>
                </c:pt>
                <c:pt idx="9">
                  <c:v>848</c:v>
                </c:pt>
                <c:pt idx="12">
                  <c:v>821</c:v>
                </c:pt>
              </c:numCache>
            </c:numRef>
          </c:val>
          <c:extLst>
            <c:ext xmlns:c16="http://schemas.microsoft.com/office/drawing/2014/chart" uri="{C3380CC4-5D6E-409C-BE32-E72D297353CC}">
              <c16:uniqueId val="{00000007-E4B2-47DD-ACBF-D5473A992D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491</c:v>
                </c:pt>
                <c:pt idx="2">
                  <c:v>#N/A</c:v>
                </c:pt>
                <c:pt idx="3">
                  <c:v>#N/A</c:v>
                </c:pt>
                <c:pt idx="4">
                  <c:v>498</c:v>
                </c:pt>
                <c:pt idx="5">
                  <c:v>#N/A</c:v>
                </c:pt>
                <c:pt idx="6">
                  <c:v>#N/A</c:v>
                </c:pt>
                <c:pt idx="7">
                  <c:v>523</c:v>
                </c:pt>
                <c:pt idx="8">
                  <c:v>#N/A</c:v>
                </c:pt>
                <c:pt idx="9">
                  <c:v>#N/A</c:v>
                </c:pt>
                <c:pt idx="10">
                  <c:v>635</c:v>
                </c:pt>
                <c:pt idx="11">
                  <c:v>#N/A</c:v>
                </c:pt>
                <c:pt idx="12">
                  <c:v>#N/A</c:v>
                </c:pt>
                <c:pt idx="13">
                  <c:v>632</c:v>
                </c:pt>
                <c:pt idx="14">
                  <c:v>#N/A</c:v>
                </c:pt>
              </c:numCache>
            </c:numRef>
          </c:val>
          <c:smooth val="0"/>
          <c:extLst>
            <c:ext xmlns:c16="http://schemas.microsoft.com/office/drawing/2014/chart" uri="{C3380CC4-5D6E-409C-BE32-E72D297353CC}">
              <c16:uniqueId val="{00000008-E4B2-47DD-ACBF-D5473A992D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8558</c:v>
                </c:pt>
                <c:pt idx="5">
                  <c:v>8620</c:v>
                </c:pt>
                <c:pt idx="8">
                  <c:v>8399</c:v>
                </c:pt>
                <c:pt idx="11">
                  <c:v>8139</c:v>
                </c:pt>
                <c:pt idx="14">
                  <c:v>7772</c:v>
                </c:pt>
              </c:numCache>
            </c:numRef>
          </c:val>
          <c:extLst>
            <c:ext xmlns:c16="http://schemas.microsoft.com/office/drawing/2014/chart" uri="{C3380CC4-5D6E-409C-BE32-E72D297353CC}">
              <c16:uniqueId val="{00000000-5C2C-4C98-8ECD-00421F03C2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C2C-4C98-8ECD-00421F03C2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3287</c:v>
                </c:pt>
                <c:pt idx="5">
                  <c:v>3478</c:v>
                </c:pt>
                <c:pt idx="8">
                  <c:v>3773</c:v>
                </c:pt>
                <c:pt idx="11">
                  <c:v>4023</c:v>
                </c:pt>
                <c:pt idx="14">
                  <c:v>3727</c:v>
                </c:pt>
              </c:numCache>
            </c:numRef>
          </c:val>
          <c:extLst>
            <c:ext xmlns:c16="http://schemas.microsoft.com/office/drawing/2014/chart" uri="{C3380CC4-5D6E-409C-BE32-E72D297353CC}">
              <c16:uniqueId val="{00000002-5C2C-4C98-8ECD-00421F03C2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2C-4C98-8ECD-00421F03C2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2C-4C98-8ECD-00421F03C2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2C-4C98-8ECD-00421F03C2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704</c:v>
                </c:pt>
                <c:pt idx="3">
                  <c:v>736</c:v>
                </c:pt>
                <c:pt idx="6">
                  <c:v>584</c:v>
                </c:pt>
                <c:pt idx="9">
                  <c:v>588</c:v>
                </c:pt>
                <c:pt idx="12">
                  <c:v>595</c:v>
                </c:pt>
              </c:numCache>
            </c:numRef>
          </c:val>
          <c:extLst>
            <c:ext xmlns:c16="http://schemas.microsoft.com/office/drawing/2014/chart" uri="{C3380CC4-5D6E-409C-BE32-E72D297353CC}">
              <c16:uniqueId val="{00000006-5C2C-4C98-8ECD-00421F03C2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495</c:v>
                </c:pt>
                <c:pt idx="3">
                  <c:v>520</c:v>
                </c:pt>
                <c:pt idx="6">
                  <c:v>482</c:v>
                </c:pt>
                <c:pt idx="9">
                  <c:v>499</c:v>
                </c:pt>
                <c:pt idx="12">
                  <c:v>460</c:v>
                </c:pt>
              </c:numCache>
            </c:numRef>
          </c:val>
          <c:extLst>
            <c:ext xmlns:c16="http://schemas.microsoft.com/office/drawing/2014/chart" uri="{C3380CC4-5D6E-409C-BE32-E72D297353CC}">
              <c16:uniqueId val="{00000007-5C2C-4C98-8ECD-00421F03C2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5687</c:v>
                </c:pt>
                <c:pt idx="3">
                  <c:v>5826</c:v>
                </c:pt>
                <c:pt idx="6">
                  <c:v>5427</c:v>
                </c:pt>
                <c:pt idx="9">
                  <c:v>5227</c:v>
                </c:pt>
                <c:pt idx="12">
                  <c:v>4844</c:v>
                </c:pt>
              </c:numCache>
            </c:numRef>
          </c:val>
          <c:extLst>
            <c:ext xmlns:c16="http://schemas.microsoft.com/office/drawing/2014/chart" uri="{C3380CC4-5D6E-409C-BE32-E72D297353CC}">
              <c16:uniqueId val="{00000008-5C2C-4C98-8ECD-00421F03C2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121</c:v>
                </c:pt>
                <c:pt idx="3">
                  <c:v>285</c:v>
                </c:pt>
                <c:pt idx="6">
                  <c:v>2</c:v>
                </c:pt>
                <c:pt idx="9">
                  <c:v>47</c:v>
                </c:pt>
                <c:pt idx="12">
                  <c:v>46</c:v>
                </c:pt>
              </c:numCache>
            </c:numRef>
          </c:val>
          <c:extLst>
            <c:ext xmlns:c16="http://schemas.microsoft.com/office/drawing/2014/chart" uri="{C3380CC4-5D6E-409C-BE32-E72D297353CC}">
              <c16:uniqueId val="{00000009-5C2C-4C98-8ECD-00421F03C2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8780</c:v>
                </c:pt>
                <c:pt idx="3">
                  <c:v>8874</c:v>
                </c:pt>
                <c:pt idx="6">
                  <c:v>8786</c:v>
                </c:pt>
                <c:pt idx="9">
                  <c:v>8565</c:v>
                </c:pt>
                <c:pt idx="12">
                  <c:v>8211</c:v>
                </c:pt>
              </c:numCache>
            </c:numRef>
          </c:val>
          <c:extLst>
            <c:ext xmlns:c16="http://schemas.microsoft.com/office/drawing/2014/chart" uri="{C3380CC4-5D6E-409C-BE32-E72D297353CC}">
              <c16:uniqueId val="{0000000A-5C2C-4C98-8ECD-00421F03C2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3942</c:v>
                </c:pt>
                <c:pt idx="2">
                  <c:v>#N/A</c:v>
                </c:pt>
                <c:pt idx="3">
                  <c:v>#N/A</c:v>
                </c:pt>
                <c:pt idx="4">
                  <c:v>4143</c:v>
                </c:pt>
                <c:pt idx="5">
                  <c:v>#N/A</c:v>
                </c:pt>
                <c:pt idx="6">
                  <c:v>#N/A</c:v>
                </c:pt>
                <c:pt idx="7">
                  <c:v>3111</c:v>
                </c:pt>
                <c:pt idx="8">
                  <c:v>#N/A</c:v>
                </c:pt>
                <c:pt idx="9">
                  <c:v>#N/A</c:v>
                </c:pt>
                <c:pt idx="10">
                  <c:v>2764</c:v>
                </c:pt>
                <c:pt idx="11">
                  <c:v>#N/A</c:v>
                </c:pt>
                <c:pt idx="12">
                  <c:v>#N/A</c:v>
                </c:pt>
                <c:pt idx="13">
                  <c:v>2658</c:v>
                </c:pt>
                <c:pt idx="14">
                  <c:v>#N/A</c:v>
                </c:pt>
              </c:numCache>
            </c:numRef>
          </c:val>
          <c:smooth val="0"/>
          <c:extLst>
            <c:ext xmlns:c16="http://schemas.microsoft.com/office/drawing/2014/chart" uri="{C3380CC4-5D6E-409C-BE32-E72D297353CC}">
              <c16:uniqueId val="{0000000B-5C2C-4C98-8ECD-00421F03C2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1681</c:v>
                </c:pt>
                <c:pt idx="1">
                  <c:v>1845</c:v>
                </c:pt>
                <c:pt idx="2">
                  <c:v>1808</c:v>
                </c:pt>
              </c:numCache>
            </c:numRef>
          </c:val>
          <c:extLst>
            <c:ext xmlns:c16="http://schemas.microsoft.com/office/drawing/2014/chart" uri="{C3380CC4-5D6E-409C-BE32-E72D297353CC}">
              <c16:uniqueId val="{00000000-E90C-42E8-8E40-4F00C34B70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E90C-42E8-8E40-4F00C34B70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1373</c:v>
                </c:pt>
                <c:pt idx="1">
                  <c:v>1459</c:v>
                </c:pt>
                <c:pt idx="2">
                  <c:v>1197</c:v>
                </c:pt>
              </c:numCache>
            </c:numRef>
          </c:val>
          <c:extLst>
            <c:ext xmlns:c16="http://schemas.microsoft.com/office/drawing/2014/chart" uri="{C3380CC4-5D6E-409C-BE32-E72D297353CC}">
              <c16:uniqueId val="{00000002-E90C-42E8-8E40-4F00C34B70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{F2082FA4-A476-4E2E-AF4C-E0B1B210B043}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1B8-4FCF-8C9C-E1018F746B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{F9DABADC-E109-437A-98F0-12447751825B}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B8-4FCF-8C9C-E1018F746B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{BF7591B9-4164-4001-83C5-3B48E52955BD}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B8-4FCF-8C9C-E1018F746B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{8A4E34DB-5512-4C53-BFE8-92D2EBC669BE}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B8-4FCF-8C9C-E1018F746B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{100FA1C5-48F7-4A2C-AD96-E61FF86043B2}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B8-4FCF-8C9C-E1018F746B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{1393F516-2751-449B-B534-8E6CB6F759C2}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1B8-4FCF-8C9C-E1018F746B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{4AEB988D-BDCF-4A9B-B9CF-5B5F82D1EDD2}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1B8-4FCF-8C9C-E1018F746B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{08BD34EB-14B8-46AD-842D-F286BC5FA641}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1B8-4FCF-8C9C-E1018F746B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{BE0EB180-E70C-4B7D-896F-250502E55C1B}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1B8-4FCF-8C9C-E1018F746B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60.4</c:v>
                </c:pt>
                <c:pt idx="8">
                  <c:v>61.6</c:v>
                </c:pt>
                <c:pt idx="16">
                  <c:v>62.6</c:v>
                </c:pt>
                <c:pt idx="24">
                  <c:v>63.4</c:v>
                </c:pt>
                <c:pt idx="32">
                  <c:v>64.900000000000006</c:v>
                </c:pt>
              </c:numCache>
            </c:numRef>
          </c:xVal>
          <c:yVal>
            <c:numRef>
              <c:f>公会計指標分析・財政指標組合せ分析表!$BP$51:$DC$51</c:f>
              <c:numCache>
                <c:formatCode>#,##0.0;"▲ "#,##0.0</c:formatCode>
                <c:ptCount val="40"/>
                <c:pt idx="0">
                  <c:v>83</c:v>
                </c:pt>
                <c:pt idx="8">
                  <c:v>82.7</c:v>
                </c:pt>
                <c:pt idx="16">
                  <c:v>58.6</c:v>
                </c:pt>
                <c:pt idx="24">
                  <c:v>53.6</c:v>
                </c:pt>
                <c:pt idx="32">
                  <c:v>51.1</c:v>
                </c:pt>
              </c:numCache>
            </c:numRef>
          </c:yVal>
          <c:smooth val="0"/>
          <c:extLst>
            <c:ext xmlns:c16="http://schemas.microsoft.com/office/drawing/2014/chart" uri="{C3380CC4-5D6E-409C-BE32-E72D297353CC}">
              <c16:uniqueId val="{00000009-51B8-4FCF-8C9C-E1018F746B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{13A805C0-8189-4A47-817B-FCF3503DF8EF}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1B8-4FCF-8C9C-E1018F746B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{9AF50B94-D2EB-4A98-AAE5-8A91C42A5BD0}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B8-4FCF-8C9C-E1018F746B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{EC36C2CE-C5E3-4301-A6D8-9C5DBC4BC70C}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B8-4FCF-8C9C-E1018F746B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{4BC58DB0-DFB4-49DD-8838-34716E62A6DA}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B8-4FCF-8C9C-E1018F746B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{9B8F3B66-073A-4D88-8A91-29CD520C01E8}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B8-4FCF-8C9C-E1018F746B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{751D7DAD-C268-4048-A999-58F355BCA865}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1B8-4FCF-8C9C-E1018F746B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{301A541E-BCB5-4167-B7A2-E038ED2BED6A}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1B8-4FCF-8C9C-E1018F746B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{7EC57F5E-FFEA-4DD1-BE80-53C971A34426}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1B8-4FCF-8C9C-E1018F746B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{04F7165D-6DD9-41B8-9B29-73F0269C64A1}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1B8-4FCF-8C9C-E1018F746B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51B8-4FCF-8C9C-E1018F746B3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{856F2FEE-983F-471E-8579-E8981F92D380}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3AF-4D54-B87D-E0679E66CD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{BC282CE6-A9FC-4C22-A878-D120A9D1266C}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AF-4D54-B87D-E0679E66CD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{0C432BAB-347E-424A-ADEF-C9D786E156E4}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AF-4D54-B87D-E0679E66CD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{8E232A24-A12D-4DA3-BBF0-AF599952CCA8}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AF-4D54-B87D-E0679E66CD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{BECF3FC1-3C39-4A7A-A6B4-B07C74C82691}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AF-4D54-B87D-E0679E66CD4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{30F84C29-767A-4F88-99CA-18B445334E88}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3AF-4D54-B87D-E0679E66CD4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{EAB2E216-37C2-496B-8AFE-10D38E719222}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3AF-4D54-B87D-E0679E66CD4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{C1731431-688F-49F0-A4B5-9F4A12895B29}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3AF-4D54-B87D-E0679E66CD4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{2CE76105-E992-4F61-9140-7D8AC39306F1}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3AF-4D54-B87D-E0679E66CD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10</c:v>
                </c:pt>
                <c:pt idx="16">
                  <c:v>10</c:v>
                </c:pt>
                <c:pt idx="24">
                  <c:v>10.7</c:v>
                </c:pt>
                <c:pt idx="32">
                  <c:v>11.4</c:v>
                </c:pt>
              </c:numCache>
            </c:numRef>
          </c:xVal>
          <c:yVal>
            <c:numRef>
              <c:f>公会計指標分析・財政指標組合せ分析表!$BP$73:$DC$73</c:f>
              <c:numCache>
                <c:formatCode>#,##0.0;"▲ "#,##0.0</c:formatCode>
                <c:ptCount val="40"/>
                <c:pt idx="0">
                  <c:v>83</c:v>
                </c:pt>
                <c:pt idx="8">
                  <c:v>82.7</c:v>
                </c:pt>
                <c:pt idx="16">
                  <c:v>58.6</c:v>
                </c:pt>
                <c:pt idx="24">
                  <c:v>53.6</c:v>
                </c:pt>
                <c:pt idx="32">
                  <c:v>51.1</c:v>
                </c:pt>
              </c:numCache>
            </c:numRef>
          </c:yVal>
          <c:smooth val="0"/>
          <c:extLst>
            <c:ext xmlns:c16="http://schemas.microsoft.com/office/drawing/2014/chart" uri="{C3380CC4-5D6E-409C-BE32-E72D297353CC}">
              <c16:uniqueId val="{00000009-43AF-4D54-B87D-E0679E66CD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{9958B018-00E9-4138-A4B2-D58A2DFB5D5F}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3AF-4D54-B87D-E0679E66CD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{04F5AEF8-945F-4E6A-B2B0-5147BEB0AB93}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AF-4D54-B87D-E0679E66CD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{46364253-CB2C-44C0-9A64-BE062BB6D967}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AF-4D54-B87D-E0679E66CD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{B5B513F5-C46A-4513-970A-DD0935309672}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AF-4D54-B87D-E0679E66CD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{1C539EFB-5FC3-4789-9B35-1E85990CE505}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AF-4D54-B87D-E0679E66CD4C}"/>
                </c:ext>
              </c:extLst>
            </c:dLbl>
            <c:dLbl>
              <c:idx val="8"/>
              <c:layout>
                <c:manualLayout>
                  <c:x val="-4.4905057365901176E-2"/>
                  <c:y val="-5.778005037307173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{D5901361-0248-4E05-905B-B587186E0EC4}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3AF-4D54-B87D-E0679E66CD4C}"/>
                </c:ext>
              </c:extLst>
            </c:dLbl>
            <c:dLbl>
              <c:idx val="16"/>
              <c:layout>
                <c:manualLayout>
                  <c:x val="-1.8235628084250128E-2"/>
                  <c:y val="-6.705324380251619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{ED5C9D2C-707F-425D-B81A-8C3C82089751}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3AF-4D54-B87D-E0679E66CD4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{44F1990D-B2E8-4426-AAAD-BFD5ABCB33A7}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3AF-4D54-B87D-E0679E66CD4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{864A5EB6-B0EC-438E-B93F-C3FB8B336CE2}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3AF-4D54-B87D-E0679E66CD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43AF-4D54-B87D-E0679E66CD4C}"/>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要因として、公共下水道事業等特別会計に要する経費の財源とする地方債償還の財源に充てたと認められる繰入金の増があったものの、大規模施設改修等事業により発生していた元利償還金において、新規事業における借入を抑制したことで減となったためである。</a:t>
          </a:r>
        </a:p>
        <a:p>
          <a:r>
            <a:rPr kumimoji="1" lang="ja-JP" altLang="en-US" sz="1400">
              <a:latin typeface="ＭＳ ゴシック" pitchFamily="49" charset="-128"/>
              <a:ea typeface="ＭＳ ゴシック" pitchFamily="49" charset="-128"/>
            </a:rPr>
            <a:t>　今後も必要新規事業の実施などについて総点検を図り、可能な限り新規借入の抑制に努める。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endParaRPr kumimoji="1" lang="en-US" altLang="ja-JP" sz="14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年度の将来負担比率の分子は、前年度より</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要因として、一般会計等に係る地方債の現在高が前年度より</a:t>
          </a:r>
          <a:r>
            <a:rPr kumimoji="1" lang="en-US" altLang="ja-JP" sz="1100">
              <a:solidFill>
                <a:schemeClr val="dk1"/>
              </a:solidFill>
              <a:effectLst/>
              <a:latin typeface="+mn-lt"/>
              <a:ea typeface="+mn-ea"/>
              <a:cs typeface="+mn-cs"/>
            </a:rPr>
            <a:t>354</a:t>
          </a:r>
          <a:r>
            <a:rPr kumimoji="1" lang="ja-JP" altLang="ja-JP" sz="1100">
              <a:solidFill>
                <a:schemeClr val="dk1"/>
              </a:solidFill>
              <a:effectLst/>
              <a:latin typeface="+mn-lt"/>
              <a:ea typeface="+mn-ea"/>
              <a:cs typeface="+mn-cs"/>
            </a:rPr>
            <a:t>百万円減少し、また公営企業債等繰入見込額が前年度より</a:t>
          </a:r>
          <a:r>
            <a:rPr kumimoji="1" lang="en-US" altLang="ja-JP" sz="1100">
              <a:solidFill>
                <a:schemeClr val="dk1"/>
              </a:solidFill>
              <a:effectLst/>
              <a:latin typeface="+mn-lt"/>
              <a:ea typeface="+mn-ea"/>
              <a:cs typeface="+mn-cs"/>
            </a:rPr>
            <a:t>383</a:t>
          </a:r>
          <a:r>
            <a:rPr kumimoji="1" lang="ja-JP" altLang="ja-JP" sz="1100">
              <a:solidFill>
                <a:schemeClr val="dk1"/>
              </a:solidFill>
              <a:effectLst/>
              <a:latin typeface="+mn-lt"/>
              <a:ea typeface="+mn-ea"/>
              <a:cs typeface="+mn-cs"/>
            </a:rPr>
            <a:t>百万円減少したためである。　　</a:t>
          </a:r>
          <a:endParaRPr lang="ja-JP" altLang="ja-JP" sz="1400">
            <a:effectLst/>
          </a:endParaRPr>
        </a:p>
        <a:p>
          <a:r>
            <a:rPr kumimoji="1" lang="ja-JP" altLang="ja-JP" sz="1100">
              <a:solidFill>
                <a:schemeClr val="dk1"/>
              </a:solidFill>
              <a:effectLst/>
              <a:latin typeface="+mn-lt"/>
              <a:ea typeface="+mn-ea"/>
              <a:cs typeface="+mn-cs"/>
            </a:rPr>
            <a:t>　一方で、</a:t>
          </a:r>
          <a:r>
            <a:rPr kumimoji="1" lang="ja-JP" altLang="en-US" sz="1100">
              <a:solidFill>
                <a:schemeClr val="dk1"/>
              </a:solidFill>
              <a:effectLst/>
              <a:latin typeface="+mn-lt"/>
              <a:ea typeface="+mn-ea"/>
              <a:cs typeface="+mn-cs"/>
            </a:rPr>
            <a:t>充当可能基金において</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296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の減となった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自然災害といった突発的な</a:t>
          </a:r>
          <a:r>
            <a:rPr kumimoji="1" lang="ja-JP" altLang="ja-JP" sz="1100">
              <a:solidFill>
                <a:schemeClr val="dk1"/>
              </a:solidFill>
              <a:effectLst/>
              <a:latin typeface="+mn-lt"/>
              <a:ea typeface="+mn-ea"/>
              <a:cs typeface="+mn-cs"/>
            </a:rPr>
            <a:t>事態に備え</a:t>
          </a:r>
          <a:r>
            <a:rPr kumimoji="1" lang="ja-JP" altLang="en-US" sz="1100">
              <a:solidFill>
                <a:schemeClr val="dk1"/>
              </a:solidFill>
              <a:effectLst/>
              <a:latin typeface="+mn-lt"/>
              <a:ea typeface="+mn-ea"/>
              <a:cs typeface="+mn-cs"/>
            </a:rPr>
            <a:t>て基金の取り崩しを抑えつつ、</a:t>
          </a:r>
          <a:r>
            <a:rPr kumimoji="1" lang="ja-JP" altLang="ja-JP" sz="1100">
              <a:solidFill>
                <a:schemeClr val="dk1"/>
              </a:solidFill>
              <a:effectLst/>
              <a:latin typeface="+mn-lt"/>
              <a:ea typeface="+mn-ea"/>
              <a:cs typeface="+mn-cs"/>
            </a:rPr>
            <a:t>必要新規事業の実施などについて総点検を図り、</a:t>
          </a:r>
          <a:r>
            <a:rPr kumimoji="1" lang="ja-JP" altLang="en-US" sz="1100">
              <a:solidFill>
                <a:schemeClr val="dk1"/>
              </a:solidFill>
              <a:effectLst/>
              <a:latin typeface="+mn-lt"/>
              <a:ea typeface="+mn-ea"/>
              <a:cs typeface="+mn-cs"/>
            </a:rPr>
            <a:t>可能</a:t>
          </a:r>
          <a:r>
            <a:rPr kumimoji="1" lang="ja-JP" altLang="ja-JP" sz="1100">
              <a:solidFill>
                <a:schemeClr val="dk1"/>
              </a:solidFill>
              <a:effectLst/>
              <a:latin typeface="+mn-lt"/>
              <a:ea typeface="+mn-ea"/>
              <a:cs typeface="+mn-cs"/>
            </a:rPr>
            <a:t>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岐阜県池田町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財政調整基金およびその他特定目的基金（ふるさと支援まちづくり基金）の取り崩し額の増と併せて、公共下水道事業の公営企業化における打切り決算に伴う公共下水道基金の減により、基金全体として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経常経費を削減し、また一層の自主財源の確保を目指し、町の発展に必要な施策に重点化を図るとともに基金の取り崩しを抑制しながら、全体の基金残高を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億円前後で推移するように努める。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ふるさと支援まちづくり基金：安全で支え合う安心づくり、便利でうるおいのある快適づくり、機能的で創意ある活力づく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り、人と地域が輝く文化づくり、協働体制による連帯づくりに関する施策。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地域福祉事業基金：　　　　　高齢者保健福祉の増進に関する施策。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ふるさと農村活性化対策基金：土地改良施設等の利活用に係る、集落共同活動を支援し、農村の活性化を図るための施策。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持続可能な町を目指し、町の活性化を図るための施策。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森林の整備に関する施策及び森林整備の促進に関する施策。</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ふるさと支援まちづくり基金：町の活性化に必要な事業のため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百万円積立てた一方、養老鉄道鉄道存続支援事業や子育て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支援事業等の財源として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ふるさと支援まちづくり基金：昨今ふるさと支援まちづくり寄附金の増加を見込むことが困難ななか、令和５年度においては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基金残高が減少した。町の活性化に必要な事業に、基金（寄附金）を有効に活用するために一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定額を確保するよう努める。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百万円を積立てた一方、物価高騰による光熱水費等および社会保障関係経費の増による財源不足に対応するため、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百万円に対する財政調整基金残高の割合は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％となっており、一般的に言われている適正割合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％を超えている。しかし近年は自然災害が頻発していることから、予期せぬ事態に備える必要があるため基金の取り崩しを抑えつつも過去の実績等を踏まえ、基金残高を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億円前後で推移するように努める。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持続可能な財政運営を行うために財政の健全化を図り、決算見込みの状況を加味して積立を行う。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5D458CE-3D2C-4EA5-9E3B-9CDFADA5D1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B229FE-C5F7-45CC-AD2E-677AFC35D4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A59A7D7-47AC-4917-9146-D8631E13AAAD}"/>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79B6953-B38C-4C08-9744-13ED3BDEDD8F}"/>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643FA83-F6F1-430F-B0B9-F59EA6F7E21A}"/>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7F99AA4-069B-480F-98C9-2653141FDC33}"/>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7582148-4CE4-41B9-BADC-A599E1694DD7}"/>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6CB3B2C-E772-44F7-B90F-CF36C14B135A}"/>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E11CE91-429C-4CE9-9A84-AE2E6CB797F3}"/>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9B47B3D-317B-43AD-AB57-67983157013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C9FBF32-5E54-46E3-B988-BB68296F00A1}"/>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C8581BF-651D-40D2-86DC-A3B89F377A8B}"/>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ED79C4B-3CE0-4F10-BFA7-14C1B2F4A6E4}"/>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2B83B51-EEC6-420E-BEFB-5D5F5946AD5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798ACF9-4E1B-4401-90A1-EC4DA39CF64B}"/>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FC3E1A0-9570-4EF9-80A7-77D202849A98}"/>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6FC1A61-46AD-4B77-9FA7-186D09F1AA51}"/>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34E11C6-1751-4668-AFCC-BE534CFAC18C}"/>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666E2FA-6616-41CA-870F-67FD123F24E2}"/>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52E59D5-8D48-4067-9D0E-59CE6F99BE94}"/>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63FD83A-A22C-42DA-86AB-6B905B955C6B}"/>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9F377DE-7740-4768-9C61-E5A876E1603A}"/>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87F0DFF-582F-4D09-850E-8C31EBC3FE94}"/>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FC782FC-C35D-42F6-B9CC-2560CC7CFBCC}"/>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BFE52E2-6FC9-4E62-9D54-5A537C5BCBC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E29B3F6-5CE8-4EA9-912E-CD4B19583B6A}"/>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FB9A9EC-797B-44EE-B031-6ECA4710261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7647BE8-6952-4D20-8ABA-E0CCDA548229}"/>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B4FF21E-D568-4ADE-9F43-1CEADA3B3778}"/>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5ABF422-2008-4D5E-AE6B-AE30DF7C0C38}"/>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7EF3443-9A29-43E9-9BB0-D7DBC291E12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6E4042F-FF86-4012-AB40-72707E4AD3B8}"/>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9D1EC9A-5C6E-4308-A8DB-FEB3A73A0DD4}"/>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479B517-C277-4667-8D59-CD540E9DA328}"/>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47850EE-AE84-4EFA-9A0F-6DAF9DB0DD94}"/>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D02FD78-2C8A-41D6-8AFE-130B616C1C0A}"/>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572C361-7ACE-433F-A001-D193BE1A2FE7}"/>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BA8E4DB-436D-47F2-82A7-A6FF09277697}"/>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88830DA-F2EB-4DE8-8A9C-E7E66785689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824B8A6-8BE2-401A-9C96-2689C26B5782}"/>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C885F08-B48D-4BFD-8984-826E8FE6E1C8}"/>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915FEEE-392E-43A8-AE83-326F27FAF2D6}"/>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ACEDF26-1A9B-41B5-953C-95CE09C2AE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F479371-CB53-4FDF-A861-9D5F36E0E646}"/>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56F804E-D79C-4862-B6E9-EADB2848548F}"/>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7A8B644-F8DB-4AA8-A9F0-9258520F12A6}"/>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C45AB7B-483D-43AC-BB99-2EAE2AEFB41D}"/>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類似団体と比較して有形固定資産減価償却率が低くなっているが、前年度と比べて</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ポイント増加していることから施設の老朽化が進んでいる。築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年を経過した施設が全体の</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％を占めているため、令和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月に改定した総合管理計画を元に施設の維持管理・長寿命化を進めていく必要がある。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CCF86A8-96E8-403B-B77A-A6CC85FAFC87}"/>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6E5C786-F83E-481A-BD59-22976E084C7B}"/>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4C1AA12-D71A-4667-AFBE-EEB6826C2619}"/>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551EBCE-9586-48FE-AD37-863D67954364}"/>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8434F97-E832-4F25-A20F-57DB17F13D6F}"/>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8A2DF05-D7A6-4497-B14E-6F8863123C9D}"/>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0373802-8C5E-4411-8369-AF39628A845A}"/>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6CF2217-ABE1-43C7-9BFD-EA99D3AA654D}"/>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9B57E04-35C6-4B3C-B084-3B872D2A1CE1}"/>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91D92CA-B82D-4639-A56E-BC5DF786B5B7}"/>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1545392-19F2-4F55-AEA3-AEECC85C5BC2}"/>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19DD6CF-F191-47BE-819F-3DF0911B03AB}"/>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8B41EC2-14A1-40A4-A757-5D9BDACBA19A}"/>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8737D56-B06C-42AD-A94B-2B65AB45367B}"/>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DFC80292-5487-4CD3-BA82-DF89D4F0B40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4209712-48A1-4468-8120-71D85AA2D1B6}"/>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82B13D4A-518D-419E-A917-73B3BE8B6EA3}"/>
            </a:ext>
          </a:extLst>
        </xdr:cNvPr>
        <xdr:cNvCxnSpPr/>
      </xdr:nvCxnSpPr>
      <xdr:spPr>
        <a:xfrm flipV="1">
          <a:off x="4206240" y="458597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A83A18A5-362F-40DC-9342-F1DC08B21051}"/>
            </a:ext>
          </a:extLst>
        </xdr:cNvPr>
        <xdr:cNvSpPr txBox="1"/>
      </xdr:nvSpPr>
      <xdr:spPr>
        <a:xfrm>
          <a:off x="4258945" y="56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8A9C093F-F2F8-43A2-A8FD-38644D052CC2}"/>
            </a:ext>
          </a:extLst>
        </xdr:cNvPr>
        <xdr:cNvCxnSpPr/>
      </xdr:nvCxnSpPr>
      <xdr:spPr>
        <a:xfrm>
          <a:off x="4119245" y="56030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EF925525-306F-4296-9FC9-930A162A347F}"/>
            </a:ext>
          </a:extLst>
        </xdr:cNvPr>
        <xdr:cNvSpPr txBox="1"/>
      </xdr:nvSpPr>
      <xdr:spPr>
        <a:xfrm>
          <a:off x="4258945" y="436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5EB3DABC-A86C-4F7B-94E6-8EAD3ED22639}"/>
            </a:ext>
          </a:extLst>
        </xdr:cNvPr>
        <xdr:cNvCxnSpPr/>
      </xdr:nvCxnSpPr>
      <xdr:spPr>
        <a:xfrm>
          <a:off x="4119245" y="458597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a:extLst>
            <a:ext uri="{FF2B5EF4-FFF2-40B4-BE49-F238E27FC236}">
              <a16:creationId xmlns:a16="http://schemas.microsoft.com/office/drawing/2014/main" id="{7A453852-67D6-419C-A620-F48D9D3C0E5E}"/>
            </a:ext>
          </a:extLst>
        </xdr:cNvPr>
        <xdr:cNvSpPr txBox="1"/>
      </xdr:nvSpPr>
      <xdr:spPr>
        <a:xfrm>
          <a:off x="4258945" y="4944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6376E6EB-C0D7-47F8-B952-4AF4488E9950}"/>
            </a:ext>
          </a:extLst>
        </xdr:cNvPr>
        <xdr:cNvSpPr/>
      </xdr:nvSpPr>
      <xdr:spPr>
        <a:xfrm>
          <a:off x="4157345" y="4966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F9E2EE10-CCB1-4B6B-82AC-8409EA29E014}"/>
            </a:ext>
          </a:extLst>
        </xdr:cNvPr>
        <xdr:cNvSpPr/>
      </xdr:nvSpPr>
      <xdr:spPr>
        <a:xfrm>
          <a:off x="3537585" y="49089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9FDA2A15-7FAD-4F20-A3E1-A8BE5D8FEC3C}"/>
            </a:ext>
          </a:extLst>
        </xdr:cNvPr>
        <xdr:cNvSpPr/>
      </xdr:nvSpPr>
      <xdr:spPr>
        <a:xfrm>
          <a:off x="2867025" y="48693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574A785F-B2F5-4D16-BD4C-B17EAEBA7E6C}"/>
            </a:ext>
          </a:extLst>
        </xdr:cNvPr>
        <xdr:cNvSpPr/>
      </xdr:nvSpPr>
      <xdr:spPr>
        <a:xfrm>
          <a:off x="2196465" y="48228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2BE713AE-9B34-46DE-9D3E-75E1AAB38A15}"/>
            </a:ext>
          </a:extLst>
        </xdr:cNvPr>
        <xdr:cNvSpPr/>
      </xdr:nvSpPr>
      <xdr:spPr>
        <a:xfrm>
          <a:off x="1525905" y="4790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1CA39D8-1636-4BB6-BE5F-BC841BB59CB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43E2DD3-CF57-4A57-838E-0D49A17254FB}"/>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3846B76-78AA-4C17-8E1C-F23152211338}"/>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DC2DF39-D056-4CD3-A945-7D8FE7FD330A}"/>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F555940-3E68-44F6-B199-097FBEFEFA6D}"/>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81" name="楕円 80">
          <a:extLst>
            <a:ext uri="{FF2B5EF4-FFF2-40B4-BE49-F238E27FC236}">
              <a16:creationId xmlns:a16="http://schemas.microsoft.com/office/drawing/2014/main" id="{2E5BDBC5-FA14-4BFB-840D-5491F520588D}"/>
            </a:ext>
          </a:extLst>
        </xdr:cNvPr>
        <xdr:cNvSpPr/>
      </xdr:nvSpPr>
      <xdr:spPr>
        <a:xfrm>
          <a:off x="4157345" y="49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77487</xdr:rowOff>
    </xdr:from>
    <xdr:ext cx="405111" cy="259045"/>
    <xdr:sp macro="" textlink="">
      <xdr:nvSpPr>
        <xdr:cNvPr id="82" name="有形固定資産減価償却率該当値テキスト">
          <a:extLst>
            <a:ext uri="{FF2B5EF4-FFF2-40B4-BE49-F238E27FC236}">
              <a16:creationId xmlns:a16="http://schemas.microsoft.com/office/drawing/2014/main" id="{B00984EC-361F-4CF9-BEDB-68FB3F52FDA7}"/>
            </a:ext>
          </a:extLst>
        </xdr:cNvPr>
        <xdr:cNvSpPr txBox="1"/>
      </xdr:nvSpPr>
      <xdr:spPr>
        <a:xfrm>
          <a:off x="4258945" y="47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83" name="楕円 82">
          <a:extLst>
            <a:ext uri="{FF2B5EF4-FFF2-40B4-BE49-F238E27FC236}">
              <a16:creationId xmlns:a16="http://schemas.microsoft.com/office/drawing/2014/main" id="{FA74A1C6-0618-4589-9B4C-1080FB392D29}"/>
            </a:ext>
          </a:extLst>
        </xdr:cNvPr>
        <xdr:cNvSpPr/>
      </xdr:nvSpPr>
      <xdr:spPr>
        <a:xfrm>
          <a:off x="3537585" y="4862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105410</xdr:rowOff>
    </xdr:to>
    <xdr:cxnSp macro="">
      <xdr:nvCxnSpPr>
        <xdr:cNvPr id="84" name="直線コネクタ 83">
          <a:extLst>
            <a:ext uri="{FF2B5EF4-FFF2-40B4-BE49-F238E27FC236}">
              <a16:creationId xmlns:a16="http://schemas.microsoft.com/office/drawing/2014/main" id="{C4485FC8-DBAE-4F02-9DDF-0D06C8C4EE48}"/>
            </a:ext>
          </a:extLst>
        </xdr:cNvPr>
        <xdr:cNvCxnSpPr/>
      </xdr:nvCxnSpPr>
      <xdr:spPr>
        <a:xfrm>
          <a:off x="3588385" y="4912995"/>
          <a:ext cx="6197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143298</xdr:rowOff>
    </xdr:from>
    <xdr:to>
      <xdr:col>15</xdr:col>
      <xdr:colOff>187325</xdr:colOff>
      <xdr:row>29</xdr:row>
      <xdr:rowOff>73448</xdr:rowOff>
    </xdr:to>
    <xdr:sp macro="" textlink="">
      <xdr:nvSpPr>
        <xdr:cNvPr id="85" name="楕円 84">
          <a:extLst>
            <a:ext uri="{FF2B5EF4-FFF2-40B4-BE49-F238E27FC236}">
              <a16:creationId xmlns:a16="http://schemas.microsoft.com/office/drawing/2014/main" id="{20C8FA4B-51FE-41A6-A156-CA0AC1E2F930}"/>
            </a:ext>
          </a:extLst>
        </xdr:cNvPr>
        <xdr:cNvSpPr/>
      </xdr:nvSpPr>
      <xdr:spPr>
        <a:xfrm>
          <a:off x="2867025" y="48372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22648</xdr:rowOff>
    </xdr:from>
    <xdr:to>
      <xdr:col>19</xdr:col>
      <xdr:colOff>136525</xdr:colOff>
      <xdr:row>29</xdr:row>
      <xdr:rowOff>51435</xdr:rowOff>
    </xdr:to>
    <xdr:cxnSp macro="">
      <xdr:nvCxnSpPr>
        <xdr:cNvPr id="86" name="直線コネクタ 85">
          <a:extLst>
            <a:ext uri="{FF2B5EF4-FFF2-40B4-BE49-F238E27FC236}">
              <a16:creationId xmlns:a16="http://schemas.microsoft.com/office/drawing/2014/main" id="{0C0E0D43-F5C6-46E1-B41B-F7C86348D46B}"/>
            </a:ext>
          </a:extLst>
        </xdr:cNvPr>
        <xdr:cNvCxnSpPr/>
      </xdr:nvCxnSpPr>
      <xdr:spPr>
        <a:xfrm>
          <a:off x="2917825" y="4884208"/>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7" name="楕円 86">
          <a:extLst>
            <a:ext uri="{FF2B5EF4-FFF2-40B4-BE49-F238E27FC236}">
              <a16:creationId xmlns:a16="http://schemas.microsoft.com/office/drawing/2014/main" id="{6E899035-A0CB-41A9-B08A-91C936E2F268}"/>
            </a:ext>
          </a:extLst>
        </xdr:cNvPr>
        <xdr:cNvSpPr/>
      </xdr:nvSpPr>
      <xdr:spPr>
        <a:xfrm>
          <a:off x="2196465" y="4801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158115</xdr:rowOff>
    </xdr:from>
    <xdr:to>
      <xdr:col>15</xdr:col>
      <xdr:colOff>136525</xdr:colOff>
      <xdr:row>29</xdr:row>
      <xdr:rowOff>22648</xdr:rowOff>
    </xdr:to>
    <xdr:cxnSp macro="">
      <xdr:nvCxnSpPr>
        <xdr:cNvPr id="88" name="直線コネクタ 87">
          <a:extLst>
            <a:ext uri="{FF2B5EF4-FFF2-40B4-BE49-F238E27FC236}">
              <a16:creationId xmlns:a16="http://schemas.microsoft.com/office/drawing/2014/main" id="{00F2D9B0-195F-4057-B59D-F396DBB4CC50}"/>
            </a:ext>
          </a:extLst>
        </xdr:cNvPr>
        <xdr:cNvCxnSpPr/>
      </xdr:nvCxnSpPr>
      <xdr:spPr>
        <a:xfrm>
          <a:off x="2247265" y="4852035"/>
          <a:ext cx="67056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64135</xdr:rowOff>
    </xdr:from>
    <xdr:to>
      <xdr:col>7</xdr:col>
      <xdr:colOff>187325</xdr:colOff>
      <xdr:row>28</xdr:row>
      <xdr:rowOff>165735</xdr:rowOff>
    </xdr:to>
    <xdr:sp macro="" textlink="">
      <xdr:nvSpPr>
        <xdr:cNvPr id="89" name="楕円 88">
          <a:extLst>
            <a:ext uri="{FF2B5EF4-FFF2-40B4-BE49-F238E27FC236}">
              <a16:creationId xmlns:a16="http://schemas.microsoft.com/office/drawing/2014/main" id="{68FD8242-9B3A-49AC-9773-5E835AC24CBE}"/>
            </a:ext>
          </a:extLst>
        </xdr:cNvPr>
        <xdr:cNvSpPr/>
      </xdr:nvSpPr>
      <xdr:spPr>
        <a:xfrm>
          <a:off x="1525905" y="4758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114935</xdr:rowOff>
    </xdr:from>
    <xdr:to>
      <xdr:col>11</xdr:col>
      <xdr:colOff>136525</xdr:colOff>
      <xdr:row>28</xdr:row>
      <xdr:rowOff>158115</xdr:rowOff>
    </xdr:to>
    <xdr:cxnSp macro="">
      <xdr:nvCxnSpPr>
        <xdr:cNvPr id="90" name="直線コネクタ 89">
          <a:extLst>
            <a:ext uri="{FF2B5EF4-FFF2-40B4-BE49-F238E27FC236}">
              <a16:creationId xmlns:a16="http://schemas.microsoft.com/office/drawing/2014/main" id="{8A0A7EF9-D98E-4473-8680-55A61E8DF299}"/>
            </a:ext>
          </a:extLst>
        </xdr:cNvPr>
        <xdr:cNvCxnSpPr/>
      </xdr:nvCxnSpPr>
      <xdr:spPr>
        <a:xfrm>
          <a:off x="1576705" y="4808855"/>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91" name="n_1aveValue有形固定資産減価償却率">
          <a:extLst>
            <a:ext uri="{FF2B5EF4-FFF2-40B4-BE49-F238E27FC236}">
              <a16:creationId xmlns:a16="http://schemas.microsoft.com/office/drawing/2014/main" id="{94EEF0AB-421A-4A93-8E4B-FA6D72CD5E4E}"/>
            </a:ext>
          </a:extLst>
        </xdr:cNvPr>
        <xdr:cNvSpPr txBox="1"/>
      </xdr:nvSpPr>
      <xdr:spPr>
        <a:xfrm>
          <a:off x="3395989" y="5001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92" name="n_2aveValue有形固定資産減価償却率">
          <a:extLst>
            <a:ext uri="{FF2B5EF4-FFF2-40B4-BE49-F238E27FC236}">
              <a16:creationId xmlns:a16="http://schemas.microsoft.com/office/drawing/2014/main" id="{8090F2D7-A968-4730-A400-CC7EDBA82B3B}"/>
            </a:ext>
          </a:extLst>
        </xdr:cNvPr>
        <xdr:cNvSpPr txBox="1"/>
      </xdr:nvSpPr>
      <xdr:spPr>
        <a:xfrm>
          <a:off x="2738129" y="496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3" name="n_3aveValue有形固定資産減価償却率">
          <a:extLst>
            <a:ext uri="{FF2B5EF4-FFF2-40B4-BE49-F238E27FC236}">
              <a16:creationId xmlns:a16="http://schemas.microsoft.com/office/drawing/2014/main" id="{3C3A2948-DD02-46BD-A47C-1CAD1A76AAC3}"/>
            </a:ext>
          </a:extLst>
        </xdr:cNvPr>
        <xdr:cNvSpPr txBox="1"/>
      </xdr:nvSpPr>
      <xdr:spPr>
        <a:xfrm>
          <a:off x="2067569" y="491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94" name="n_4aveValue有形固定資産減価償却率">
          <a:extLst>
            <a:ext uri="{FF2B5EF4-FFF2-40B4-BE49-F238E27FC236}">
              <a16:creationId xmlns:a16="http://schemas.microsoft.com/office/drawing/2014/main" id="{B67C349B-02AE-4A7C-9FD4-D6CBCCC5DB04}"/>
            </a:ext>
          </a:extLst>
        </xdr:cNvPr>
        <xdr:cNvSpPr txBox="1"/>
      </xdr:nvSpPr>
      <xdr:spPr>
        <a:xfrm>
          <a:off x="1397009" y="48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95" name="n_1mainValue有形固定資産減価償却率">
          <a:extLst>
            <a:ext uri="{FF2B5EF4-FFF2-40B4-BE49-F238E27FC236}">
              <a16:creationId xmlns:a16="http://schemas.microsoft.com/office/drawing/2014/main" id="{422FEECF-EA3A-4DFD-AAE9-F35DF0AE1FDE}"/>
            </a:ext>
          </a:extLst>
        </xdr:cNvPr>
        <xdr:cNvSpPr txBox="1"/>
      </xdr:nvSpPr>
      <xdr:spPr>
        <a:xfrm>
          <a:off x="3395989" y="464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89975</xdr:rowOff>
    </xdr:from>
    <xdr:ext cx="405111" cy="259045"/>
    <xdr:sp macro="" textlink="">
      <xdr:nvSpPr>
        <xdr:cNvPr id="96" name="n_2mainValue有形固定資産減価償却率">
          <a:extLst>
            <a:ext uri="{FF2B5EF4-FFF2-40B4-BE49-F238E27FC236}">
              <a16:creationId xmlns:a16="http://schemas.microsoft.com/office/drawing/2014/main" id="{BD49DA68-D105-4BD6-8BC6-F69F5611BCA8}"/>
            </a:ext>
          </a:extLst>
        </xdr:cNvPr>
        <xdr:cNvSpPr txBox="1"/>
      </xdr:nvSpPr>
      <xdr:spPr>
        <a:xfrm>
          <a:off x="2738129" y="46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7" name="n_3mainValue有形固定資産減価償却率">
          <a:extLst>
            <a:ext uri="{FF2B5EF4-FFF2-40B4-BE49-F238E27FC236}">
              <a16:creationId xmlns:a16="http://schemas.microsoft.com/office/drawing/2014/main" id="{250232B6-BC91-4963-BF6C-F203BF3A533F}"/>
            </a:ext>
          </a:extLst>
        </xdr:cNvPr>
        <xdr:cNvSpPr txBox="1"/>
      </xdr:nvSpPr>
      <xdr:spPr>
        <a:xfrm>
          <a:off x="2067569" y="458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98" name="n_4mainValue有形固定資産減価償却率">
          <a:extLst>
            <a:ext uri="{FF2B5EF4-FFF2-40B4-BE49-F238E27FC236}">
              <a16:creationId xmlns:a16="http://schemas.microsoft.com/office/drawing/2014/main" id="{E7AD1B77-4D5E-46D8-A1D6-0218E2E1484C}"/>
            </a:ext>
          </a:extLst>
        </xdr:cNvPr>
        <xdr:cNvSpPr txBox="1"/>
      </xdr:nvSpPr>
      <xdr:spPr>
        <a:xfrm>
          <a:off x="1397009" y="45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A927131-2DC6-41DE-B8C1-1DFA69847585}"/>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C754370-0FF5-40FF-BA9B-67D7E3618FF3}"/>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BBE0705-7BEA-4177-BCCF-2F2D3641E6DF}"/>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2D81183-50F6-4A87-90B2-D12E23659248}"/>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EBC4FBF-8358-4033-B1CB-FC46CC7A9172}"/>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C1C091E-AE52-4346-882A-116A6C51B9D2}"/>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56DECE0-567F-4542-9C68-609031BB4C11}"/>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78EE5E4-24CE-4A0A-A4C8-AB4B4F99582E}"/>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39D23B2-9AAB-4D10-BCCC-D6CB1B6281EE}"/>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1AE37FE-8861-4DCF-B31F-3503702097B9}"/>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E7214EC-35EE-482A-8424-C8B965E72157}"/>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B40BBFC-2B4A-4DDE-BF83-A6F85F0FCA18}"/>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2A8EEDC-DAD1-419D-839D-C26A67535E7E}"/>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類似団体と比較して債務償還比率が高くなっているが、最も高かった平成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548.1</a:t>
          </a:r>
          <a:r>
            <a:rPr kumimoji="1" lang="ja-JP" altLang="en-US" sz="1100">
              <a:latin typeface="ＭＳ Ｐゴシック" panose="020B0600070205080204" pitchFamily="50" charset="-128"/>
              <a:ea typeface="ＭＳ Ｐゴシック" panose="020B0600070205080204" pitchFamily="50" charset="-128"/>
            </a:rPr>
            <a:t>％）と比べて</a:t>
          </a:r>
          <a:r>
            <a:rPr kumimoji="1" lang="en-US" altLang="ja-JP" sz="1100">
              <a:latin typeface="ＭＳ Ｐゴシック" panose="020B0600070205080204" pitchFamily="50" charset="-128"/>
              <a:ea typeface="ＭＳ Ｐゴシック" panose="020B0600070205080204" pitchFamily="50" charset="-128"/>
            </a:rPr>
            <a:t>115</a:t>
          </a:r>
          <a:r>
            <a:rPr kumimoji="1" lang="ja-JP" altLang="en-US" sz="1100">
              <a:latin typeface="ＭＳ Ｐゴシック" panose="020B0600070205080204" pitchFamily="50" charset="-128"/>
              <a:ea typeface="ＭＳ Ｐゴシック" panose="020B0600070205080204" pitchFamily="50" charset="-128"/>
            </a:rPr>
            <a:t>ポイント減少していることから、引き続き公債費の適正化に取り組んでいく。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EEAC658-4953-4A61-B98E-810D86A24581}"/>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906A93C-3B86-4F72-AAE5-C609C80E3C79}"/>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DEEC025-6507-441F-A5A5-7C7663C74752}"/>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7FD1C00-85F4-4933-836C-94099E8464FF}"/>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D606C61-AAE4-47A0-80CB-3009D52DBCD4}"/>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20782B6-C951-4EDD-BF8F-AF4FFEE2CADD}"/>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EC4D567-33F2-4E90-BD2B-D87929D6BD8D}"/>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306F5E2-92EE-41DE-B4CB-BC5D0A2D5129}"/>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EFC090B-6870-4C0B-A543-2381EED1E915}"/>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D7B79A9-A6FB-4964-9C1A-CA9A86327943}"/>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5430E99-CDD2-4FD0-A271-D977DFC1DE8E}"/>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2E16B33-222C-4BC5-B176-F653B652C8FA}"/>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863984A-0D8D-4B22-9D44-3130952CA176}"/>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9C1E31F-B5D0-4936-A580-E7E7563DE22C}"/>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22B16F5-D965-4AEB-AE41-ABAD5C5624EE}"/>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861B1AA7-94E8-4B6E-87BA-B6F762AB9455}"/>
            </a:ext>
          </a:extLst>
        </xdr:cNvPr>
        <xdr:cNvCxnSpPr/>
      </xdr:nvCxnSpPr>
      <xdr:spPr>
        <a:xfrm flipV="1">
          <a:off x="13027660" y="446419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EB4C3544-E75C-4774-A0B3-0C0C1F1A4DC3}"/>
            </a:ext>
          </a:extLst>
        </xdr:cNvPr>
        <xdr:cNvSpPr txBox="1"/>
      </xdr:nvSpPr>
      <xdr:spPr>
        <a:xfrm>
          <a:off x="13080365" y="56870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31714275-3D72-497D-B500-9DAED47D0CC2}"/>
            </a:ext>
          </a:extLst>
        </xdr:cNvPr>
        <xdr:cNvCxnSpPr/>
      </xdr:nvCxnSpPr>
      <xdr:spPr>
        <a:xfrm>
          <a:off x="12963525" y="5683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0C22CC28-B3FF-46AD-9DC1-232E51E7973B}"/>
            </a:ext>
          </a:extLst>
        </xdr:cNvPr>
        <xdr:cNvSpPr txBox="1"/>
      </xdr:nvSpPr>
      <xdr:spPr>
        <a:xfrm>
          <a:off x="13080365" y="4243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73B9FDB7-5513-45B8-89A9-3917223E6694}"/>
            </a:ext>
          </a:extLst>
        </xdr:cNvPr>
        <xdr:cNvCxnSpPr/>
      </xdr:nvCxnSpPr>
      <xdr:spPr>
        <a:xfrm>
          <a:off x="12963525" y="4464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0EFB475B-ABC9-4C8B-BB72-1364A1E8329A}"/>
            </a:ext>
          </a:extLst>
        </xdr:cNvPr>
        <xdr:cNvSpPr txBox="1"/>
      </xdr:nvSpPr>
      <xdr:spPr>
        <a:xfrm>
          <a:off x="13080365" y="468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628C680C-5861-4E6E-9163-69BB826BE82B}"/>
            </a:ext>
          </a:extLst>
        </xdr:cNvPr>
        <xdr:cNvSpPr/>
      </xdr:nvSpPr>
      <xdr:spPr>
        <a:xfrm>
          <a:off x="13001625" y="483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EBFB2D84-DF73-44B6-83AF-7CCBB44232FA}"/>
            </a:ext>
          </a:extLst>
        </xdr:cNvPr>
        <xdr:cNvSpPr/>
      </xdr:nvSpPr>
      <xdr:spPr>
        <a:xfrm>
          <a:off x="12359005" y="486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056BCC16-DF24-402F-91AC-B8153A673CB6}"/>
            </a:ext>
          </a:extLst>
        </xdr:cNvPr>
        <xdr:cNvSpPr/>
      </xdr:nvSpPr>
      <xdr:spPr>
        <a:xfrm>
          <a:off x="11688445" y="4852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300B4059-E4A9-4900-85C7-1A63FE5D62C2}"/>
            </a:ext>
          </a:extLst>
        </xdr:cNvPr>
        <xdr:cNvSpPr/>
      </xdr:nvSpPr>
      <xdr:spPr>
        <a:xfrm>
          <a:off x="11017885" y="4975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8192ED16-3D39-4760-A17F-DDFD88F5F575}"/>
            </a:ext>
          </a:extLst>
        </xdr:cNvPr>
        <xdr:cNvSpPr/>
      </xdr:nvSpPr>
      <xdr:spPr>
        <a:xfrm>
          <a:off x="10347325" y="497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7BCC3E3-1D68-45B1-8A57-E2519580463F}"/>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3CACCD1-664A-4AC2-9908-6745EE767A22}"/>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00114B6-5A01-4F0E-ACAB-E72BD0507C36}"/>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0A3F002-E035-420A-B633-FFF41563FB6F}"/>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EEAF4A2-71E4-4AD4-86F6-6CE5CF38F6DA}"/>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37938</xdr:rowOff>
    </xdr:from>
    <xdr:to>
      <xdr:col>76</xdr:col>
      <xdr:colOff>73025</xdr:colOff>
      <xdr:row>29</xdr:row>
      <xdr:rowOff>139538</xdr:rowOff>
    </xdr:to>
    <xdr:sp macro="" textlink="">
      <xdr:nvSpPr>
        <xdr:cNvPr id="143" name="楕円 142">
          <a:extLst>
            <a:ext uri="{FF2B5EF4-FFF2-40B4-BE49-F238E27FC236}">
              <a16:creationId xmlns:a16="http://schemas.microsoft.com/office/drawing/2014/main" id="{7249B32B-7A94-4EFC-B4C8-18AADD5D4B30}"/>
            </a:ext>
          </a:extLst>
        </xdr:cNvPr>
        <xdr:cNvSpPr/>
      </xdr:nvSpPr>
      <xdr:spPr>
        <a:xfrm>
          <a:off x="13001625" y="48994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16365</xdr:rowOff>
    </xdr:from>
    <xdr:ext cx="469744" cy="259045"/>
    <xdr:sp macro="" textlink="">
      <xdr:nvSpPr>
        <xdr:cNvPr id="144" name="債務償還比率該当値テキスト">
          <a:extLst>
            <a:ext uri="{FF2B5EF4-FFF2-40B4-BE49-F238E27FC236}">
              <a16:creationId xmlns:a16="http://schemas.microsoft.com/office/drawing/2014/main" id="{4D1E68F4-ADD8-42BD-B78A-ED2A896752CC}"/>
            </a:ext>
          </a:extLst>
        </xdr:cNvPr>
        <xdr:cNvSpPr txBox="1"/>
      </xdr:nvSpPr>
      <xdr:spPr>
        <a:xfrm>
          <a:off x="13080365" y="48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36738</xdr:rowOff>
    </xdr:from>
    <xdr:to>
      <xdr:col>72</xdr:col>
      <xdr:colOff>123825</xdr:colOff>
      <xdr:row>29</xdr:row>
      <xdr:rowOff>138338</xdr:rowOff>
    </xdr:to>
    <xdr:sp macro="" textlink="">
      <xdr:nvSpPr>
        <xdr:cNvPr id="145" name="楕円 144">
          <a:extLst>
            <a:ext uri="{FF2B5EF4-FFF2-40B4-BE49-F238E27FC236}">
              <a16:creationId xmlns:a16="http://schemas.microsoft.com/office/drawing/2014/main" id="{4238F8AA-D577-493D-9E3F-01F96B04A154}"/>
            </a:ext>
          </a:extLst>
        </xdr:cNvPr>
        <xdr:cNvSpPr/>
      </xdr:nvSpPr>
      <xdr:spPr>
        <a:xfrm>
          <a:off x="12359005" y="48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87538</xdr:rowOff>
    </xdr:from>
    <xdr:to>
      <xdr:col>76</xdr:col>
      <xdr:colOff>22225</xdr:colOff>
      <xdr:row>29</xdr:row>
      <xdr:rowOff>88738</xdr:rowOff>
    </xdr:to>
    <xdr:cxnSp macro="">
      <xdr:nvCxnSpPr>
        <xdr:cNvPr id="146" name="直線コネクタ 145">
          <a:extLst>
            <a:ext uri="{FF2B5EF4-FFF2-40B4-BE49-F238E27FC236}">
              <a16:creationId xmlns:a16="http://schemas.microsoft.com/office/drawing/2014/main" id="{8A30DE3B-F8BB-44D4-A8DE-3CB2C1D17CF3}"/>
            </a:ext>
          </a:extLst>
        </xdr:cNvPr>
        <xdr:cNvCxnSpPr/>
      </xdr:nvCxnSpPr>
      <xdr:spPr>
        <a:xfrm>
          <a:off x="12409805" y="4949098"/>
          <a:ext cx="61976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29542</xdr:rowOff>
    </xdr:from>
    <xdr:to>
      <xdr:col>68</xdr:col>
      <xdr:colOff>123825</xdr:colOff>
      <xdr:row>29</xdr:row>
      <xdr:rowOff>131142</xdr:rowOff>
    </xdr:to>
    <xdr:sp macro="" textlink="">
      <xdr:nvSpPr>
        <xdr:cNvPr id="147" name="楕円 146">
          <a:extLst>
            <a:ext uri="{FF2B5EF4-FFF2-40B4-BE49-F238E27FC236}">
              <a16:creationId xmlns:a16="http://schemas.microsoft.com/office/drawing/2014/main" id="{9FD46909-43C0-4D3A-85EB-E7809D214922}"/>
            </a:ext>
          </a:extLst>
        </xdr:cNvPr>
        <xdr:cNvSpPr/>
      </xdr:nvSpPr>
      <xdr:spPr>
        <a:xfrm>
          <a:off x="11688445" y="48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80342</xdr:rowOff>
    </xdr:from>
    <xdr:to>
      <xdr:col>72</xdr:col>
      <xdr:colOff>73025</xdr:colOff>
      <xdr:row>29</xdr:row>
      <xdr:rowOff>87538</xdr:rowOff>
    </xdr:to>
    <xdr:cxnSp macro="">
      <xdr:nvCxnSpPr>
        <xdr:cNvPr id="148" name="直線コネクタ 147">
          <a:extLst>
            <a:ext uri="{FF2B5EF4-FFF2-40B4-BE49-F238E27FC236}">
              <a16:creationId xmlns:a16="http://schemas.microsoft.com/office/drawing/2014/main" id="{27AF8B31-5977-4D37-9618-ED55C6D85268}"/>
            </a:ext>
          </a:extLst>
        </xdr:cNvPr>
        <xdr:cNvCxnSpPr/>
      </xdr:nvCxnSpPr>
      <xdr:spPr>
        <a:xfrm>
          <a:off x="11739245" y="4941902"/>
          <a:ext cx="67056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160881</xdr:rowOff>
    </xdr:from>
    <xdr:to>
      <xdr:col>64</xdr:col>
      <xdr:colOff>123825</xdr:colOff>
      <xdr:row>30</xdr:row>
      <xdr:rowOff>91031</xdr:rowOff>
    </xdr:to>
    <xdr:sp macro="" textlink="">
      <xdr:nvSpPr>
        <xdr:cNvPr id="149" name="楕円 148">
          <a:extLst>
            <a:ext uri="{FF2B5EF4-FFF2-40B4-BE49-F238E27FC236}">
              <a16:creationId xmlns:a16="http://schemas.microsoft.com/office/drawing/2014/main" id="{EE948D5E-27BB-42B1-ADA2-CCEACEBD0EAB}"/>
            </a:ext>
          </a:extLst>
        </xdr:cNvPr>
        <xdr:cNvSpPr/>
      </xdr:nvSpPr>
      <xdr:spPr>
        <a:xfrm>
          <a:off x="11017885" y="5022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80342</xdr:rowOff>
    </xdr:from>
    <xdr:to>
      <xdr:col>68</xdr:col>
      <xdr:colOff>73025</xdr:colOff>
      <xdr:row>30</xdr:row>
      <xdr:rowOff>40231</xdr:rowOff>
    </xdr:to>
    <xdr:cxnSp macro="">
      <xdr:nvCxnSpPr>
        <xdr:cNvPr id="150" name="直線コネクタ 149">
          <a:extLst>
            <a:ext uri="{FF2B5EF4-FFF2-40B4-BE49-F238E27FC236}">
              <a16:creationId xmlns:a16="http://schemas.microsoft.com/office/drawing/2014/main" id="{07EF689B-8CEA-4AEB-8140-B6E82459C7CC}"/>
            </a:ext>
          </a:extLst>
        </xdr:cNvPr>
        <xdr:cNvCxnSpPr/>
      </xdr:nvCxnSpPr>
      <xdr:spPr>
        <a:xfrm flipV="1">
          <a:off x="11068685" y="4941902"/>
          <a:ext cx="670560" cy="12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170596</xdr:rowOff>
    </xdr:from>
    <xdr:to>
      <xdr:col>60</xdr:col>
      <xdr:colOff>123825</xdr:colOff>
      <xdr:row>30</xdr:row>
      <xdr:rowOff>100746</xdr:rowOff>
    </xdr:to>
    <xdr:sp macro="" textlink="">
      <xdr:nvSpPr>
        <xdr:cNvPr id="151" name="楕円 150">
          <a:extLst>
            <a:ext uri="{FF2B5EF4-FFF2-40B4-BE49-F238E27FC236}">
              <a16:creationId xmlns:a16="http://schemas.microsoft.com/office/drawing/2014/main" id="{61193CEC-4A6D-463E-B353-C477B412F299}"/>
            </a:ext>
          </a:extLst>
        </xdr:cNvPr>
        <xdr:cNvSpPr/>
      </xdr:nvSpPr>
      <xdr:spPr>
        <a:xfrm>
          <a:off x="10347325" y="5032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40231</xdr:rowOff>
    </xdr:from>
    <xdr:to>
      <xdr:col>64</xdr:col>
      <xdr:colOff>73025</xdr:colOff>
      <xdr:row>30</xdr:row>
      <xdr:rowOff>49946</xdr:rowOff>
    </xdr:to>
    <xdr:cxnSp macro="">
      <xdr:nvCxnSpPr>
        <xdr:cNvPr id="152" name="直線コネクタ 151">
          <a:extLst>
            <a:ext uri="{FF2B5EF4-FFF2-40B4-BE49-F238E27FC236}">
              <a16:creationId xmlns:a16="http://schemas.microsoft.com/office/drawing/2014/main" id="{95AE6978-E801-43BA-A291-18D79D67452A}"/>
            </a:ext>
          </a:extLst>
        </xdr:cNvPr>
        <xdr:cNvCxnSpPr/>
      </xdr:nvCxnSpPr>
      <xdr:spPr>
        <a:xfrm flipV="1">
          <a:off x="10398125" y="5069431"/>
          <a:ext cx="67056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a:extLst>
            <a:ext uri="{FF2B5EF4-FFF2-40B4-BE49-F238E27FC236}">
              <a16:creationId xmlns:a16="http://schemas.microsoft.com/office/drawing/2014/main" id="{0929C90A-89D8-489A-9DBC-CA543855F00D}"/>
            </a:ext>
          </a:extLst>
        </xdr:cNvPr>
        <xdr:cNvSpPr txBox="1"/>
      </xdr:nvSpPr>
      <xdr:spPr>
        <a:xfrm>
          <a:off x="12185092" y="464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a:extLst>
            <a:ext uri="{FF2B5EF4-FFF2-40B4-BE49-F238E27FC236}">
              <a16:creationId xmlns:a16="http://schemas.microsoft.com/office/drawing/2014/main" id="{0124527C-04DE-4981-94EB-9A87F5BBBDEA}"/>
            </a:ext>
          </a:extLst>
        </xdr:cNvPr>
        <xdr:cNvSpPr txBox="1"/>
      </xdr:nvSpPr>
      <xdr:spPr>
        <a:xfrm>
          <a:off x="11527232" y="46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A3B6B8E3-4E0D-4982-983D-6F366F15441F}"/>
            </a:ext>
          </a:extLst>
        </xdr:cNvPr>
        <xdr:cNvSpPr txBox="1"/>
      </xdr:nvSpPr>
      <xdr:spPr>
        <a:xfrm>
          <a:off x="10856672" y="475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B73F73A9-05CB-4A6F-8956-B65B77C146C8}"/>
            </a:ext>
          </a:extLst>
        </xdr:cNvPr>
        <xdr:cNvSpPr txBox="1"/>
      </xdr:nvSpPr>
      <xdr:spPr>
        <a:xfrm>
          <a:off x="10186112" y="475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129465</xdr:rowOff>
    </xdr:from>
    <xdr:ext cx="469744" cy="259045"/>
    <xdr:sp macro="" textlink="">
      <xdr:nvSpPr>
        <xdr:cNvPr id="157" name="n_1mainValue債務償還比率">
          <a:extLst>
            <a:ext uri="{FF2B5EF4-FFF2-40B4-BE49-F238E27FC236}">
              <a16:creationId xmlns:a16="http://schemas.microsoft.com/office/drawing/2014/main" id="{23BBE2EB-1286-4A87-BEA0-43D74C6C6B83}"/>
            </a:ext>
          </a:extLst>
        </xdr:cNvPr>
        <xdr:cNvSpPr txBox="1"/>
      </xdr:nvSpPr>
      <xdr:spPr>
        <a:xfrm>
          <a:off x="12185092" y="49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122269</xdr:rowOff>
    </xdr:from>
    <xdr:ext cx="469744" cy="259045"/>
    <xdr:sp macro="" textlink="">
      <xdr:nvSpPr>
        <xdr:cNvPr id="158" name="n_2mainValue債務償還比率">
          <a:extLst>
            <a:ext uri="{FF2B5EF4-FFF2-40B4-BE49-F238E27FC236}">
              <a16:creationId xmlns:a16="http://schemas.microsoft.com/office/drawing/2014/main" id="{7B1ACAAB-BF7E-479C-ABE2-3572D37C7169}"/>
            </a:ext>
          </a:extLst>
        </xdr:cNvPr>
        <xdr:cNvSpPr txBox="1"/>
      </xdr:nvSpPr>
      <xdr:spPr>
        <a:xfrm>
          <a:off x="11527232" y="498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82158</xdr:rowOff>
    </xdr:from>
    <xdr:ext cx="469744" cy="259045"/>
    <xdr:sp macro="" textlink="">
      <xdr:nvSpPr>
        <xdr:cNvPr id="159" name="n_3mainValue債務償還比率">
          <a:extLst>
            <a:ext uri="{FF2B5EF4-FFF2-40B4-BE49-F238E27FC236}">
              <a16:creationId xmlns:a16="http://schemas.microsoft.com/office/drawing/2014/main" id="{9655897B-5231-4B25-88D8-4FAFEAC0E693}"/>
            </a:ext>
          </a:extLst>
        </xdr:cNvPr>
        <xdr:cNvSpPr txBox="1"/>
      </xdr:nvSpPr>
      <xdr:spPr>
        <a:xfrm>
          <a:off x="10856672" y="511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91873</xdr:rowOff>
    </xdr:from>
    <xdr:ext cx="469744" cy="259045"/>
    <xdr:sp macro="" textlink="">
      <xdr:nvSpPr>
        <xdr:cNvPr id="160" name="n_4mainValue債務償還比率">
          <a:extLst>
            <a:ext uri="{FF2B5EF4-FFF2-40B4-BE49-F238E27FC236}">
              <a16:creationId xmlns:a16="http://schemas.microsoft.com/office/drawing/2014/main" id="{B0BC553F-FE5E-4CB6-A435-2D2A1C53BAE9}"/>
            </a:ext>
          </a:extLst>
        </xdr:cNvPr>
        <xdr:cNvSpPr txBox="1"/>
      </xdr:nvSpPr>
      <xdr:spPr>
        <a:xfrm>
          <a:off x="10186112" y="512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A311D71-E03A-4AD4-BEF4-DE0FA4053F27}"/>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BA417D2-4E86-45F6-908D-7030C4B99EDE}"/>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5F19C8E-B134-4758-BE5E-497132A0E831}"/>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D0A17E4-28F7-4018-912E-BDE548FE2A15}"/>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B375787-6ED7-479B-A598-426DA7896428}"/>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45C59A4-4063-4126-B09A-FDAE8FA06118}"/>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2FF35B-0735-405C-8F4E-5B729B30D07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3A6551-D977-43FF-A5E6-1905DC440F9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BDAF41-F4F4-42B9-BAB6-4AB21247AE6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F384FA-B952-46D4-ADF5-6728232FED5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3CD427-BCC6-47ED-AD6F-8C916D90815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1DA5FB-538F-43C9-919A-462D0334422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65CDD0-2407-4D8C-9164-CA26C5A9C09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1BED53-D076-46BF-80D1-7E0FBD225DE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261E63-8766-4C53-AAF9-C5ED9369443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29D300C-C575-4BDA-968D-52F48C7A9DF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EADE817-C741-4C90-B023-2FD6F80B9C9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A75DD8-8958-457D-BB3F-8A10CC951EA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65E29B-87B8-4ADD-A0E5-3EF92E70102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AFDEC6-A749-4D60-8BBF-47156374E4F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3D5501-3645-4E70-9650-FED96B30CD5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3321C84-F07D-4CA8-9D7E-4A24DF71EDC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44A275-F562-4D4A-A14A-3C9194072FB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F6205E-6737-4C11-BE48-2FF03674A87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AD69C5D-C6B1-47C9-B6A5-E29AD4FA87E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A2BA47-A2FE-47FC-A419-E761398668B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1B0FD7-6A93-48BB-B2D0-77A6E24B2EB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8A7C7E-B1A7-45C3-A25D-2EC43A717DC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2F53A0-3EF3-4616-98D7-CC493CA857F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415072-2203-4DFE-9162-595DD0E6510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5B3973-0180-41F4-BE12-559CC073C0F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389894-60DB-4358-8821-38E6DE4442B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36E9FA-F1FF-4552-9AC7-02048CC9914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B26D6F-2A19-4E27-8A94-4B4440CF7CB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C80C33-E06A-4FA3-9816-9BCF2D980D5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4425157-49B9-4E9D-A278-1E5AB50B4A9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DC4728-0473-4C0C-938D-1E9859063AC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B33730-5E02-4443-8646-4F7357B598E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011A0A-4EA8-461A-BCBF-BF1CD81476E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342EEC-4659-41E3-827E-D994C5EF419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8376FE-F3D3-4649-B3C3-C68C69080C7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CEC5EE-122B-4E15-A69B-5883020DDCA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0B3863-B661-423D-BD9B-60F1CA9158B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5CC3EBC-A532-4617-88EB-B23F439455A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CAC441-F9B2-469E-901F-000A8F67C28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B62588-F870-458D-8E73-B7AA98EF538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8F1D7F8-7CC7-4292-975C-FE771D26E3B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5D288A74-52CF-4CBC-A427-F132C216AB9D}"/>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7B2C155-4C28-4710-83CB-DDAC7F7216D1}"/>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C248C9ED-9530-4FE9-9461-FBB0D7DFF46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DEA0D53-1300-40B2-820E-B6C92AD797B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EF90BE0-56B9-43B5-8F34-CD0D66C778D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935C99F-BDC8-45F2-B425-F35AE247DD8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0435088-AAD1-4345-B5CD-EA145F89C7E4}"/>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CFDAE63-55C4-49AA-B22F-143940A8B3F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47DEEDB-DC6F-499F-BAE8-F7BF252BE60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2A279E9-2EAB-4334-84D5-C83DDDC6A32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FC9EC51-9B10-4625-A0C4-49A3A14D748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ECE9423-0DC2-4C06-8237-09918547DB0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12DD9A91-AB7B-42F7-907F-71CC86EEBA8C}"/>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6B42A8E-F93D-497F-BDC3-73558AEB804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3785F4DD-A8CC-48DF-832D-97F5F0E42529}"/>
            </a:ext>
          </a:extLst>
        </xdr:cNvPr>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CDFBA84C-8475-4489-8B1E-483EDA022B12}"/>
            </a:ext>
          </a:extLst>
        </xdr:cNvPr>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70A3B0AC-D7D6-406B-A541-9C2FE568AE02}"/>
            </a:ext>
          </a:extLst>
        </xdr:cNvPr>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1703C023-F9F8-410D-BAA8-F28C428DB6C9}"/>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9AE261B3-34A7-448C-A097-33D44FF6E47D}"/>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704012F6-AA2A-4E3B-B245-A7928D6A20A4}"/>
            </a:ext>
          </a:extLst>
        </xdr:cNvPr>
        <xdr:cNvSpPr txBox="1"/>
      </xdr:nvSpPr>
      <xdr:spPr>
        <a:xfrm>
          <a:off x="4124960" y="647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D62DCD1E-969F-4D09-8AD3-9472C2514FDC}"/>
            </a:ext>
          </a:extLst>
        </xdr:cNvPr>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CD1A5A4E-EC66-4CEA-AED5-AB3584A6AF9A}"/>
            </a:ext>
          </a:extLst>
        </xdr:cNvPr>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A531A71F-DD9D-4AC1-B292-022862FEC200}"/>
            </a:ext>
          </a:extLst>
        </xdr:cNvPr>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3746D15D-6EF5-43CE-AAFC-AE09F0626533}"/>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1CF07778-E1D2-4085-9968-27C76045E823}"/>
            </a:ext>
          </a:extLst>
        </xdr:cNvPr>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70F802-83E1-46C5-88EF-789F08DBF4C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AB3357-556F-4C7C-A409-0C088A6860B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F307E82-F2E5-4ED9-A287-376AC8F16D3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B29EA1-1263-40D4-9616-D049E2A96E8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FEE09A1-3088-47ED-A023-81C0DF27437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90170</xdr:rowOff>
    </xdr:from>
    <xdr:to>
      <xdr:col>24</xdr:col>
      <xdr:colOff>114300</xdr:colOff>
      <xdr:row>40</xdr:row>
      <xdr:rowOff>20320</xdr:rowOff>
    </xdr:to>
    <xdr:sp macro="" textlink="">
      <xdr:nvSpPr>
        <xdr:cNvPr id="73" name="楕円 72">
          <a:extLst>
            <a:ext uri="{FF2B5EF4-FFF2-40B4-BE49-F238E27FC236}">
              <a16:creationId xmlns:a16="http://schemas.microsoft.com/office/drawing/2014/main" id="{BFB1C005-5B90-4A17-9FD2-B885FE79A0A9}"/>
            </a:ext>
          </a:extLst>
        </xdr:cNvPr>
        <xdr:cNvSpPr/>
      </xdr:nvSpPr>
      <xdr:spPr>
        <a:xfrm>
          <a:off x="4036060" y="662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68597</xdr:rowOff>
    </xdr:from>
    <xdr:ext cx="405111" cy="259045"/>
    <xdr:sp macro="" textlink="">
      <xdr:nvSpPr>
        <xdr:cNvPr id="74" name="【道路】&#10;有形固定資産減価償却率該当値テキスト">
          <a:extLst>
            <a:ext uri="{FF2B5EF4-FFF2-40B4-BE49-F238E27FC236}">
              <a16:creationId xmlns:a16="http://schemas.microsoft.com/office/drawing/2014/main" id="{CB2E4BE9-3DE1-4D4E-AF88-D472E5598B0A}"/>
            </a:ext>
          </a:extLst>
        </xdr:cNvPr>
        <xdr:cNvSpPr txBox="1"/>
      </xdr:nvSpPr>
      <xdr:spPr>
        <a:xfrm>
          <a:off x="412496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5" name="楕円 74">
          <a:extLst>
            <a:ext uri="{FF2B5EF4-FFF2-40B4-BE49-F238E27FC236}">
              <a16:creationId xmlns:a16="http://schemas.microsoft.com/office/drawing/2014/main" id="{BE62C1F2-315D-4538-910A-84BCD2B3A36C}"/>
            </a:ext>
          </a:extLst>
        </xdr:cNvPr>
        <xdr:cNvSpPr/>
      </xdr:nvSpPr>
      <xdr:spPr>
        <a:xfrm>
          <a:off x="331216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140970</xdr:rowOff>
    </xdr:to>
    <xdr:cxnSp macro="">
      <xdr:nvCxnSpPr>
        <xdr:cNvPr id="76" name="直線コネクタ 75">
          <a:extLst>
            <a:ext uri="{FF2B5EF4-FFF2-40B4-BE49-F238E27FC236}">
              <a16:creationId xmlns:a16="http://schemas.microsoft.com/office/drawing/2014/main" id="{4E26C804-24BC-4F61-BBA1-A02B62AE7287}"/>
            </a:ext>
          </a:extLst>
        </xdr:cNvPr>
        <xdr:cNvCxnSpPr/>
      </xdr:nvCxnSpPr>
      <xdr:spPr>
        <a:xfrm>
          <a:off x="3355340" y="664845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10160</xdr:rowOff>
    </xdr:from>
    <xdr:to>
      <xdr:col>15</xdr:col>
      <xdr:colOff>101600</xdr:colOff>
      <xdr:row>39</xdr:row>
      <xdr:rowOff>111760</xdr:rowOff>
    </xdr:to>
    <xdr:sp macro="" textlink="">
      <xdr:nvSpPr>
        <xdr:cNvPr id="77" name="楕円 76">
          <a:extLst>
            <a:ext uri="{FF2B5EF4-FFF2-40B4-BE49-F238E27FC236}">
              <a16:creationId xmlns:a16="http://schemas.microsoft.com/office/drawing/2014/main" id="{83491B19-67A3-4547-A60C-591BC49A4D0D}"/>
            </a:ext>
          </a:extLst>
        </xdr:cNvPr>
        <xdr:cNvSpPr/>
      </xdr:nvSpPr>
      <xdr:spPr>
        <a:xfrm>
          <a:off x="25146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60960</xdr:rowOff>
    </xdr:from>
    <xdr:to>
      <xdr:col>19</xdr:col>
      <xdr:colOff>177800</xdr:colOff>
      <xdr:row>39</xdr:row>
      <xdr:rowOff>110490</xdr:rowOff>
    </xdr:to>
    <xdr:cxnSp macro="">
      <xdr:nvCxnSpPr>
        <xdr:cNvPr id="78" name="直線コネクタ 77">
          <a:extLst>
            <a:ext uri="{FF2B5EF4-FFF2-40B4-BE49-F238E27FC236}">
              <a16:creationId xmlns:a16="http://schemas.microsoft.com/office/drawing/2014/main" id="{D1F476B0-4AEF-48EF-BD40-188B091B0216}"/>
            </a:ext>
          </a:extLst>
        </xdr:cNvPr>
        <xdr:cNvCxnSpPr/>
      </xdr:nvCxnSpPr>
      <xdr:spPr>
        <a:xfrm>
          <a:off x="2565400" y="6598920"/>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132080</xdr:rowOff>
    </xdr:from>
    <xdr:to>
      <xdr:col>10</xdr:col>
      <xdr:colOff>165100</xdr:colOff>
      <xdr:row>39</xdr:row>
      <xdr:rowOff>62230</xdr:rowOff>
    </xdr:to>
    <xdr:sp macro="" textlink="">
      <xdr:nvSpPr>
        <xdr:cNvPr id="79" name="楕円 78">
          <a:extLst>
            <a:ext uri="{FF2B5EF4-FFF2-40B4-BE49-F238E27FC236}">
              <a16:creationId xmlns:a16="http://schemas.microsoft.com/office/drawing/2014/main" id="{D9D0CCE9-E116-455E-ADD6-DF8DA6380BAC}"/>
            </a:ext>
          </a:extLst>
        </xdr:cNvPr>
        <xdr:cNvSpPr/>
      </xdr:nvSpPr>
      <xdr:spPr>
        <a:xfrm>
          <a:off x="1739900" y="650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11430</xdr:rowOff>
    </xdr:from>
    <xdr:to>
      <xdr:col>15</xdr:col>
      <xdr:colOff>50800</xdr:colOff>
      <xdr:row>39</xdr:row>
      <xdr:rowOff>60960</xdr:rowOff>
    </xdr:to>
    <xdr:cxnSp macro="">
      <xdr:nvCxnSpPr>
        <xdr:cNvPr id="80" name="直線コネクタ 79">
          <a:extLst>
            <a:ext uri="{FF2B5EF4-FFF2-40B4-BE49-F238E27FC236}">
              <a16:creationId xmlns:a16="http://schemas.microsoft.com/office/drawing/2014/main" id="{6DF7C39A-138A-47FC-81B4-891A10FFDE63}"/>
            </a:ext>
          </a:extLst>
        </xdr:cNvPr>
        <xdr:cNvCxnSpPr/>
      </xdr:nvCxnSpPr>
      <xdr:spPr>
        <a:xfrm>
          <a:off x="1790700" y="654939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90170</xdr:rowOff>
    </xdr:from>
    <xdr:to>
      <xdr:col>6</xdr:col>
      <xdr:colOff>38100</xdr:colOff>
      <xdr:row>39</xdr:row>
      <xdr:rowOff>20320</xdr:rowOff>
    </xdr:to>
    <xdr:sp macro="" textlink="">
      <xdr:nvSpPr>
        <xdr:cNvPr id="81" name="楕円 80">
          <a:extLst>
            <a:ext uri="{FF2B5EF4-FFF2-40B4-BE49-F238E27FC236}">
              <a16:creationId xmlns:a16="http://schemas.microsoft.com/office/drawing/2014/main" id="{EE6545A3-64CA-4912-AE8B-350E3DEC0FE1}"/>
            </a:ext>
          </a:extLst>
        </xdr:cNvPr>
        <xdr:cNvSpPr/>
      </xdr:nvSpPr>
      <xdr:spPr>
        <a:xfrm>
          <a:off x="965200" y="646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140970</xdr:rowOff>
    </xdr:from>
    <xdr:to>
      <xdr:col>10</xdr:col>
      <xdr:colOff>114300</xdr:colOff>
      <xdr:row>39</xdr:row>
      <xdr:rowOff>11430</xdr:rowOff>
    </xdr:to>
    <xdr:cxnSp macro="">
      <xdr:nvCxnSpPr>
        <xdr:cNvPr id="82" name="直線コネクタ 81">
          <a:extLst>
            <a:ext uri="{FF2B5EF4-FFF2-40B4-BE49-F238E27FC236}">
              <a16:creationId xmlns:a16="http://schemas.microsoft.com/office/drawing/2014/main" id="{2B54201F-C842-4E88-BFD2-DE02AF01B878}"/>
            </a:ext>
          </a:extLst>
        </xdr:cNvPr>
        <xdr:cNvCxnSpPr/>
      </xdr:nvCxnSpPr>
      <xdr:spPr>
        <a:xfrm>
          <a:off x="1008380" y="651129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ECC14737-C203-412C-84B0-BD6C0EFAF70A}"/>
            </a:ext>
          </a:extLst>
        </xdr:cNvPr>
        <xdr:cNvSpPr txBox="1"/>
      </xdr:nvSpPr>
      <xdr:spPr>
        <a:xfrm>
          <a:off x="317056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3FAEC42A-FD13-4FA9-81EF-19A13051193E}"/>
            </a:ext>
          </a:extLst>
        </xdr:cNvPr>
        <xdr:cNvSpPr txBox="1"/>
      </xdr:nvSpPr>
      <xdr:spPr>
        <a:xfrm>
          <a:off x="23857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61CA3537-A76A-4481-B7F8-F031548725A0}"/>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8C017642-7A48-4C0A-A228-1447C887C62F}"/>
            </a:ext>
          </a:extLst>
        </xdr:cNvPr>
        <xdr:cNvSpPr txBox="1"/>
      </xdr:nvSpPr>
      <xdr:spPr>
        <a:xfrm>
          <a:off x="8363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7" name="n_1mainValue【道路】&#10;有形固定資産減価償却率">
          <a:extLst>
            <a:ext uri="{FF2B5EF4-FFF2-40B4-BE49-F238E27FC236}">
              <a16:creationId xmlns:a16="http://schemas.microsoft.com/office/drawing/2014/main" id="{E9F7B0A1-A3BD-4576-9E58-7385437EF578}"/>
            </a:ext>
          </a:extLst>
        </xdr:cNvPr>
        <xdr:cNvSpPr txBox="1"/>
      </xdr:nvSpPr>
      <xdr:spPr>
        <a:xfrm>
          <a:off x="317056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102887</xdr:rowOff>
    </xdr:from>
    <xdr:ext cx="405111" cy="259045"/>
    <xdr:sp macro="" textlink="">
      <xdr:nvSpPr>
        <xdr:cNvPr id="88" name="n_2mainValue【道路】&#10;有形固定資産減価償却率">
          <a:extLst>
            <a:ext uri="{FF2B5EF4-FFF2-40B4-BE49-F238E27FC236}">
              <a16:creationId xmlns:a16="http://schemas.microsoft.com/office/drawing/2014/main" id="{C234905A-3B6C-41A1-9D46-71CB6210A25E}"/>
            </a:ext>
          </a:extLst>
        </xdr:cNvPr>
        <xdr:cNvSpPr txBox="1"/>
      </xdr:nvSpPr>
      <xdr:spPr>
        <a:xfrm>
          <a:off x="238570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53357</xdr:rowOff>
    </xdr:from>
    <xdr:ext cx="405111" cy="259045"/>
    <xdr:sp macro="" textlink="">
      <xdr:nvSpPr>
        <xdr:cNvPr id="89" name="n_3mainValue【道路】&#10;有形固定資産減価償却率">
          <a:extLst>
            <a:ext uri="{FF2B5EF4-FFF2-40B4-BE49-F238E27FC236}">
              <a16:creationId xmlns:a16="http://schemas.microsoft.com/office/drawing/2014/main" id="{F568AB79-EEC6-43F0-9CB9-D6EF684FA91A}"/>
            </a:ext>
          </a:extLst>
        </xdr:cNvPr>
        <xdr:cNvSpPr txBox="1"/>
      </xdr:nvSpPr>
      <xdr:spPr>
        <a:xfrm>
          <a:off x="161100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11447</xdr:rowOff>
    </xdr:from>
    <xdr:ext cx="405111" cy="259045"/>
    <xdr:sp macro="" textlink="">
      <xdr:nvSpPr>
        <xdr:cNvPr id="90" name="n_4mainValue【道路】&#10;有形固定資産減価償却率">
          <a:extLst>
            <a:ext uri="{FF2B5EF4-FFF2-40B4-BE49-F238E27FC236}">
              <a16:creationId xmlns:a16="http://schemas.microsoft.com/office/drawing/2014/main" id="{53012796-29E6-4C1C-9E75-27BDDCA5E709}"/>
            </a:ext>
          </a:extLst>
        </xdr:cNvPr>
        <xdr:cNvSpPr txBox="1"/>
      </xdr:nvSpPr>
      <xdr:spPr>
        <a:xfrm>
          <a:off x="83630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34B1863-11EE-43D0-861C-19014F19C6B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14481F1-8D15-462C-A433-EAC4DD5A77A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58DE42E-92DC-42DC-9D1A-1CA71C5C941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603CF78-D7A9-4298-B831-E0407B820D6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3C0F4D9-B15C-45ED-9835-8F61A5EC412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2384502-207D-48BE-8911-31094D7E7AB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A70E973-39E6-452F-B7C4-7E92FC5AE1E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077F0C6-85F9-4984-985A-02C3583E04E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5839FAE-F75C-4915-ABB9-EA573A6D41F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07186C5-7D3E-484E-91D8-7C75BDBF326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5D3A99A-914A-4321-A599-E24AFEFF1916}"/>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3868674-00BB-4165-B996-E3F8D7C15A4A}"/>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EE4D43A-01E9-451F-BBF8-BD812A408634}"/>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CF088827-ED6C-4693-B373-167F8E5313E1}"/>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9C313CC-C831-4ECA-BFF8-7E48B7FD60BE}"/>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19901F8-45BF-48E5-AEC1-06E392F8BDAF}"/>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744EBB3-081C-4B75-A181-01D2ED18FBF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694A8-DDF9-45F1-BB41-B4F06E3D4BAC}"/>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8909ED3-9FA2-4556-BCFF-A84D1EBF9B6B}"/>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48D729B3-47F5-4FD7-9135-5EF6FEFF00D3}"/>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A519856-01F3-4899-BE86-6E3DBC084718}"/>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A760064B-2C1C-4355-8173-32ABC7A75083}"/>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55813F8-69CA-4EB2-9D86-0D2889452FB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867F4766-77A9-48AC-922C-8682347FB5AA}"/>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FC0DBEF-BF12-4136-8559-8315F456F35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10B84A4C-FA3B-441D-91A4-EE1386C2F3B3}"/>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BE87CDEF-3CFE-4BD9-BA82-09071801C4F8}"/>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875107AC-7976-4420-92BD-203225512E37}"/>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F1E55B83-8079-4DC2-BF54-9E3A47490055}"/>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0464371F-B0B2-41CF-A920-9D4F7D37CB94}"/>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AE7BC58D-1D37-4DC1-BE0E-E29018AE5A99}"/>
            </a:ext>
          </a:extLst>
        </xdr:cNvPr>
        <xdr:cNvSpPr txBox="1"/>
      </xdr:nvSpPr>
      <xdr:spPr>
        <a:xfrm>
          <a:off x="9258300" y="6719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67E27A9C-59BE-4E8C-B6ED-0F2D3E9A98F5}"/>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355D1961-FEC5-4332-9B4C-585FEB35C575}"/>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103B4F50-699F-469F-B993-425671EA089D}"/>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7760DD6C-2AB8-4D35-B28C-98A5BE0F8F06}"/>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63A17879-D0D3-48EA-9396-46FBDF132E91}"/>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4B3F35F-247D-44F4-AE2E-C210BC2FFE5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5DF8836-A502-41C8-88D5-DBED9C75DEA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8C13A0-11F9-432D-8381-26B4D778942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1D88CC7-F4C8-46C2-B195-6531341BE54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C0760B6-8855-4F1F-909D-69390A28830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8386</xdr:rowOff>
    </xdr:from>
    <xdr:to>
      <xdr:col>55</xdr:col>
      <xdr:colOff>50800</xdr:colOff>
      <xdr:row>41</xdr:row>
      <xdr:rowOff>109986</xdr:rowOff>
    </xdr:to>
    <xdr:sp macro="" textlink="">
      <xdr:nvSpPr>
        <xdr:cNvPr id="132" name="楕円 131">
          <a:extLst>
            <a:ext uri="{FF2B5EF4-FFF2-40B4-BE49-F238E27FC236}">
              <a16:creationId xmlns:a16="http://schemas.microsoft.com/office/drawing/2014/main" id="{A9A352D3-9973-44B7-8E1A-904DF0250E54}"/>
            </a:ext>
          </a:extLst>
        </xdr:cNvPr>
        <xdr:cNvSpPr/>
      </xdr:nvSpPr>
      <xdr:spPr>
        <a:xfrm>
          <a:off x="9192260" y="68816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158263</xdr:rowOff>
    </xdr:from>
    <xdr:ext cx="534377" cy="259045"/>
    <xdr:sp macro="" textlink="">
      <xdr:nvSpPr>
        <xdr:cNvPr id="133" name="【道路】&#10;一人当たり延長該当値テキスト">
          <a:extLst>
            <a:ext uri="{FF2B5EF4-FFF2-40B4-BE49-F238E27FC236}">
              <a16:creationId xmlns:a16="http://schemas.microsoft.com/office/drawing/2014/main" id="{FD953714-F579-4811-8C58-7A0A903320D8}"/>
            </a:ext>
          </a:extLst>
        </xdr:cNvPr>
        <xdr:cNvSpPr txBox="1"/>
      </xdr:nvSpPr>
      <xdr:spPr>
        <a:xfrm>
          <a:off x="9258300" y="686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14852</xdr:rowOff>
    </xdr:from>
    <xdr:to>
      <xdr:col>50</xdr:col>
      <xdr:colOff>165100</xdr:colOff>
      <xdr:row>41</xdr:row>
      <xdr:rowOff>116452</xdr:rowOff>
    </xdr:to>
    <xdr:sp macro="" textlink="">
      <xdr:nvSpPr>
        <xdr:cNvPr id="134" name="楕円 133">
          <a:extLst>
            <a:ext uri="{FF2B5EF4-FFF2-40B4-BE49-F238E27FC236}">
              <a16:creationId xmlns:a16="http://schemas.microsoft.com/office/drawing/2014/main" id="{CAEFB50D-363E-4C0E-B486-0ACAF61807FD}"/>
            </a:ext>
          </a:extLst>
        </xdr:cNvPr>
        <xdr:cNvSpPr/>
      </xdr:nvSpPr>
      <xdr:spPr>
        <a:xfrm>
          <a:off x="8445500" y="68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59186</xdr:rowOff>
    </xdr:from>
    <xdr:to>
      <xdr:col>55</xdr:col>
      <xdr:colOff>0</xdr:colOff>
      <xdr:row>41</xdr:row>
      <xdr:rowOff>65652</xdr:rowOff>
    </xdr:to>
    <xdr:cxnSp macro="">
      <xdr:nvCxnSpPr>
        <xdr:cNvPr id="135" name="直線コネクタ 134">
          <a:extLst>
            <a:ext uri="{FF2B5EF4-FFF2-40B4-BE49-F238E27FC236}">
              <a16:creationId xmlns:a16="http://schemas.microsoft.com/office/drawing/2014/main" id="{17EACEDC-DA53-4562-BCC5-9766A64B616D}"/>
            </a:ext>
          </a:extLst>
        </xdr:cNvPr>
        <xdr:cNvCxnSpPr/>
      </xdr:nvCxnSpPr>
      <xdr:spPr>
        <a:xfrm flipV="1">
          <a:off x="8496300" y="6932426"/>
          <a:ext cx="7239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18847</xdr:rowOff>
    </xdr:from>
    <xdr:to>
      <xdr:col>46</xdr:col>
      <xdr:colOff>38100</xdr:colOff>
      <xdr:row>41</xdr:row>
      <xdr:rowOff>120447</xdr:rowOff>
    </xdr:to>
    <xdr:sp macro="" textlink="">
      <xdr:nvSpPr>
        <xdr:cNvPr id="136" name="楕円 135">
          <a:extLst>
            <a:ext uri="{FF2B5EF4-FFF2-40B4-BE49-F238E27FC236}">
              <a16:creationId xmlns:a16="http://schemas.microsoft.com/office/drawing/2014/main" id="{E328275F-0A03-4CE0-8DE3-D65243CCB1D6}"/>
            </a:ext>
          </a:extLst>
        </xdr:cNvPr>
        <xdr:cNvSpPr/>
      </xdr:nvSpPr>
      <xdr:spPr>
        <a:xfrm>
          <a:off x="7670800" y="68920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65652</xdr:rowOff>
    </xdr:from>
    <xdr:to>
      <xdr:col>50</xdr:col>
      <xdr:colOff>114300</xdr:colOff>
      <xdr:row>41</xdr:row>
      <xdr:rowOff>69647</xdr:rowOff>
    </xdr:to>
    <xdr:cxnSp macro="">
      <xdr:nvCxnSpPr>
        <xdr:cNvPr id="137" name="直線コネクタ 136">
          <a:extLst>
            <a:ext uri="{FF2B5EF4-FFF2-40B4-BE49-F238E27FC236}">
              <a16:creationId xmlns:a16="http://schemas.microsoft.com/office/drawing/2014/main" id="{9122D93B-F9BA-4AA9-B10A-DB46384D0740}"/>
            </a:ext>
          </a:extLst>
        </xdr:cNvPr>
        <xdr:cNvCxnSpPr/>
      </xdr:nvCxnSpPr>
      <xdr:spPr>
        <a:xfrm flipV="1">
          <a:off x="7713980" y="6938892"/>
          <a:ext cx="78232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27185</xdr:rowOff>
    </xdr:from>
    <xdr:to>
      <xdr:col>41</xdr:col>
      <xdr:colOff>101600</xdr:colOff>
      <xdr:row>41</xdr:row>
      <xdr:rowOff>128785</xdr:rowOff>
    </xdr:to>
    <xdr:sp macro="" textlink="">
      <xdr:nvSpPr>
        <xdr:cNvPr id="138" name="楕円 137">
          <a:extLst>
            <a:ext uri="{FF2B5EF4-FFF2-40B4-BE49-F238E27FC236}">
              <a16:creationId xmlns:a16="http://schemas.microsoft.com/office/drawing/2014/main" id="{D8D9DDD9-451C-4EAC-8C02-40C3EF6C99DC}"/>
            </a:ext>
          </a:extLst>
        </xdr:cNvPr>
        <xdr:cNvSpPr/>
      </xdr:nvSpPr>
      <xdr:spPr>
        <a:xfrm>
          <a:off x="6873240" y="69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69647</xdr:rowOff>
    </xdr:from>
    <xdr:to>
      <xdr:col>45</xdr:col>
      <xdr:colOff>177800</xdr:colOff>
      <xdr:row>41</xdr:row>
      <xdr:rowOff>77985</xdr:rowOff>
    </xdr:to>
    <xdr:cxnSp macro="">
      <xdr:nvCxnSpPr>
        <xdr:cNvPr id="139" name="直線コネクタ 138">
          <a:extLst>
            <a:ext uri="{FF2B5EF4-FFF2-40B4-BE49-F238E27FC236}">
              <a16:creationId xmlns:a16="http://schemas.microsoft.com/office/drawing/2014/main" id="{51C78085-71F8-477B-9E53-55AC0056C8E5}"/>
            </a:ext>
          </a:extLst>
        </xdr:cNvPr>
        <xdr:cNvCxnSpPr/>
      </xdr:nvCxnSpPr>
      <xdr:spPr>
        <a:xfrm flipV="1">
          <a:off x="6924040" y="6942887"/>
          <a:ext cx="78994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28927</xdr:rowOff>
    </xdr:from>
    <xdr:to>
      <xdr:col>36</xdr:col>
      <xdr:colOff>165100</xdr:colOff>
      <xdr:row>41</xdr:row>
      <xdr:rowOff>130527</xdr:rowOff>
    </xdr:to>
    <xdr:sp macro="" textlink="">
      <xdr:nvSpPr>
        <xdr:cNvPr id="140" name="楕円 139">
          <a:extLst>
            <a:ext uri="{FF2B5EF4-FFF2-40B4-BE49-F238E27FC236}">
              <a16:creationId xmlns:a16="http://schemas.microsoft.com/office/drawing/2014/main" id="{01F1655E-F71F-4C2F-B1A6-2DE0B72569D0}"/>
            </a:ext>
          </a:extLst>
        </xdr:cNvPr>
        <xdr:cNvSpPr/>
      </xdr:nvSpPr>
      <xdr:spPr>
        <a:xfrm>
          <a:off x="6098540" y="690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77985</xdr:rowOff>
    </xdr:from>
    <xdr:to>
      <xdr:col>41</xdr:col>
      <xdr:colOff>50800</xdr:colOff>
      <xdr:row>41</xdr:row>
      <xdr:rowOff>79727</xdr:rowOff>
    </xdr:to>
    <xdr:cxnSp macro="">
      <xdr:nvCxnSpPr>
        <xdr:cNvPr id="141" name="直線コネクタ 140">
          <a:extLst>
            <a:ext uri="{FF2B5EF4-FFF2-40B4-BE49-F238E27FC236}">
              <a16:creationId xmlns:a16="http://schemas.microsoft.com/office/drawing/2014/main" id="{A275B0AF-2BCD-4F1A-B87E-190083DC3FDA}"/>
            </a:ext>
          </a:extLst>
        </xdr:cNvPr>
        <xdr:cNvCxnSpPr/>
      </xdr:nvCxnSpPr>
      <xdr:spPr>
        <a:xfrm flipV="1">
          <a:off x="6149340" y="6951225"/>
          <a:ext cx="7747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C585C99F-96EE-4624-952D-C5399F6161BF}"/>
            </a:ext>
          </a:extLst>
        </xdr:cNvPr>
        <xdr:cNvSpPr txBox="1"/>
      </xdr:nvSpPr>
      <xdr:spPr>
        <a:xfrm>
          <a:off x="8239271" y="66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009255E2-5203-49C2-A602-8A20B05915FE}"/>
            </a:ext>
          </a:extLst>
        </xdr:cNvPr>
        <xdr:cNvSpPr txBox="1"/>
      </xdr:nvSpPr>
      <xdr:spPr>
        <a:xfrm>
          <a:off x="7477271" y="66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AEDE7405-E963-49D1-9E9C-92B4CA722160}"/>
            </a:ext>
          </a:extLst>
        </xdr:cNvPr>
        <xdr:cNvSpPr txBox="1"/>
      </xdr:nvSpPr>
      <xdr:spPr>
        <a:xfrm>
          <a:off x="6702571"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27038219-71F0-485D-9701-3C0F060FB647}"/>
            </a:ext>
          </a:extLst>
        </xdr:cNvPr>
        <xdr:cNvSpPr txBox="1"/>
      </xdr:nvSpPr>
      <xdr:spPr>
        <a:xfrm>
          <a:off x="59050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107579</xdr:rowOff>
    </xdr:from>
    <xdr:ext cx="534377" cy="259045"/>
    <xdr:sp macro="" textlink="">
      <xdr:nvSpPr>
        <xdr:cNvPr id="146" name="n_1mainValue【道路】&#10;一人当たり延長">
          <a:extLst>
            <a:ext uri="{FF2B5EF4-FFF2-40B4-BE49-F238E27FC236}">
              <a16:creationId xmlns:a16="http://schemas.microsoft.com/office/drawing/2014/main" id="{CCA4DC7F-5DA1-46C2-AF0A-273F4CE8E895}"/>
            </a:ext>
          </a:extLst>
        </xdr:cNvPr>
        <xdr:cNvSpPr txBox="1"/>
      </xdr:nvSpPr>
      <xdr:spPr>
        <a:xfrm>
          <a:off x="8239271" y="698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111574</xdr:rowOff>
    </xdr:from>
    <xdr:ext cx="534377" cy="259045"/>
    <xdr:sp macro="" textlink="">
      <xdr:nvSpPr>
        <xdr:cNvPr id="147" name="n_2mainValue【道路】&#10;一人当たり延長">
          <a:extLst>
            <a:ext uri="{FF2B5EF4-FFF2-40B4-BE49-F238E27FC236}">
              <a16:creationId xmlns:a16="http://schemas.microsoft.com/office/drawing/2014/main" id="{E0528743-2B42-42D5-8779-6EC8CFEC1DA6}"/>
            </a:ext>
          </a:extLst>
        </xdr:cNvPr>
        <xdr:cNvSpPr txBox="1"/>
      </xdr:nvSpPr>
      <xdr:spPr>
        <a:xfrm>
          <a:off x="7477271" y="69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119912</xdr:rowOff>
    </xdr:from>
    <xdr:ext cx="534377" cy="259045"/>
    <xdr:sp macro="" textlink="">
      <xdr:nvSpPr>
        <xdr:cNvPr id="148" name="n_3mainValue【道路】&#10;一人当たり延長">
          <a:extLst>
            <a:ext uri="{FF2B5EF4-FFF2-40B4-BE49-F238E27FC236}">
              <a16:creationId xmlns:a16="http://schemas.microsoft.com/office/drawing/2014/main" id="{DF48D1F7-60CE-4F4E-BD35-D77BC06725C0}"/>
            </a:ext>
          </a:extLst>
        </xdr:cNvPr>
        <xdr:cNvSpPr txBox="1"/>
      </xdr:nvSpPr>
      <xdr:spPr>
        <a:xfrm>
          <a:off x="6702571" y="69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121654</xdr:rowOff>
    </xdr:from>
    <xdr:ext cx="534377" cy="259045"/>
    <xdr:sp macro="" textlink="">
      <xdr:nvSpPr>
        <xdr:cNvPr id="149" name="n_4mainValue【道路】&#10;一人当たり延長">
          <a:extLst>
            <a:ext uri="{FF2B5EF4-FFF2-40B4-BE49-F238E27FC236}">
              <a16:creationId xmlns:a16="http://schemas.microsoft.com/office/drawing/2014/main" id="{0F0B6989-C02F-4189-BD19-A3D026A62D9E}"/>
            </a:ext>
          </a:extLst>
        </xdr:cNvPr>
        <xdr:cNvSpPr txBox="1"/>
      </xdr:nvSpPr>
      <xdr:spPr>
        <a:xfrm>
          <a:off x="5905011" y="699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B730777-557D-4C97-9C65-F95F018B8CF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F0350E0-74F1-413B-9AC0-7F408FD2575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99B6CC6-E513-4E5B-932E-9FBEB765212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1446CB2-0E04-4AC1-81E2-C453D5C8D16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B5AA9698-FA02-4015-84CE-113250BFB86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5E2977F-FD46-4708-8602-7042C7BB120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730EAAA-FCA8-44EA-ACA3-80F4B7C7A3B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97DB3AF-E242-42E7-B966-65B9F89EABF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9AA19C42-6D5F-4820-A30C-8EDB34EB0A3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594D04A-AE6C-45F1-A47F-2CF8470B879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2410EE5-E772-443D-88CE-DFB001A305C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7C0B0215-3D81-4C34-B2C0-66C66EB2815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6BE91ED5-AD09-4B19-A9C7-5A8FFA9DE84C}"/>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6F633350-7E08-411F-9320-CEE70E79BE3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46013442-BAC1-4932-B5AC-8F33F8842CB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69BFEF93-3A43-432E-91B8-91DB1258B5B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21F7CEE6-A17E-404E-B5A9-F9CC17B4171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299F5074-1DB8-47F0-AAD8-4D2290F0E1B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FB9CE09E-35B4-464B-990A-B818E00F6D8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EA6ACA80-C7A3-4037-9562-5491A470065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9599B0BD-8AD3-4CC8-9988-79EC7D1ABCB2}"/>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6A705AE-4A5C-4466-8590-A2D75A63B96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DD53AB9-4305-47CC-B785-D4828E9E6D6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FB006194-0994-48EB-A281-14DB66E9DA56}"/>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52BB283-E477-4B2A-B887-A4F8D99C5C67}"/>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6E37912B-B3E3-4AE0-AC74-A4366A317ED6}"/>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5A470D9D-6A22-496D-9E6D-B4F6BFD0A062}"/>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C60B6C04-FE94-4AB0-8374-98870E9DF1F6}"/>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266551D-65AC-459F-A225-73067EAD34CA}"/>
            </a:ext>
          </a:extLst>
        </xdr:cNvPr>
        <xdr:cNvSpPr txBox="1"/>
      </xdr:nvSpPr>
      <xdr:spPr>
        <a:xfrm>
          <a:off x="412496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4FF4F4D1-DE4A-4723-B364-86274A79C3BF}"/>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4DC98FD8-A080-42E6-8548-30B52172E9A4}"/>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3C10C15B-9358-428D-A805-6156814A8FBD}"/>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8A94FB69-6314-4A2E-B176-36089A476174}"/>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8418D955-DEE5-4373-914D-A847512224F2}"/>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EDC3D5D-E571-466E-8F90-19C173CE687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46F1AC-B471-4CFE-B5D6-9D3A4B8FEC0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ED80390-17BE-40BB-AA0C-88BA9033DF9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FB09724-A6F1-4E35-91F3-43547F39856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0E35190-3936-4B87-9856-1084B3E84B9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145415</xdr:rowOff>
    </xdr:from>
    <xdr:to>
      <xdr:col>24</xdr:col>
      <xdr:colOff>114300</xdr:colOff>
      <xdr:row>62</xdr:row>
      <xdr:rowOff>75565</xdr:rowOff>
    </xdr:to>
    <xdr:sp macro="" textlink="">
      <xdr:nvSpPr>
        <xdr:cNvPr id="189" name="楕円 188">
          <a:extLst>
            <a:ext uri="{FF2B5EF4-FFF2-40B4-BE49-F238E27FC236}">
              <a16:creationId xmlns:a16="http://schemas.microsoft.com/office/drawing/2014/main" id="{D8DB8E44-2969-4592-BBB0-1A0F588BFA62}"/>
            </a:ext>
          </a:extLst>
        </xdr:cNvPr>
        <xdr:cNvSpPr/>
      </xdr:nvSpPr>
      <xdr:spPr>
        <a:xfrm>
          <a:off x="4036060" y="1037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168292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489B196-6078-474A-91DC-810F918F4CB9}"/>
            </a:ext>
          </a:extLst>
        </xdr:cNvPr>
        <xdr:cNvSpPr txBox="1"/>
      </xdr:nvSpPr>
      <xdr:spPr>
        <a:xfrm>
          <a:off x="4124960"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111125</xdr:rowOff>
    </xdr:from>
    <xdr:to>
      <xdr:col>20</xdr:col>
      <xdr:colOff>38100</xdr:colOff>
      <xdr:row>62</xdr:row>
      <xdr:rowOff>41275</xdr:rowOff>
    </xdr:to>
    <xdr:sp macro="" textlink="">
      <xdr:nvSpPr>
        <xdr:cNvPr id="191" name="楕円 190">
          <a:extLst>
            <a:ext uri="{FF2B5EF4-FFF2-40B4-BE49-F238E27FC236}">
              <a16:creationId xmlns:a16="http://schemas.microsoft.com/office/drawing/2014/main" id="{5515A3E5-3B2F-4A38-B94E-93AAA9780676}"/>
            </a:ext>
          </a:extLst>
        </xdr:cNvPr>
        <xdr:cNvSpPr/>
      </xdr:nvSpPr>
      <xdr:spPr>
        <a:xfrm>
          <a:off x="3312160" y="10337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161925</xdr:rowOff>
    </xdr:from>
    <xdr:to>
      <xdr:col>24</xdr:col>
      <xdr:colOff>63500</xdr:colOff>
      <xdr:row>62</xdr:row>
      <xdr:rowOff>24765</xdr:rowOff>
    </xdr:to>
    <xdr:cxnSp macro="">
      <xdr:nvCxnSpPr>
        <xdr:cNvPr id="192" name="直線コネクタ 191">
          <a:extLst>
            <a:ext uri="{FF2B5EF4-FFF2-40B4-BE49-F238E27FC236}">
              <a16:creationId xmlns:a16="http://schemas.microsoft.com/office/drawing/2014/main" id="{5DF6DC59-F102-40F5-BADF-2C949CF40284}"/>
            </a:ext>
          </a:extLst>
        </xdr:cNvPr>
        <xdr:cNvCxnSpPr/>
      </xdr:nvCxnSpPr>
      <xdr:spPr>
        <a:xfrm>
          <a:off x="3355340" y="1038796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133985</xdr:rowOff>
    </xdr:from>
    <xdr:to>
      <xdr:col>15</xdr:col>
      <xdr:colOff>101600</xdr:colOff>
      <xdr:row>62</xdr:row>
      <xdr:rowOff>64135</xdr:rowOff>
    </xdr:to>
    <xdr:sp macro="" textlink="">
      <xdr:nvSpPr>
        <xdr:cNvPr id="193" name="楕円 192">
          <a:extLst>
            <a:ext uri="{FF2B5EF4-FFF2-40B4-BE49-F238E27FC236}">
              <a16:creationId xmlns:a16="http://schemas.microsoft.com/office/drawing/2014/main" id="{3DB6D2C5-809F-4D4D-858E-DB2302358EAD}"/>
            </a:ext>
          </a:extLst>
        </xdr:cNvPr>
        <xdr:cNvSpPr/>
      </xdr:nvSpPr>
      <xdr:spPr>
        <a:xfrm>
          <a:off x="251460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161925</xdr:rowOff>
    </xdr:from>
    <xdr:to>
      <xdr:col>19</xdr:col>
      <xdr:colOff>177800</xdr:colOff>
      <xdr:row>62</xdr:row>
      <xdr:rowOff>13335</xdr:rowOff>
    </xdr:to>
    <xdr:cxnSp macro="">
      <xdr:nvCxnSpPr>
        <xdr:cNvPr id="194" name="直線コネクタ 193">
          <a:extLst>
            <a:ext uri="{FF2B5EF4-FFF2-40B4-BE49-F238E27FC236}">
              <a16:creationId xmlns:a16="http://schemas.microsoft.com/office/drawing/2014/main" id="{1D6C1266-BA7E-40EB-8FB3-44C4BF4FF5F9}"/>
            </a:ext>
          </a:extLst>
        </xdr:cNvPr>
        <xdr:cNvCxnSpPr/>
      </xdr:nvCxnSpPr>
      <xdr:spPr>
        <a:xfrm flipV="1">
          <a:off x="2565400" y="1038796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133985</xdr:rowOff>
    </xdr:from>
    <xdr:to>
      <xdr:col>10</xdr:col>
      <xdr:colOff>165100</xdr:colOff>
      <xdr:row>62</xdr:row>
      <xdr:rowOff>64135</xdr:rowOff>
    </xdr:to>
    <xdr:sp macro="" textlink="">
      <xdr:nvSpPr>
        <xdr:cNvPr id="195" name="楕円 194">
          <a:extLst>
            <a:ext uri="{FF2B5EF4-FFF2-40B4-BE49-F238E27FC236}">
              <a16:creationId xmlns:a16="http://schemas.microsoft.com/office/drawing/2014/main" id="{0A0214A1-EF60-417F-805A-45FEA269E647}"/>
            </a:ext>
          </a:extLst>
        </xdr:cNvPr>
        <xdr:cNvSpPr/>
      </xdr:nvSpPr>
      <xdr:spPr>
        <a:xfrm>
          <a:off x="173990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xdr:rowOff>
    </xdr:from>
    <xdr:to>
      <xdr:col>15</xdr:col>
      <xdr:colOff>50800</xdr:colOff>
      <xdr:row>62</xdr:row>
      <xdr:rowOff>13335</xdr:rowOff>
    </xdr:to>
    <xdr:cxnSp macro="">
      <xdr:nvCxnSpPr>
        <xdr:cNvPr id="196" name="直線コネクタ 195">
          <a:extLst>
            <a:ext uri="{FF2B5EF4-FFF2-40B4-BE49-F238E27FC236}">
              <a16:creationId xmlns:a16="http://schemas.microsoft.com/office/drawing/2014/main" id="{36F510E2-0DCF-4A2D-92FA-973026A98529}"/>
            </a:ext>
          </a:extLst>
        </xdr:cNvPr>
        <xdr:cNvCxnSpPr/>
      </xdr:nvCxnSpPr>
      <xdr:spPr>
        <a:xfrm>
          <a:off x="1790700" y="1040701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114935</xdr:rowOff>
    </xdr:from>
    <xdr:to>
      <xdr:col>6</xdr:col>
      <xdr:colOff>38100</xdr:colOff>
      <xdr:row>62</xdr:row>
      <xdr:rowOff>45085</xdr:rowOff>
    </xdr:to>
    <xdr:sp macro="" textlink="">
      <xdr:nvSpPr>
        <xdr:cNvPr id="197" name="楕円 196">
          <a:extLst>
            <a:ext uri="{FF2B5EF4-FFF2-40B4-BE49-F238E27FC236}">
              <a16:creationId xmlns:a16="http://schemas.microsoft.com/office/drawing/2014/main" id="{91F058A9-40F6-4B83-ADA4-29C4A9FE3055}"/>
            </a:ext>
          </a:extLst>
        </xdr:cNvPr>
        <xdr:cNvSpPr/>
      </xdr:nvSpPr>
      <xdr:spPr>
        <a:xfrm>
          <a:off x="965200" y="10340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165735</xdr:rowOff>
    </xdr:from>
    <xdr:to>
      <xdr:col>10</xdr:col>
      <xdr:colOff>114300</xdr:colOff>
      <xdr:row>62</xdr:row>
      <xdr:rowOff>13335</xdr:rowOff>
    </xdr:to>
    <xdr:cxnSp macro="">
      <xdr:nvCxnSpPr>
        <xdr:cNvPr id="198" name="直線コネクタ 197">
          <a:extLst>
            <a:ext uri="{FF2B5EF4-FFF2-40B4-BE49-F238E27FC236}">
              <a16:creationId xmlns:a16="http://schemas.microsoft.com/office/drawing/2014/main" id="{BF92580B-45CF-412B-98F7-60253B3ABA38}"/>
            </a:ext>
          </a:extLst>
        </xdr:cNvPr>
        <xdr:cNvCxnSpPr/>
      </xdr:nvCxnSpPr>
      <xdr:spPr>
        <a:xfrm>
          <a:off x="1008380" y="1039177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F91C75B-0FEC-48DC-819A-112167AD47A9}"/>
            </a:ext>
          </a:extLst>
        </xdr:cNvPr>
        <xdr:cNvSpPr txBox="1"/>
      </xdr:nvSpPr>
      <xdr:spPr>
        <a:xfrm>
          <a:off x="317056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333D40A-450C-4DED-8D7F-79F0F2AF8A1B}"/>
            </a:ext>
          </a:extLst>
        </xdr:cNvPr>
        <xdr:cNvSpPr txBox="1"/>
      </xdr:nvSpPr>
      <xdr:spPr>
        <a:xfrm>
          <a:off x="238570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B10EAAE-18EE-441D-9D6F-9ECB1912E589}"/>
            </a:ext>
          </a:extLst>
        </xdr:cNvPr>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3964DB3-5E37-4B9C-944B-11FC841DF2D6}"/>
            </a:ext>
          </a:extLst>
        </xdr:cNvPr>
        <xdr:cNvSpPr txBox="1"/>
      </xdr:nvSpPr>
      <xdr:spPr>
        <a:xfrm>
          <a:off x="8363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57802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5FC82A7-C59C-42F0-8CD8-173B5228C591}"/>
            </a:ext>
          </a:extLst>
        </xdr:cNvPr>
        <xdr:cNvSpPr txBox="1"/>
      </xdr:nvSpPr>
      <xdr:spPr>
        <a:xfrm>
          <a:off x="317056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80662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666BB07-03D2-4F71-B955-BAFB09E09759}"/>
            </a:ext>
          </a:extLst>
        </xdr:cNvPr>
        <xdr:cNvSpPr txBox="1"/>
      </xdr:nvSpPr>
      <xdr:spPr>
        <a:xfrm>
          <a:off x="238570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55262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E62E946-B2D1-4E93-9999-49B895A9DFA3}"/>
            </a:ext>
          </a:extLst>
        </xdr:cNvPr>
        <xdr:cNvSpPr txBox="1"/>
      </xdr:nvSpPr>
      <xdr:spPr>
        <a:xfrm>
          <a:off x="161100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36212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0227DA3-127F-476E-BC26-929D1CC3E10C}"/>
            </a:ext>
          </a:extLst>
        </xdr:cNvPr>
        <xdr:cNvSpPr txBox="1"/>
      </xdr:nvSpPr>
      <xdr:spPr>
        <a:xfrm>
          <a:off x="83630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D2EBE43-635F-4877-B7A4-9F7C975F461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49E1E71-6E6E-4033-86FB-3AA3EBE182B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18D13A9-C645-4663-AD93-797E0E9A657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A4602DD-57ED-4951-B831-95F15D5708A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2A20032-F012-468D-91DB-8B8FD00B778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8FDCD26-E4A1-4E96-BF86-1C91407B3FA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8F213C-BEDB-416F-913C-9362124C446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2A3CD10-642D-4AE9-A09C-83CB4AA2B78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2E28B92-C551-4DD0-BE70-052C7F9F710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7F7D798-42E6-4A06-B0E0-C1EA1846D25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FB4995EA-E1A4-4731-A6B0-C429938E2C4B}"/>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5FC4F9AA-0C23-4463-A8FB-33669E60CA5C}"/>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ADBB52EB-CB64-451B-88B7-D0FC0A07110D}"/>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CEFBA592-9C6C-4D5B-8A9B-F1402EC9548D}"/>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C8E4C81B-81B7-4239-AD10-726E11AE056F}"/>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F761D6E0-D040-4286-B770-D9AD813EF2D9}"/>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77B9EA56-CBD7-4DDF-8120-8C00980F8E0A}"/>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5089224E-5799-402E-AB01-BF5EE18DF544}"/>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5FA92EB-6074-4DFE-8FD0-CF9759F9B75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386D9CF8-A9A1-46E1-AE53-4DD56C20088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090E949-0E42-412B-ABB3-C0A9348D4B0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FD06636D-59FE-4AF8-968B-4E3495A93C33}"/>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AF8683C-9735-407D-AE43-B632449E0489}"/>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548F75BA-EAB7-4316-9916-357E72150590}"/>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ABDDB481-1ED9-4893-AB1C-4AA68D2084C4}"/>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3BB16050-AB6C-4277-88CA-2F7EC655093F}"/>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1C0AE5F-B1B0-4974-9D0F-A2136E2BFB73}"/>
            </a:ext>
          </a:extLst>
        </xdr:cNvPr>
        <xdr:cNvSpPr txBox="1"/>
      </xdr:nvSpPr>
      <xdr:spPr>
        <a:xfrm>
          <a:off x="9258300" y="10099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B213B620-17F6-475F-90FA-B09E625D48ED}"/>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5E52FDA0-B18E-423F-A44A-607F300D681A}"/>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34B5FED4-DEEB-46DE-8043-C6859CE46CD6}"/>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7C16E6CA-56AC-47EC-B36A-C597FEFF3176}"/>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7D5CEE74-77DC-4702-8470-C50ACB5046A0}"/>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153F08-7642-4D16-A53A-9B68C211383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C4142B5-1D8E-4D87-8014-07FC5963FE1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A794299-22AC-4A2F-8B94-B7BCF78D050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91AE918-8D26-447D-8BEC-95BF53230D2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93370A-FC75-4A83-8D44-BBD3969CA87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88106</xdr:rowOff>
    </xdr:from>
    <xdr:to>
      <xdr:col>55</xdr:col>
      <xdr:colOff>50800</xdr:colOff>
      <xdr:row>62</xdr:row>
      <xdr:rowOff>18256</xdr:rowOff>
    </xdr:to>
    <xdr:sp macro="" textlink="">
      <xdr:nvSpPr>
        <xdr:cNvPr id="244" name="楕円 243">
          <a:extLst>
            <a:ext uri="{FF2B5EF4-FFF2-40B4-BE49-F238E27FC236}">
              <a16:creationId xmlns:a16="http://schemas.microsoft.com/office/drawing/2014/main" id="{3CFE18B7-9CB6-4B2D-AF4C-609187DEAB2D}"/>
            </a:ext>
          </a:extLst>
        </xdr:cNvPr>
        <xdr:cNvSpPr/>
      </xdr:nvSpPr>
      <xdr:spPr>
        <a:xfrm>
          <a:off x="9192260" y="10314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66533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73AE7FF-1502-4CFA-A9EF-58E9EF9A7205}"/>
            </a:ext>
          </a:extLst>
        </xdr:cNvPr>
        <xdr:cNvSpPr txBox="1"/>
      </xdr:nvSpPr>
      <xdr:spPr>
        <a:xfrm>
          <a:off x="9258300" y="1029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92612</xdr:rowOff>
    </xdr:from>
    <xdr:to>
      <xdr:col>50</xdr:col>
      <xdr:colOff>165100</xdr:colOff>
      <xdr:row>62</xdr:row>
      <xdr:rowOff>22762</xdr:rowOff>
    </xdr:to>
    <xdr:sp macro="" textlink="">
      <xdr:nvSpPr>
        <xdr:cNvPr id="246" name="楕円 245">
          <a:extLst>
            <a:ext uri="{FF2B5EF4-FFF2-40B4-BE49-F238E27FC236}">
              <a16:creationId xmlns:a16="http://schemas.microsoft.com/office/drawing/2014/main" id="{CAF46D8C-25DE-4C1B-AE39-A8A1F093B1E7}"/>
            </a:ext>
          </a:extLst>
        </xdr:cNvPr>
        <xdr:cNvSpPr/>
      </xdr:nvSpPr>
      <xdr:spPr>
        <a:xfrm>
          <a:off x="8445500" y="10318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138906</xdr:rowOff>
    </xdr:from>
    <xdr:to>
      <xdr:col>55</xdr:col>
      <xdr:colOff>0</xdr:colOff>
      <xdr:row>61</xdr:row>
      <xdr:rowOff>143412</xdr:rowOff>
    </xdr:to>
    <xdr:cxnSp macro="">
      <xdr:nvCxnSpPr>
        <xdr:cNvPr id="247" name="直線コネクタ 246">
          <a:extLst>
            <a:ext uri="{FF2B5EF4-FFF2-40B4-BE49-F238E27FC236}">
              <a16:creationId xmlns:a16="http://schemas.microsoft.com/office/drawing/2014/main" id="{554B9461-5564-4E9C-A07F-DA82A051B07B}"/>
            </a:ext>
          </a:extLst>
        </xdr:cNvPr>
        <xdr:cNvCxnSpPr/>
      </xdr:nvCxnSpPr>
      <xdr:spPr>
        <a:xfrm flipV="1">
          <a:off x="8496300" y="10364946"/>
          <a:ext cx="7239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68804</xdr:rowOff>
    </xdr:from>
    <xdr:to>
      <xdr:col>46</xdr:col>
      <xdr:colOff>38100</xdr:colOff>
      <xdr:row>61</xdr:row>
      <xdr:rowOff>170404</xdr:rowOff>
    </xdr:to>
    <xdr:sp macro="" textlink="">
      <xdr:nvSpPr>
        <xdr:cNvPr id="248" name="楕円 247">
          <a:extLst>
            <a:ext uri="{FF2B5EF4-FFF2-40B4-BE49-F238E27FC236}">
              <a16:creationId xmlns:a16="http://schemas.microsoft.com/office/drawing/2014/main" id="{3777957C-5C25-4A30-B801-F0E036558ED9}"/>
            </a:ext>
          </a:extLst>
        </xdr:cNvPr>
        <xdr:cNvSpPr/>
      </xdr:nvSpPr>
      <xdr:spPr>
        <a:xfrm>
          <a:off x="7670800" y="10294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119604</xdr:rowOff>
    </xdr:from>
    <xdr:to>
      <xdr:col>50</xdr:col>
      <xdr:colOff>114300</xdr:colOff>
      <xdr:row>61</xdr:row>
      <xdr:rowOff>143412</xdr:rowOff>
    </xdr:to>
    <xdr:cxnSp macro="">
      <xdr:nvCxnSpPr>
        <xdr:cNvPr id="249" name="直線コネクタ 248">
          <a:extLst>
            <a:ext uri="{FF2B5EF4-FFF2-40B4-BE49-F238E27FC236}">
              <a16:creationId xmlns:a16="http://schemas.microsoft.com/office/drawing/2014/main" id="{26ED9BDF-1967-42A4-8206-169A2FB25BBB}"/>
            </a:ext>
          </a:extLst>
        </xdr:cNvPr>
        <xdr:cNvCxnSpPr/>
      </xdr:nvCxnSpPr>
      <xdr:spPr>
        <a:xfrm>
          <a:off x="7713980" y="10345644"/>
          <a:ext cx="782320" cy="2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58567</xdr:rowOff>
    </xdr:from>
    <xdr:to>
      <xdr:col>41</xdr:col>
      <xdr:colOff>101600</xdr:colOff>
      <xdr:row>61</xdr:row>
      <xdr:rowOff>160167</xdr:rowOff>
    </xdr:to>
    <xdr:sp macro="" textlink="">
      <xdr:nvSpPr>
        <xdr:cNvPr id="250" name="楕円 249">
          <a:extLst>
            <a:ext uri="{FF2B5EF4-FFF2-40B4-BE49-F238E27FC236}">
              <a16:creationId xmlns:a16="http://schemas.microsoft.com/office/drawing/2014/main" id="{F6BC7E15-1501-4305-A1A3-794FCAD30DCC}"/>
            </a:ext>
          </a:extLst>
        </xdr:cNvPr>
        <xdr:cNvSpPr/>
      </xdr:nvSpPr>
      <xdr:spPr>
        <a:xfrm>
          <a:off x="6873240" y="1028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109367</xdr:rowOff>
    </xdr:from>
    <xdr:to>
      <xdr:col>45</xdr:col>
      <xdr:colOff>177800</xdr:colOff>
      <xdr:row>61</xdr:row>
      <xdr:rowOff>119604</xdr:rowOff>
    </xdr:to>
    <xdr:cxnSp macro="">
      <xdr:nvCxnSpPr>
        <xdr:cNvPr id="251" name="直線コネクタ 250">
          <a:extLst>
            <a:ext uri="{FF2B5EF4-FFF2-40B4-BE49-F238E27FC236}">
              <a16:creationId xmlns:a16="http://schemas.microsoft.com/office/drawing/2014/main" id="{58103AEB-97BB-431D-95ED-FF4009471C4A}"/>
            </a:ext>
          </a:extLst>
        </xdr:cNvPr>
        <xdr:cNvCxnSpPr/>
      </xdr:nvCxnSpPr>
      <xdr:spPr>
        <a:xfrm>
          <a:off x="6924040" y="10335407"/>
          <a:ext cx="78994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54795</xdr:rowOff>
    </xdr:from>
    <xdr:to>
      <xdr:col>36</xdr:col>
      <xdr:colOff>165100</xdr:colOff>
      <xdr:row>61</xdr:row>
      <xdr:rowOff>156395</xdr:rowOff>
    </xdr:to>
    <xdr:sp macro="" textlink="">
      <xdr:nvSpPr>
        <xdr:cNvPr id="252" name="楕円 251">
          <a:extLst>
            <a:ext uri="{FF2B5EF4-FFF2-40B4-BE49-F238E27FC236}">
              <a16:creationId xmlns:a16="http://schemas.microsoft.com/office/drawing/2014/main" id="{5FC71439-7561-48C3-9DFB-7BEE11EFBADF}"/>
            </a:ext>
          </a:extLst>
        </xdr:cNvPr>
        <xdr:cNvSpPr/>
      </xdr:nvSpPr>
      <xdr:spPr>
        <a:xfrm>
          <a:off x="6098540" y="102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105595</xdr:rowOff>
    </xdr:from>
    <xdr:to>
      <xdr:col>41</xdr:col>
      <xdr:colOff>50800</xdr:colOff>
      <xdr:row>61</xdr:row>
      <xdr:rowOff>109367</xdr:rowOff>
    </xdr:to>
    <xdr:cxnSp macro="">
      <xdr:nvCxnSpPr>
        <xdr:cNvPr id="253" name="直線コネクタ 252">
          <a:extLst>
            <a:ext uri="{FF2B5EF4-FFF2-40B4-BE49-F238E27FC236}">
              <a16:creationId xmlns:a16="http://schemas.microsoft.com/office/drawing/2014/main" id="{57D74C0D-551C-494A-96C0-9B0965152D97}"/>
            </a:ext>
          </a:extLst>
        </xdr:cNvPr>
        <xdr:cNvCxnSpPr/>
      </xdr:nvCxnSpPr>
      <xdr:spPr>
        <a:xfrm>
          <a:off x="6149340" y="10331635"/>
          <a:ext cx="7747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909D03A-DC23-4EC5-A784-9A7C75E75B9C}"/>
            </a:ext>
          </a:extLst>
        </xdr:cNvPr>
        <xdr:cNvSpPr txBox="1"/>
      </xdr:nvSpPr>
      <xdr:spPr>
        <a:xfrm>
          <a:off x="8214575" y="100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0D92A04-B17D-4055-8FE5-5E9F6BB59386}"/>
            </a:ext>
          </a:extLst>
        </xdr:cNvPr>
        <xdr:cNvSpPr txBox="1"/>
      </xdr:nvSpPr>
      <xdr:spPr>
        <a:xfrm>
          <a:off x="7444955" y="1004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187E566-7811-49F4-AC59-7592BDBAEF90}"/>
            </a:ext>
          </a:extLst>
        </xdr:cNvPr>
        <xdr:cNvSpPr txBox="1"/>
      </xdr:nvSpPr>
      <xdr:spPr>
        <a:xfrm>
          <a:off x="6670255" y="1038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AF7CE8B-A379-470D-A7EA-C3BD705A03AE}"/>
            </a:ext>
          </a:extLst>
        </xdr:cNvPr>
        <xdr:cNvSpPr txBox="1"/>
      </xdr:nvSpPr>
      <xdr:spPr>
        <a:xfrm>
          <a:off x="587269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13889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6C3635D-A529-490E-AAA1-11D4300E862C}"/>
            </a:ext>
          </a:extLst>
        </xdr:cNvPr>
        <xdr:cNvSpPr txBox="1"/>
      </xdr:nvSpPr>
      <xdr:spPr>
        <a:xfrm>
          <a:off x="8214575" y="1040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161531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8F015CB-2920-4551-BB14-29DA302816A8}"/>
            </a:ext>
          </a:extLst>
        </xdr:cNvPr>
        <xdr:cNvSpPr txBox="1"/>
      </xdr:nvSpPr>
      <xdr:spPr>
        <a:xfrm>
          <a:off x="7444955" y="1038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5244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1FBDB18-213E-4392-9A9D-21BF05D4FFA7}"/>
            </a:ext>
          </a:extLst>
        </xdr:cNvPr>
        <xdr:cNvSpPr txBox="1"/>
      </xdr:nvSpPr>
      <xdr:spPr>
        <a:xfrm>
          <a:off x="6670255" y="1006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147522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2C8D9200-A0B3-4E9C-BD0E-FEF559B93B9C}"/>
            </a:ext>
          </a:extLst>
        </xdr:cNvPr>
        <xdr:cNvSpPr txBox="1"/>
      </xdr:nvSpPr>
      <xdr:spPr>
        <a:xfrm>
          <a:off x="5872695" y="1037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FBCA2EA-3158-4988-A941-DF1B1F2AAA6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605BF48-0726-4E56-8B0A-E4BBF8DBCD6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1B1E72E-91EC-4117-98D2-3F2EA26440F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94C4C23-7E65-464C-9010-CE4F7663A46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7711308-55A1-475C-BF4D-A256EF48D87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5236E53-1844-4DA0-B7FB-815A46A1294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93D90CF-2297-427E-B024-EF9446C2BCF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D44B085-8480-4DC4-9D95-077F8363D37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FCB0417-69E8-4143-8277-0FB4E59650F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DD6FAB7-1319-4619-B650-3C3E8E8C7EE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5214B2E-3778-4250-9E6F-85C9A1E0183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5722E33B-177C-4CCF-8877-54897F3B7C94}"/>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B612A543-1BEE-46F4-B151-5AA413963237}"/>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31E482E-FA12-47CA-AB67-31F3209D739C}"/>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5AF2878-1C60-4E8B-BD63-213F7E9653AE}"/>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89650BE-322F-4EF3-AA71-1B1D7426ABA5}"/>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C82F26A-3C07-47D1-97EA-912FA11B6F03}"/>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C6B00543-B9AA-47E5-B2E6-EE3D1DBBE26F}"/>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8B97101-DACD-4F74-B5B5-BDDAD702DB6F}"/>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BF7CF8C-D45A-4AB0-B052-3B948D3F75C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71019392-D1C4-4FFE-8444-E2CA661E94D8}"/>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AE4EDF9C-A4FD-4B8D-852C-C7C73F7B1BF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167F0EF8-5EA7-41B1-A472-CA61174A0ADB}"/>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8D71F1B5-7930-4D53-B404-18F7F85F31F8}"/>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7FF741D1-DC82-412E-AB01-C1A1FCE28DA8}"/>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481DE1D-CFAE-4925-991A-AB1E1AC25C55}"/>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9A033748-5843-43EA-B6AB-5509ED4292B8}"/>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8259EADE-D6B9-4A9E-A4E4-D76EBB33A6F2}"/>
            </a:ext>
          </a:extLst>
        </xdr:cNvPr>
        <xdr:cNvSpPr txBox="1"/>
      </xdr:nvSpPr>
      <xdr:spPr>
        <a:xfrm>
          <a:off x="4124960" y="13785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1D49B089-395A-4575-893B-1D8C3D8CA084}"/>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E3CEF59F-39CB-4509-8320-F752B4BC9039}"/>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25EE08DB-B6E2-4254-BEC2-82DA7479CCD3}"/>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558E69F9-D036-4BAF-B6C6-097EE003B8B8}"/>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77A33E74-E7C4-4E57-9BA3-03D98FF93342}"/>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DAA5A90-9253-4D7C-B493-491ACFF6C15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D099671-8192-41D1-B1EF-931CAFECFDD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1B880E7-2301-4CB8-8899-068E8FBFEC9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C134978-04A3-4F83-8A7E-6D71AC6FEF8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E7F0C2E-B841-43F6-9974-BC5AC4A9CBF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300" name="楕円 299">
          <a:extLst>
            <a:ext uri="{FF2B5EF4-FFF2-40B4-BE49-F238E27FC236}">
              <a16:creationId xmlns:a16="http://schemas.microsoft.com/office/drawing/2014/main" id="{6E5C2E9E-DD80-469D-BE41-9E9CE060E507}"/>
            </a:ext>
          </a:extLst>
        </xdr:cNvPr>
        <xdr:cNvSpPr/>
      </xdr:nvSpPr>
      <xdr:spPr>
        <a:xfrm>
          <a:off x="4036060" y="1372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170197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3192E619-4926-4D05-9C3E-4D5275A0B9DE}"/>
            </a:ext>
          </a:extLst>
        </xdr:cNvPr>
        <xdr:cNvSpPr txBox="1"/>
      </xdr:nvSpPr>
      <xdr:spPr>
        <a:xfrm>
          <a:off x="4124960"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97028</xdr:rowOff>
    </xdr:from>
    <xdr:to>
      <xdr:col>20</xdr:col>
      <xdr:colOff>38100</xdr:colOff>
      <xdr:row>82</xdr:row>
      <xdr:rowOff>27178</xdr:rowOff>
    </xdr:to>
    <xdr:sp macro="" textlink="">
      <xdr:nvSpPr>
        <xdr:cNvPr id="302" name="楕円 301">
          <a:extLst>
            <a:ext uri="{FF2B5EF4-FFF2-40B4-BE49-F238E27FC236}">
              <a16:creationId xmlns:a16="http://schemas.microsoft.com/office/drawing/2014/main" id="{9519677A-5D3D-40BF-B8A7-C58CAEED9EB6}"/>
            </a:ext>
          </a:extLst>
        </xdr:cNvPr>
        <xdr:cNvSpPr/>
      </xdr:nvSpPr>
      <xdr:spPr>
        <a:xfrm>
          <a:off x="3312160" y="13675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147828</xdr:rowOff>
    </xdr:from>
    <xdr:to>
      <xdr:col>24</xdr:col>
      <xdr:colOff>63500</xdr:colOff>
      <xdr:row>82</xdr:row>
      <xdr:rowOff>26670</xdr:rowOff>
    </xdr:to>
    <xdr:cxnSp macro="">
      <xdr:nvCxnSpPr>
        <xdr:cNvPr id="303" name="直線コネクタ 302">
          <a:extLst>
            <a:ext uri="{FF2B5EF4-FFF2-40B4-BE49-F238E27FC236}">
              <a16:creationId xmlns:a16="http://schemas.microsoft.com/office/drawing/2014/main" id="{035B1F2C-967D-4215-B82F-E66960838EA0}"/>
            </a:ext>
          </a:extLst>
        </xdr:cNvPr>
        <xdr:cNvCxnSpPr/>
      </xdr:nvCxnSpPr>
      <xdr:spPr>
        <a:xfrm>
          <a:off x="3355340" y="13726668"/>
          <a:ext cx="7315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46737</xdr:rowOff>
    </xdr:from>
    <xdr:to>
      <xdr:col>15</xdr:col>
      <xdr:colOff>101600</xdr:colOff>
      <xdr:row>81</xdr:row>
      <xdr:rowOff>148337</xdr:rowOff>
    </xdr:to>
    <xdr:sp macro="" textlink="">
      <xdr:nvSpPr>
        <xdr:cNvPr id="304" name="楕円 303">
          <a:extLst>
            <a:ext uri="{FF2B5EF4-FFF2-40B4-BE49-F238E27FC236}">
              <a16:creationId xmlns:a16="http://schemas.microsoft.com/office/drawing/2014/main" id="{BE4DFF55-1982-48F3-A578-BEC1704A6555}"/>
            </a:ext>
          </a:extLst>
        </xdr:cNvPr>
        <xdr:cNvSpPr/>
      </xdr:nvSpPr>
      <xdr:spPr>
        <a:xfrm>
          <a:off x="2514600" y="1362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97537</xdr:rowOff>
    </xdr:from>
    <xdr:to>
      <xdr:col>19</xdr:col>
      <xdr:colOff>177800</xdr:colOff>
      <xdr:row>81</xdr:row>
      <xdr:rowOff>147828</xdr:rowOff>
    </xdr:to>
    <xdr:cxnSp macro="">
      <xdr:nvCxnSpPr>
        <xdr:cNvPr id="305" name="直線コネクタ 304">
          <a:extLst>
            <a:ext uri="{FF2B5EF4-FFF2-40B4-BE49-F238E27FC236}">
              <a16:creationId xmlns:a16="http://schemas.microsoft.com/office/drawing/2014/main" id="{557A3B7D-3B6B-413E-85E4-E72271044AB9}"/>
            </a:ext>
          </a:extLst>
        </xdr:cNvPr>
        <xdr:cNvCxnSpPr/>
      </xdr:nvCxnSpPr>
      <xdr:spPr>
        <a:xfrm>
          <a:off x="2565400" y="13676377"/>
          <a:ext cx="78994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167894</xdr:rowOff>
    </xdr:from>
    <xdr:to>
      <xdr:col>10</xdr:col>
      <xdr:colOff>165100</xdr:colOff>
      <xdr:row>81</xdr:row>
      <xdr:rowOff>98044</xdr:rowOff>
    </xdr:to>
    <xdr:sp macro="" textlink="">
      <xdr:nvSpPr>
        <xdr:cNvPr id="306" name="楕円 305">
          <a:extLst>
            <a:ext uri="{FF2B5EF4-FFF2-40B4-BE49-F238E27FC236}">
              <a16:creationId xmlns:a16="http://schemas.microsoft.com/office/drawing/2014/main" id="{692A3E4C-FD6F-411D-A12C-5F5523824E4D}"/>
            </a:ext>
          </a:extLst>
        </xdr:cNvPr>
        <xdr:cNvSpPr/>
      </xdr:nvSpPr>
      <xdr:spPr>
        <a:xfrm>
          <a:off x="1739900" y="13579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47244</xdr:rowOff>
    </xdr:from>
    <xdr:to>
      <xdr:col>15</xdr:col>
      <xdr:colOff>50800</xdr:colOff>
      <xdr:row>81</xdr:row>
      <xdr:rowOff>97537</xdr:rowOff>
    </xdr:to>
    <xdr:cxnSp macro="">
      <xdr:nvCxnSpPr>
        <xdr:cNvPr id="307" name="直線コネクタ 306">
          <a:extLst>
            <a:ext uri="{FF2B5EF4-FFF2-40B4-BE49-F238E27FC236}">
              <a16:creationId xmlns:a16="http://schemas.microsoft.com/office/drawing/2014/main" id="{C2CAF3D6-78CA-442C-9C90-A284ABDEBA0E}"/>
            </a:ext>
          </a:extLst>
        </xdr:cNvPr>
        <xdr:cNvCxnSpPr/>
      </xdr:nvCxnSpPr>
      <xdr:spPr>
        <a:xfrm>
          <a:off x="1790700" y="13626084"/>
          <a:ext cx="7747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115315</xdr:rowOff>
    </xdr:from>
    <xdr:to>
      <xdr:col>6</xdr:col>
      <xdr:colOff>38100</xdr:colOff>
      <xdr:row>81</xdr:row>
      <xdr:rowOff>45465</xdr:rowOff>
    </xdr:to>
    <xdr:sp macro="" textlink="">
      <xdr:nvSpPr>
        <xdr:cNvPr id="308" name="楕円 307">
          <a:extLst>
            <a:ext uri="{FF2B5EF4-FFF2-40B4-BE49-F238E27FC236}">
              <a16:creationId xmlns:a16="http://schemas.microsoft.com/office/drawing/2014/main" id="{E9FAF382-72AC-439D-AD43-EF6F33898FDC}"/>
            </a:ext>
          </a:extLst>
        </xdr:cNvPr>
        <xdr:cNvSpPr/>
      </xdr:nvSpPr>
      <xdr:spPr>
        <a:xfrm>
          <a:off x="965200" y="13526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166115</xdr:rowOff>
    </xdr:from>
    <xdr:to>
      <xdr:col>10</xdr:col>
      <xdr:colOff>114300</xdr:colOff>
      <xdr:row>81</xdr:row>
      <xdr:rowOff>47244</xdr:rowOff>
    </xdr:to>
    <xdr:cxnSp macro="">
      <xdr:nvCxnSpPr>
        <xdr:cNvPr id="309" name="直線コネクタ 308">
          <a:extLst>
            <a:ext uri="{FF2B5EF4-FFF2-40B4-BE49-F238E27FC236}">
              <a16:creationId xmlns:a16="http://schemas.microsoft.com/office/drawing/2014/main" id="{1BEF30EA-7B64-4585-89C1-D0A90DCA02CA}"/>
            </a:ext>
          </a:extLst>
        </xdr:cNvPr>
        <xdr:cNvCxnSpPr/>
      </xdr:nvCxnSpPr>
      <xdr:spPr>
        <a:xfrm>
          <a:off x="1008380" y="13577315"/>
          <a:ext cx="78232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81F1870D-41F8-4B85-8384-0117E5C07F37}"/>
            </a:ext>
          </a:extLst>
        </xdr:cNvPr>
        <xdr:cNvSpPr txBox="1"/>
      </xdr:nvSpPr>
      <xdr:spPr>
        <a:xfrm>
          <a:off x="3170564" y="1384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CED2B5B2-F7F8-4F7D-AC3C-CEFDE43795CE}"/>
            </a:ext>
          </a:extLst>
        </xdr:cNvPr>
        <xdr:cNvSpPr txBox="1"/>
      </xdr:nvSpPr>
      <xdr:spPr>
        <a:xfrm>
          <a:off x="2385704"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DC40ECB3-5141-4CFA-A676-6BF173D495AA}"/>
            </a:ext>
          </a:extLst>
        </xdr:cNvPr>
        <xdr:cNvSpPr txBox="1"/>
      </xdr:nvSpPr>
      <xdr:spPr>
        <a:xfrm>
          <a:off x="1611004" y="1378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DD0B51D8-3A67-4A13-B46A-33167E6D0F87}"/>
            </a:ext>
          </a:extLst>
        </xdr:cNvPr>
        <xdr:cNvSpPr txBox="1"/>
      </xdr:nvSpPr>
      <xdr:spPr>
        <a:xfrm>
          <a:off x="83630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43705</xdr:rowOff>
    </xdr:from>
    <xdr:ext cx="405111" cy="259045"/>
    <xdr:sp macro="" textlink="">
      <xdr:nvSpPr>
        <xdr:cNvPr id="314" name="n_1mainValue【公営住宅】&#10;有形固定資産減価償却率">
          <a:extLst>
            <a:ext uri="{FF2B5EF4-FFF2-40B4-BE49-F238E27FC236}">
              <a16:creationId xmlns:a16="http://schemas.microsoft.com/office/drawing/2014/main" id="{0481D537-A175-4C72-8F1F-47D084CF1F57}"/>
            </a:ext>
          </a:extLst>
        </xdr:cNvPr>
        <xdr:cNvSpPr txBox="1"/>
      </xdr:nvSpPr>
      <xdr:spPr>
        <a:xfrm>
          <a:off x="3170564" y="1345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164864</xdr:rowOff>
    </xdr:from>
    <xdr:ext cx="405111" cy="259045"/>
    <xdr:sp macro="" textlink="">
      <xdr:nvSpPr>
        <xdr:cNvPr id="315" name="n_2mainValue【公営住宅】&#10;有形固定資産減価償却率">
          <a:extLst>
            <a:ext uri="{FF2B5EF4-FFF2-40B4-BE49-F238E27FC236}">
              <a16:creationId xmlns:a16="http://schemas.microsoft.com/office/drawing/2014/main" id="{8D2D218C-3C65-426A-AC61-14B9A61DD0AB}"/>
            </a:ext>
          </a:extLst>
        </xdr:cNvPr>
        <xdr:cNvSpPr txBox="1"/>
      </xdr:nvSpPr>
      <xdr:spPr>
        <a:xfrm>
          <a:off x="2385704" y="13408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114571</xdr:rowOff>
    </xdr:from>
    <xdr:ext cx="405111" cy="259045"/>
    <xdr:sp macro="" textlink="">
      <xdr:nvSpPr>
        <xdr:cNvPr id="316" name="n_3mainValue【公営住宅】&#10;有形固定資産減価償却率">
          <a:extLst>
            <a:ext uri="{FF2B5EF4-FFF2-40B4-BE49-F238E27FC236}">
              <a16:creationId xmlns:a16="http://schemas.microsoft.com/office/drawing/2014/main" id="{EAA36D91-27D4-418F-81A8-3A4A41A789BF}"/>
            </a:ext>
          </a:extLst>
        </xdr:cNvPr>
        <xdr:cNvSpPr txBox="1"/>
      </xdr:nvSpPr>
      <xdr:spPr>
        <a:xfrm>
          <a:off x="1611004" y="133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61992</xdr:rowOff>
    </xdr:from>
    <xdr:ext cx="405111" cy="259045"/>
    <xdr:sp macro="" textlink="">
      <xdr:nvSpPr>
        <xdr:cNvPr id="317" name="n_4mainValue【公営住宅】&#10;有形固定資産減価償却率">
          <a:extLst>
            <a:ext uri="{FF2B5EF4-FFF2-40B4-BE49-F238E27FC236}">
              <a16:creationId xmlns:a16="http://schemas.microsoft.com/office/drawing/2014/main" id="{D40D023E-2595-49DB-AD03-ADE9E8D19E98}"/>
            </a:ext>
          </a:extLst>
        </xdr:cNvPr>
        <xdr:cNvSpPr txBox="1"/>
      </xdr:nvSpPr>
      <xdr:spPr>
        <a:xfrm>
          <a:off x="836304" y="133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0B5AE5F-4CF7-46A8-B8EF-46689C04388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91DC91A-CE5C-4568-9EBD-5652F413C0F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3F3F9BBB-A9CA-4082-8A29-5200F485A7C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DDA54D8-E6D4-4B57-B76C-61D9DCA207E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9997086-9941-425B-9583-FE14D3E3AA1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76431FE-029A-4E05-946D-21D9AB0AB81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D5768FD8-7219-4B6D-BAC4-A7AFABE9DF4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5AFAF49-10E6-48B6-A5FE-B059B5D4B46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5A2FAB9-215E-4868-BADA-DB44C7A277C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1540A9B0-CFA3-4A22-B1DE-E353A351E11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2A1A524A-469D-4CBD-8A3F-F0AD11A60306}"/>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B7A588B1-E7FD-4DE9-9F2F-F99379B86BE2}"/>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C737E77B-6BAE-472D-931C-2B508817448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73CF4881-E95A-4168-B100-6254D3688F9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DC97BC82-E9BD-4BBD-8498-7652948E2085}"/>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787E9638-3D12-485C-82E8-DC16910E0327}"/>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9101AF2C-1067-4374-AE9C-E70E57EF7A0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EE5C5494-FCE2-402F-9F30-EB8A5B753AE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C93C8521-887E-481E-AC0D-95BDA4939A0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276F98CC-96B3-43EE-BE4D-B7FC206F140D}"/>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6C47011D-4B6B-4BA4-8604-2707D55C9B90}"/>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CFB6AEAF-6715-4BF9-8607-9964ECC38CEA}"/>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0D261742-3F16-43AA-9E85-FED426DE4FE5}"/>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B8FCE3CB-A450-48AD-9B1A-4BCABB6FFF83}"/>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3D53F224-9221-470E-A354-35BD309FA87B}"/>
            </a:ext>
          </a:extLst>
        </xdr:cNvPr>
        <xdr:cNvSpPr txBox="1"/>
      </xdr:nvSpPr>
      <xdr:spPr>
        <a:xfrm>
          <a:off x="9258300" y="13870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9331CD1B-645E-4719-8206-4971D0421006}"/>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D1863646-7354-4113-A5E2-F3DE63B6DFBD}"/>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6FFB9228-F347-4E45-A121-2A3C12D79548}"/>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3DE11EC2-961A-44D8-B9AF-088F24EB2B6F}"/>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D7C7CEA9-3727-432D-9E03-443E23DF68B5}"/>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A0FF4ED1-8B86-4C0A-8A0D-1A10FD5F065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5325B8D-B5F9-464A-B9B9-A6B127B143A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B01227E-B778-4204-A013-281EAE5DF27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06EDCF5-BDE3-4203-AB4A-0CF3BD80EFD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4A29A16-9978-4E7B-B114-1E1A1139376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353" name="楕円 352">
          <a:extLst>
            <a:ext uri="{FF2B5EF4-FFF2-40B4-BE49-F238E27FC236}">
              <a16:creationId xmlns:a16="http://schemas.microsoft.com/office/drawing/2014/main" id="{661487A1-1153-42DC-B5AE-4126A2BAA619}"/>
            </a:ext>
          </a:extLst>
        </xdr:cNvPr>
        <xdr:cNvSpPr/>
      </xdr:nvSpPr>
      <xdr:spPr>
        <a:xfrm>
          <a:off x="9192260" y="14121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18305</xdr:rowOff>
    </xdr:from>
    <xdr:ext cx="469744" cy="259045"/>
    <xdr:sp macro="" textlink="">
      <xdr:nvSpPr>
        <xdr:cNvPr id="354" name="【公営住宅】&#10;一人当たり面積該当値テキスト">
          <a:extLst>
            <a:ext uri="{FF2B5EF4-FFF2-40B4-BE49-F238E27FC236}">
              <a16:creationId xmlns:a16="http://schemas.microsoft.com/office/drawing/2014/main" id="{A253E194-7C3C-4DEE-B0FA-B7A9A2EB6FFE}"/>
            </a:ext>
          </a:extLst>
        </xdr:cNvPr>
        <xdr:cNvSpPr txBox="1"/>
      </xdr:nvSpPr>
      <xdr:spPr>
        <a:xfrm>
          <a:off x="9258300" y="1410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41021</xdr:rowOff>
    </xdr:from>
    <xdr:to>
      <xdr:col>50</xdr:col>
      <xdr:colOff>165100</xdr:colOff>
      <xdr:row>84</xdr:row>
      <xdr:rowOff>142621</xdr:rowOff>
    </xdr:to>
    <xdr:sp macro="" textlink="">
      <xdr:nvSpPr>
        <xdr:cNvPr id="355" name="楕円 354">
          <a:extLst>
            <a:ext uri="{FF2B5EF4-FFF2-40B4-BE49-F238E27FC236}">
              <a16:creationId xmlns:a16="http://schemas.microsoft.com/office/drawing/2014/main" id="{9953D36C-472D-4FD1-BA48-34CD180246E9}"/>
            </a:ext>
          </a:extLst>
        </xdr:cNvPr>
        <xdr:cNvSpPr/>
      </xdr:nvSpPr>
      <xdr:spPr>
        <a:xfrm>
          <a:off x="8445500" y="1412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90678</xdr:rowOff>
    </xdr:from>
    <xdr:to>
      <xdr:col>55</xdr:col>
      <xdr:colOff>0</xdr:colOff>
      <xdr:row>84</xdr:row>
      <xdr:rowOff>91821</xdr:rowOff>
    </xdr:to>
    <xdr:cxnSp macro="">
      <xdr:nvCxnSpPr>
        <xdr:cNvPr id="356" name="直線コネクタ 355">
          <a:extLst>
            <a:ext uri="{FF2B5EF4-FFF2-40B4-BE49-F238E27FC236}">
              <a16:creationId xmlns:a16="http://schemas.microsoft.com/office/drawing/2014/main" id="{0CC72D00-DC57-425D-B87B-3873483E6F59}"/>
            </a:ext>
          </a:extLst>
        </xdr:cNvPr>
        <xdr:cNvCxnSpPr/>
      </xdr:nvCxnSpPr>
      <xdr:spPr>
        <a:xfrm flipV="1">
          <a:off x="8496300" y="14172438"/>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7" name="楕円 356">
          <a:extLst>
            <a:ext uri="{FF2B5EF4-FFF2-40B4-BE49-F238E27FC236}">
              <a16:creationId xmlns:a16="http://schemas.microsoft.com/office/drawing/2014/main" id="{1D236F6E-EA73-48A4-91E3-036A56659D09}"/>
            </a:ext>
          </a:extLst>
        </xdr:cNvPr>
        <xdr:cNvSpPr/>
      </xdr:nvSpPr>
      <xdr:spPr>
        <a:xfrm>
          <a:off x="7670800" y="14123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91821</xdr:rowOff>
    </xdr:from>
    <xdr:to>
      <xdr:col>50</xdr:col>
      <xdr:colOff>114300</xdr:colOff>
      <xdr:row>84</xdr:row>
      <xdr:rowOff>92963</xdr:rowOff>
    </xdr:to>
    <xdr:cxnSp macro="">
      <xdr:nvCxnSpPr>
        <xdr:cNvPr id="358" name="直線コネクタ 357">
          <a:extLst>
            <a:ext uri="{FF2B5EF4-FFF2-40B4-BE49-F238E27FC236}">
              <a16:creationId xmlns:a16="http://schemas.microsoft.com/office/drawing/2014/main" id="{58E178E3-1182-403D-8EA2-058393E2644B}"/>
            </a:ext>
          </a:extLst>
        </xdr:cNvPr>
        <xdr:cNvCxnSpPr/>
      </xdr:nvCxnSpPr>
      <xdr:spPr>
        <a:xfrm flipV="1">
          <a:off x="7713980" y="14173581"/>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45022</xdr:rowOff>
    </xdr:from>
    <xdr:to>
      <xdr:col>41</xdr:col>
      <xdr:colOff>101600</xdr:colOff>
      <xdr:row>84</xdr:row>
      <xdr:rowOff>146622</xdr:rowOff>
    </xdr:to>
    <xdr:sp macro="" textlink="">
      <xdr:nvSpPr>
        <xdr:cNvPr id="359" name="楕円 358">
          <a:extLst>
            <a:ext uri="{FF2B5EF4-FFF2-40B4-BE49-F238E27FC236}">
              <a16:creationId xmlns:a16="http://schemas.microsoft.com/office/drawing/2014/main" id="{F9E00303-1112-4E49-A1D7-8BAA5D62FCA1}"/>
            </a:ext>
          </a:extLst>
        </xdr:cNvPr>
        <xdr:cNvSpPr/>
      </xdr:nvSpPr>
      <xdr:spPr>
        <a:xfrm>
          <a:off x="6873240" y="141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92963</xdr:rowOff>
    </xdr:from>
    <xdr:to>
      <xdr:col>45</xdr:col>
      <xdr:colOff>177800</xdr:colOff>
      <xdr:row>84</xdr:row>
      <xdr:rowOff>95822</xdr:rowOff>
    </xdr:to>
    <xdr:cxnSp macro="">
      <xdr:nvCxnSpPr>
        <xdr:cNvPr id="360" name="直線コネクタ 359">
          <a:extLst>
            <a:ext uri="{FF2B5EF4-FFF2-40B4-BE49-F238E27FC236}">
              <a16:creationId xmlns:a16="http://schemas.microsoft.com/office/drawing/2014/main" id="{1E5C70BB-9235-4024-BDF8-96FC225EC5E4}"/>
            </a:ext>
          </a:extLst>
        </xdr:cNvPr>
        <xdr:cNvCxnSpPr/>
      </xdr:nvCxnSpPr>
      <xdr:spPr>
        <a:xfrm flipV="1">
          <a:off x="6924040" y="14174723"/>
          <a:ext cx="78994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46737</xdr:rowOff>
    </xdr:from>
    <xdr:to>
      <xdr:col>36</xdr:col>
      <xdr:colOff>165100</xdr:colOff>
      <xdr:row>84</xdr:row>
      <xdr:rowOff>148337</xdr:rowOff>
    </xdr:to>
    <xdr:sp macro="" textlink="">
      <xdr:nvSpPr>
        <xdr:cNvPr id="361" name="楕円 360">
          <a:extLst>
            <a:ext uri="{FF2B5EF4-FFF2-40B4-BE49-F238E27FC236}">
              <a16:creationId xmlns:a16="http://schemas.microsoft.com/office/drawing/2014/main" id="{6F66DB88-1A9F-4107-ACE9-1DF96794727B}"/>
            </a:ext>
          </a:extLst>
        </xdr:cNvPr>
        <xdr:cNvSpPr/>
      </xdr:nvSpPr>
      <xdr:spPr>
        <a:xfrm>
          <a:off x="6098540" y="141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95822</xdr:rowOff>
    </xdr:from>
    <xdr:to>
      <xdr:col>41</xdr:col>
      <xdr:colOff>50800</xdr:colOff>
      <xdr:row>84</xdr:row>
      <xdr:rowOff>97537</xdr:rowOff>
    </xdr:to>
    <xdr:cxnSp macro="">
      <xdr:nvCxnSpPr>
        <xdr:cNvPr id="362" name="直線コネクタ 361">
          <a:extLst>
            <a:ext uri="{FF2B5EF4-FFF2-40B4-BE49-F238E27FC236}">
              <a16:creationId xmlns:a16="http://schemas.microsoft.com/office/drawing/2014/main" id="{FCA49958-8DDA-4C00-9B22-AE2CF4C247E0}"/>
            </a:ext>
          </a:extLst>
        </xdr:cNvPr>
        <xdr:cNvCxnSpPr/>
      </xdr:nvCxnSpPr>
      <xdr:spPr>
        <a:xfrm flipV="1">
          <a:off x="6149340" y="14177582"/>
          <a:ext cx="7747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583B3EA5-9A3C-47AF-8B4F-A84AB9F0515C}"/>
            </a:ext>
          </a:extLst>
        </xdr:cNvPr>
        <xdr:cNvSpPr txBox="1"/>
      </xdr:nvSpPr>
      <xdr:spPr>
        <a:xfrm>
          <a:off x="8271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EA87AFDF-0F6D-4EAF-84D7-4BD7E30A10BD}"/>
            </a:ext>
          </a:extLst>
        </xdr:cNvPr>
        <xdr:cNvSpPr txBox="1"/>
      </xdr:nvSpPr>
      <xdr:spPr>
        <a:xfrm>
          <a:off x="7509587" y="137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660EC279-8AB4-49BC-A163-BE67318D3516}"/>
            </a:ext>
          </a:extLst>
        </xdr:cNvPr>
        <xdr:cNvSpPr txBox="1"/>
      </xdr:nvSpPr>
      <xdr:spPr>
        <a:xfrm>
          <a:off x="67120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D0047574-504D-4842-B23D-D59309A61EB0}"/>
            </a:ext>
          </a:extLst>
        </xdr:cNvPr>
        <xdr:cNvSpPr txBox="1"/>
      </xdr:nvSpPr>
      <xdr:spPr>
        <a:xfrm>
          <a:off x="59373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133748</xdr:rowOff>
    </xdr:from>
    <xdr:ext cx="469744" cy="259045"/>
    <xdr:sp macro="" textlink="">
      <xdr:nvSpPr>
        <xdr:cNvPr id="367" name="n_1mainValue【公営住宅】&#10;一人当たり面積">
          <a:extLst>
            <a:ext uri="{FF2B5EF4-FFF2-40B4-BE49-F238E27FC236}">
              <a16:creationId xmlns:a16="http://schemas.microsoft.com/office/drawing/2014/main" id="{7201845F-0EDE-41D8-805F-7840D31042AF}"/>
            </a:ext>
          </a:extLst>
        </xdr:cNvPr>
        <xdr:cNvSpPr txBox="1"/>
      </xdr:nvSpPr>
      <xdr:spPr>
        <a:xfrm>
          <a:off x="8271587" y="1421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68" name="n_2mainValue【公営住宅】&#10;一人当たり面積">
          <a:extLst>
            <a:ext uri="{FF2B5EF4-FFF2-40B4-BE49-F238E27FC236}">
              <a16:creationId xmlns:a16="http://schemas.microsoft.com/office/drawing/2014/main" id="{578E1CE3-D40B-4490-9510-88F4E7C849D3}"/>
            </a:ext>
          </a:extLst>
        </xdr:cNvPr>
        <xdr:cNvSpPr txBox="1"/>
      </xdr:nvSpPr>
      <xdr:spPr>
        <a:xfrm>
          <a:off x="750958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137749</xdr:rowOff>
    </xdr:from>
    <xdr:ext cx="469744" cy="259045"/>
    <xdr:sp macro="" textlink="">
      <xdr:nvSpPr>
        <xdr:cNvPr id="369" name="n_3mainValue【公営住宅】&#10;一人当たり面積">
          <a:extLst>
            <a:ext uri="{FF2B5EF4-FFF2-40B4-BE49-F238E27FC236}">
              <a16:creationId xmlns:a16="http://schemas.microsoft.com/office/drawing/2014/main" id="{E1A101D0-AC3D-4783-8260-12FF2C78F4E8}"/>
            </a:ext>
          </a:extLst>
        </xdr:cNvPr>
        <xdr:cNvSpPr txBox="1"/>
      </xdr:nvSpPr>
      <xdr:spPr>
        <a:xfrm>
          <a:off x="6712027" y="1421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139464</xdr:rowOff>
    </xdr:from>
    <xdr:ext cx="469744" cy="259045"/>
    <xdr:sp macro="" textlink="">
      <xdr:nvSpPr>
        <xdr:cNvPr id="370" name="n_4mainValue【公営住宅】&#10;一人当たり面積">
          <a:extLst>
            <a:ext uri="{FF2B5EF4-FFF2-40B4-BE49-F238E27FC236}">
              <a16:creationId xmlns:a16="http://schemas.microsoft.com/office/drawing/2014/main" id="{61FFD3E2-8E83-4E7A-89B3-44410A755250}"/>
            </a:ext>
          </a:extLst>
        </xdr:cNvPr>
        <xdr:cNvSpPr txBox="1"/>
      </xdr:nvSpPr>
      <xdr:spPr>
        <a:xfrm>
          <a:off x="5937327" y="142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44837D1E-8A32-4BF2-9696-52E5F8303F1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B9707F02-EC59-4997-B229-6EC51DDFB84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1F95BEAF-36B2-4B9F-BFC8-D7017611596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9A8723DC-73B0-4E1F-8454-FBA828442AF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D4061DAE-E04B-4FEE-B6BF-58A42DCB214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D1D0AF8C-04E8-446D-8747-0E3CD81B000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3F2363E3-776C-47E5-98B9-8C85CDABACE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B9F113F7-CC05-447E-92CD-617B295B040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9859FB11-51CA-44EE-AC86-2325F2A059E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8BDD7AEE-917E-4427-8CE8-EDF97C814AA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23B92591-D371-4D4A-8FF1-E87B3D3C794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CDB6F6EB-B657-4E27-ADBD-AC9B2E9FFDA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A5BE94EB-D2D8-4BA8-9C87-39672D7F67D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D69734A6-B32D-4E8E-834A-37085049AD7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FB01454D-8F48-49B0-8765-0503EAEFDB2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F2491AE1-74A2-4E14-ABCC-8C0396361F3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7D7122B6-C33A-4B31-BFBE-F7A3DB511EC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E52F26D0-2AAC-45A6-8F21-741B80F5C20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8F6F9CD2-71EE-4585-BF8A-3554A20EECE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8F54EC44-9851-4205-9C52-163D9D5C8AA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6951AC0C-39C1-41D7-8057-93A26D6EDAC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253C9BDA-D23C-4465-BEFE-4AB7C75EB1A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C10EE400-3386-4522-8C00-DF361150BA1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C4203915-7080-47D1-A747-ECF0E7BABD7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BDE3E2F4-36ED-48F1-8262-090665600BC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2386C19-87A7-4A64-A776-AFC71F556DB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17DA783D-EF6C-440F-AB09-C50CA394A4D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7511CCBB-A61E-4FAD-B522-119CEF50827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1D93DC3D-6DCE-434E-9AA9-7E383F465D9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4F875446-CB1F-4321-A641-74594E8E2B6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8700C219-01A2-44EB-A13A-A9C196B9379E}"/>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B6FE985F-2DA9-4F06-82C7-EAB28D3C602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B8601977-CA25-4674-9464-4685AE3C0A9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562F2432-6918-46D2-9EC5-F2235799A37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383A2CE9-420E-4737-AFC5-42623DF3D0C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0B47F1B1-C419-43B1-9C5D-C2E5B9AB714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28A38B1C-67C3-4D29-B758-BA07FF40704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CDFF40E1-51F7-4C98-A09A-263C58F2336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BF2B5766-F843-49CD-84E9-5F81FCA4E1D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C2B300E0-3887-4FEB-B8C2-B800FC6056D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FF6A9CE5-A08D-466E-A04D-DCDC2120C61B}"/>
            </a:ext>
          </a:extLst>
        </xdr:cNvPr>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90F5D3C1-2E75-4A9B-AB44-2A8DBAC5779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7B17FB89-195C-467F-821A-B8E7EBB3F495}"/>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48CC4CFB-090D-484A-B2CE-3C59525C7044}"/>
            </a:ext>
          </a:extLst>
        </xdr:cNvPr>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89BB5BC4-E694-4BEF-A51C-97B5C08DDE17}"/>
            </a:ext>
          </a:extLst>
        </xdr:cNvPr>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A826D33-F4A9-498C-A138-443AFDA728F3}"/>
            </a:ext>
          </a:extLst>
        </xdr:cNvPr>
        <xdr:cNvSpPr txBox="1"/>
      </xdr:nvSpPr>
      <xdr:spPr>
        <a:xfrm>
          <a:off x="144145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E9F7B7C7-3F67-4DA4-8370-29BBAE36DEF6}"/>
            </a:ext>
          </a:extLst>
        </xdr:cNvPr>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1FFAE501-7246-4E3D-91CD-B6CA4BB6CD45}"/>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54590043-1563-42BC-A6E7-F846A4FE141B}"/>
            </a:ext>
          </a:extLst>
        </xdr:cNvPr>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8A7F2835-AF3A-414D-B2D0-E2000841A160}"/>
            </a:ext>
          </a:extLst>
        </xdr:cNvPr>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3097414A-217A-4FD9-A48F-3665C7CD4FE4}"/>
            </a:ext>
          </a:extLst>
        </xdr:cNvPr>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B770FC8C-E68A-4B28-9BDF-43A758D29CE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7FBE11A9-5FA2-4B85-8ED3-8DEA65C06C4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64FCA1B6-3D82-486A-A8DD-DF1A426960E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7911CFB-A599-49F6-BC98-D2AD61006E1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BFCEE85-1A89-4DE9-A487-26FB32D945E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156845</xdr:rowOff>
    </xdr:from>
    <xdr:to>
      <xdr:col>85</xdr:col>
      <xdr:colOff>177800</xdr:colOff>
      <xdr:row>38</xdr:row>
      <xdr:rowOff>86995</xdr:rowOff>
    </xdr:to>
    <xdr:sp macro="" textlink="">
      <xdr:nvSpPr>
        <xdr:cNvPr id="427" name="楕円 426">
          <a:extLst>
            <a:ext uri="{FF2B5EF4-FFF2-40B4-BE49-F238E27FC236}">
              <a16:creationId xmlns:a16="http://schemas.microsoft.com/office/drawing/2014/main" id="{22AF73B9-FC7C-45EC-A01F-8F7188D58E4F}"/>
            </a:ext>
          </a:extLst>
        </xdr:cNvPr>
        <xdr:cNvSpPr/>
      </xdr:nvSpPr>
      <xdr:spPr>
        <a:xfrm>
          <a:off x="14325600" y="63595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135272</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1D78A097-9E71-4BF4-84BB-E4CC3D0C3E14}"/>
            </a:ext>
          </a:extLst>
        </xdr:cNvPr>
        <xdr:cNvSpPr txBox="1"/>
      </xdr:nvSpPr>
      <xdr:spPr>
        <a:xfrm>
          <a:off x="14414500"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99695</xdr:rowOff>
    </xdr:from>
    <xdr:to>
      <xdr:col>81</xdr:col>
      <xdr:colOff>101600</xdr:colOff>
      <xdr:row>38</xdr:row>
      <xdr:rowOff>29845</xdr:rowOff>
    </xdr:to>
    <xdr:sp macro="" textlink="">
      <xdr:nvSpPr>
        <xdr:cNvPr id="429" name="楕円 428">
          <a:extLst>
            <a:ext uri="{FF2B5EF4-FFF2-40B4-BE49-F238E27FC236}">
              <a16:creationId xmlns:a16="http://schemas.microsoft.com/office/drawing/2014/main" id="{BA4E64D1-2F36-4898-B067-17A56ED202A4}"/>
            </a:ext>
          </a:extLst>
        </xdr:cNvPr>
        <xdr:cNvSpPr/>
      </xdr:nvSpPr>
      <xdr:spPr>
        <a:xfrm>
          <a:off x="13578840" y="630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150495</xdr:rowOff>
    </xdr:from>
    <xdr:to>
      <xdr:col>85</xdr:col>
      <xdr:colOff>127000</xdr:colOff>
      <xdr:row>38</xdr:row>
      <xdr:rowOff>36195</xdr:rowOff>
    </xdr:to>
    <xdr:cxnSp macro="">
      <xdr:nvCxnSpPr>
        <xdr:cNvPr id="430" name="直線コネクタ 429">
          <a:extLst>
            <a:ext uri="{FF2B5EF4-FFF2-40B4-BE49-F238E27FC236}">
              <a16:creationId xmlns:a16="http://schemas.microsoft.com/office/drawing/2014/main" id="{8419EA59-4F91-4E4D-B072-1939BD05B7E4}"/>
            </a:ext>
          </a:extLst>
        </xdr:cNvPr>
        <xdr:cNvCxnSpPr/>
      </xdr:nvCxnSpPr>
      <xdr:spPr>
        <a:xfrm>
          <a:off x="13629640" y="6353175"/>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431" name="楕円 430">
          <a:extLst>
            <a:ext uri="{FF2B5EF4-FFF2-40B4-BE49-F238E27FC236}">
              <a16:creationId xmlns:a16="http://schemas.microsoft.com/office/drawing/2014/main" id="{D9C68CB7-B2D5-49B4-90C2-A491D8328DAE}"/>
            </a:ext>
          </a:extLst>
        </xdr:cNvPr>
        <xdr:cNvSpPr/>
      </xdr:nvSpPr>
      <xdr:spPr>
        <a:xfrm>
          <a:off x="1280414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150495</xdr:rowOff>
    </xdr:to>
    <xdr:cxnSp macro="">
      <xdr:nvCxnSpPr>
        <xdr:cNvPr id="432" name="直線コネクタ 431">
          <a:extLst>
            <a:ext uri="{FF2B5EF4-FFF2-40B4-BE49-F238E27FC236}">
              <a16:creationId xmlns:a16="http://schemas.microsoft.com/office/drawing/2014/main" id="{330CAFFD-B409-4F57-93E4-C24EEFE81DE5}"/>
            </a:ext>
          </a:extLst>
        </xdr:cNvPr>
        <xdr:cNvCxnSpPr/>
      </xdr:nvCxnSpPr>
      <xdr:spPr>
        <a:xfrm>
          <a:off x="12854940" y="6278880"/>
          <a:ext cx="7747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132080</xdr:rowOff>
    </xdr:from>
    <xdr:to>
      <xdr:col>72</xdr:col>
      <xdr:colOff>38100</xdr:colOff>
      <xdr:row>37</xdr:row>
      <xdr:rowOff>62230</xdr:rowOff>
    </xdr:to>
    <xdr:sp macro="" textlink="">
      <xdr:nvSpPr>
        <xdr:cNvPr id="433" name="楕円 432">
          <a:extLst>
            <a:ext uri="{FF2B5EF4-FFF2-40B4-BE49-F238E27FC236}">
              <a16:creationId xmlns:a16="http://schemas.microsoft.com/office/drawing/2014/main" id="{E9C9C8CD-7021-4D18-9D53-6359E5336ED7}"/>
            </a:ext>
          </a:extLst>
        </xdr:cNvPr>
        <xdr:cNvSpPr/>
      </xdr:nvSpPr>
      <xdr:spPr>
        <a:xfrm>
          <a:off x="12029440" y="616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11430</xdr:rowOff>
    </xdr:from>
    <xdr:to>
      <xdr:col>76</xdr:col>
      <xdr:colOff>114300</xdr:colOff>
      <xdr:row>37</xdr:row>
      <xdr:rowOff>76200</xdr:rowOff>
    </xdr:to>
    <xdr:cxnSp macro="">
      <xdr:nvCxnSpPr>
        <xdr:cNvPr id="434" name="直線コネクタ 433">
          <a:extLst>
            <a:ext uri="{FF2B5EF4-FFF2-40B4-BE49-F238E27FC236}">
              <a16:creationId xmlns:a16="http://schemas.microsoft.com/office/drawing/2014/main" id="{598BA9E2-E546-41C1-BAAA-F4EA9850C7C9}"/>
            </a:ext>
          </a:extLst>
        </xdr:cNvPr>
        <xdr:cNvCxnSpPr/>
      </xdr:nvCxnSpPr>
      <xdr:spPr>
        <a:xfrm>
          <a:off x="12072620" y="621411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xdr:rowOff>
    </xdr:from>
    <xdr:to>
      <xdr:col>67</xdr:col>
      <xdr:colOff>101600</xdr:colOff>
      <xdr:row>37</xdr:row>
      <xdr:rowOff>117475</xdr:rowOff>
    </xdr:to>
    <xdr:sp macro="" textlink="">
      <xdr:nvSpPr>
        <xdr:cNvPr id="435" name="楕円 434">
          <a:extLst>
            <a:ext uri="{FF2B5EF4-FFF2-40B4-BE49-F238E27FC236}">
              <a16:creationId xmlns:a16="http://schemas.microsoft.com/office/drawing/2014/main" id="{C7CB78B7-530C-4B6D-8C68-4A3AE0FC9DEE}"/>
            </a:ext>
          </a:extLst>
        </xdr:cNvPr>
        <xdr:cNvSpPr/>
      </xdr:nvSpPr>
      <xdr:spPr>
        <a:xfrm>
          <a:off x="1123188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xdr:rowOff>
    </xdr:from>
    <xdr:to>
      <xdr:col>71</xdr:col>
      <xdr:colOff>177800</xdr:colOff>
      <xdr:row>37</xdr:row>
      <xdr:rowOff>66675</xdr:rowOff>
    </xdr:to>
    <xdr:cxnSp macro="">
      <xdr:nvCxnSpPr>
        <xdr:cNvPr id="436" name="直線コネクタ 435">
          <a:extLst>
            <a:ext uri="{FF2B5EF4-FFF2-40B4-BE49-F238E27FC236}">
              <a16:creationId xmlns:a16="http://schemas.microsoft.com/office/drawing/2014/main" id="{AE57ECA4-4C31-4742-B3EB-D30777FB0C0E}"/>
            </a:ext>
          </a:extLst>
        </xdr:cNvPr>
        <xdr:cNvCxnSpPr/>
      </xdr:nvCxnSpPr>
      <xdr:spPr>
        <a:xfrm flipV="1">
          <a:off x="11282680" y="6214110"/>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76E63E8F-831B-40E6-B054-EBC42FF129CD}"/>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48053576-7711-4BD0-9C6D-3BE87257076C}"/>
            </a:ext>
          </a:extLst>
        </xdr:cNvPr>
        <xdr:cNvSpPr txBox="1"/>
      </xdr:nvSpPr>
      <xdr:spPr>
        <a:xfrm>
          <a:off x="126752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1120FA83-2CB3-4BE8-8E1C-DCBF9FA133E7}"/>
            </a:ext>
          </a:extLst>
        </xdr:cNvPr>
        <xdr:cNvSpPr txBox="1"/>
      </xdr:nvSpPr>
      <xdr:spPr>
        <a:xfrm>
          <a:off x="1190054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855264B0-53C8-4022-BD76-420D693603E0}"/>
            </a:ext>
          </a:extLst>
        </xdr:cNvPr>
        <xdr:cNvSpPr txBox="1"/>
      </xdr:nvSpPr>
      <xdr:spPr>
        <a:xfrm>
          <a:off x="1110298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20972</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2582E212-C276-4D17-A25A-0CD7E5C52F25}"/>
            </a:ext>
          </a:extLst>
        </xdr:cNvPr>
        <xdr:cNvSpPr txBox="1"/>
      </xdr:nvSpPr>
      <xdr:spPr>
        <a:xfrm>
          <a:off x="134372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EC99DD0-5BF5-488C-8D0D-388854BD6E38}"/>
            </a:ext>
          </a:extLst>
        </xdr:cNvPr>
        <xdr:cNvSpPr txBox="1"/>
      </xdr:nvSpPr>
      <xdr:spPr>
        <a:xfrm>
          <a:off x="126752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78757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7C99791F-D4ED-41F9-99E9-1D8E55630192}"/>
            </a:ext>
          </a:extLst>
        </xdr:cNvPr>
        <xdr:cNvSpPr txBox="1"/>
      </xdr:nvSpPr>
      <xdr:spPr>
        <a:xfrm>
          <a:off x="119005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6EEE074D-59B1-411F-8BB2-090848D8D15B}"/>
            </a:ext>
          </a:extLst>
        </xdr:cNvPr>
        <xdr:cNvSpPr txBox="1"/>
      </xdr:nvSpPr>
      <xdr:spPr>
        <a:xfrm>
          <a:off x="1110298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1EA1FC5D-F801-4F23-8ABE-A4931BCEE30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D32DD30E-F3D5-4C42-B371-6FA71AEC7E0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7ABCFD84-E923-47CD-8BC2-000BEB363B5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50E06F6B-F2EC-4DB1-83C4-1E85A782B4E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A7CD4DC7-EAB2-41B2-86B3-82369C758D0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78956E28-CAF2-467E-A459-833B41614FC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1ACD69F9-1CB6-47B3-AF90-B0518823753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4BD45CAB-2037-4AD2-B631-01DB32A682E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A2DF97DB-55B3-49E6-8B27-D564A76D5F3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D287C23E-ED7E-46A8-9BA8-737BD433ABD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8FC45A61-7466-430C-A1C9-DB9E6E848EA4}"/>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FE60A121-EBED-43CA-A442-5E6C839EA9D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DC30E52C-047E-4F6F-B740-61238FA014D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708E5A48-452B-4A74-A8BC-1ECFCF0014D6}"/>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CB394ADD-FD20-4D86-96D9-9EE389AD85C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744E6346-687D-476F-AEB3-C94B2B542F4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28FE4669-2B7A-4FED-A920-75A04BEBBF5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2751A364-0A09-430B-9193-54B8E671693D}"/>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12A37F3E-93FF-41BF-A907-6BD382399A5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7FEF2CB5-8399-42D1-9EFA-DF15A09E70F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26AB5718-CC16-471A-AC73-63493C5DC52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77F6548B-5009-4F5C-84C0-87DE1C80A2E0}"/>
            </a:ext>
          </a:extLst>
        </xdr:cNvPr>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A865CEAD-2DBD-4E16-8337-75D5FBEF6EF4}"/>
            </a:ext>
          </a:extLst>
        </xdr:cNvPr>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4E2802D1-0D8E-4AAF-95E8-96B581EF051E}"/>
            </a:ext>
          </a:extLst>
        </xdr:cNvPr>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318ECF40-6D9B-45A1-935D-75E6CDC3F5B8}"/>
            </a:ext>
          </a:extLst>
        </xdr:cNvPr>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752C5446-E267-4611-AA6B-7D0EA260AA4E}"/>
            </a:ext>
          </a:extLst>
        </xdr:cNvPr>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400D366F-F4E8-4451-B9C2-91F7E5D3AB47}"/>
            </a:ext>
          </a:extLst>
        </xdr:cNvPr>
        <xdr:cNvSpPr txBox="1"/>
      </xdr:nvSpPr>
      <xdr:spPr>
        <a:xfrm>
          <a:off x="19547840" y="6440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19A6AE2C-4FA0-47CE-B2F2-36A56CD388C9}"/>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512E2875-D281-45AE-843E-F2B75AB0F4E1}"/>
            </a:ext>
          </a:extLst>
        </xdr:cNvPr>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C77CE5F9-97B5-45E5-B385-424046716B56}"/>
            </a:ext>
          </a:extLst>
        </xdr:cNvPr>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26D5AAB9-CE8D-4F4B-91B6-1E645DBFF6FD}"/>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38D2CBDC-0D42-4A0B-A8E5-7D3356E1137B}"/>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9BD37D38-2A1D-424B-B795-ACF5C0FD086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7D9088E-F3A1-405B-B49D-E91C590BE20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C273F4E-563B-4333-B78B-B1AE67250E0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73D480A-789A-4531-AA62-437B12768ED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05F5008-4813-4E23-8F8A-528298F6AAB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39116</xdr:rowOff>
    </xdr:from>
    <xdr:to>
      <xdr:col>116</xdr:col>
      <xdr:colOff>114300</xdr:colOff>
      <xdr:row>38</xdr:row>
      <xdr:rowOff>140716</xdr:rowOff>
    </xdr:to>
    <xdr:sp macro="" textlink="">
      <xdr:nvSpPr>
        <xdr:cNvPr id="482" name="楕円 481">
          <a:extLst>
            <a:ext uri="{FF2B5EF4-FFF2-40B4-BE49-F238E27FC236}">
              <a16:creationId xmlns:a16="http://schemas.microsoft.com/office/drawing/2014/main" id="{7015BFE5-8791-49CF-A177-805215B11B66}"/>
            </a:ext>
          </a:extLst>
        </xdr:cNvPr>
        <xdr:cNvSpPr/>
      </xdr:nvSpPr>
      <xdr:spPr>
        <a:xfrm>
          <a:off x="19458940" y="64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61993</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4CF17535-45D8-4AA3-807E-3AFD4E1EB174}"/>
            </a:ext>
          </a:extLst>
        </xdr:cNvPr>
        <xdr:cNvSpPr txBox="1"/>
      </xdr:nvSpPr>
      <xdr:spPr>
        <a:xfrm>
          <a:off x="19547840"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45974</xdr:rowOff>
    </xdr:from>
    <xdr:to>
      <xdr:col>112</xdr:col>
      <xdr:colOff>38100</xdr:colOff>
      <xdr:row>38</xdr:row>
      <xdr:rowOff>147574</xdr:rowOff>
    </xdr:to>
    <xdr:sp macro="" textlink="">
      <xdr:nvSpPr>
        <xdr:cNvPr id="484" name="楕円 483">
          <a:extLst>
            <a:ext uri="{FF2B5EF4-FFF2-40B4-BE49-F238E27FC236}">
              <a16:creationId xmlns:a16="http://schemas.microsoft.com/office/drawing/2014/main" id="{EB60E7F4-5D0F-491E-89BD-FF38578CBAFC}"/>
            </a:ext>
          </a:extLst>
        </xdr:cNvPr>
        <xdr:cNvSpPr/>
      </xdr:nvSpPr>
      <xdr:spPr>
        <a:xfrm>
          <a:off x="18735040" y="64162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89916</xdr:rowOff>
    </xdr:from>
    <xdr:to>
      <xdr:col>116</xdr:col>
      <xdr:colOff>63500</xdr:colOff>
      <xdr:row>38</xdr:row>
      <xdr:rowOff>96774</xdr:rowOff>
    </xdr:to>
    <xdr:cxnSp macro="">
      <xdr:nvCxnSpPr>
        <xdr:cNvPr id="485" name="直線コネクタ 484">
          <a:extLst>
            <a:ext uri="{FF2B5EF4-FFF2-40B4-BE49-F238E27FC236}">
              <a16:creationId xmlns:a16="http://schemas.microsoft.com/office/drawing/2014/main" id="{78DC41CA-B7BB-4118-BD64-FC5FBBA7CC7A}"/>
            </a:ext>
          </a:extLst>
        </xdr:cNvPr>
        <xdr:cNvCxnSpPr/>
      </xdr:nvCxnSpPr>
      <xdr:spPr>
        <a:xfrm flipV="1">
          <a:off x="18778220" y="6460236"/>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50546</xdr:rowOff>
    </xdr:from>
    <xdr:to>
      <xdr:col>107</xdr:col>
      <xdr:colOff>101600</xdr:colOff>
      <xdr:row>38</xdr:row>
      <xdr:rowOff>152146</xdr:rowOff>
    </xdr:to>
    <xdr:sp macro="" textlink="">
      <xdr:nvSpPr>
        <xdr:cNvPr id="486" name="楕円 485">
          <a:extLst>
            <a:ext uri="{FF2B5EF4-FFF2-40B4-BE49-F238E27FC236}">
              <a16:creationId xmlns:a16="http://schemas.microsoft.com/office/drawing/2014/main" id="{8255ECFE-64B1-42B7-86E2-B7F37D8AA8B2}"/>
            </a:ext>
          </a:extLst>
        </xdr:cNvPr>
        <xdr:cNvSpPr/>
      </xdr:nvSpPr>
      <xdr:spPr>
        <a:xfrm>
          <a:off x="17937480" y="64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96774</xdr:rowOff>
    </xdr:from>
    <xdr:to>
      <xdr:col>111</xdr:col>
      <xdr:colOff>177800</xdr:colOff>
      <xdr:row>38</xdr:row>
      <xdr:rowOff>101346</xdr:rowOff>
    </xdr:to>
    <xdr:cxnSp macro="">
      <xdr:nvCxnSpPr>
        <xdr:cNvPr id="487" name="直線コネクタ 486">
          <a:extLst>
            <a:ext uri="{FF2B5EF4-FFF2-40B4-BE49-F238E27FC236}">
              <a16:creationId xmlns:a16="http://schemas.microsoft.com/office/drawing/2014/main" id="{89031FD9-8030-4D4D-96C8-3E947C79F6B6}"/>
            </a:ext>
          </a:extLst>
        </xdr:cNvPr>
        <xdr:cNvCxnSpPr/>
      </xdr:nvCxnSpPr>
      <xdr:spPr>
        <a:xfrm flipV="1">
          <a:off x="17988280" y="646709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55118</xdr:rowOff>
    </xdr:from>
    <xdr:to>
      <xdr:col>102</xdr:col>
      <xdr:colOff>165100</xdr:colOff>
      <xdr:row>38</xdr:row>
      <xdr:rowOff>156718</xdr:rowOff>
    </xdr:to>
    <xdr:sp macro="" textlink="">
      <xdr:nvSpPr>
        <xdr:cNvPr id="488" name="楕円 487">
          <a:extLst>
            <a:ext uri="{FF2B5EF4-FFF2-40B4-BE49-F238E27FC236}">
              <a16:creationId xmlns:a16="http://schemas.microsoft.com/office/drawing/2014/main" id="{6F6C8DDB-503B-4BE5-B926-2514EF637AB9}"/>
            </a:ext>
          </a:extLst>
        </xdr:cNvPr>
        <xdr:cNvSpPr/>
      </xdr:nvSpPr>
      <xdr:spPr>
        <a:xfrm>
          <a:off x="17162780" y="64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101346</xdr:rowOff>
    </xdr:from>
    <xdr:to>
      <xdr:col>107</xdr:col>
      <xdr:colOff>50800</xdr:colOff>
      <xdr:row>38</xdr:row>
      <xdr:rowOff>105918</xdr:rowOff>
    </xdr:to>
    <xdr:cxnSp macro="">
      <xdr:nvCxnSpPr>
        <xdr:cNvPr id="489" name="直線コネクタ 488">
          <a:extLst>
            <a:ext uri="{FF2B5EF4-FFF2-40B4-BE49-F238E27FC236}">
              <a16:creationId xmlns:a16="http://schemas.microsoft.com/office/drawing/2014/main" id="{EF0AF029-4D36-4D61-84D3-711B06B48EC5}"/>
            </a:ext>
          </a:extLst>
        </xdr:cNvPr>
        <xdr:cNvCxnSpPr/>
      </xdr:nvCxnSpPr>
      <xdr:spPr>
        <a:xfrm flipV="1">
          <a:off x="17213580" y="647166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59690</xdr:rowOff>
    </xdr:from>
    <xdr:to>
      <xdr:col>98</xdr:col>
      <xdr:colOff>38100</xdr:colOff>
      <xdr:row>38</xdr:row>
      <xdr:rowOff>161290</xdr:rowOff>
    </xdr:to>
    <xdr:sp macro="" textlink="">
      <xdr:nvSpPr>
        <xdr:cNvPr id="490" name="楕円 489">
          <a:extLst>
            <a:ext uri="{FF2B5EF4-FFF2-40B4-BE49-F238E27FC236}">
              <a16:creationId xmlns:a16="http://schemas.microsoft.com/office/drawing/2014/main" id="{FA263951-AF69-4E48-B025-EB71A734BDFA}"/>
            </a:ext>
          </a:extLst>
        </xdr:cNvPr>
        <xdr:cNvSpPr/>
      </xdr:nvSpPr>
      <xdr:spPr>
        <a:xfrm>
          <a:off x="16388080" y="6430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105918</xdr:rowOff>
    </xdr:from>
    <xdr:to>
      <xdr:col>102</xdr:col>
      <xdr:colOff>114300</xdr:colOff>
      <xdr:row>38</xdr:row>
      <xdr:rowOff>110490</xdr:rowOff>
    </xdr:to>
    <xdr:cxnSp macro="">
      <xdr:nvCxnSpPr>
        <xdr:cNvPr id="491" name="直線コネクタ 490">
          <a:extLst>
            <a:ext uri="{FF2B5EF4-FFF2-40B4-BE49-F238E27FC236}">
              <a16:creationId xmlns:a16="http://schemas.microsoft.com/office/drawing/2014/main" id="{213AD9E7-69C0-452F-A850-FA8081BF016F}"/>
            </a:ext>
          </a:extLst>
        </xdr:cNvPr>
        <xdr:cNvCxnSpPr/>
      </xdr:nvCxnSpPr>
      <xdr:spPr>
        <a:xfrm flipV="1">
          <a:off x="16431260" y="647623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898EFE33-61C3-414C-87B4-68942A1A5D96}"/>
            </a:ext>
          </a:extLst>
        </xdr:cNvPr>
        <xdr:cNvSpPr txBox="1"/>
      </xdr:nvSpPr>
      <xdr:spPr>
        <a:xfrm>
          <a:off x="1856112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523823B7-3EDB-4748-9918-61C3A19E6C1C}"/>
            </a:ext>
          </a:extLst>
        </xdr:cNvPr>
        <xdr:cNvSpPr txBox="1"/>
      </xdr:nvSpPr>
      <xdr:spPr>
        <a:xfrm>
          <a:off x="1777626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F61F3BCE-35F5-4A1F-89F9-4B02B9D0DBCF}"/>
            </a:ext>
          </a:extLst>
        </xdr:cNvPr>
        <xdr:cNvSpPr txBox="1"/>
      </xdr:nvSpPr>
      <xdr:spPr>
        <a:xfrm>
          <a:off x="170015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4D8D53FD-7926-4DB5-937A-0EF137361C24}"/>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164101</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39FFD82D-45BC-4E59-A277-0E319A3C834A}"/>
            </a:ext>
          </a:extLst>
        </xdr:cNvPr>
        <xdr:cNvSpPr txBox="1"/>
      </xdr:nvSpPr>
      <xdr:spPr>
        <a:xfrm>
          <a:off x="18561127" y="61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168673</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8AC35F0D-1CAA-46BE-A8C3-BA390F405605}"/>
            </a:ext>
          </a:extLst>
        </xdr:cNvPr>
        <xdr:cNvSpPr txBox="1"/>
      </xdr:nvSpPr>
      <xdr:spPr>
        <a:xfrm>
          <a:off x="17776267"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1795</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18935CAA-19FB-48F1-9E33-C13CEFA7A7BE}"/>
            </a:ext>
          </a:extLst>
        </xdr:cNvPr>
        <xdr:cNvSpPr txBox="1"/>
      </xdr:nvSpPr>
      <xdr:spPr>
        <a:xfrm>
          <a:off x="17001567"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6367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886E5494-802A-436B-8FA1-36789CC834D3}"/>
            </a:ext>
          </a:extLst>
        </xdr:cNvPr>
        <xdr:cNvSpPr txBox="1"/>
      </xdr:nvSpPr>
      <xdr:spPr>
        <a:xfrm>
          <a:off x="1622686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85225EB3-D2D5-4DE1-ADE8-963390A89E2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AF04FAB2-624C-4420-A309-02352691D57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5D0CE96E-AE36-4362-A514-32E23F780D7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A731315B-AFDC-4492-A70F-3D5AF502F72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AF97929C-9AAD-4911-8ED8-6D368CF06FA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9DAFE6F-0022-4C3A-BD53-B6B507ED580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97C69726-A25A-4ACD-812D-89F874F5A52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10CC8632-1F34-4C1D-9DF1-8B75405A53F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8FAC2285-B8CC-4A17-BA8D-99477150F04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4FEB447B-6038-40E8-8F38-30C244C36EB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5625420-78AA-4FD6-B436-F30246B3627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11DCA7C1-C41C-4F3E-834E-7224233AF16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F08BE748-FC03-40C5-B806-BE5F9C840863}"/>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A6E5C9BB-7C85-4A5C-9165-02B34F6262FD}"/>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5182A1FD-2377-427B-A5B7-246D8B09F51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32882A8C-3483-4C64-AD8D-C42302164B5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4C885414-EAE9-4CCC-A9AD-1360456548B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088946FB-641E-4234-A575-3D6E7F6BB77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8E04BBC9-64CA-47BC-B99A-5C21E8023D8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62FB7705-FAEF-4C89-B840-9BDACDDCC48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E321CDA0-626E-401B-B94E-D5D39F6C057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B2656D29-84DD-4006-A0EB-4A436EACD98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AB65F859-7A2E-4718-BDE7-A353DB302382}"/>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A1DDB3AB-12AC-47B4-9AE0-C4548C9A3A4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66CE0513-A9AA-4619-BD12-452DB8452C8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868F164D-761C-47D3-ABC4-9E855769F20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FB5828E1-F8D3-41BD-85A4-5BCF01F45568}"/>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E75BDB59-06F0-4E33-A9AE-CE7247769AAE}"/>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A3905B7E-126B-4942-94E2-2A68ACF0AA9F}"/>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A1067733-5B03-4F06-BA83-DCEEEF74EE98}"/>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B0F6EA45-3DE7-42EA-9CEA-31C5BA33B297}"/>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4964B960-5E75-47F3-9DEC-7B64664F0427}"/>
            </a:ext>
          </a:extLst>
        </xdr:cNvPr>
        <xdr:cNvSpPr txBox="1"/>
      </xdr:nvSpPr>
      <xdr:spPr>
        <a:xfrm>
          <a:off x="144145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258B378D-88F2-4A53-9957-E6D14B37B3D9}"/>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79F4B68A-1DB9-4AC1-A744-131F7A31E6C1}"/>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893518FA-2AA3-41F8-AF53-015F89410639}"/>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79F269B1-D39E-487B-B0DD-F5BFCF007085}"/>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14E5FEAF-924D-492E-A48C-25D3D6EF7C88}"/>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7ACC011-2248-49D4-B97B-709D61A20E9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6B12216-26AC-4E20-BA78-BB6B20900F2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2BE5961-6929-4BDE-BF4A-1157447E3CA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1E88F6A-015D-434B-BAC5-AE3F98C9AAC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914136B-C44C-4554-8CE7-BA8A9519095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42" name="楕円 541">
          <a:extLst>
            <a:ext uri="{FF2B5EF4-FFF2-40B4-BE49-F238E27FC236}">
              <a16:creationId xmlns:a16="http://schemas.microsoft.com/office/drawing/2014/main" id="{FC166C68-FF9F-447E-8F22-CF062BDA8619}"/>
            </a:ext>
          </a:extLst>
        </xdr:cNvPr>
        <xdr:cNvSpPr/>
      </xdr:nvSpPr>
      <xdr:spPr>
        <a:xfrm>
          <a:off x="14325600" y="9721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F73925BD-10E3-4511-822C-AD70F4401C71}"/>
            </a:ext>
          </a:extLst>
        </xdr:cNvPr>
        <xdr:cNvSpPr txBox="1"/>
      </xdr:nvSpPr>
      <xdr:spPr>
        <a:xfrm>
          <a:off x="14414500"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107587</xdr:rowOff>
    </xdr:from>
    <xdr:to>
      <xdr:col>81</xdr:col>
      <xdr:colOff>101600</xdr:colOff>
      <xdr:row>58</xdr:row>
      <xdr:rowOff>37737</xdr:rowOff>
    </xdr:to>
    <xdr:sp macro="" textlink="">
      <xdr:nvSpPr>
        <xdr:cNvPr id="544" name="楕円 543">
          <a:extLst>
            <a:ext uri="{FF2B5EF4-FFF2-40B4-BE49-F238E27FC236}">
              <a16:creationId xmlns:a16="http://schemas.microsoft.com/office/drawing/2014/main" id="{14DE0826-08F9-475F-B847-5A4430774C2C}"/>
            </a:ext>
          </a:extLst>
        </xdr:cNvPr>
        <xdr:cNvSpPr/>
      </xdr:nvSpPr>
      <xdr:spPr>
        <a:xfrm>
          <a:off x="13578840" y="9663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158387</xdr:rowOff>
    </xdr:from>
    <xdr:to>
      <xdr:col>85</xdr:col>
      <xdr:colOff>127000</xdr:colOff>
      <xdr:row>58</xdr:row>
      <xdr:rowOff>45720</xdr:rowOff>
    </xdr:to>
    <xdr:cxnSp macro="">
      <xdr:nvCxnSpPr>
        <xdr:cNvPr id="545" name="直線コネクタ 544">
          <a:extLst>
            <a:ext uri="{FF2B5EF4-FFF2-40B4-BE49-F238E27FC236}">
              <a16:creationId xmlns:a16="http://schemas.microsoft.com/office/drawing/2014/main" id="{5D20357F-CD05-464A-9F2B-28D3B0D147E7}"/>
            </a:ext>
          </a:extLst>
        </xdr:cNvPr>
        <xdr:cNvCxnSpPr/>
      </xdr:nvCxnSpPr>
      <xdr:spPr>
        <a:xfrm>
          <a:off x="13629640" y="9713867"/>
          <a:ext cx="74676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58601</xdr:rowOff>
    </xdr:from>
    <xdr:to>
      <xdr:col>76</xdr:col>
      <xdr:colOff>165100</xdr:colOff>
      <xdr:row>57</xdr:row>
      <xdr:rowOff>160201</xdr:rowOff>
    </xdr:to>
    <xdr:sp macro="" textlink="">
      <xdr:nvSpPr>
        <xdr:cNvPr id="546" name="楕円 545">
          <a:extLst>
            <a:ext uri="{FF2B5EF4-FFF2-40B4-BE49-F238E27FC236}">
              <a16:creationId xmlns:a16="http://schemas.microsoft.com/office/drawing/2014/main" id="{27A34866-22F4-464E-8473-935CA3F319F3}"/>
            </a:ext>
          </a:extLst>
        </xdr:cNvPr>
        <xdr:cNvSpPr/>
      </xdr:nvSpPr>
      <xdr:spPr>
        <a:xfrm>
          <a:off x="12804140" y="961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109401</xdr:rowOff>
    </xdr:from>
    <xdr:to>
      <xdr:col>81</xdr:col>
      <xdr:colOff>50800</xdr:colOff>
      <xdr:row>57</xdr:row>
      <xdr:rowOff>158387</xdr:rowOff>
    </xdr:to>
    <xdr:cxnSp macro="">
      <xdr:nvCxnSpPr>
        <xdr:cNvPr id="547" name="直線コネクタ 546">
          <a:extLst>
            <a:ext uri="{FF2B5EF4-FFF2-40B4-BE49-F238E27FC236}">
              <a16:creationId xmlns:a16="http://schemas.microsoft.com/office/drawing/2014/main" id="{274552FF-9851-4088-92A7-2CB7079DD4BA}"/>
            </a:ext>
          </a:extLst>
        </xdr:cNvPr>
        <xdr:cNvCxnSpPr/>
      </xdr:nvCxnSpPr>
      <xdr:spPr>
        <a:xfrm>
          <a:off x="12854940" y="9664881"/>
          <a:ext cx="7747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55335</xdr:rowOff>
    </xdr:from>
    <xdr:to>
      <xdr:col>72</xdr:col>
      <xdr:colOff>38100</xdr:colOff>
      <xdr:row>57</xdr:row>
      <xdr:rowOff>156935</xdr:rowOff>
    </xdr:to>
    <xdr:sp macro="" textlink="">
      <xdr:nvSpPr>
        <xdr:cNvPr id="548" name="楕円 547">
          <a:extLst>
            <a:ext uri="{FF2B5EF4-FFF2-40B4-BE49-F238E27FC236}">
              <a16:creationId xmlns:a16="http://schemas.microsoft.com/office/drawing/2014/main" id="{FF4A0CB9-80A9-4A03-B24E-A72BA3D4B2CE}"/>
            </a:ext>
          </a:extLst>
        </xdr:cNvPr>
        <xdr:cNvSpPr/>
      </xdr:nvSpPr>
      <xdr:spPr>
        <a:xfrm>
          <a:off x="12029440" y="9610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106135</xdr:rowOff>
    </xdr:from>
    <xdr:to>
      <xdr:col>76</xdr:col>
      <xdr:colOff>114300</xdr:colOff>
      <xdr:row>57</xdr:row>
      <xdr:rowOff>109401</xdr:rowOff>
    </xdr:to>
    <xdr:cxnSp macro="">
      <xdr:nvCxnSpPr>
        <xdr:cNvPr id="549" name="直線コネクタ 548">
          <a:extLst>
            <a:ext uri="{FF2B5EF4-FFF2-40B4-BE49-F238E27FC236}">
              <a16:creationId xmlns:a16="http://schemas.microsoft.com/office/drawing/2014/main" id="{9DC2EA44-6C35-4322-AB33-87B4EFF8A394}"/>
            </a:ext>
          </a:extLst>
        </xdr:cNvPr>
        <xdr:cNvCxnSpPr/>
      </xdr:nvCxnSpPr>
      <xdr:spPr>
        <a:xfrm>
          <a:off x="12072620" y="9661615"/>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550" name="楕円 549">
          <a:extLst>
            <a:ext uri="{FF2B5EF4-FFF2-40B4-BE49-F238E27FC236}">
              <a16:creationId xmlns:a16="http://schemas.microsoft.com/office/drawing/2014/main" id="{241787CF-2EF8-4541-8551-EA4AB57F7D48}"/>
            </a:ext>
          </a:extLst>
        </xdr:cNvPr>
        <xdr:cNvSpPr/>
      </xdr:nvSpPr>
      <xdr:spPr>
        <a:xfrm>
          <a:off x="1123188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106135</xdr:rowOff>
    </xdr:to>
    <xdr:cxnSp macro="">
      <xdr:nvCxnSpPr>
        <xdr:cNvPr id="551" name="直線コネクタ 550">
          <a:extLst>
            <a:ext uri="{FF2B5EF4-FFF2-40B4-BE49-F238E27FC236}">
              <a16:creationId xmlns:a16="http://schemas.microsoft.com/office/drawing/2014/main" id="{835B65ED-3375-4472-B31D-7FE7A1E0E65C}"/>
            </a:ext>
          </a:extLst>
        </xdr:cNvPr>
        <xdr:cNvCxnSpPr/>
      </xdr:nvCxnSpPr>
      <xdr:spPr>
        <a:xfrm>
          <a:off x="11282680" y="9612630"/>
          <a:ext cx="78994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2" name="n_1aveValue【学校施設】&#10;有形固定資産減価償却率">
          <a:extLst>
            <a:ext uri="{FF2B5EF4-FFF2-40B4-BE49-F238E27FC236}">
              <a16:creationId xmlns:a16="http://schemas.microsoft.com/office/drawing/2014/main" id="{058A69D2-AA6D-437E-880A-CC6B17C429FB}"/>
            </a:ext>
          </a:extLst>
        </xdr:cNvPr>
        <xdr:cNvSpPr txBox="1"/>
      </xdr:nvSpPr>
      <xdr:spPr>
        <a:xfrm>
          <a:off x="134372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53" name="n_2aveValue【学校施設】&#10;有形固定資産減価償却率">
          <a:extLst>
            <a:ext uri="{FF2B5EF4-FFF2-40B4-BE49-F238E27FC236}">
              <a16:creationId xmlns:a16="http://schemas.microsoft.com/office/drawing/2014/main" id="{E748607D-E51A-4DFA-89DE-32B94E4AA4CC}"/>
            </a:ext>
          </a:extLst>
        </xdr:cNvPr>
        <xdr:cNvSpPr txBox="1"/>
      </xdr:nvSpPr>
      <xdr:spPr>
        <a:xfrm>
          <a:off x="126752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54" name="n_3aveValue【学校施設】&#10;有形固定資産減価償却率">
          <a:extLst>
            <a:ext uri="{FF2B5EF4-FFF2-40B4-BE49-F238E27FC236}">
              <a16:creationId xmlns:a16="http://schemas.microsoft.com/office/drawing/2014/main" id="{7FD5D956-FC92-43F5-8ED8-BF94ECFDA848}"/>
            </a:ext>
          </a:extLst>
        </xdr:cNvPr>
        <xdr:cNvSpPr txBox="1"/>
      </xdr:nvSpPr>
      <xdr:spPr>
        <a:xfrm>
          <a:off x="119005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55" name="n_4aveValue【学校施設】&#10;有形固定資産減価償却率">
          <a:extLst>
            <a:ext uri="{FF2B5EF4-FFF2-40B4-BE49-F238E27FC236}">
              <a16:creationId xmlns:a16="http://schemas.microsoft.com/office/drawing/2014/main" id="{83B7ACE3-BDAA-4E47-A1B4-B75D01789B52}"/>
            </a:ext>
          </a:extLst>
        </xdr:cNvPr>
        <xdr:cNvSpPr txBox="1"/>
      </xdr:nvSpPr>
      <xdr:spPr>
        <a:xfrm>
          <a:off x="1110298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54264</xdr:rowOff>
    </xdr:from>
    <xdr:ext cx="405111" cy="259045"/>
    <xdr:sp macro="" textlink="">
      <xdr:nvSpPr>
        <xdr:cNvPr id="556" name="n_1mainValue【学校施設】&#10;有形固定資産減価償却率">
          <a:extLst>
            <a:ext uri="{FF2B5EF4-FFF2-40B4-BE49-F238E27FC236}">
              <a16:creationId xmlns:a16="http://schemas.microsoft.com/office/drawing/2014/main" id="{16BA7858-B576-4598-81CF-FECB08F25E50}"/>
            </a:ext>
          </a:extLst>
        </xdr:cNvPr>
        <xdr:cNvSpPr txBox="1"/>
      </xdr:nvSpPr>
      <xdr:spPr>
        <a:xfrm>
          <a:off x="13437244" y="9442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5278</xdr:rowOff>
    </xdr:from>
    <xdr:ext cx="405111" cy="259045"/>
    <xdr:sp macro="" textlink="">
      <xdr:nvSpPr>
        <xdr:cNvPr id="557" name="n_2mainValue【学校施設】&#10;有形固定資産減価償却率">
          <a:extLst>
            <a:ext uri="{FF2B5EF4-FFF2-40B4-BE49-F238E27FC236}">
              <a16:creationId xmlns:a16="http://schemas.microsoft.com/office/drawing/2014/main" id="{D65CB578-B2DC-4154-B75B-41F11C7EEFF1}"/>
            </a:ext>
          </a:extLst>
        </xdr:cNvPr>
        <xdr:cNvSpPr txBox="1"/>
      </xdr:nvSpPr>
      <xdr:spPr>
        <a:xfrm>
          <a:off x="12675244" y="939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2012</xdr:rowOff>
    </xdr:from>
    <xdr:ext cx="405111" cy="259045"/>
    <xdr:sp macro="" textlink="">
      <xdr:nvSpPr>
        <xdr:cNvPr id="558" name="n_3mainValue【学校施設】&#10;有形固定資産減価償却率">
          <a:extLst>
            <a:ext uri="{FF2B5EF4-FFF2-40B4-BE49-F238E27FC236}">
              <a16:creationId xmlns:a16="http://schemas.microsoft.com/office/drawing/2014/main" id="{F9350352-4DD5-42D8-B88E-FDE9F1036741}"/>
            </a:ext>
          </a:extLst>
        </xdr:cNvPr>
        <xdr:cNvSpPr txBox="1"/>
      </xdr:nvSpPr>
      <xdr:spPr>
        <a:xfrm>
          <a:off x="11900544" y="938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559" name="n_4mainValue【学校施設】&#10;有形固定資産減価償却率">
          <a:extLst>
            <a:ext uri="{FF2B5EF4-FFF2-40B4-BE49-F238E27FC236}">
              <a16:creationId xmlns:a16="http://schemas.microsoft.com/office/drawing/2014/main" id="{875D5FE5-C62D-412C-8C5C-70E2A08B0155}"/>
            </a:ext>
          </a:extLst>
        </xdr:cNvPr>
        <xdr:cNvSpPr txBox="1"/>
      </xdr:nvSpPr>
      <xdr:spPr>
        <a:xfrm>
          <a:off x="1110298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2EC8C4D9-0D02-4E9A-BEAD-F3A0AAD80C6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98264F33-3C86-4D29-B311-D03ADDC20AA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245C24FF-ABD9-4142-81D2-54C45F21C77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434F8FC-1071-45C2-89D6-AFCD249328C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2EAF9B90-1738-4111-94EE-C6563996E6E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DFC3645A-21A3-46B6-AEF5-169C4742F8F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08D3C655-626C-46E5-B2D9-370EF16AB64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C8C5C81C-F601-4437-8E6A-42283B5F4DD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54A09763-2E1C-4E87-BCD8-B5D4CDF946C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C6C26315-5593-44E1-B3A0-30D3B2B6957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26FD7E88-8404-4A30-996F-4061F314497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1F0C7DF9-CA57-4249-8468-ECB27B603C2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E1166DDC-3DF6-435A-91EA-D89A4F45BC84}"/>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3BD388D7-D92F-493A-84CF-D62203FA07F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71D62D99-7A28-46ED-B9EC-803DCA32417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DACA22C8-033E-4006-8572-541CE89ABEE1}"/>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D326021A-A6AE-4C55-A4A7-240070E8FACD}"/>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E5DA42DC-DA94-4B19-9E0A-53BDD565A64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2C845937-898E-4880-9861-1A7C80CB6F1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A6F793CC-3DFD-407E-AE68-7A060EB230A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C5CB8536-72DE-440B-A6F9-13AB3B55F037}"/>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7647FCA3-84E7-436A-AD95-604E5A496D0E}"/>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A97E164B-3F67-4037-B222-7AE3FF2F573E}"/>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04EDDCB5-A9F5-4485-9278-0D59BCA41E2F}"/>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8986AC0E-4870-4CCF-A864-9662781E77CA}"/>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5" name="【学校施設】&#10;一人当たり面積平均値テキスト">
          <a:extLst>
            <a:ext uri="{FF2B5EF4-FFF2-40B4-BE49-F238E27FC236}">
              <a16:creationId xmlns:a16="http://schemas.microsoft.com/office/drawing/2014/main" id="{12BDED0C-2318-437C-AFE5-29011144476C}"/>
            </a:ext>
          </a:extLst>
        </xdr:cNvPr>
        <xdr:cNvSpPr txBox="1"/>
      </xdr:nvSpPr>
      <xdr:spPr>
        <a:xfrm>
          <a:off x="19547840" y="99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274D763D-C3DB-474E-8CF1-5713385B44C4}"/>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D51A7DA4-A87D-4832-A5A0-6F9158A01B2A}"/>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DF3072C5-63E9-4C5B-AD78-7F3F7617F422}"/>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E3D48A93-64FC-486A-887A-288ED23F57CB}"/>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ABD18BF6-7FAE-4B40-9DEC-8ECC1288189A}"/>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CDC8C577-88D9-41C2-AC9F-2775F4EC4A6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E45BA73E-AE29-44EC-8B43-71781A35DAC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AAE90685-8853-420B-A9D4-16CCDC1D6F0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765DAECE-F741-4B64-811A-7F96C4BA929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9DA0A75-54A7-45E9-8212-2D22686FBB4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98361</xdr:rowOff>
    </xdr:from>
    <xdr:to>
      <xdr:col>116</xdr:col>
      <xdr:colOff>114300</xdr:colOff>
      <xdr:row>62</xdr:row>
      <xdr:rowOff>28511</xdr:rowOff>
    </xdr:to>
    <xdr:sp macro="" textlink="">
      <xdr:nvSpPr>
        <xdr:cNvPr id="596" name="楕円 595">
          <a:extLst>
            <a:ext uri="{FF2B5EF4-FFF2-40B4-BE49-F238E27FC236}">
              <a16:creationId xmlns:a16="http://schemas.microsoft.com/office/drawing/2014/main" id="{5F1318E2-2936-4537-A2C7-EC192CDFDD97}"/>
            </a:ext>
          </a:extLst>
        </xdr:cNvPr>
        <xdr:cNvSpPr/>
      </xdr:nvSpPr>
      <xdr:spPr>
        <a:xfrm>
          <a:off x="19458940" y="10324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76788</xdr:rowOff>
    </xdr:from>
    <xdr:ext cx="469744" cy="259045"/>
    <xdr:sp macro="" textlink="">
      <xdr:nvSpPr>
        <xdr:cNvPr id="597" name="【学校施設】&#10;一人当たり面積該当値テキスト">
          <a:extLst>
            <a:ext uri="{FF2B5EF4-FFF2-40B4-BE49-F238E27FC236}">
              <a16:creationId xmlns:a16="http://schemas.microsoft.com/office/drawing/2014/main" id="{3F3E04F8-6B7C-4C62-968B-B2A4BA3EBE86}"/>
            </a:ext>
          </a:extLst>
        </xdr:cNvPr>
        <xdr:cNvSpPr txBox="1"/>
      </xdr:nvSpPr>
      <xdr:spPr>
        <a:xfrm>
          <a:off x="19547840" y="1030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96076</xdr:rowOff>
    </xdr:from>
    <xdr:to>
      <xdr:col>112</xdr:col>
      <xdr:colOff>38100</xdr:colOff>
      <xdr:row>62</xdr:row>
      <xdr:rowOff>26226</xdr:rowOff>
    </xdr:to>
    <xdr:sp macro="" textlink="">
      <xdr:nvSpPr>
        <xdr:cNvPr id="598" name="楕円 597">
          <a:extLst>
            <a:ext uri="{FF2B5EF4-FFF2-40B4-BE49-F238E27FC236}">
              <a16:creationId xmlns:a16="http://schemas.microsoft.com/office/drawing/2014/main" id="{F11F9155-7D99-4CB0-8164-F0483BCAC9E3}"/>
            </a:ext>
          </a:extLst>
        </xdr:cNvPr>
        <xdr:cNvSpPr/>
      </xdr:nvSpPr>
      <xdr:spPr>
        <a:xfrm>
          <a:off x="18735040" y="103221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146876</xdr:rowOff>
    </xdr:from>
    <xdr:to>
      <xdr:col>116</xdr:col>
      <xdr:colOff>63500</xdr:colOff>
      <xdr:row>61</xdr:row>
      <xdr:rowOff>149161</xdr:rowOff>
    </xdr:to>
    <xdr:cxnSp macro="">
      <xdr:nvCxnSpPr>
        <xdr:cNvPr id="599" name="直線コネクタ 598">
          <a:extLst>
            <a:ext uri="{FF2B5EF4-FFF2-40B4-BE49-F238E27FC236}">
              <a16:creationId xmlns:a16="http://schemas.microsoft.com/office/drawing/2014/main" id="{E89CE656-C5C3-42AA-928F-80E1130BD563}"/>
            </a:ext>
          </a:extLst>
        </xdr:cNvPr>
        <xdr:cNvCxnSpPr/>
      </xdr:nvCxnSpPr>
      <xdr:spPr>
        <a:xfrm>
          <a:off x="18778220" y="10372916"/>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65215</xdr:rowOff>
    </xdr:from>
    <xdr:to>
      <xdr:col>107</xdr:col>
      <xdr:colOff>101600</xdr:colOff>
      <xdr:row>61</xdr:row>
      <xdr:rowOff>166815</xdr:rowOff>
    </xdr:to>
    <xdr:sp macro="" textlink="">
      <xdr:nvSpPr>
        <xdr:cNvPr id="600" name="楕円 599">
          <a:extLst>
            <a:ext uri="{FF2B5EF4-FFF2-40B4-BE49-F238E27FC236}">
              <a16:creationId xmlns:a16="http://schemas.microsoft.com/office/drawing/2014/main" id="{CDE4756B-7668-4932-9C74-AC928D8AB91A}"/>
            </a:ext>
          </a:extLst>
        </xdr:cNvPr>
        <xdr:cNvSpPr/>
      </xdr:nvSpPr>
      <xdr:spPr>
        <a:xfrm>
          <a:off x="17937480" y="102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116015</xdr:rowOff>
    </xdr:from>
    <xdr:to>
      <xdr:col>111</xdr:col>
      <xdr:colOff>177800</xdr:colOff>
      <xdr:row>61</xdr:row>
      <xdr:rowOff>146876</xdr:rowOff>
    </xdr:to>
    <xdr:cxnSp macro="">
      <xdr:nvCxnSpPr>
        <xdr:cNvPr id="601" name="直線コネクタ 600">
          <a:extLst>
            <a:ext uri="{FF2B5EF4-FFF2-40B4-BE49-F238E27FC236}">
              <a16:creationId xmlns:a16="http://schemas.microsoft.com/office/drawing/2014/main" id="{06FEC665-F07C-45A1-B40A-123EE53F5DD0}"/>
            </a:ext>
          </a:extLst>
        </xdr:cNvPr>
        <xdr:cNvCxnSpPr/>
      </xdr:nvCxnSpPr>
      <xdr:spPr>
        <a:xfrm>
          <a:off x="17988280" y="10342055"/>
          <a:ext cx="78994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78931</xdr:rowOff>
    </xdr:from>
    <xdr:to>
      <xdr:col>102</xdr:col>
      <xdr:colOff>165100</xdr:colOff>
      <xdr:row>62</xdr:row>
      <xdr:rowOff>9081</xdr:rowOff>
    </xdr:to>
    <xdr:sp macro="" textlink="">
      <xdr:nvSpPr>
        <xdr:cNvPr id="602" name="楕円 601">
          <a:extLst>
            <a:ext uri="{FF2B5EF4-FFF2-40B4-BE49-F238E27FC236}">
              <a16:creationId xmlns:a16="http://schemas.microsoft.com/office/drawing/2014/main" id="{225574CE-4D1E-442E-837A-D8DC5D986108}"/>
            </a:ext>
          </a:extLst>
        </xdr:cNvPr>
        <xdr:cNvSpPr/>
      </xdr:nvSpPr>
      <xdr:spPr>
        <a:xfrm>
          <a:off x="17162780" y="10304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116015</xdr:rowOff>
    </xdr:from>
    <xdr:to>
      <xdr:col>107</xdr:col>
      <xdr:colOff>50800</xdr:colOff>
      <xdr:row>61</xdr:row>
      <xdr:rowOff>129731</xdr:rowOff>
    </xdr:to>
    <xdr:cxnSp macro="">
      <xdr:nvCxnSpPr>
        <xdr:cNvPr id="603" name="直線コネクタ 602">
          <a:extLst>
            <a:ext uri="{FF2B5EF4-FFF2-40B4-BE49-F238E27FC236}">
              <a16:creationId xmlns:a16="http://schemas.microsoft.com/office/drawing/2014/main" id="{AD68BFF7-80F7-409E-AC1C-C18A35C02835}"/>
            </a:ext>
          </a:extLst>
        </xdr:cNvPr>
        <xdr:cNvCxnSpPr/>
      </xdr:nvCxnSpPr>
      <xdr:spPr>
        <a:xfrm flipV="1">
          <a:off x="17213580" y="10342055"/>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58928</xdr:rowOff>
    </xdr:from>
    <xdr:to>
      <xdr:col>98</xdr:col>
      <xdr:colOff>38100</xdr:colOff>
      <xdr:row>61</xdr:row>
      <xdr:rowOff>160528</xdr:rowOff>
    </xdr:to>
    <xdr:sp macro="" textlink="">
      <xdr:nvSpPr>
        <xdr:cNvPr id="604" name="楕円 603">
          <a:extLst>
            <a:ext uri="{FF2B5EF4-FFF2-40B4-BE49-F238E27FC236}">
              <a16:creationId xmlns:a16="http://schemas.microsoft.com/office/drawing/2014/main" id="{D8372241-DAB3-43F4-9C8C-E01FF0413C2F}"/>
            </a:ext>
          </a:extLst>
        </xdr:cNvPr>
        <xdr:cNvSpPr/>
      </xdr:nvSpPr>
      <xdr:spPr>
        <a:xfrm>
          <a:off x="16388080" y="10284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109728</xdr:rowOff>
    </xdr:from>
    <xdr:to>
      <xdr:col>102</xdr:col>
      <xdr:colOff>114300</xdr:colOff>
      <xdr:row>61</xdr:row>
      <xdr:rowOff>129731</xdr:rowOff>
    </xdr:to>
    <xdr:cxnSp macro="">
      <xdr:nvCxnSpPr>
        <xdr:cNvPr id="605" name="直線コネクタ 604">
          <a:extLst>
            <a:ext uri="{FF2B5EF4-FFF2-40B4-BE49-F238E27FC236}">
              <a16:creationId xmlns:a16="http://schemas.microsoft.com/office/drawing/2014/main" id="{71DE5037-0066-47B2-8EEC-88796F3DC23A}"/>
            </a:ext>
          </a:extLst>
        </xdr:cNvPr>
        <xdr:cNvCxnSpPr/>
      </xdr:nvCxnSpPr>
      <xdr:spPr>
        <a:xfrm>
          <a:off x="16431260" y="10335768"/>
          <a:ext cx="78232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6" name="n_1aveValue【学校施設】&#10;一人当たり面積">
          <a:extLst>
            <a:ext uri="{FF2B5EF4-FFF2-40B4-BE49-F238E27FC236}">
              <a16:creationId xmlns:a16="http://schemas.microsoft.com/office/drawing/2014/main" id="{7178C2B9-1224-4ECE-9951-7C5D5BB131B5}"/>
            </a:ext>
          </a:extLst>
        </xdr:cNvPr>
        <xdr:cNvSpPr txBox="1"/>
      </xdr:nvSpPr>
      <xdr:spPr>
        <a:xfrm>
          <a:off x="18561127" y="99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7" name="n_2aveValue【学校施設】&#10;一人当たり面積">
          <a:extLst>
            <a:ext uri="{FF2B5EF4-FFF2-40B4-BE49-F238E27FC236}">
              <a16:creationId xmlns:a16="http://schemas.microsoft.com/office/drawing/2014/main" id="{70A1C7EA-8058-489A-890E-13E61416D980}"/>
            </a:ext>
          </a:extLst>
        </xdr:cNvPr>
        <xdr:cNvSpPr txBox="1"/>
      </xdr:nvSpPr>
      <xdr:spPr>
        <a:xfrm>
          <a:off x="17776267" y="99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608" name="n_3aveValue【学校施設】&#10;一人当たり面積">
          <a:extLst>
            <a:ext uri="{FF2B5EF4-FFF2-40B4-BE49-F238E27FC236}">
              <a16:creationId xmlns:a16="http://schemas.microsoft.com/office/drawing/2014/main" id="{7EFAE0C2-5882-4277-999E-AD89A8C91DDA}"/>
            </a:ext>
          </a:extLst>
        </xdr:cNvPr>
        <xdr:cNvSpPr txBox="1"/>
      </xdr:nvSpPr>
      <xdr:spPr>
        <a:xfrm>
          <a:off x="17001567" y="997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609" name="n_4aveValue【学校施設】&#10;一人当たり面積">
          <a:extLst>
            <a:ext uri="{FF2B5EF4-FFF2-40B4-BE49-F238E27FC236}">
              <a16:creationId xmlns:a16="http://schemas.microsoft.com/office/drawing/2014/main" id="{F38F8861-692D-4014-9DFD-A9CE4C3F29BE}"/>
            </a:ext>
          </a:extLst>
        </xdr:cNvPr>
        <xdr:cNvSpPr txBox="1"/>
      </xdr:nvSpPr>
      <xdr:spPr>
        <a:xfrm>
          <a:off x="16226867" y="996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17353</xdr:rowOff>
    </xdr:from>
    <xdr:ext cx="469744" cy="259045"/>
    <xdr:sp macro="" textlink="">
      <xdr:nvSpPr>
        <xdr:cNvPr id="610" name="n_1mainValue【学校施設】&#10;一人当たり面積">
          <a:extLst>
            <a:ext uri="{FF2B5EF4-FFF2-40B4-BE49-F238E27FC236}">
              <a16:creationId xmlns:a16="http://schemas.microsoft.com/office/drawing/2014/main" id="{1363C178-B452-4BB9-98D8-DE9BBB8D4A7C}"/>
            </a:ext>
          </a:extLst>
        </xdr:cNvPr>
        <xdr:cNvSpPr txBox="1"/>
      </xdr:nvSpPr>
      <xdr:spPr>
        <a:xfrm>
          <a:off x="18561127" y="1041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157942</xdr:rowOff>
    </xdr:from>
    <xdr:ext cx="469744" cy="259045"/>
    <xdr:sp macro="" textlink="">
      <xdr:nvSpPr>
        <xdr:cNvPr id="611" name="n_2mainValue【学校施設】&#10;一人当たり面積">
          <a:extLst>
            <a:ext uri="{FF2B5EF4-FFF2-40B4-BE49-F238E27FC236}">
              <a16:creationId xmlns:a16="http://schemas.microsoft.com/office/drawing/2014/main" id="{419ED2A3-F46C-4FDC-A900-CF68C81F8CBD}"/>
            </a:ext>
          </a:extLst>
        </xdr:cNvPr>
        <xdr:cNvSpPr txBox="1"/>
      </xdr:nvSpPr>
      <xdr:spPr>
        <a:xfrm>
          <a:off x="17776267" y="1038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208</xdr:rowOff>
    </xdr:from>
    <xdr:ext cx="469744" cy="259045"/>
    <xdr:sp macro="" textlink="">
      <xdr:nvSpPr>
        <xdr:cNvPr id="612" name="n_3mainValue【学校施設】&#10;一人当たり面積">
          <a:extLst>
            <a:ext uri="{FF2B5EF4-FFF2-40B4-BE49-F238E27FC236}">
              <a16:creationId xmlns:a16="http://schemas.microsoft.com/office/drawing/2014/main" id="{F8DFE226-6455-4586-B8D1-C90BE7F9D9CA}"/>
            </a:ext>
          </a:extLst>
        </xdr:cNvPr>
        <xdr:cNvSpPr txBox="1"/>
      </xdr:nvSpPr>
      <xdr:spPr>
        <a:xfrm>
          <a:off x="17001567" y="1039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151655</xdr:rowOff>
    </xdr:from>
    <xdr:ext cx="469744" cy="259045"/>
    <xdr:sp macro="" textlink="">
      <xdr:nvSpPr>
        <xdr:cNvPr id="613" name="n_4mainValue【学校施設】&#10;一人当たり面積">
          <a:extLst>
            <a:ext uri="{FF2B5EF4-FFF2-40B4-BE49-F238E27FC236}">
              <a16:creationId xmlns:a16="http://schemas.microsoft.com/office/drawing/2014/main" id="{ABF1CAB3-4718-491C-9127-5EA500CE8EAE}"/>
            </a:ext>
          </a:extLst>
        </xdr:cNvPr>
        <xdr:cNvSpPr txBox="1"/>
      </xdr:nvSpPr>
      <xdr:spPr>
        <a:xfrm>
          <a:off x="16226867" y="103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F3FBF92F-FED1-4160-A23D-B20B0CA7E85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8E22791-F189-42E8-953F-CAC6A0B62D2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C6DA0E16-2534-46A4-BB8F-C804EDA43DE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A0F21935-F843-4A9C-BE3A-6417EE67F31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707BD5B0-D170-4121-9553-53544F9C2C7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CB012932-C91D-4653-BA58-690768F3016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89566A24-01C6-4FCC-8B85-3310100D6F3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38D47BB4-449B-449B-B4E9-DA87AB37737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2BA2A53C-FDF9-48B5-A59F-1CB4849083D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12B585F0-93AA-4D93-B37C-D39AB389D52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E4AABA2F-9925-4C81-B1A8-83FE0F8FB6D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D08C2354-BD6B-44C5-82AA-B25874A1740B}"/>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821A0BF7-A776-44C7-B787-7C73F05B1EA3}"/>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41529D9D-B74B-4C25-86CD-C91E8DF591C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C81AA2CC-902D-4AFD-854A-FAE5EC8D7548}"/>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A1989986-8FAF-4DC1-A717-725737C32AE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7EE8D054-0BC9-439D-B765-5C84A86E3D86}"/>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852287CB-1329-4997-9A82-4B3850B57747}"/>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67330F72-2449-45BB-B888-C50F448A2EB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922B854E-4DB6-4B07-AE64-57DC599CB685}"/>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DF63AC54-1A08-418B-8B19-3CF01BD579A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40BDA93A-FDEE-44C1-A2EF-860F69832CC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B0807A6A-FAC8-41A6-BA4C-428144C60769}"/>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EC37DF5B-2AE1-4C2F-B9C2-48287C35DC2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E30AC2C1-2011-48F1-9997-22BF500BCC4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a:extLst>
            <a:ext uri="{FF2B5EF4-FFF2-40B4-BE49-F238E27FC236}">
              <a16:creationId xmlns:a16="http://schemas.microsoft.com/office/drawing/2014/main" id="{AC1FEE28-EFDC-4BC5-B019-F0B235F4A222}"/>
            </a:ext>
          </a:extLst>
        </xdr:cNvPr>
        <xdr:cNvCxnSpPr/>
      </xdr:nvCxnSpPr>
      <xdr:spPr>
        <a:xfrm flipV="1">
          <a:off x="14375764" y="13131982"/>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a:extLst>
            <a:ext uri="{FF2B5EF4-FFF2-40B4-BE49-F238E27FC236}">
              <a16:creationId xmlns:a16="http://schemas.microsoft.com/office/drawing/2014/main" id="{A3D00C26-F102-4548-87A0-824EF4FF229A}"/>
            </a:ext>
          </a:extLst>
        </xdr:cNvPr>
        <xdr:cNvSpPr txBox="1"/>
      </xdr:nvSpPr>
      <xdr:spPr>
        <a:xfrm>
          <a:off x="144145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a:extLst>
            <a:ext uri="{FF2B5EF4-FFF2-40B4-BE49-F238E27FC236}">
              <a16:creationId xmlns:a16="http://schemas.microsoft.com/office/drawing/2014/main" id="{E11AD598-B0D2-4643-8661-48065C57BDDC}"/>
            </a:ext>
          </a:extLst>
        </xdr:cNvPr>
        <xdr:cNvCxnSpPr/>
      </xdr:nvCxnSpPr>
      <xdr:spPr>
        <a:xfrm>
          <a:off x="14287500" y="14548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a:extLst>
            <a:ext uri="{FF2B5EF4-FFF2-40B4-BE49-F238E27FC236}">
              <a16:creationId xmlns:a16="http://schemas.microsoft.com/office/drawing/2014/main" id="{20FE639A-E6BD-4B90-B394-FA711882B4BE}"/>
            </a:ext>
          </a:extLst>
        </xdr:cNvPr>
        <xdr:cNvSpPr txBox="1"/>
      </xdr:nvSpPr>
      <xdr:spPr>
        <a:xfrm>
          <a:off x="14414500" y="12911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a:extLst>
            <a:ext uri="{FF2B5EF4-FFF2-40B4-BE49-F238E27FC236}">
              <a16:creationId xmlns:a16="http://schemas.microsoft.com/office/drawing/2014/main" id="{E8EE3139-AD64-4812-AFB1-E5C81E172DD1}"/>
            </a:ext>
          </a:extLst>
        </xdr:cNvPr>
        <xdr:cNvCxnSpPr/>
      </xdr:nvCxnSpPr>
      <xdr:spPr>
        <a:xfrm>
          <a:off x="14287500" y="13131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4" name="【児童館】&#10;有形固定資産減価償却率平均値テキスト">
          <a:extLst>
            <a:ext uri="{FF2B5EF4-FFF2-40B4-BE49-F238E27FC236}">
              <a16:creationId xmlns:a16="http://schemas.microsoft.com/office/drawing/2014/main" id="{AA80258D-3AF3-41C7-BCAF-4D523A619C2B}"/>
            </a:ext>
          </a:extLst>
        </xdr:cNvPr>
        <xdr:cNvSpPr txBox="1"/>
      </xdr:nvSpPr>
      <xdr:spPr>
        <a:xfrm>
          <a:off x="14414500" y="13746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a:extLst>
            <a:ext uri="{FF2B5EF4-FFF2-40B4-BE49-F238E27FC236}">
              <a16:creationId xmlns:a16="http://schemas.microsoft.com/office/drawing/2014/main" id="{F7B8D3A5-95F8-446B-AE41-91D6E5760787}"/>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a:extLst>
            <a:ext uri="{FF2B5EF4-FFF2-40B4-BE49-F238E27FC236}">
              <a16:creationId xmlns:a16="http://schemas.microsoft.com/office/drawing/2014/main" id="{81E434C9-81C4-4946-AC4A-97AE3EC165F5}"/>
            </a:ext>
          </a:extLst>
        </xdr:cNvPr>
        <xdr:cNvSpPr/>
      </xdr:nvSpPr>
      <xdr:spPr>
        <a:xfrm>
          <a:off x="135788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a:extLst>
            <a:ext uri="{FF2B5EF4-FFF2-40B4-BE49-F238E27FC236}">
              <a16:creationId xmlns:a16="http://schemas.microsoft.com/office/drawing/2014/main" id="{7E54C75F-CC52-45CD-8721-953D346E0161}"/>
            </a:ext>
          </a:extLst>
        </xdr:cNvPr>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a:extLst>
            <a:ext uri="{FF2B5EF4-FFF2-40B4-BE49-F238E27FC236}">
              <a16:creationId xmlns:a16="http://schemas.microsoft.com/office/drawing/2014/main" id="{A8447CEC-A369-4E56-8824-AC6C459BE471}"/>
            </a:ext>
          </a:extLst>
        </xdr:cNvPr>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a:extLst>
            <a:ext uri="{FF2B5EF4-FFF2-40B4-BE49-F238E27FC236}">
              <a16:creationId xmlns:a16="http://schemas.microsoft.com/office/drawing/2014/main" id="{4E684959-9A57-4D10-B97A-3F012E1805F2}"/>
            </a:ext>
          </a:extLst>
        </xdr:cNvPr>
        <xdr:cNvSpPr/>
      </xdr:nvSpPr>
      <xdr:spPr>
        <a:xfrm>
          <a:off x="11231880" y="13869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45EB8DAA-16F8-45FF-9727-F53892F23B0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AF1C00D5-169A-4E11-AC64-A0F9B2BC096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4AFD48C-1689-4346-98CA-5AA54FF0C88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7F755962-D9DB-4CAF-90B9-F248E824E9C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526EB667-1A1E-4FD7-A221-AFC9A9C83DC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46082</xdr:rowOff>
    </xdr:from>
    <xdr:to>
      <xdr:col>85</xdr:col>
      <xdr:colOff>177800</xdr:colOff>
      <xdr:row>83</xdr:row>
      <xdr:rowOff>147682</xdr:rowOff>
    </xdr:to>
    <xdr:sp macro="" textlink="">
      <xdr:nvSpPr>
        <xdr:cNvPr id="655" name="楕円 654">
          <a:extLst>
            <a:ext uri="{FF2B5EF4-FFF2-40B4-BE49-F238E27FC236}">
              <a16:creationId xmlns:a16="http://schemas.microsoft.com/office/drawing/2014/main" id="{13B87E19-0DAD-45A7-B208-47774611EF10}"/>
            </a:ext>
          </a:extLst>
        </xdr:cNvPr>
        <xdr:cNvSpPr/>
      </xdr:nvSpPr>
      <xdr:spPr>
        <a:xfrm>
          <a:off x="14325600" y="1396020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24509</xdr:rowOff>
    </xdr:from>
    <xdr:ext cx="405111" cy="259045"/>
    <xdr:sp macro="" textlink="">
      <xdr:nvSpPr>
        <xdr:cNvPr id="656" name="【児童館】&#10;有形固定資産減価償却率該当値テキスト">
          <a:extLst>
            <a:ext uri="{FF2B5EF4-FFF2-40B4-BE49-F238E27FC236}">
              <a16:creationId xmlns:a16="http://schemas.microsoft.com/office/drawing/2014/main" id="{7D864B88-C7F5-432A-8847-299AD2F31389}"/>
            </a:ext>
          </a:extLst>
        </xdr:cNvPr>
        <xdr:cNvSpPr txBox="1"/>
      </xdr:nvSpPr>
      <xdr:spPr>
        <a:xfrm>
          <a:off x="14414500" y="1393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657" name="楕円 656">
          <a:extLst>
            <a:ext uri="{FF2B5EF4-FFF2-40B4-BE49-F238E27FC236}">
              <a16:creationId xmlns:a16="http://schemas.microsoft.com/office/drawing/2014/main" id="{5237A017-FB83-42DC-8028-F744DB3AC0AD}"/>
            </a:ext>
          </a:extLst>
        </xdr:cNvPr>
        <xdr:cNvSpPr/>
      </xdr:nvSpPr>
      <xdr:spPr>
        <a:xfrm>
          <a:off x="13578840" y="139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96882</xdr:rowOff>
    </xdr:to>
    <xdr:cxnSp macro="">
      <xdr:nvCxnSpPr>
        <xdr:cNvPr id="658" name="直線コネクタ 657">
          <a:extLst>
            <a:ext uri="{FF2B5EF4-FFF2-40B4-BE49-F238E27FC236}">
              <a16:creationId xmlns:a16="http://schemas.microsoft.com/office/drawing/2014/main" id="{A23D9216-D20D-445C-AC3D-4E8740FD58A0}"/>
            </a:ext>
          </a:extLst>
        </xdr:cNvPr>
        <xdr:cNvCxnSpPr/>
      </xdr:nvCxnSpPr>
      <xdr:spPr>
        <a:xfrm>
          <a:off x="13629640" y="13986509"/>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9" name="楕円 658">
          <a:extLst>
            <a:ext uri="{FF2B5EF4-FFF2-40B4-BE49-F238E27FC236}">
              <a16:creationId xmlns:a16="http://schemas.microsoft.com/office/drawing/2014/main" id="{DAEEF2F0-F1D0-4955-B305-28C3AD9A484A}"/>
            </a:ext>
          </a:extLst>
        </xdr:cNvPr>
        <xdr:cNvSpPr/>
      </xdr:nvSpPr>
      <xdr:spPr>
        <a:xfrm>
          <a:off x="12804140" y="13890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23405</xdr:rowOff>
    </xdr:from>
    <xdr:to>
      <xdr:col>81</xdr:col>
      <xdr:colOff>50800</xdr:colOff>
      <xdr:row>83</xdr:row>
      <xdr:rowOff>72389</xdr:rowOff>
    </xdr:to>
    <xdr:cxnSp macro="">
      <xdr:nvCxnSpPr>
        <xdr:cNvPr id="660" name="直線コネクタ 659">
          <a:extLst>
            <a:ext uri="{FF2B5EF4-FFF2-40B4-BE49-F238E27FC236}">
              <a16:creationId xmlns:a16="http://schemas.microsoft.com/office/drawing/2014/main" id="{F946C32D-AECB-4FB1-9849-70D5E2E53D0C}"/>
            </a:ext>
          </a:extLst>
        </xdr:cNvPr>
        <xdr:cNvCxnSpPr/>
      </xdr:nvCxnSpPr>
      <xdr:spPr>
        <a:xfrm>
          <a:off x="12854940" y="13937525"/>
          <a:ext cx="7747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98334</xdr:rowOff>
    </xdr:from>
    <xdr:to>
      <xdr:col>72</xdr:col>
      <xdr:colOff>38100</xdr:colOff>
      <xdr:row>83</xdr:row>
      <xdr:rowOff>28484</xdr:rowOff>
    </xdr:to>
    <xdr:sp macro="" textlink="">
      <xdr:nvSpPr>
        <xdr:cNvPr id="661" name="楕円 660">
          <a:extLst>
            <a:ext uri="{FF2B5EF4-FFF2-40B4-BE49-F238E27FC236}">
              <a16:creationId xmlns:a16="http://schemas.microsoft.com/office/drawing/2014/main" id="{BCE85CD3-6F6D-49DC-B85E-399C40F905FC}"/>
            </a:ext>
          </a:extLst>
        </xdr:cNvPr>
        <xdr:cNvSpPr/>
      </xdr:nvSpPr>
      <xdr:spPr>
        <a:xfrm>
          <a:off x="12029440" y="13844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149134</xdr:rowOff>
    </xdr:from>
    <xdr:to>
      <xdr:col>76</xdr:col>
      <xdr:colOff>114300</xdr:colOff>
      <xdr:row>83</xdr:row>
      <xdr:rowOff>23405</xdr:rowOff>
    </xdr:to>
    <xdr:cxnSp macro="">
      <xdr:nvCxnSpPr>
        <xdr:cNvPr id="662" name="直線コネクタ 661">
          <a:extLst>
            <a:ext uri="{FF2B5EF4-FFF2-40B4-BE49-F238E27FC236}">
              <a16:creationId xmlns:a16="http://schemas.microsoft.com/office/drawing/2014/main" id="{5E4B6A56-4569-46B5-B1CD-79DB1CE3B305}"/>
            </a:ext>
          </a:extLst>
        </xdr:cNvPr>
        <xdr:cNvCxnSpPr/>
      </xdr:nvCxnSpPr>
      <xdr:spPr>
        <a:xfrm>
          <a:off x="12072620" y="13895614"/>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50981</xdr:rowOff>
    </xdr:from>
    <xdr:to>
      <xdr:col>67</xdr:col>
      <xdr:colOff>101600</xdr:colOff>
      <xdr:row>82</xdr:row>
      <xdr:rowOff>152581</xdr:rowOff>
    </xdr:to>
    <xdr:sp macro="" textlink="">
      <xdr:nvSpPr>
        <xdr:cNvPr id="663" name="楕円 662">
          <a:extLst>
            <a:ext uri="{FF2B5EF4-FFF2-40B4-BE49-F238E27FC236}">
              <a16:creationId xmlns:a16="http://schemas.microsoft.com/office/drawing/2014/main" id="{B9FC569C-F623-4B3F-A61D-79BC0E96E90B}"/>
            </a:ext>
          </a:extLst>
        </xdr:cNvPr>
        <xdr:cNvSpPr/>
      </xdr:nvSpPr>
      <xdr:spPr>
        <a:xfrm>
          <a:off x="11231880" y="1379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101781</xdr:rowOff>
    </xdr:from>
    <xdr:to>
      <xdr:col>71</xdr:col>
      <xdr:colOff>177800</xdr:colOff>
      <xdr:row>82</xdr:row>
      <xdr:rowOff>149134</xdr:rowOff>
    </xdr:to>
    <xdr:cxnSp macro="">
      <xdr:nvCxnSpPr>
        <xdr:cNvPr id="664" name="直線コネクタ 663">
          <a:extLst>
            <a:ext uri="{FF2B5EF4-FFF2-40B4-BE49-F238E27FC236}">
              <a16:creationId xmlns:a16="http://schemas.microsoft.com/office/drawing/2014/main" id="{65E10FA1-3B08-4F05-80D1-9A0BA0C2EB19}"/>
            </a:ext>
          </a:extLst>
        </xdr:cNvPr>
        <xdr:cNvCxnSpPr/>
      </xdr:nvCxnSpPr>
      <xdr:spPr>
        <a:xfrm>
          <a:off x="11282680" y="13848261"/>
          <a:ext cx="78994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5" name="n_1aveValue【児童館】&#10;有形固定資産減価償却率">
          <a:extLst>
            <a:ext uri="{FF2B5EF4-FFF2-40B4-BE49-F238E27FC236}">
              <a16:creationId xmlns:a16="http://schemas.microsoft.com/office/drawing/2014/main" id="{DD0441C2-324A-40BC-B0AC-3735DFA2D39F}"/>
            </a:ext>
          </a:extLst>
        </xdr:cNvPr>
        <xdr:cNvSpPr txBox="1"/>
      </xdr:nvSpPr>
      <xdr:spPr>
        <a:xfrm>
          <a:off x="134372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66" name="n_2aveValue【児童館】&#10;有形固定資産減価償却率">
          <a:extLst>
            <a:ext uri="{FF2B5EF4-FFF2-40B4-BE49-F238E27FC236}">
              <a16:creationId xmlns:a16="http://schemas.microsoft.com/office/drawing/2014/main" id="{2AE3D7C6-BC58-49F7-9B13-D4D438EB5AA9}"/>
            </a:ext>
          </a:extLst>
        </xdr:cNvPr>
        <xdr:cNvSpPr txBox="1"/>
      </xdr:nvSpPr>
      <xdr:spPr>
        <a:xfrm>
          <a:off x="126752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667" name="n_3aveValue【児童館】&#10;有形固定資産減価償却率">
          <a:extLst>
            <a:ext uri="{FF2B5EF4-FFF2-40B4-BE49-F238E27FC236}">
              <a16:creationId xmlns:a16="http://schemas.microsoft.com/office/drawing/2014/main" id="{6FBDE1EF-7878-416F-A462-BECBAE548F54}"/>
            </a:ext>
          </a:extLst>
        </xdr:cNvPr>
        <xdr:cNvSpPr txBox="1"/>
      </xdr:nvSpPr>
      <xdr:spPr>
        <a:xfrm>
          <a:off x="11900544"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668" name="n_4aveValue【児童館】&#10;有形固定資産減価償却率">
          <a:extLst>
            <a:ext uri="{FF2B5EF4-FFF2-40B4-BE49-F238E27FC236}">
              <a16:creationId xmlns:a16="http://schemas.microsoft.com/office/drawing/2014/main" id="{51813DF1-AD3D-450A-B787-AF01FE0C8AAF}"/>
            </a:ext>
          </a:extLst>
        </xdr:cNvPr>
        <xdr:cNvSpPr txBox="1"/>
      </xdr:nvSpPr>
      <xdr:spPr>
        <a:xfrm>
          <a:off x="11102984" y="1395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669" name="n_1mainValue【児童館】&#10;有形固定資産減価償却率">
          <a:extLst>
            <a:ext uri="{FF2B5EF4-FFF2-40B4-BE49-F238E27FC236}">
              <a16:creationId xmlns:a16="http://schemas.microsoft.com/office/drawing/2014/main" id="{02F4B6AA-6138-48B8-999C-FDA5F2351356}"/>
            </a:ext>
          </a:extLst>
        </xdr:cNvPr>
        <xdr:cNvSpPr txBox="1"/>
      </xdr:nvSpPr>
      <xdr:spPr>
        <a:xfrm>
          <a:off x="1343724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0" name="n_2mainValue【児童館】&#10;有形固定資産減価償却率">
          <a:extLst>
            <a:ext uri="{FF2B5EF4-FFF2-40B4-BE49-F238E27FC236}">
              <a16:creationId xmlns:a16="http://schemas.microsoft.com/office/drawing/2014/main" id="{0865E892-D35F-4C27-A071-2AB14EC2D685}"/>
            </a:ext>
          </a:extLst>
        </xdr:cNvPr>
        <xdr:cNvSpPr txBox="1"/>
      </xdr:nvSpPr>
      <xdr:spPr>
        <a:xfrm>
          <a:off x="12675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71" name="n_3mainValue【児童館】&#10;有形固定資産減価償却率">
          <a:extLst>
            <a:ext uri="{FF2B5EF4-FFF2-40B4-BE49-F238E27FC236}">
              <a16:creationId xmlns:a16="http://schemas.microsoft.com/office/drawing/2014/main" id="{53A161B1-4604-4017-80BF-D66E17C47D62}"/>
            </a:ext>
          </a:extLst>
        </xdr:cNvPr>
        <xdr:cNvSpPr txBox="1"/>
      </xdr:nvSpPr>
      <xdr:spPr>
        <a:xfrm>
          <a:off x="119005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169108</xdr:rowOff>
    </xdr:from>
    <xdr:ext cx="405111" cy="259045"/>
    <xdr:sp macro="" textlink="">
      <xdr:nvSpPr>
        <xdr:cNvPr id="672" name="n_4mainValue【児童館】&#10;有形固定資産減価償却率">
          <a:extLst>
            <a:ext uri="{FF2B5EF4-FFF2-40B4-BE49-F238E27FC236}">
              <a16:creationId xmlns:a16="http://schemas.microsoft.com/office/drawing/2014/main" id="{6F0BA8FA-8F2D-48E2-9C99-88DDF3ADEEC6}"/>
            </a:ext>
          </a:extLst>
        </xdr:cNvPr>
        <xdr:cNvSpPr txBox="1"/>
      </xdr:nvSpPr>
      <xdr:spPr>
        <a:xfrm>
          <a:off x="11102984" y="1358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5E45A8D3-FF6F-46F0-A865-1DB7C03B6FF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F080B34F-AF93-4F71-988A-3A6A98C272F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C4C4617D-6C95-47EC-9B76-AC9BC441DEC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B2FD7F33-4643-408A-9E5E-F2BD6D39182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776B4AF4-E6C2-4E4F-B885-0A6FC8BF1B4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6B8781D1-650C-4AA1-8968-C1F22E31519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464F86D1-FE4A-4F97-8141-C854D00BA52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6F5FA2BF-01FD-4BC5-9384-6EED9BDCA71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8F98D6B-9BFA-488B-93C9-B6338A4879C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7AB053ED-FB94-4E01-BF1E-D39F361DC69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32F22A00-EC7D-484F-851F-2032F367B08F}"/>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54ADA9D6-E0B7-46B0-9D0D-1278B6FE37D8}"/>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6EA82F0F-9694-45D1-AF0B-3BC18FCCD15A}"/>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46157CEA-6D65-4115-A605-7BDE2D66D20C}"/>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89FD6ABE-583B-4F0F-B442-FC0E4836453C}"/>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31ABF322-6F89-494D-B387-8F522C64FCD4}"/>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D672A8C8-FEA7-4556-AEB3-B684FC78AB8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711360E8-7366-4E0A-8DDC-C7B83CE0D12F}"/>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499DC37F-4FF9-4983-A4EA-496E584BFDA5}"/>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F4D171B3-7DB0-4560-A931-0C49AD9963C8}"/>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6D7A45FE-BE8B-4FB7-9045-7A2A25717AAF}"/>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64DEA8DF-0DC9-43BA-B6CA-BA33C40C4E95}"/>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E0024C7-C3FD-43FD-BFA5-E4E157B434D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C58ECECF-8673-41AD-B8C8-56710196FB0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93DCCD5A-0599-429B-87DA-EC6F3F3CA53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8" name="直線コネクタ 697">
          <a:extLst>
            <a:ext uri="{FF2B5EF4-FFF2-40B4-BE49-F238E27FC236}">
              <a16:creationId xmlns:a16="http://schemas.microsoft.com/office/drawing/2014/main" id="{A606D832-1ACC-4F68-8AB3-1411B6920B43}"/>
            </a:ext>
          </a:extLst>
        </xdr:cNvPr>
        <xdr:cNvCxnSpPr/>
      </xdr:nvCxnSpPr>
      <xdr:spPr>
        <a:xfrm flipV="1">
          <a:off x="19509104" y="13019859"/>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9" name="【児童館】&#10;一人当たり面積最小値テキスト">
          <a:extLst>
            <a:ext uri="{FF2B5EF4-FFF2-40B4-BE49-F238E27FC236}">
              <a16:creationId xmlns:a16="http://schemas.microsoft.com/office/drawing/2014/main" id="{B559EDB0-DBEC-430E-B556-030D636DB30F}"/>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0" name="直線コネクタ 699">
          <a:extLst>
            <a:ext uri="{FF2B5EF4-FFF2-40B4-BE49-F238E27FC236}">
              <a16:creationId xmlns:a16="http://schemas.microsoft.com/office/drawing/2014/main" id="{05660620-0946-49AC-BD33-9A1415D7F221}"/>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1" name="【児童館】&#10;一人当たり面積最大値テキスト">
          <a:extLst>
            <a:ext uri="{FF2B5EF4-FFF2-40B4-BE49-F238E27FC236}">
              <a16:creationId xmlns:a16="http://schemas.microsoft.com/office/drawing/2014/main" id="{E12493ED-640E-40B5-BD8E-D500A5484554}"/>
            </a:ext>
          </a:extLst>
        </xdr:cNvPr>
        <xdr:cNvSpPr txBox="1"/>
      </xdr:nvSpPr>
      <xdr:spPr>
        <a:xfrm>
          <a:off x="19547840" y="1279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2" name="直線コネクタ 701">
          <a:extLst>
            <a:ext uri="{FF2B5EF4-FFF2-40B4-BE49-F238E27FC236}">
              <a16:creationId xmlns:a16="http://schemas.microsoft.com/office/drawing/2014/main" id="{F3DD680F-7217-4269-BB4B-6E316B0DE53A}"/>
            </a:ext>
          </a:extLst>
        </xdr:cNvPr>
        <xdr:cNvCxnSpPr/>
      </xdr:nvCxnSpPr>
      <xdr:spPr>
        <a:xfrm>
          <a:off x="194437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703" name="【児童館】&#10;一人当たり面積平均値テキスト">
          <a:extLst>
            <a:ext uri="{FF2B5EF4-FFF2-40B4-BE49-F238E27FC236}">
              <a16:creationId xmlns:a16="http://schemas.microsoft.com/office/drawing/2014/main" id="{A8A4DD9B-A060-4F9B-BBBB-6B9826FD9B44}"/>
            </a:ext>
          </a:extLst>
        </xdr:cNvPr>
        <xdr:cNvSpPr txBox="1"/>
      </xdr:nvSpPr>
      <xdr:spPr>
        <a:xfrm>
          <a:off x="19547840" y="13777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4" name="フローチャート: 判断 703">
          <a:extLst>
            <a:ext uri="{FF2B5EF4-FFF2-40B4-BE49-F238E27FC236}">
              <a16:creationId xmlns:a16="http://schemas.microsoft.com/office/drawing/2014/main" id="{8C3A5950-28C5-4D93-9557-2B76F50B8C7C}"/>
            </a:ext>
          </a:extLst>
        </xdr:cNvPr>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5" name="フローチャート: 判断 704">
          <a:extLst>
            <a:ext uri="{FF2B5EF4-FFF2-40B4-BE49-F238E27FC236}">
              <a16:creationId xmlns:a16="http://schemas.microsoft.com/office/drawing/2014/main" id="{83643467-0979-40E1-A1C2-E66FEC4C8DFA}"/>
            </a:ext>
          </a:extLst>
        </xdr:cNvPr>
        <xdr:cNvSpPr/>
      </xdr:nvSpPr>
      <xdr:spPr>
        <a:xfrm>
          <a:off x="1873504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a:extLst>
            <a:ext uri="{FF2B5EF4-FFF2-40B4-BE49-F238E27FC236}">
              <a16:creationId xmlns:a16="http://schemas.microsoft.com/office/drawing/2014/main" id="{C929553E-AED4-4271-897A-E8AFCA20EFC0}"/>
            </a:ext>
          </a:extLst>
        </xdr:cNvPr>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7" name="フローチャート: 判断 706">
          <a:extLst>
            <a:ext uri="{FF2B5EF4-FFF2-40B4-BE49-F238E27FC236}">
              <a16:creationId xmlns:a16="http://schemas.microsoft.com/office/drawing/2014/main" id="{E3FBBBE5-A7CB-4B23-8FA1-41DA52F9559B}"/>
            </a:ext>
          </a:extLst>
        </xdr:cNvPr>
        <xdr:cNvSpPr/>
      </xdr:nvSpPr>
      <xdr:spPr>
        <a:xfrm>
          <a:off x="171627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8" name="フローチャート: 判断 707">
          <a:extLst>
            <a:ext uri="{FF2B5EF4-FFF2-40B4-BE49-F238E27FC236}">
              <a16:creationId xmlns:a16="http://schemas.microsoft.com/office/drawing/2014/main" id="{45A4280D-499A-4764-9304-6FE01CA7F2F0}"/>
            </a:ext>
          </a:extLst>
        </xdr:cNvPr>
        <xdr:cNvSpPr/>
      </xdr:nvSpPr>
      <xdr:spPr>
        <a:xfrm>
          <a:off x="1638808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F9C0FCDD-F8D6-455B-B01F-C02C2300D8C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87A5B30-1A61-46DC-9725-5111A882973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EC1B877F-D442-4879-81B7-0569F50C803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CB03DFC-C239-41F6-9258-1B6C0C15F19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C8892D4-EB13-429D-859C-6F45167FBCB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60779</xdr:rowOff>
    </xdr:from>
    <xdr:to>
      <xdr:col>116</xdr:col>
      <xdr:colOff>114300</xdr:colOff>
      <xdr:row>77</xdr:row>
      <xdr:rowOff>162379</xdr:rowOff>
    </xdr:to>
    <xdr:sp macro="" textlink="">
      <xdr:nvSpPr>
        <xdr:cNvPr id="714" name="楕円 713">
          <a:extLst>
            <a:ext uri="{FF2B5EF4-FFF2-40B4-BE49-F238E27FC236}">
              <a16:creationId xmlns:a16="http://schemas.microsoft.com/office/drawing/2014/main" id="{BBCF8DCA-2176-488C-96DA-4809C6E5C5A1}"/>
            </a:ext>
          </a:extLst>
        </xdr:cNvPr>
        <xdr:cNvSpPr/>
      </xdr:nvSpPr>
      <xdr:spPr>
        <a:xfrm>
          <a:off x="19458940" y="129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13806</xdr:rowOff>
    </xdr:from>
    <xdr:ext cx="469744" cy="259045"/>
    <xdr:sp macro="" textlink="">
      <xdr:nvSpPr>
        <xdr:cNvPr id="715" name="【児童館】&#10;一人当たり面積該当値テキスト">
          <a:extLst>
            <a:ext uri="{FF2B5EF4-FFF2-40B4-BE49-F238E27FC236}">
              <a16:creationId xmlns:a16="http://schemas.microsoft.com/office/drawing/2014/main" id="{C7C9438B-2FB0-4996-A33D-F6555B104C47}"/>
            </a:ext>
          </a:extLst>
        </xdr:cNvPr>
        <xdr:cNvSpPr txBox="1"/>
      </xdr:nvSpPr>
      <xdr:spPr>
        <a:xfrm>
          <a:off x="19547840" y="1292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77107</xdr:rowOff>
    </xdr:from>
    <xdr:to>
      <xdr:col>112</xdr:col>
      <xdr:colOff>38100</xdr:colOff>
      <xdr:row>78</xdr:row>
      <xdr:rowOff>7257</xdr:rowOff>
    </xdr:to>
    <xdr:sp macro="" textlink="">
      <xdr:nvSpPr>
        <xdr:cNvPr id="716" name="楕円 715">
          <a:extLst>
            <a:ext uri="{FF2B5EF4-FFF2-40B4-BE49-F238E27FC236}">
              <a16:creationId xmlns:a16="http://schemas.microsoft.com/office/drawing/2014/main" id="{095246EC-EF61-4155-8A62-10F9538ADED1}"/>
            </a:ext>
          </a:extLst>
        </xdr:cNvPr>
        <xdr:cNvSpPr/>
      </xdr:nvSpPr>
      <xdr:spPr>
        <a:xfrm>
          <a:off x="18735040" y="12985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111579</xdr:rowOff>
    </xdr:from>
    <xdr:to>
      <xdr:col>116</xdr:col>
      <xdr:colOff>63500</xdr:colOff>
      <xdr:row>77</xdr:row>
      <xdr:rowOff>127907</xdr:rowOff>
    </xdr:to>
    <xdr:cxnSp macro="">
      <xdr:nvCxnSpPr>
        <xdr:cNvPr id="717" name="直線コネクタ 716">
          <a:extLst>
            <a:ext uri="{FF2B5EF4-FFF2-40B4-BE49-F238E27FC236}">
              <a16:creationId xmlns:a16="http://schemas.microsoft.com/office/drawing/2014/main" id="{01186C68-ED3C-4AE1-A8AC-3A5A3501A594}"/>
            </a:ext>
          </a:extLst>
        </xdr:cNvPr>
        <xdr:cNvCxnSpPr/>
      </xdr:nvCxnSpPr>
      <xdr:spPr>
        <a:xfrm flipV="1">
          <a:off x="18778220" y="13019859"/>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93436</xdr:rowOff>
    </xdr:from>
    <xdr:to>
      <xdr:col>107</xdr:col>
      <xdr:colOff>101600</xdr:colOff>
      <xdr:row>78</xdr:row>
      <xdr:rowOff>23586</xdr:rowOff>
    </xdr:to>
    <xdr:sp macro="" textlink="">
      <xdr:nvSpPr>
        <xdr:cNvPr id="718" name="楕円 717">
          <a:extLst>
            <a:ext uri="{FF2B5EF4-FFF2-40B4-BE49-F238E27FC236}">
              <a16:creationId xmlns:a16="http://schemas.microsoft.com/office/drawing/2014/main" id="{64B3145F-8BDE-42CA-BB7F-99312D11CCDC}"/>
            </a:ext>
          </a:extLst>
        </xdr:cNvPr>
        <xdr:cNvSpPr/>
      </xdr:nvSpPr>
      <xdr:spPr>
        <a:xfrm>
          <a:off x="17937480" y="13001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127907</xdr:rowOff>
    </xdr:from>
    <xdr:to>
      <xdr:col>111</xdr:col>
      <xdr:colOff>177800</xdr:colOff>
      <xdr:row>77</xdr:row>
      <xdr:rowOff>144236</xdr:rowOff>
    </xdr:to>
    <xdr:cxnSp macro="">
      <xdr:nvCxnSpPr>
        <xdr:cNvPr id="719" name="直線コネクタ 718">
          <a:extLst>
            <a:ext uri="{FF2B5EF4-FFF2-40B4-BE49-F238E27FC236}">
              <a16:creationId xmlns:a16="http://schemas.microsoft.com/office/drawing/2014/main" id="{6A9983C2-AB6B-4D2B-A82F-9C424E8191A0}"/>
            </a:ext>
          </a:extLst>
        </xdr:cNvPr>
        <xdr:cNvCxnSpPr/>
      </xdr:nvCxnSpPr>
      <xdr:spPr>
        <a:xfrm flipV="1">
          <a:off x="17988280" y="13036187"/>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109764</xdr:rowOff>
    </xdr:from>
    <xdr:to>
      <xdr:col>102</xdr:col>
      <xdr:colOff>165100</xdr:colOff>
      <xdr:row>78</xdr:row>
      <xdr:rowOff>39914</xdr:rowOff>
    </xdr:to>
    <xdr:sp macro="" textlink="">
      <xdr:nvSpPr>
        <xdr:cNvPr id="720" name="楕円 719">
          <a:extLst>
            <a:ext uri="{FF2B5EF4-FFF2-40B4-BE49-F238E27FC236}">
              <a16:creationId xmlns:a16="http://schemas.microsoft.com/office/drawing/2014/main" id="{DF259197-C48D-43AF-9BCC-7DF7C44122FF}"/>
            </a:ext>
          </a:extLst>
        </xdr:cNvPr>
        <xdr:cNvSpPr/>
      </xdr:nvSpPr>
      <xdr:spPr>
        <a:xfrm>
          <a:off x="17162780" y="13018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144236</xdr:rowOff>
    </xdr:from>
    <xdr:to>
      <xdr:col>107</xdr:col>
      <xdr:colOff>50800</xdr:colOff>
      <xdr:row>77</xdr:row>
      <xdr:rowOff>160564</xdr:rowOff>
    </xdr:to>
    <xdr:cxnSp macro="">
      <xdr:nvCxnSpPr>
        <xdr:cNvPr id="721" name="直線コネクタ 720">
          <a:extLst>
            <a:ext uri="{FF2B5EF4-FFF2-40B4-BE49-F238E27FC236}">
              <a16:creationId xmlns:a16="http://schemas.microsoft.com/office/drawing/2014/main" id="{32A14E82-D186-478C-8E49-E95F9CC6FFF4}"/>
            </a:ext>
          </a:extLst>
        </xdr:cNvPr>
        <xdr:cNvCxnSpPr/>
      </xdr:nvCxnSpPr>
      <xdr:spPr>
        <a:xfrm flipV="1">
          <a:off x="17213580" y="13052516"/>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126093</xdr:rowOff>
    </xdr:from>
    <xdr:to>
      <xdr:col>98</xdr:col>
      <xdr:colOff>38100</xdr:colOff>
      <xdr:row>78</xdr:row>
      <xdr:rowOff>56243</xdr:rowOff>
    </xdr:to>
    <xdr:sp macro="" textlink="">
      <xdr:nvSpPr>
        <xdr:cNvPr id="722" name="楕円 721">
          <a:extLst>
            <a:ext uri="{FF2B5EF4-FFF2-40B4-BE49-F238E27FC236}">
              <a16:creationId xmlns:a16="http://schemas.microsoft.com/office/drawing/2014/main" id="{CB76B69D-DD9E-4151-A040-4D6A5EE59530}"/>
            </a:ext>
          </a:extLst>
        </xdr:cNvPr>
        <xdr:cNvSpPr/>
      </xdr:nvSpPr>
      <xdr:spPr>
        <a:xfrm>
          <a:off x="16388080" y="130343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160564</xdr:rowOff>
    </xdr:from>
    <xdr:to>
      <xdr:col>102</xdr:col>
      <xdr:colOff>114300</xdr:colOff>
      <xdr:row>78</xdr:row>
      <xdr:rowOff>5443</xdr:rowOff>
    </xdr:to>
    <xdr:cxnSp macro="">
      <xdr:nvCxnSpPr>
        <xdr:cNvPr id="723" name="直線コネクタ 722">
          <a:extLst>
            <a:ext uri="{FF2B5EF4-FFF2-40B4-BE49-F238E27FC236}">
              <a16:creationId xmlns:a16="http://schemas.microsoft.com/office/drawing/2014/main" id="{90471380-56EA-406C-B772-F51BCE2F1D0C}"/>
            </a:ext>
          </a:extLst>
        </xdr:cNvPr>
        <xdr:cNvCxnSpPr/>
      </xdr:nvCxnSpPr>
      <xdr:spPr>
        <a:xfrm flipV="1">
          <a:off x="16431260" y="13068844"/>
          <a:ext cx="78232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724" name="n_1aveValue【児童館】&#10;一人当たり面積">
          <a:extLst>
            <a:ext uri="{FF2B5EF4-FFF2-40B4-BE49-F238E27FC236}">
              <a16:creationId xmlns:a16="http://schemas.microsoft.com/office/drawing/2014/main" id="{54B7FD77-D4E7-47B7-9C0F-AF7738EA9B72}"/>
            </a:ext>
          </a:extLst>
        </xdr:cNvPr>
        <xdr:cNvSpPr txBox="1"/>
      </xdr:nvSpPr>
      <xdr:spPr>
        <a:xfrm>
          <a:off x="18561127" y="139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25" name="n_2aveValue【児童館】&#10;一人当たり面積">
          <a:extLst>
            <a:ext uri="{FF2B5EF4-FFF2-40B4-BE49-F238E27FC236}">
              <a16:creationId xmlns:a16="http://schemas.microsoft.com/office/drawing/2014/main" id="{F53CC02F-DF30-4066-A76D-F3B7A1F23D2F}"/>
            </a:ext>
          </a:extLst>
        </xdr:cNvPr>
        <xdr:cNvSpPr txBox="1"/>
      </xdr:nvSpPr>
      <xdr:spPr>
        <a:xfrm>
          <a:off x="1777626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145341</xdr:rowOff>
    </xdr:from>
    <xdr:ext cx="469744" cy="259045"/>
    <xdr:sp macro="" textlink="">
      <xdr:nvSpPr>
        <xdr:cNvPr id="726" name="n_3aveValue【児童館】&#10;一人当たり面積">
          <a:extLst>
            <a:ext uri="{FF2B5EF4-FFF2-40B4-BE49-F238E27FC236}">
              <a16:creationId xmlns:a16="http://schemas.microsoft.com/office/drawing/2014/main" id="{C99C7221-D6AF-4228-935D-8880AD3253F2}"/>
            </a:ext>
          </a:extLst>
        </xdr:cNvPr>
        <xdr:cNvSpPr txBox="1"/>
      </xdr:nvSpPr>
      <xdr:spPr>
        <a:xfrm>
          <a:off x="17001567" y="1389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727" name="n_4aveValue【児童館】&#10;一人当たり面積">
          <a:extLst>
            <a:ext uri="{FF2B5EF4-FFF2-40B4-BE49-F238E27FC236}">
              <a16:creationId xmlns:a16="http://schemas.microsoft.com/office/drawing/2014/main" id="{82BFDF0F-F02D-4F56-8100-A56805991701}"/>
            </a:ext>
          </a:extLst>
        </xdr:cNvPr>
        <xdr:cNvSpPr txBox="1"/>
      </xdr:nvSpPr>
      <xdr:spPr>
        <a:xfrm>
          <a:off x="16226867" y="1395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23784</xdr:rowOff>
    </xdr:from>
    <xdr:ext cx="469744" cy="259045"/>
    <xdr:sp macro="" textlink="">
      <xdr:nvSpPr>
        <xdr:cNvPr id="728" name="n_1mainValue【児童館】&#10;一人当たり面積">
          <a:extLst>
            <a:ext uri="{FF2B5EF4-FFF2-40B4-BE49-F238E27FC236}">
              <a16:creationId xmlns:a16="http://schemas.microsoft.com/office/drawing/2014/main" id="{4CB4A429-BA10-47A4-85B5-A29BBACD4C69}"/>
            </a:ext>
          </a:extLst>
        </xdr:cNvPr>
        <xdr:cNvSpPr txBox="1"/>
      </xdr:nvSpPr>
      <xdr:spPr>
        <a:xfrm>
          <a:off x="18561127" y="1276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40113</xdr:rowOff>
    </xdr:from>
    <xdr:ext cx="469744" cy="259045"/>
    <xdr:sp macro="" textlink="">
      <xdr:nvSpPr>
        <xdr:cNvPr id="729" name="n_2mainValue【児童館】&#10;一人当たり面積">
          <a:extLst>
            <a:ext uri="{FF2B5EF4-FFF2-40B4-BE49-F238E27FC236}">
              <a16:creationId xmlns:a16="http://schemas.microsoft.com/office/drawing/2014/main" id="{6C49C871-AF60-46DB-A93A-E8A68133D478}"/>
            </a:ext>
          </a:extLst>
        </xdr:cNvPr>
        <xdr:cNvSpPr txBox="1"/>
      </xdr:nvSpPr>
      <xdr:spPr>
        <a:xfrm>
          <a:off x="17776267" y="1278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56441</xdr:rowOff>
    </xdr:from>
    <xdr:ext cx="469744" cy="259045"/>
    <xdr:sp macro="" textlink="">
      <xdr:nvSpPr>
        <xdr:cNvPr id="730" name="n_3mainValue【児童館】&#10;一人当たり面積">
          <a:extLst>
            <a:ext uri="{FF2B5EF4-FFF2-40B4-BE49-F238E27FC236}">
              <a16:creationId xmlns:a16="http://schemas.microsoft.com/office/drawing/2014/main" id="{424739B9-9C1E-4AEB-B09B-8868D1CAFDD8}"/>
            </a:ext>
          </a:extLst>
        </xdr:cNvPr>
        <xdr:cNvSpPr txBox="1"/>
      </xdr:nvSpPr>
      <xdr:spPr>
        <a:xfrm>
          <a:off x="17001567" y="1279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72770</xdr:rowOff>
    </xdr:from>
    <xdr:ext cx="469744" cy="259045"/>
    <xdr:sp macro="" textlink="">
      <xdr:nvSpPr>
        <xdr:cNvPr id="731" name="n_4mainValue【児童館】&#10;一人当たり面積">
          <a:extLst>
            <a:ext uri="{FF2B5EF4-FFF2-40B4-BE49-F238E27FC236}">
              <a16:creationId xmlns:a16="http://schemas.microsoft.com/office/drawing/2014/main" id="{8DCD5210-FD42-4363-BF97-ACEC0DFCCD06}"/>
            </a:ext>
          </a:extLst>
        </xdr:cNvPr>
        <xdr:cNvSpPr txBox="1"/>
      </xdr:nvSpPr>
      <xdr:spPr>
        <a:xfrm>
          <a:off x="16226867" y="1281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74EA6784-1935-4778-BA97-46AD12B6854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E5D2F6C0-5ECE-4B81-9523-15EBBC747F1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FBAE2DA7-E5F5-48AD-9550-16F91FC1302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4C01A0C8-CC16-4F4B-83E2-7355F1F379B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87F34096-8C10-4F77-9BDD-EF3DAF7794F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AB5AC360-389B-483A-A826-F791CC1F263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DAFBAF8-01F9-4F51-8736-546883E0360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EAE0F784-8418-4678-B828-1D530C88C56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D7B495DF-238F-4E29-A7FC-552B47A37A5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4C9E48E6-791F-4472-B8EC-E48BD530CEE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4B669B13-FE05-41B2-AD05-99FDA99F8B5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06551F39-A30E-4369-B1B0-2A9E907FA1F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037089A8-72AC-4752-A77A-CB347F4CDD2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08433738-1297-400E-879A-BE4DBD8480DE}"/>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60258C39-5D66-4B81-B696-1AD6EDCE4DB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743A6856-5450-4C91-B474-43B27BA1C92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BD707C53-A99F-4E57-BF3F-542B6DDB8B2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715DE44D-6AFF-4356-96ED-749D7ED1E19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F93F9B84-1A38-4A6F-8B73-D154F275E90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9D810396-9965-484E-8B6E-157AF708983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2" name="テキスト ボックス 751">
          <a:extLst>
            <a:ext uri="{FF2B5EF4-FFF2-40B4-BE49-F238E27FC236}">
              <a16:creationId xmlns:a16="http://schemas.microsoft.com/office/drawing/2014/main" id="{0A787249-7DF6-4878-8F01-8B1B7809E84C}"/>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C5AA7C55-6324-4BA9-B5E1-CA1A711E512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53CD2612-03EE-4FB4-AA13-C1E05414EFE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5" name="直線コネクタ 754">
          <a:extLst>
            <a:ext uri="{FF2B5EF4-FFF2-40B4-BE49-F238E27FC236}">
              <a16:creationId xmlns:a16="http://schemas.microsoft.com/office/drawing/2014/main" id="{5F635B40-CCBA-4647-B716-A5B4A9C0694C}"/>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6" name="【公民館】&#10;有形固定資産減価償却率最小値テキスト">
          <a:extLst>
            <a:ext uri="{FF2B5EF4-FFF2-40B4-BE49-F238E27FC236}">
              <a16:creationId xmlns:a16="http://schemas.microsoft.com/office/drawing/2014/main" id="{F7D1FA32-A987-4209-A9B4-E270202C9B7E}"/>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7" name="直線コネクタ 756">
          <a:extLst>
            <a:ext uri="{FF2B5EF4-FFF2-40B4-BE49-F238E27FC236}">
              <a16:creationId xmlns:a16="http://schemas.microsoft.com/office/drawing/2014/main" id="{22B6EECB-B145-4DBC-9E24-353B92DA37F4}"/>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8" name="【公民館】&#10;有形固定資産減価償却率最大値テキスト">
          <a:extLst>
            <a:ext uri="{FF2B5EF4-FFF2-40B4-BE49-F238E27FC236}">
              <a16:creationId xmlns:a16="http://schemas.microsoft.com/office/drawing/2014/main" id="{EAAA96C4-B0C2-4399-978E-77C16DE15E08}"/>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a:extLst>
            <a:ext uri="{FF2B5EF4-FFF2-40B4-BE49-F238E27FC236}">
              <a16:creationId xmlns:a16="http://schemas.microsoft.com/office/drawing/2014/main" id="{41BF16A8-4516-4E3D-86C3-2E4453365541}"/>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60" name="【公民館】&#10;有形固定資産減価償却率平均値テキスト">
          <a:extLst>
            <a:ext uri="{FF2B5EF4-FFF2-40B4-BE49-F238E27FC236}">
              <a16:creationId xmlns:a16="http://schemas.microsoft.com/office/drawing/2014/main" id="{753AF984-27B8-4FD4-80B3-B89D4E7670A5}"/>
            </a:ext>
          </a:extLst>
        </xdr:cNvPr>
        <xdr:cNvSpPr txBox="1"/>
      </xdr:nvSpPr>
      <xdr:spPr>
        <a:xfrm>
          <a:off x="14414500" y="174066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1" name="フローチャート: 判断 760">
          <a:extLst>
            <a:ext uri="{FF2B5EF4-FFF2-40B4-BE49-F238E27FC236}">
              <a16:creationId xmlns:a16="http://schemas.microsoft.com/office/drawing/2014/main" id="{A8F619E5-8638-4479-9813-F39F25CC3B6D}"/>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2" name="フローチャート: 判断 761">
          <a:extLst>
            <a:ext uri="{FF2B5EF4-FFF2-40B4-BE49-F238E27FC236}">
              <a16:creationId xmlns:a16="http://schemas.microsoft.com/office/drawing/2014/main" id="{3588F454-2368-43CA-A233-779030E3E14F}"/>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3" name="フローチャート: 判断 762">
          <a:extLst>
            <a:ext uri="{FF2B5EF4-FFF2-40B4-BE49-F238E27FC236}">
              <a16:creationId xmlns:a16="http://schemas.microsoft.com/office/drawing/2014/main" id="{D91A6EDA-F670-4DF7-ABD8-237B3AD4BF53}"/>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4" name="フローチャート: 判断 763">
          <a:extLst>
            <a:ext uri="{FF2B5EF4-FFF2-40B4-BE49-F238E27FC236}">
              <a16:creationId xmlns:a16="http://schemas.microsoft.com/office/drawing/2014/main" id="{DBCFF5FC-905D-4B26-9DCB-EEF9B03EBD03}"/>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5" name="フローチャート: 判断 764">
          <a:extLst>
            <a:ext uri="{FF2B5EF4-FFF2-40B4-BE49-F238E27FC236}">
              <a16:creationId xmlns:a16="http://schemas.microsoft.com/office/drawing/2014/main" id="{F6FA08B0-C9FE-4758-9740-882DF8921EEB}"/>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CC0185D-B2DB-4A42-A916-7BA507F1474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EDB55A1-BC0F-4301-B1D8-E457D76D773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44D414C-C698-4B56-A42D-3E44A7A109C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56291769-3A69-40BD-A07F-C4E1973C4C3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03526EC-1A2C-4B7B-B97D-81110F41FF6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90170</xdr:rowOff>
    </xdr:from>
    <xdr:to>
      <xdr:col>85</xdr:col>
      <xdr:colOff>177800</xdr:colOff>
      <xdr:row>106</xdr:row>
      <xdr:rowOff>20320</xdr:rowOff>
    </xdr:to>
    <xdr:sp macro="" textlink="">
      <xdr:nvSpPr>
        <xdr:cNvPr id="771" name="楕円 770">
          <a:extLst>
            <a:ext uri="{FF2B5EF4-FFF2-40B4-BE49-F238E27FC236}">
              <a16:creationId xmlns:a16="http://schemas.microsoft.com/office/drawing/2014/main" id="{172C9B79-FEC9-48F2-B5A5-BA0E54CB4B3E}"/>
            </a:ext>
          </a:extLst>
        </xdr:cNvPr>
        <xdr:cNvSpPr/>
      </xdr:nvSpPr>
      <xdr:spPr>
        <a:xfrm>
          <a:off x="14325600" y="176923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68597</xdr:rowOff>
    </xdr:from>
    <xdr:ext cx="405111" cy="259045"/>
    <xdr:sp macro="" textlink="">
      <xdr:nvSpPr>
        <xdr:cNvPr id="772" name="【公民館】&#10;有形固定資産減価償却率該当値テキスト">
          <a:extLst>
            <a:ext uri="{FF2B5EF4-FFF2-40B4-BE49-F238E27FC236}">
              <a16:creationId xmlns:a16="http://schemas.microsoft.com/office/drawing/2014/main" id="{494EF7BE-F440-4FAA-919C-70A8DEE226E9}"/>
            </a:ext>
          </a:extLst>
        </xdr:cNvPr>
        <xdr:cNvSpPr txBox="1"/>
      </xdr:nvSpPr>
      <xdr:spPr>
        <a:xfrm>
          <a:off x="14414500"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77470</xdr:rowOff>
    </xdr:from>
    <xdr:to>
      <xdr:col>81</xdr:col>
      <xdr:colOff>101600</xdr:colOff>
      <xdr:row>106</xdr:row>
      <xdr:rowOff>7620</xdr:rowOff>
    </xdr:to>
    <xdr:sp macro="" textlink="">
      <xdr:nvSpPr>
        <xdr:cNvPr id="773" name="楕円 772">
          <a:extLst>
            <a:ext uri="{FF2B5EF4-FFF2-40B4-BE49-F238E27FC236}">
              <a16:creationId xmlns:a16="http://schemas.microsoft.com/office/drawing/2014/main" id="{C71DFA18-36D8-4DD2-8EC5-052F2F04E121}"/>
            </a:ext>
          </a:extLst>
        </xdr:cNvPr>
        <xdr:cNvSpPr/>
      </xdr:nvSpPr>
      <xdr:spPr>
        <a:xfrm>
          <a:off x="13578840" y="17679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128270</xdr:rowOff>
    </xdr:from>
    <xdr:to>
      <xdr:col>85</xdr:col>
      <xdr:colOff>127000</xdr:colOff>
      <xdr:row>105</xdr:row>
      <xdr:rowOff>140970</xdr:rowOff>
    </xdr:to>
    <xdr:cxnSp macro="">
      <xdr:nvCxnSpPr>
        <xdr:cNvPr id="774" name="直線コネクタ 773">
          <a:extLst>
            <a:ext uri="{FF2B5EF4-FFF2-40B4-BE49-F238E27FC236}">
              <a16:creationId xmlns:a16="http://schemas.microsoft.com/office/drawing/2014/main" id="{0B111869-19D8-4E3E-AE16-8C8226416973}"/>
            </a:ext>
          </a:extLst>
        </xdr:cNvPr>
        <xdr:cNvCxnSpPr/>
      </xdr:nvCxnSpPr>
      <xdr:spPr>
        <a:xfrm>
          <a:off x="13629640" y="17730470"/>
          <a:ext cx="74676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64770</xdr:rowOff>
    </xdr:from>
    <xdr:to>
      <xdr:col>76</xdr:col>
      <xdr:colOff>165100</xdr:colOff>
      <xdr:row>105</xdr:row>
      <xdr:rowOff>166370</xdr:rowOff>
    </xdr:to>
    <xdr:sp macro="" textlink="">
      <xdr:nvSpPr>
        <xdr:cNvPr id="775" name="楕円 774">
          <a:extLst>
            <a:ext uri="{FF2B5EF4-FFF2-40B4-BE49-F238E27FC236}">
              <a16:creationId xmlns:a16="http://schemas.microsoft.com/office/drawing/2014/main" id="{4DDD7B6A-75D4-4E1F-B091-772AD19902F2}"/>
            </a:ext>
          </a:extLst>
        </xdr:cNvPr>
        <xdr:cNvSpPr/>
      </xdr:nvSpPr>
      <xdr:spPr>
        <a:xfrm>
          <a:off x="12804140" y="176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115570</xdr:rowOff>
    </xdr:from>
    <xdr:to>
      <xdr:col>81</xdr:col>
      <xdr:colOff>50800</xdr:colOff>
      <xdr:row>105</xdr:row>
      <xdr:rowOff>128270</xdr:rowOff>
    </xdr:to>
    <xdr:cxnSp macro="">
      <xdr:nvCxnSpPr>
        <xdr:cNvPr id="776" name="直線コネクタ 775">
          <a:extLst>
            <a:ext uri="{FF2B5EF4-FFF2-40B4-BE49-F238E27FC236}">
              <a16:creationId xmlns:a16="http://schemas.microsoft.com/office/drawing/2014/main" id="{FD39BC52-B3CF-4883-8BA1-A44C9B35F52C}"/>
            </a:ext>
          </a:extLst>
        </xdr:cNvPr>
        <xdr:cNvCxnSpPr/>
      </xdr:nvCxnSpPr>
      <xdr:spPr>
        <a:xfrm>
          <a:off x="12854940" y="1771777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53339</xdr:rowOff>
    </xdr:from>
    <xdr:to>
      <xdr:col>72</xdr:col>
      <xdr:colOff>38100</xdr:colOff>
      <xdr:row>105</xdr:row>
      <xdr:rowOff>154939</xdr:rowOff>
    </xdr:to>
    <xdr:sp macro="" textlink="">
      <xdr:nvSpPr>
        <xdr:cNvPr id="777" name="楕円 776">
          <a:extLst>
            <a:ext uri="{FF2B5EF4-FFF2-40B4-BE49-F238E27FC236}">
              <a16:creationId xmlns:a16="http://schemas.microsoft.com/office/drawing/2014/main" id="{D2F436D0-31B6-4D94-A017-921BBFEF7DF9}"/>
            </a:ext>
          </a:extLst>
        </xdr:cNvPr>
        <xdr:cNvSpPr/>
      </xdr:nvSpPr>
      <xdr:spPr>
        <a:xfrm>
          <a:off x="12029440" y="176555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104139</xdr:rowOff>
    </xdr:from>
    <xdr:to>
      <xdr:col>76</xdr:col>
      <xdr:colOff>114300</xdr:colOff>
      <xdr:row>105</xdr:row>
      <xdr:rowOff>115570</xdr:rowOff>
    </xdr:to>
    <xdr:cxnSp macro="">
      <xdr:nvCxnSpPr>
        <xdr:cNvPr id="778" name="直線コネクタ 777">
          <a:extLst>
            <a:ext uri="{FF2B5EF4-FFF2-40B4-BE49-F238E27FC236}">
              <a16:creationId xmlns:a16="http://schemas.microsoft.com/office/drawing/2014/main" id="{419AB2FB-203A-4E89-846C-F9E8D8B4B586}"/>
            </a:ext>
          </a:extLst>
        </xdr:cNvPr>
        <xdr:cNvCxnSpPr/>
      </xdr:nvCxnSpPr>
      <xdr:spPr>
        <a:xfrm>
          <a:off x="12072620" y="17706339"/>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27939</xdr:rowOff>
    </xdr:from>
    <xdr:to>
      <xdr:col>67</xdr:col>
      <xdr:colOff>101600</xdr:colOff>
      <xdr:row>105</xdr:row>
      <xdr:rowOff>129539</xdr:rowOff>
    </xdr:to>
    <xdr:sp macro="" textlink="">
      <xdr:nvSpPr>
        <xdr:cNvPr id="779" name="楕円 778">
          <a:extLst>
            <a:ext uri="{FF2B5EF4-FFF2-40B4-BE49-F238E27FC236}">
              <a16:creationId xmlns:a16="http://schemas.microsoft.com/office/drawing/2014/main" id="{1B291508-4E33-4C8B-B3F3-281A792AD880}"/>
            </a:ext>
          </a:extLst>
        </xdr:cNvPr>
        <xdr:cNvSpPr/>
      </xdr:nvSpPr>
      <xdr:spPr>
        <a:xfrm>
          <a:off x="11231880" y="17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78739</xdr:rowOff>
    </xdr:from>
    <xdr:to>
      <xdr:col>71</xdr:col>
      <xdr:colOff>177800</xdr:colOff>
      <xdr:row>105</xdr:row>
      <xdr:rowOff>104139</xdr:rowOff>
    </xdr:to>
    <xdr:cxnSp macro="">
      <xdr:nvCxnSpPr>
        <xdr:cNvPr id="780" name="直線コネクタ 779">
          <a:extLst>
            <a:ext uri="{FF2B5EF4-FFF2-40B4-BE49-F238E27FC236}">
              <a16:creationId xmlns:a16="http://schemas.microsoft.com/office/drawing/2014/main" id="{A2AA2621-5CBA-4F3F-9744-9A1DB76955F3}"/>
            </a:ext>
          </a:extLst>
        </xdr:cNvPr>
        <xdr:cNvCxnSpPr/>
      </xdr:nvCxnSpPr>
      <xdr:spPr>
        <a:xfrm>
          <a:off x="11282680" y="17680939"/>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1" name="n_1aveValue【公民館】&#10;有形固定資産減価償却率">
          <a:extLst>
            <a:ext uri="{FF2B5EF4-FFF2-40B4-BE49-F238E27FC236}">
              <a16:creationId xmlns:a16="http://schemas.microsoft.com/office/drawing/2014/main" id="{F6AD6E48-F1E7-44FA-8E87-1FE627A95642}"/>
            </a:ext>
          </a:extLst>
        </xdr:cNvPr>
        <xdr:cNvSpPr txBox="1"/>
      </xdr:nvSpPr>
      <xdr:spPr>
        <a:xfrm>
          <a:off x="134372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2" name="n_2aveValue【公民館】&#10;有形固定資産減価償却率">
          <a:extLst>
            <a:ext uri="{FF2B5EF4-FFF2-40B4-BE49-F238E27FC236}">
              <a16:creationId xmlns:a16="http://schemas.microsoft.com/office/drawing/2014/main" id="{9CCD213E-C668-4D50-8003-ADAE463D47F4}"/>
            </a:ext>
          </a:extLst>
        </xdr:cNvPr>
        <xdr:cNvSpPr txBox="1"/>
      </xdr:nvSpPr>
      <xdr:spPr>
        <a:xfrm>
          <a:off x="12675244" y="172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3" name="n_3aveValue【公民館】&#10;有形固定資産減価償却率">
          <a:extLst>
            <a:ext uri="{FF2B5EF4-FFF2-40B4-BE49-F238E27FC236}">
              <a16:creationId xmlns:a16="http://schemas.microsoft.com/office/drawing/2014/main" id="{014F78C2-E067-4AFF-9DF5-0F7C5E0B8E0B}"/>
            </a:ext>
          </a:extLst>
        </xdr:cNvPr>
        <xdr:cNvSpPr txBox="1"/>
      </xdr:nvSpPr>
      <xdr:spPr>
        <a:xfrm>
          <a:off x="1190054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4" name="n_4aveValue【公民館】&#10;有形固定資産減価償却率">
          <a:extLst>
            <a:ext uri="{FF2B5EF4-FFF2-40B4-BE49-F238E27FC236}">
              <a16:creationId xmlns:a16="http://schemas.microsoft.com/office/drawing/2014/main" id="{FC622B09-BB88-4F98-B1E8-2FA79BFB8571}"/>
            </a:ext>
          </a:extLst>
        </xdr:cNvPr>
        <xdr:cNvSpPr txBox="1"/>
      </xdr:nvSpPr>
      <xdr:spPr>
        <a:xfrm>
          <a:off x="1110298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170197</xdr:rowOff>
    </xdr:from>
    <xdr:ext cx="405111" cy="259045"/>
    <xdr:sp macro="" textlink="">
      <xdr:nvSpPr>
        <xdr:cNvPr id="785" name="n_1mainValue【公民館】&#10;有形固定資産減価償却率">
          <a:extLst>
            <a:ext uri="{FF2B5EF4-FFF2-40B4-BE49-F238E27FC236}">
              <a16:creationId xmlns:a16="http://schemas.microsoft.com/office/drawing/2014/main" id="{4ADC41FE-4DA9-40A1-AC3C-FBAA7EF72DFB}"/>
            </a:ext>
          </a:extLst>
        </xdr:cNvPr>
        <xdr:cNvSpPr txBox="1"/>
      </xdr:nvSpPr>
      <xdr:spPr>
        <a:xfrm>
          <a:off x="13437244" y="177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157497</xdr:rowOff>
    </xdr:from>
    <xdr:ext cx="405111" cy="259045"/>
    <xdr:sp macro="" textlink="">
      <xdr:nvSpPr>
        <xdr:cNvPr id="786" name="n_2mainValue【公民館】&#10;有形固定資産減価償却率">
          <a:extLst>
            <a:ext uri="{FF2B5EF4-FFF2-40B4-BE49-F238E27FC236}">
              <a16:creationId xmlns:a16="http://schemas.microsoft.com/office/drawing/2014/main" id="{73746A80-81BC-43AD-8A3E-43673AB6544B}"/>
            </a:ext>
          </a:extLst>
        </xdr:cNvPr>
        <xdr:cNvSpPr txBox="1"/>
      </xdr:nvSpPr>
      <xdr:spPr>
        <a:xfrm>
          <a:off x="12675244" y="1775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146066</xdr:rowOff>
    </xdr:from>
    <xdr:ext cx="405111" cy="259045"/>
    <xdr:sp macro="" textlink="">
      <xdr:nvSpPr>
        <xdr:cNvPr id="787" name="n_3mainValue【公民館】&#10;有形固定資産減価償却率">
          <a:extLst>
            <a:ext uri="{FF2B5EF4-FFF2-40B4-BE49-F238E27FC236}">
              <a16:creationId xmlns:a16="http://schemas.microsoft.com/office/drawing/2014/main" id="{720DD3B4-B4DE-4F14-9DB9-014ED4BD49C5}"/>
            </a:ext>
          </a:extLst>
        </xdr:cNvPr>
        <xdr:cNvSpPr txBox="1"/>
      </xdr:nvSpPr>
      <xdr:spPr>
        <a:xfrm>
          <a:off x="11900544" y="17748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120666</xdr:rowOff>
    </xdr:from>
    <xdr:ext cx="405111" cy="259045"/>
    <xdr:sp macro="" textlink="">
      <xdr:nvSpPr>
        <xdr:cNvPr id="788" name="n_4mainValue【公民館】&#10;有形固定資産減価償却率">
          <a:extLst>
            <a:ext uri="{FF2B5EF4-FFF2-40B4-BE49-F238E27FC236}">
              <a16:creationId xmlns:a16="http://schemas.microsoft.com/office/drawing/2014/main" id="{5F255EB8-76E1-48B7-870C-270CE24110A3}"/>
            </a:ext>
          </a:extLst>
        </xdr:cNvPr>
        <xdr:cNvSpPr txBox="1"/>
      </xdr:nvSpPr>
      <xdr:spPr>
        <a:xfrm>
          <a:off x="1110298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3BB972C3-F5DF-45FC-B855-E20CE22FA6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E71AD423-DBDA-4236-8AB2-83A28240FF6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E3A80ABD-DB0E-465C-8E48-D8DA222FD2D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7FC5180E-958F-44EE-AC8B-A9FD81AD2D3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EABDE37A-3793-4EEF-A390-D4DED8FDCD5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9BA6A06F-711D-4875-967F-64BF5A6BE97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0A812A9E-82AD-48AB-ABDC-E8E4FB44B2C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C6A25665-E8A3-41C2-B9FA-E6B47E8F886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19852E7B-62C1-4D34-A8A7-32EC00B7448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EE2B499F-F727-4EE2-BFDE-03E1EAF9340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0A84E943-4426-4C92-B180-1FCCF06AA9C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6032B4B0-C348-4053-87A7-4633F7579478}"/>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A9DD1EF1-EEEA-471A-A96E-09FE7B690B08}"/>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177C0859-4C53-4741-BA20-791A1C5D598A}"/>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61E8B39E-8926-4AC9-BCE3-D472F686AE5D}"/>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4B393C4D-D440-4BD9-9A83-44D939D0DFBD}"/>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2FFB44F0-60FB-4C76-92C4-3CC436F235F6}"/>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10A9D9A8-1046-4B3A-BA35-6042EF1FA86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D715BAE5-24F0-4974-A6E7-AB3B8A937EA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D1FF2801-B0E1-4063-B253-C784183331F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C4E8A81A-2253-401F-801B-21933439E1D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0" name="直線コネクタ 809">
          <a:extLst>
            <a:ext uri="{FF2B5EF4-FFF2-40B4-BE49-F238E27FC236}">
              <a16:creationId xmlns:a16="http://schemas.microsoft.com/office/drawing/2014/main" id="{15F3B572-6E13-4958-9481-0F60ECB44B12}"/>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1" name="【公民館】&#10;一人当たり面積最小値テキスト">
          <a:extLst>
            <a:ext uri="{FF2B5EF4-FFF2-40B4-BE49-F238E27FC236}">
              <a16:creationId xmlns:a16="http://schemas.microsoft.com/office/drawing/2014/main" id="{ABB08EEA-FB21-45F5-906D-EFB3E174E373}"/>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2" name="直線コネクタ 811">
          <a:extLst>
            <a:ext uri="{FF2B5EF4-FFF2-40B4-BE49-F238E27FC236}">
              <a16:creationId xmlns:a16="http://schemas.microsoft.com/office/drawing/2014/main" id="{3582E1B8-7D0B-4251-B27C-285FA85BD492}"/>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3" name="【公民館】&#10;一人当たり面積最大値テキスト">
          <a:extLst>
            <a:ext uri="{FF2B5EF4-FFF2-40B4-BE49-F238E27FC236}">
              <a16:creationId xmlns:a16="http://schemas.microsoft.com/office/drawing/2014/main" id="{D64435F1-328A-43FE-9ECD-903D3861FF1D}"/>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4" name="直線コネクタ 813">
          <a:extLst>
            <a:ext uri="{FF2B5EF4-FFF2-40B4-BE49-F238E27FC236}">
              <a16:creationId xmlns:a16="http://schemas.microsoft.com/office/drawing/2014/main" id="{A3EEA8BF-B023-4F31-9CFD-EAD18C95C680}"/>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815" name="【公民館】&#10;一人当たり面積平均値テキスト">
          <a:extLst>
            <a:ext uri="{FF2B5EF4-FFF2-40B4-BE49-F238E27FC236}">
              <a16:creationId xmlns:a16="http://schemas.microsoft.com/office/drawing/2014/main" id="{89F9801A-E6C9-46BE-917E-B1CF6BF7789D}"/>
            </a:ext>
          </a:extLst>
        </xdr:cNvPr>
        <xdr:cNvSpPr txBox="1"/>
      </xdr:nvSpPr>
      <xdr:spPr>
        <a:xfrm>
          <a:off x="19547840" y="17729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6" name="フローチャート: 判断 815">
          <a:extLst>
            <a:ext uri="{FF2B5EF4-FFF2-40B4-BE49-F238E27FC236}">
              <a16:creationId xmlns:a16="http://schemas.microsoft.com/office/drawing/2014/main" id="{9BB12D17-351D-4F2A-98A5-685C69B99C74}"/>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7" name="フローチャート: 判断 816">
          <a:extLst>
            <a:ext uri="{FF2B5EF4-FFF2-40B4-BE49-F238E27FC236}">
              <a16:creationId xmlns:a16="http://schemas.microsoft.com/office/drawing/2014/main" id="{3A364BCC-0C09-4908-AA58-330AAA923EE2}"/>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8" name="フローチャート: 判断 817">
          <a:extLst>
            <a:ext uri="{FF2B5EF4-FFF2-40B4-BE49-F238E27FC236}">
              <a16:creationId xmlns:a16="http://schemas.microsoft.com/office/drawing/2014/main" id="{C3C687E6-2C94-4E81-9E94-622294454D71}"/>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19" name="フローチャート: 判断 818">
          <a:extLst>
            <a:ext uri="{FF2B5EF4-FFF2-40B4-BE49-F238E27FC236}">
              <a16:creationId xmlns:a16="http://schemas.microsoft.com/office/drawing/2014/main" id="{C6E21503-8A78-4185-A2B1-D1E7C751C823}"/>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0" name="フローチャート: 判断 819">
          <a:extLst>
            <a:ext uri="{FF2B5EF4-FFF2-40B4-BE49-F238E27FC236}">
              <a16:creationId xmlns:a16="http://schemas.microsoft.com/office/drawing/2014/main" id="{966BEB74-9EEF-4CAD-9FDC-449D5409E62D}"/>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C32066C0-991B-4DBF-AA6C-59D5F387156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3844CCCF-1793-4610-8A32-FE5E44F4A3D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39BF0CD-D689-431F-B0C1-3232688FF69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C6B9345-B01B-4CC3-A499-CF4F6BF0F0D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93579E0-224E-4937-9B9D-87023BD73EF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130556</xdr:rowOff>
    </xdr:from>
    <xdr:to>
      <xdr:col>116</xdr:col>
      <xdr:colOff>114300</xdr:colOff>
      <xdr:row>103</xdr:row>
      <xdr:rowOff>60706</xdr:rowOff>
    </xdr:to>
    <xdr:sp macro="" textlink="">
      <xdr:nvSpPr>
        <xdr:cNvPr id="826" name="楕円 825">
          <a:extLst>
            <a:ext uri="{FF2B5EF4-FFF2-40B4-BE49-F238E27FC236}">
              <a16:creationId xmlns:a16="http://schemas.microsoft.com/office/drawing/2014/main" id="{B3659637-4F05-4C8B-A91E-DCFEA0446868}"/>
            </a:ext>
          </a:extLst>
        </xdr:cNvPr>
        <xdr:cNvSpPr/>
      </xdr:nvSpPr>
      <xdr:spPr>
        <a:xfrm>
          <a:off x="19458940" y="17229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153433</xdr:rowOff>
    </xdr:from>
    <xdr:ext cx="469744" cy="259045"/>
    <xdr:sp macro="" textlink="">
      <xdr:nvSpPr>
        <xdr:cNvPr id="827" name="【公民館】&#10;一人当たり面積該当値テキスト">
          <a:extLst>
            <a:ext uri="{FF2B5EF4-FFF2-40B4-BE49-F238E27FC236}">
              <a16:creationId xmlns:a16="http://schemas.microsoft.com/office/drawing/2014/main" id="{5C2D1CF6-5F05-4A0C-91DA-C0F4D86054DA}"/>
            </a:ext>
          </a:extLst>
        </xdr:cNvPr>
        <xdr:cNvSpPr txBox="1"/>
      </xdr:nvSpPr>
      <xdr:spPr>
        <a:xfrm>
          <a:off x="19547840" y="170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141987</xdr:rowOff>
    </xdr:from>
    <xdr:to>
      <xdr:col>112</xdr:col>
      <xdr:colOff>38100</xdr:colOff>
      <xdr:row>103</xdr:row>
      <xdr:rowOff>72137</xdr:rowOff>
    </xdr:to>
    <xdr:sp macro="" textlink="">
      <xdr:nvSpPr>
        <xdr:cNvPr id="828" name="楕円 827">
          <a:extLst>
            <a:ext uri="{FF2B5EF4-FFF2-40B4-BE49-F238E27FC236}">
              <a16:creationId xmlns:a16="http://schemas.microsoft.com/office/drawing/2014/main" id="{BE265C3C-FE78-4846-ACE0-BC1001A3AB1A}"/>
            </a:ext>
          </a:extLst>
        </xdr:cNvPr>
        <xdr:cNvSpPr/>
      </xdr:nvSpPr>
      <xdr:spPr>
        <a:xfrm>
          <a:off x="18735040" y="172412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9906</xdr:rowOff>
    </xdr:from>
    <xdr:to>
      <xdr:col>116</xdr:col>
      <xdr:colOff>63500</xdr:colOff>
      <xdr:row>103</xdr:row>
      <xdr:rowOff>21337</xdr:rowOff>
    </xdr:to>
    <xdr:cxnSp macro="">
      <xdr:nvCxnSpPr>
        <xdr:cNvPr id="829" name="直線コネクタ 828">
          <a:extLst>
            <a:ext uri="{FF2B5EF4-FFF2-40B4-BE49-F238E27FC236}">
              <a16:creationId xmlns:a16="http://schemas.microsoft.com/office/drawing/2014/main" id="{C5FBD193-08FF-4478-B3B8-B79E2ACC3CD2}"/>
            </a:ext>
          </a:extLst>
        </xdr:cNvPr>
        <xdr:cNvCxnSpPr/>
      </xdr:nvCxnSpPr>
      <xdr:spPr>
        <a:xfrm flipV="1">
          <a:off x="18778220" y="17276826"/>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148844</xdr:rowOff>
    </xdr:from>
    <xdr:to>
      <xdr:col>107</xdr:col>
      <xdr:colOff>101600</xdr:colOff>
      <xdr:row>103</xdr:row>
      <xdr:rowOff>78994</xdr:rowOff>
    </xdr:to>
    <xdr:sp macro="" textlink="">
      <xdr:nvSpPr>
        <xdr:cNvPr id="830" name="楕円 829">
          <a:extLst>
            <a:ext uri="{FF2B5EF4-FFF2-40B4-BE49-F238E27FC236}">
              <a16:creationId xmlns:a16="http://schemas.microsoft.com/office/drawing/2014/main" id="{F24F6691-BCB5-48B7-897F-6E408853EC23}"/>
            </a:ext>
          </a:extLst>
        </xdr:cNvPr>
        <xdr:cNvSpPr/>
      </xdr:nvSpPr>
      <xdr:spPr>
        <a:xfrm>
          <a:off x="17937480" y="17248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21337</xdr:rowOff>
    </xdr:from>
    <xdr:to>
      <xdr:col>111</xdr:col>
      <xdr:colOff>177800</xdr:colOff>
      <xdr:row>103</xdr:row>
      <xdr:rowOff>28194</xdr:rowOff>
    </xdr:to>
    <xdr:cxnSp macro="">
      <xdr:nvCxnSpPr>
        <xdr:cNvPr id="831" name="直線コネクタ 830">
          <a:extLst>
            <a:ext uri="{FF2B5EF4-FFF2-40B4-BE49-F238E27FC236}">
              <a16:creationId xmlns:a16="http://schemas.microsoft.com/office/drawing/2014/main" id="{0D6E3AA9-4E36-4072-AFFB-B96907DCB958}"/>
            </a:ext>
          </a:extLst>
        </xdr:cNvPr>
        <xdr:cNvCxnSpPr/>
      </xdr:nvCxnSpPr>
      <xdr:spPr>
        <a:xfrm flipV="1">
          <a:off x="17988280" y="17288257"/>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4826</xdr:rowOff>
    </xdr:from>
    <xdr:to>
      <xdr:col>102</xdr:col>
      <xdr:colOff>165100</xdr:colOff>
      <xdr:row>103</xdr:row>
      <xdr:rowOff>106426</xdr:rowOff>
    </xdr:to>
    <xdr:sp macro="" textlink="">
      <xdr:nvSpPr>
        <xdr:cNvPr id="832" name="楕円 831">
          <a:extLst>
            <a:ext uri="{FF2B5EF4-FFF2-40B4-BE49-F238E27FC236}">
              <a16:creationId xmlns:a16="http://schemas.microsoft.com/office/drawing/2014/main" id="{D6583660-7737-4887-972A-65933C19C7A1}"/>
            </a:ext>
          </a:extLst>
        </xdr:cNvPr>
        <xdr:cNvSpPr/>
      </xdr:nvSpPr>
      <xdr:spPr>
        <a:xfrm>
          <a:off x="17162780" y="1727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28194</xdr:rowOff>
    </xdr:from>
    <xdr:to>
      <xdr:col>107</xdr:col>
      <xdr:colOff>50800</xdr:colOff>
      <xdr:row>103</xdr:row>
      <xdr:rowOff>55626</xdr:rowOff>
    </xdr:to>
    <xdr:cxnSp macro="">
      <xdr:nvCxnSpPr>
        <xdr:cNvPr id="833" name="直線コネクタ 832">
          <a:extLst>
            <a:ext uri="{FF2B5EF4-FFF2-40B4-BE49-F238E27FC236}">
              <a16:creationId xmlns:a16="http://schemas.microsoft.com/office/drawing/2014/main" id="{BC83883E-D028-49CD-9EA5-E764B3392066}"/>
            </a:ext>
          </a:extLst>
        </xdr:cNvPr>
        <xdr:cNvCxnSpPr/>
      </xdr:nvCxnSpPr>
      <xdr:spPr>
        <a:xfrm flipV="1">
          <a:off x="17213580" y="17295114"/>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13970</xdr:rowOff>
    </xdr:from>
    <xdr:to>
      <xdr:col>98</xdr:col>
      <xdr:colOff>38100</xdr:colOff>
      <xdr:row>103</xdr:row>
      <xdr:rowOff>115570</xdr:rowOff>
    </xdr:to>
    <xdr:sp macro="" textlink="">
      <xdr:nvSpPr>
        <xdr:cNvPr id="834" name="楕円 833">
          <a:extLst>
            <a:ext uri="{FF2B5EF4-FFF2-40B4-BE49-F238E27FC236}">
              <a16:creationId xmlns:a16="http://schemas.microsoft.com/office/drawing/2014/main" id="{2B03AC2E-98E2-43ED-9998-472BAB267459}"/>
            </a:ext>
          </a:extLst>
        </xdr:cNvPr>
        <xdr:cNvSpPr/>
      </xdr:nvSpPr>
      <xdr:spPr>
        <a:xfrm>
          <a:off x="16388080" y="17280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55626</xdr:rowOff>
    </xdr:from>
    <xdr:to>
      <xdr:col>102</xdr:col>
      <xdr:colOff>114300</xdr:colOff>
      <xdr:row>103</xdr:row>
      <xdr:rowOff>64770</xdr:rowOff>
    </xdr:to>
    <xdr:cxnSp macro="">
      <xdr:nvCxnSpPr>
        <xdr:cNvPr id="835" name="直線コネクタ 834">
          <a:extLst>
            <a:ext uri="{FF2B5EF4-FFF2-40B4-BE49-F238E27FC236}">
              <a16:creationId xmlns:a16="http://schemas.microsoft.com/office/drawing/2014/main" id="{A8733AFD-8261-41DB-AD27-2390FF0B9D8C}"/>
            </a:ext>
          </a:extLst>
        </xdr:cNvPr>
        <xdr:cNvCxnSpPr/>
      </xdr:nvCxnSpPr>
      <xdr:spPr>
        <a:xfrm flipV="1">
          <a:off x="16431260" y="1732254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836" name="n_1aveValue【公民館】&#10;一人当たり面積">
          <a:extLst>
            <a:ext uri="{FF2B5EF4-FFF2-40B4-BE49-F238E27FC236}">
              <a16:creationId xmlns:a16="http://schemas.microsoft.com/office/drawing/2014/main" id="{98AD88DD-F754-439F-8D3F-1EE406B8E300}"/>
            </a:ext>
          </a:extLst>
        </xdr:cNvPr>
        <xdr:cNvSpPr txBox="1"/>
      </xdr:nvSpPr>
      <xdr:spPr>
        <a:xfrm>
          <a:off x="1856112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837" name="n_2aveValue【公民館】&#10;一人当たり面積">
          <a:extLst>
            <a:ext uri="{FF2B5EF4-FFF2-40B4-BE49-F238E27FC236}">
              <a16:creationId xmlns:a16="http://schemas.microsoft.com/office/drawing/2014/main" id="{4FB5BA45-7F5D-406D-B117-8E29E10A3463}"/>
            </a:ext>
          </a:extLst>
        </xdr:cNvPr>
        <xdr:cNvSpPr txBox="1"/>
      </xdr:nvSpPr>
      <xdr:spPr>
        <a:xfrm>
          <a:off x="1777626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838" name="n_3aveValue【公民館】&#10;一人当たり面積">
          <a:extLst>
            <a:ext uri="{FF2B5EF4-FFF2-40B4-BE49-F238E27FC236}">
              <a16:creationId xmlns:a16="http://schemas.microsoft.com/office/drawing/2014/main" id="{930C52A0-A35B-4A97-8ACA-9E3A99B626EF}"/>
            </a:ext>
          </a:extLst>
        </xdr:cNvPr>
        <xdr:cNvSpPr txBox="1"/>
      </xdr:nvSpPr>
      <xdr:spPr>
        <a:xfrm>
          <a:off x="17001567" y="178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839" name="n_4aveValue【公民館】&#10;一人当たり面積">
          <a:extLst>
            <a:ext uri="{FF2B5EF4-FFF2-40B4-BE49-F238E27FC236}">
              <a16:creationId xmlns:a16="http://schemas.microsoft.com/office/drawing/2014/main" id="{BC43DACC-674B-448D-8038-CA5B3E922320}"/>
            </a:ext>
          </a:extLst>
        </xdr:cNvPr>
        <xdr:cNvSpPr txBox="1"/>
      </xdr:nvSpPr>
      <xdr:spPr>
        <a:xfrm>
          <a:off x="16226867"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88664</xdr:rowOff>
    </xdr:from>
    <xdr:ext cx="469744" cy="259045"/>
    <xdr:sp macro="" textlink="">
      <xdr:nvSpPr>
        <xdr:cNvPr id="840" name="n_1mainValue【公民館】&#10;一人当たり面積">
          <a:extLst>
            <a:ext uri="{FF2B5EF4-FFF2-40B4-BE49-F238E27FC236}">
              <a16:creationId xmlns:a16="http://schemas.microsoft.com/office/drawing/2014/main" id="{18CF2FBC-7FFA-4F2D-9CFF-333B9D2EBA59}"/>
            </a:ext>
          </a:extLst>
        </xdr:cNvPr>
        <xdr:cNvSpPr txBox="1"/>
      </xdr:nvSpPr>
      <xdr:spPr>
        <a:xfrm>
          <a:off x="18561127" y="1702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95521</xdr:rowOff>
    </xdr:from>
    <xdr:ext cx="469744" cy="259045"/>
    <xdr:sp macro="" textlink="">
      <xdr:nvSpPr>
        <xdr:cNvPr id="841" name="n_2mainValue【公民館】&#10;一人当たり面積">
          <a:extLst>
            <a:ext uri="{FF2B5EF4-FFF2-40B4-BE49-F238E27FC236}">
              <a16:creationId xmlns:a16="http://schemas.microsoft.com/office/drawing/2014/main" id="{D8918DF8-424F-4527-926F-8D38979C1E3C}"/>
            </a:ext>
          </a:extLst>
        </xdr:cNvPr>
        <xdr:cNvSpPr txBox="1"/>
      </xdr:nvSpPr>
      <xdr:spPr>
        <a:xfrm>
          <a:off x="17776267" y="1702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122953</xdr:rowOff>
    </xdr:from>
    <xdr:ext cx="469744" cy="259045"/>
    <xdr:sp macro="" textlink="">
      <xdr:nvSpPr>
        <xdr:cNvPr id="842" name="n_3mainValue【公民館】&#10;一人当たり面積">
          <a:extLst>
            <a:ext uri="{FF2B5EF4-FFF2-40B4-BE49-F238E27FC236}">
              <a16:creationId xmlns:a16="http://schemas.microsoft.com/office/drawing/2014/main" id="{391F012F-3E74-4DD9-A856-3B3D1FFD8EDB}"/>
            </a:ext>
          </a:extLst>
        </xdr:cNvPr>
        <xdr:cNvSpPr txBox="1"/>
      </xdr:nvSpPr>
      <xdr:spPr>
        <a:xfrm>
          <a:off x="17001567" y="1705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132097</xdr:rowOff>
    </xdr:from>
    <xdr:ext cx="469744" cy="259045"/>
    <xdr:sp macro="" textlink="">
      <xdr:nvSpPr>
        <xdr:cNvPr id="843" name="n_4mainValue【公民館】&#10;一人当たり面積">
          <a:extLst>
            <a:ext uri="{FF2B5EF4-FFF2-40B4-BE49-F238E27FC236}">
              <a16:creationId xmlns:a16="http://schemas.microsoft.com/office/drawing/2014/main" id="{96CC1F35-6741-4814-A531-794A271A6A48}"/>
            </a:ext>
          </a:extLst>
        </xdr:cNvPr>
        <xdr:cNvSpPr txBox="1"/>
      </xdr:nvSpPr>
      <xdr:spPr>
        <a:xfrm>
          <a:off x="16226867" y="170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400D0ACF-9095-45AD-931C-EB655C067FB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F06D7137-8843-459C-B378-60394A5E9A4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596E341F-2D89-4A6E-BA34-7910AA019FF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類似団体と比較して有形固定資産減価償却率が特に高くなっている施設は公民館であり、低い施設は学校施設である。</a:t>
          </a:r>
        </a:p>
        <a:p>
          <a:r>
            <a:rPr kumimoji="1" lang="ja-JP" altLang="en-US" sz="1300">
              <a:latin typeface="ＭＳ Ｐゴシック" panose="020B0600070205080204" pitchFamily="50" charset="-128"/>
              <a:ea typeface="ＭＳ Ｐゴシック" panose="020B0600070205080204" pitchFamily="50" charset="-128"/>
            </a:rPr>
            <a:t>　公民館については、築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年以上を経過する施設が９割を占めていることから有形固定資産減価償却率が高くなっている一方で、学校施設については、給食センターの建設により有形固定資産減価償却率が低くなっている。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今後は施設の利用状況等を考慮しながら廃止や統廃合について検討していく。また、継続して使用する施設については予防保全型の修繕を行い、長寿命化を図る。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A3B105-3698-4862-9672-0B4F1564A23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CD914A-3A8C-4989-B059-D40E6241583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DB4EFC-D400-4B20-B782-F02299C5B7C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BA3BAB-91C2-4913-B21A-B486CAAB1FA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9C0E245-3EBC-4A0E-815B-79E7647077E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53A60D-6D59-425B-8E7C-2A7AE87A66E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9FD625-289C-47A4-809E-E409DAD675B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A00B69-B400-4283-AFCB-261C5AF960A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04C02D-F169-48EE-9F68-DBF5DD7344E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C67982-0420-4C51-A0E7-CB37A93137F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0441C5-38D4-4BED-866B-0FA7A316D86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79CBFB-86F2-4813-908B-2BAECB14242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56EE16-FEA7-47A7-94C9-37AF745308A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60E388-DC7D-463D-ADAC-5A644DF3EFA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81114D-78FB-4E77-9750-DA7DF06A17D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5BEDC02-54F2-4D7C-AEDE-8EC6C8B0A0C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85AB95-D046-4245-B57E-4FD4782B1A5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283214-D2DB-48DA-B47D-264ECB2359F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FBCCD6-3AEC-48CE-80A8-F9943E1858D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18766A-AD3E-4A66-AFA4-2A6BE08ED60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38B380-2753-4FDA-8761-5582F13B898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DD024C8-358C-4E53-A8FA-4680EBF0F49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E48516-04E8-42F6-8A97-BC6D48563F9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7C7692-9327-4ADA-A17A-92CC4ED5D9E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019B63-F150-440E-832D-AC47B354952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A40474-A9DC-49D5-B4EE-D9138D5286A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3FF182-A62B-40C9-AD84-E110D4E13AD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FDC87A-8A55-4D97-BDD2-F592FA63D87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3EC16F-F6BA-4F4B-83E0-8590A35F41E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D8730B-063A-408A-8C30-C761C827822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BA779F-B1A0-47D8-AA72-DDAF804E79A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D358A8-BAE4-4093-96A1-CF5454360C4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A2507A-0C64-463B-AFEE-8F779A26129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E53404-D6C8-4E5F-8E0B-684E12E2266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FA1B37-156A-4130-914E-E2F7DD041FD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6DCCA2-CEFF-4ACF-9B8B-F122BBA57FD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24B7A1-3835-413A-A558-2227A0CB47E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E207C4-7136-4899-89BE-9DC0DAE954F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E4C2B67-B88F-4434-972C-985032E8B7C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1702006-487E-4D1C-BD62-FF90997EAD3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F0DDA11-4EA9-4339-A805-652518F2D9D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C1F3D0-8FCF-4517-93D3-93BD94B7834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4F0F919-26FC-4BBE-9E9C-4C64C7B0F9EC}"/>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1FCFBFBD-0AAC-46F9-99C5-1A9D2B6F02E2}"/>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4F34C62-6ECA-43D7-896F-E74B7B29B407}"/>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9629643-FBAB-4314-8C34-04957A4F98A5}"/>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342418A-32AE-4C4A-AC13-CB154E3FA97C}"/>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CD4354E-A8B8-4774-9829-60832D017B37}"/>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4E98BAD-1212-4400-B817-391801904E2F}"/>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52AF77E-ACCE-42B8-A6D0-E3975B54A96C}"/>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9F03F2E-C04E-4020-A718-D463A43063E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F22F0161-1519-499D-9434-B26947B181DB}"/>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BE908127-40D3-4273-A470-52148C1A6CE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DDCC95F4-E940-44AC-9B0E-8C137A1E4707}"/>
            </a:ext>
          </a:extLst>
        </xdr:cNvPr>
        <xdr:cNvCxnSpPr/>
      </xdr:nvCxnSpPr>
      <xdr:spPr>
        <a:xfrm flipV="1">
          <a:off x="4086225" y="5576316"/>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F2B84085-BCF3-4832-B446-7740DDC1DA68}"/>
            </a:ext>
          </a:extLst>
        </xdr:cNvPr>
        <xdr:cNvSpPr txBox="1"/>
      </xdr:nvSpPr>
      <xdr:spPr>
        <a:xfrm>
          <a:off x="412496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7E7898DA-C948-485C-B7CD-DCA7F6DDCAF9}"/>
            </a:ext>
          </a:extLst>
        </xdr:cNvPr>
        <xdr:cNvCxnSpPr/>
      </xdr:nvCxnSpPr>
      <xdr:spPr>
        <a:xfrm>
          <a:off x="4020820" y="7103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A2F9EF97-9523-4A8E-8B8A-AD1FC5F48BA8}"/>
            </a:ext>
          </a:extLst>
        </xdr:cNvPr>
        <xdr:cNvSpPr txBox="1"/>
      </xdr:nvSpPr>
      <xdr:spPr>
        <a:xfrm>
          <a:off x="4124960" y="535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9496AE8C-DF78-4321-B4B7-F72E2160F544}"/>
            </a:ext>
          </a:extLst>
        </xdr:cNvPr>
        <xdr:cNvCxnSpPr/>
      </xdr:nvCxnSpPr>
      <xdr:spPr>
        <a:xfrm>
          <a:off x="4020820" y="557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0" name="【図書館】&#10;有形固定資産減価償却率平均値テキスト">
          <a:extLst>
            <a:ext uri="{FF2B5EF4-FFF2-40B4-BE49-F238E27FC236}">
              <a16:creationId xmlns:a16="http://schemas.microsoft.com/office/drawing/2014/main" id="{8B55CC87-707D-49F1-9652-0EC910D1732A}"/>
            </a:ext>
          </a:extLst>
        </xdr:cNvPr>
        <xdr:cNvSpPr txBox="1"/>
      </xdr:nvSpPr>
      <xdr:spPr>
        <a:xfrm>
          <a:off x="412496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13B7CBD5-0B11-4763-BE41-2C81B45D63CA}"/>
            </a:ext>
          </a:extLst>
        </xdr:cNvPr>
        <xdr:cNvSpPr/>
      </xdr:nvSpPr>
      <xdr:spPr>
        <a:xfrm>
          <a:off x="403606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79E26F39-57AA-4D39-8C71-FB31D036CA52}"/>
            </a:ext>
          </a:extLst>
        </xdr:cNvPr>
        <xdr:cNvSpPr/>
      </xdr:nvSpPr>
      <xdr:spPr>
        <a:xfrm>
          <a:off x="3312160" y="6427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D0F7E0CA-C40F-47B9-BAC4-DE9BA59978EE}"/>
            </a:ext>
          </a:extLst>
        </xdr:cNvPr>
        <xdr:cNvSpPr/>
      </xdr:nvSpPr>
      <xdr:spPr>
        <a:xfrm>
          <a:off x="2514600" y="63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46A09553-9FA9-4ACD-B3B5-22C098C89DF0}"/>
            </a:ext>
          </a:extLst>
        </xdr:cNvPr>
        <xdr:cNvSpPr/>
      </xdr:nvSpPr>
      <xdr:spPr>
        <a:xfrm>
          <a:off x="1739900" y="637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F7F017CF-800E-487E-8E18-94F311167AED}"/>
            </a:ext>
          </a:extLst>
        </xdr:cNvPr>
        <xdr:cNvSpPr/>
      </xdr:nvSpPr>
      <xdr:spPr>
        <a:xfrm>
          <a:off x="965200" y="6314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9C8D3CC-EE6B-4534-B7A5-238E3A1ADCF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A66B81C-F4B6-4290-9D15-28D78BDA7E5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0636165-39DA-4824-90EF-714C5829DB9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273A6B-F0D1-4D47-ACD5-F41FD3723DD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40257D-54C4-4292-BE75-0465674595C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57404</xdr:rowOff>
    </xdr:from>
    <xdr:to>
      <xdr:col>24</xdr:col>
      <xdr:colOff>114300</xdr:colOff>
      <xdr:row>38</xdr:row>
      <xdr:rowOff>159004</xdr:rowOff>
    </xdr:to>
    <xdr:sp macro="" textlink="">
      <xdr:nvSpPr>
        <xdr:cNvPr id="71" name="楕円 70">
          <a:extLst>
            <a:ext uri="{FF2B5EF4-FFF2-40B4-BE49-F238E27FC236}">
              <a16:creationId xmlns:a16="http://schemas.microsoft.com/office/drawing/2014/main" id="{CD84B772-3031-4A15-ADAA-0D8C1B14A07C}"/>
            </a:ext>
          </a:extLst>
        </xdr:cNvPr>
        <xdr:cNvSpPr/>
      </xdr:nvSpPr>
      <xdr:spPr>
        <a:xfrm>
          <a:off x="4036060" y="64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80281</xdr:rowOff>
    </xdr:from>
    <xdr:ext cx="405111" cy="259045"/>
    <xdr:sp macro="" textlink="">
      <xdr:nvSpPr>
        <xdr:cNvPr id="72" name="【図書館】&#10;有形固定資産減価償却率該当値テキスト">
          <a:extLst>
            <a:ext uri="{FF2B5EF4-FFF2-40B4-BE49-F238E27FC236}">
              <a16:creationId xmlns:a16="http://schemas.microsoft.com/office/drawing/2014/main" id="{E0D69FFB-5C09-44D2-861C-5E1BA33D86D8}"/>
            </a:ext>
          </a:extLst>
        </xdr:cNvPr>
        <xdr:cNvSpPr txBox="1"/>
      </xdr:nvSpPr>
      <xdr:spPr>
        <a:xfrm>
          <a:off x="4124960" y="628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xdr:rowOff>
    </xdr:from>
    <xdr:to>
      <xdr:col>20</xdr:col>
      <xdr:colOff>38100</xdr:colOff>
      <xdr:row>38</xdr:row>
      <xdr:rowOff>106426</xdr:rowOff>
    </xdr:to>
    <xdr:sp macro="" textlink="">
      <xdr:nvSpPr>
        <xdr:cNvPr id="73" name="楕円 72">
          <a:extLst>
            <a:ext uri="{FF2B5EF4-FFF2-40B4-BE49-F238E27FC236}">
              <a16:creationId xmlns:a16="http://schemas.microsoft.com/office/drawing/2014/main" id="{86EDE7F7-45F9-4D27-8787-412312892ABB}"/>
            </a:ext>
          </a:extLst>
        </xdr:cNvPr>
        <xdr:cNvSpPr/>
      </xdr:nvSpPr>
      <xdr:spPr>
        <a:xfrm>
          <a:off x="3312160" y="63751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55626</xdr:rowOff>
    </xdr:from>
    <xdr:to>
      <xdr:col>24</xdr:col>
      <xdr:colOff>63500</xdr:colOff>
      <xdr:row>38</xdr:row>
      <xdr:rowOff>108204</xdr:rowOff>
    </xdr:to>
    <xdr:cxnSp macro="">
      <xdr:nvCxnSpPr>
        <xdr:cNvPr id="74" name="直線コネクタ 73">
          <a:extLst>
            <a:ext uri="{FF2B5EF4-FFF2-40B4-BE49-F238E27FC236}">
              <a16:creationId xmlns:a16="http://schemas.microsoft.com/office/drawing/2014/main" id="{D749BD51-D4FD-4C37-BB85-B7994A8A6FF4}"/>
            </a:ext>
          </a:extLst>
        </xdr:cNvPr>
        <xdr:cNvCxnSpPr/>
      </xdr:nvCxnSpPr>
      <xdr:spPr>
        <a:xfrm>
          <a:off x="3355340" y="6425946"/>
          <a:ext cx="7315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5" name="楕円 74">
          <a:extLst>
            <a:ext uri="{FF2B5EF4-FFF2-40B4-BE49-F238E27FC236}">
              <a16:creationId xmlns:a16="http://schemas.microsoft.com/office/drawing/2014/main" id="{6CC20408-B356-48CE-A471-CDC09994ACD3}"/>
            </a:ext>
          </a:extLst>
        </xdr:cNvPr>
        <xdr:cNvSpPr/>
      </xdr:nvSpPr>
      <xdr:spPr>
        <a:xfrm>
          <a:off x="251460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55626</xdr:rowOff>
    </xdr:to>
    <xdr:cxnSp macro="">
      <xdr:nvCxnSpPr>
        <xdr:cNvPr id="76" name="直線コネクタ 75">
          <a:extLst>
            <a:ext uri="{FF2B5EF4-FFF2-40B4-BE49-F238E27FC236}">
              <a16:creationId xmlns:a16="http://schemas.microsoft.com/office/drawing/2014/main" id="{4A4314AB-DB07-48EF-9F1C-19751948A8F7}"/>
            </a:ext>
          </a:extLst>
        </xdr:cNvPr>
        <xdr:cNvCxnSpPr/>
      </xdr:nvCxnSpPr>
      <xdr:spPr>
        <a:xfrm>
          <a:off x="2565400" y="6377940"/>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77978</xdr:rowOff>
    </xdr:from>
    <xdr:to>
      <xdr:col>10</xdr:col>
      <xdr:colOff>165100</xdr:colOff>
      <xdr:row>38</xdr:row>
      <xdr:rowOff>8128</xdr:rowOff>
    </xdr:to>
    <xdr:sp macro="" textlink="">
      <xdr:nvSpPr>
        <xdr:cNvPr id="77" name="楕円 76">
          <a:extLst>
            <a:ext uri="{FF2B5EF4-FFF2-40B4-BE49-F238E27FC236}">
              <a16:creationId xmlns:a16="http://schemas.microsoft.com/office/drawing/2014/main" id="{7FCA3A25-5BF6-42AB-8820-C6A5B7B07FA1}"/>
            </a:ext>
          </a:extLst>
        </xdr:cNvPr>
        <xdr:cNvSpPr/>
      </xdr:nvSpPr>
      <xdr:spPr>
        <a:xfrm>
          <a:off x="1739900" y="6280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128778</xdr:rowOff>
    </xdr:from>
    <xdr:to>
      <xdr:col>15</xdr:col>
      <xdr:colOff>50800</xdr:colOff>
      <xdr:row>38</xdr:row>
      <xdr:rowOff>7620</xdr:rowOff>
    </xdr:to>
    <xdr:cxnSp macro="">
      <xdr:nvCxnSpPr>
        <xdr:cNvPr id="78" name="直線コネクタ 77">
          <a:extLst>
            <a:ext uri="{FF2B5EF4-FFF2-40B4-BE49-F238E27FC236}">
              <a16:creationId xmlns:a16="http://schemas.microsoft.com/office/drawing/2014/main" id="{AC4B5B43-47FB-4B80-AD15-CDFC5C4D8970}"/>
            </a:ext>
          </a:extLst>
        </xdr:cNvPr>
        <xdr:cNvCxnSpPr/>
      </xdr:nvCxnSpPr>
      <xdr:spPr>
        <a:xfrm>
          <a:off x="1790700" y="6331458"/>
          <a:ext cx="7747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79" name="楕円 78">
          <a:extLst>
            <a:ext uri="{FF2B5EF4-FFF2-40B4-BE49-F238E27FC236}">
              <a16:creationId xmlns:a16="http://schemas.microsoft.com/office/drawing/2014/main" id="{66F0EDCE-7ACD-4100-9D2F-679D36A4489F}"/>
            </a:ext>
          </a:extLst>
        </xdr:cNvPr>
        <xdr:cNvSpPr/>
      </xdr:nvSpPr>
      <xdr:spPr>
        <a:xfrm>
          <a:off x="965200" y="6228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128778</xdr:rowOff>
    </xdr:to>
    <xdr:cxnSp macro="">
      <xdr:nvCxnSpPr>
        <xdr:cNvPr id="80" name="直線コネクタ 79">
          <a:extLst>
            <a:ext uri="{FF2B5EF4-FFF2-40B4-BE49-F238E27FC236}">
              <a16:creationId xmlns:a16="http://schemas.microsoft.com/office/drawing/2014/main" id="{ABC71537-301D-4323-8FC4-95DAD0A94691}"/>
            </a:ext>
          </a:extLst>
        </xdr:cNvPr>
        <xdr:cNvCxnSpPr/>
      </xdr:nvCxnSpPr>
      <xdr:spPr>
        <a:xfrm>
          <a:off x="1008380" y="6278880"/>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81" name="n_1aveValue【図書館】&#10;有形固定資産減価償却率">
          <a:extLst>
            <a:ext uri="{FF2B5EF4-FFF2-40B4-BE49-F238E27FC236}">
              <a16:creationId xmlns:a16="http://schemas.microsoft.com/office/drawing/2014/main" id="{DDCB6F3B-6DD0-4B04-B64C-12ED1290556B}"/>
            </a:ext>
          </a:extLst>
        </xdr:cNvPr>
        <xdr:cNvSpPr txBox="1"/>
      </xdr:nvSpPr>
      <xdr:spPr>
        <a:xfrm>
          <a:off x="3170564" y="652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9550B7B9-2D9E-4B5D-8EEA-6E35F0E2F247}"/>
            </a:ext>
          </a:extLst>
        </xdr:cNvPr>
        <xdr:cNvSpPr txBox="1"/>
      </xdr:nvSpPr>
      <xdr:spPr>
        <a:xfrm>
          <a:off x="2385704" y="647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3" name="n_3aveValue【図書館】&#10;有形固定資産減価償却率">
          <a:extLst>
            <a:ext uri="{FF2B5EF4-FFF2-40B4-BE49-F238E27FC236}">
              <a16:creationId xmlns:a16="http://schemas.microsoft.com/office/drawing/2014/main" id="{FB52AF4E-17DA-4C16-A00F-4C8074C5BED3}"/>
            </a:ext>
          </a:extLst>
        </xdr:cNvPr>
        <xdr:cNvSpPr txBox="1"/>
      </xdr:nvSpPr>
      <xdr:spPr>
        <a:xfrm>
          <a:off x="1611004" y="647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33545</xdr:rowOff>
    </xdr:from>
    <xdr:ext cx="405111" cy="259045"/>
    <xdr:sp macro="" textlink="">
      <xdr:nvSpPr>
        <xdr:cNvPr id="84" name="n_4aveValue【図書館】&#10;有形固定資産減価償却率">
          <a:extLst>
            <a:ext uri="{FF2B5EF4-FFF2-40B4-BE49-F238E27FC236}">
              <a16:creationId xmlns:a16="http://schemas.microsoft.com/office/drawing/2014/main" id="{2E2C2BAB-72FC-47DF-B32E-180E9EB4B390}"/>
            </a:ext>
          </a:extLst>
        </xdr:cNvPr>
        <xdr:cNvSpPr txBox="1"/>
      </xdr:nvSpPr>
      <xdr:spPr>
        <a:xfrm>
          <a:off x="836304" y="640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122953</xdr:rowOff>
    </xdr:from>
    <xdr:ext cx="405111" cy="259045"/>
    <xdr:sp macro="" textlink="">
      <xdr:nvSpPr>
        <xdr:cNvPr id="85" name="n_1mainValue【図書館】&#10;有形固定資産減価償却率">
          <a:extLst>
            <a:ext uri="{FF2B5EF4-FFF2-40B4-BE49-F238E27FC236}">
              <a16:creationId xmlns:a16="http://schemas.microsoft.com/office/drawing/2014/main" id="{2520C5F6-2196-4029-AD3C-E81C892A1263}"/>
            </a:ext>
          </a:extLst>
        </xdr:cNvPr>
        <xdr:cNvSpPr txBox="1"/>
      </xdr:nvSpPr>
      <xdr:spPr>
        <a:xfrm>
          <a:off x="3170564" y="61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74947</xdr:rowOff>
    </xdr:from>
    <xdr:ext cx="405111" cy="259045"/>
    <xdr:sp macro="" textlink="">
      <xdr:nvSpPr>
        <xdr:cNvPr id="86" name="n_2mainValue【図書館】&#10;有形固定資産減価償却率">
          <a:extLst>
            <a:ext uri="{FF2B5EF4-FFF2-40B4-BE49-F238E27FC236}">
              <a16:creationId xmlns:a16="http://schemas.microsoft.com/office/drawing/2014/main" id="{DF19AB3F-0882-477A-8B98-F97FE4D97F54}"/>
            </a:ext>
          </a:extLst>
        </xdr:cNvPr>
        <xdr:cNvSpPr txBox="1"/>
      </xdr:nvSpPr>
      <xdr:spPr>
        <a:xfrm>
          <a:off x="238570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24655</xdr:rowOff>
    </xdr:from>
    <xdr:ext cx="405111" cy="259045"/>
    <xdr:sp macro="" textlink="">
      <xdr:nvSpPr>
        <xdr:cNvPr id="87" name="n_3mainValue【図書館】&#10;有形固定資産減価償却率">
          <a:extLst>
            <a:ext uri="{FF2B5EF4-FFF2-40B4-BE49-F238E27FC236}">
              <a16:creationId xmlns:a16="http://schemas.microsoft.com/office/drawing/2014/main" id="{C5D1177B-374A-4ACE-A5A6-7C8C7F47F2AF}"/>
            </a:ext>
          </a:extLst>
        </xdr:cNvPr>
        <xdr:cNvSpPr txBox="1"/>
      </xdr:nvSpPr>
      <xdr:spPr>
        <a:xfrm>
          <a:off x="161100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143527</xdr:rowOff>
    </xdr:from>
    <xdr:ext cx="405111" cy="259045"/>
    <xdr:sp macro="" textlink="">
      <xdr:nvSpPr>
        <xdr:cNvPr id="88" name="n_4mainValue【図書館】&#10;有形固定資産減価償却率">
          <a:extLst>
            <a:ext uri="{FF2B5EF4-FFF2-40B4-BE49-F238E27FC236}">
              <a16:creationId xmlns:a16="http://schemas.microsoft.com/office/drawing/2014/main" id="{DA93727A-7F29-4632-B438-7DCCB9C44D21}"/>
            </a:ext>
          </a:extLst>
        </xdr:cNvPr>
        <xdr:cNvSpPr txBox="1"/>
      </xdr:nvSpPr>
      <xdr:spPr>
        <a:xfrm>
          <a:off x="83630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92A7BF4-D6D6-4800-8DD9-60A7F8AD40C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2AAB10A-B741-441E-B397-B3746773513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1A265C6-A44E-4666-9927-C39589E28AC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7F22401-FCA4-4564-8C18-BC9554EF2CA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48D2D60-F927-4263-921A-83E88EDE04C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541C43B-87A7-47B1-87A5-A0BBBB4F587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82D1B01-BFFF-4E29-9974-5D1F2D0470A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BC74D11-AF62-4D7A-9E22-0E5A0755074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249B05E7-6926-4E92-8EB5-F13EC6471F2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58C2282-8666-41AF-AC9C-E2E0A7260AB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A0297AE-1132-4B3B-80C4-11D9B9C3848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76923E1-5A1C-4BD8-A162-51961D1F7C7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0FD421E-EDED-42E3-9A3F-72A73342C4A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27BA37DB-5C2A-4063-A851-AE53D5A7B654}"/>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3DF5737-77EA-407A-AC5A-125BA1B9880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4241F65A-0AD7-4A01-B437-870849A1474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DE6B5DF-490A-4776-982B-83EE88700E8A}"/>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7C7F7DD-96D6-450B-A6E1-04C24761DA73}"/>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C921620-73A1-4E8E-882E-299FF45B54E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4434F8A7-EE1D-4BEF-804B-73088334CA42}"/>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5250A96-F62E-4992-8729-D92C53EBA9C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D2F36B1-AFF1-4046-AEAA-0FB8F0BF9B7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EE953E1-BD21-4FE0-ADBE-4476BCD71D9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6A711D9D-614D-4675-8E2F-EF06C60532A7}"/>
            </a:ext>
          </a:extLst>
        </xdr:cNvPr>
        <xdr:cNvCxnSpPr/>
      </xdr:nvCxnSpPr>
      <xdr:spPr>
        <a:xfrm flipV="1">
          <a:off x="9219565" y="56426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DA49029E-97E6-44BF-B206-64C258D4A1C5}"/>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D64DD93A-3751-4BFB-9F25-A9F6B3F71992}"/>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B5316748-4DA9-4B79-9EC0-31F2180479E1}"/>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E3070039-7E20-44F1-93C4-7A7AF3110D63}"/>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7" name="【図書館】&#10;一人当たり面積平均値テキスト">
          <a:extLst>
            <a:ext uri="{FF2B5EF4-FFF2-40B4-BE49-F238E27FC236}">
              <a16:creationId xmlns:a16="http://schemas.microsoft.com/office/drawing/2014/main" id="{81BA6900-490E-4D4B-8C38-99B7AF2DA69B}"/>
            </a:ext>
          </a:extLst>
        </xdr:cNvPr>
        <xdr:cNvSpPr txBox="1"/>
      </xdr:nvSpPr>
      <xdr:spPr>
        <a:xfrm>
          <a:off x="9258300" y="650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46FDADAF-C026-41BA-BBFB-402E09C913DB}"/>
            </a:ext>
          </a:extLst>
        </xdr:cNvPr>
        <xdr:cNvSpPr/>
      </xdr:nvSpPr>
      <xdr:spPr>
        <a:xfrm>
          <a:off x="91922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175C60BC-092E-4023-90F4-D3B9BE18AF9A}"/>
            </a:ext>
          </a:extLst>
        </xdr:cNvPr>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15E27447-09FD-48E8-84D6-2E615B59D832}"/>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62C46B47-3F19-43EA-B1C3-9D4A30E0CBC5}"/>
            </a:ext>
          </a:extLst>
        </xdr:cNvPr>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517F863C-C1A7-4EE1-8749-51F6B42CB4F1}"/>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A6D826E-BB00-45F2-92C1-DD30B34205C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A0E9C2-6711-4B41-BFAB-D459FC4F748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8E1505F-1B85-468B-8C46-C304BB18D11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447F60-9A51-4C1D-97B0-7AAF9C3ED77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319AC51-8D83-418E-9713-D2C71687F0E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97790</xdr:rowOff>
    </xdr:from>
    <xdr:to>
      <xdr:col>55</xdr:col>
      <xdr:colOff>50800</xdr:colOff>
      <xdr:row>38</xdr:row>
      <xdr:rowOff>27940</xdr:rowOff>
    </xdr:to>
    <xdr:sp macro="" textlink="">
      <xdr:nvSpPr>
        <xdr:cNvPr id="128" name="楕円 127">
          <a:extLst>
            <a:ext uri="{FF2B5EF4-FFF2-40B4-BE49-F238E27FC236}">
              <a16:creationId xmlns:a16="http://schemas.microsoft.com/office/drawing/2014/main" id="{362B7E08-9579-4D93-BE4F-EFC5655DB05D}"/>
            </a:ext>
          </a:extLst>
        </xdr:cNvPr>
        <xdr:cNvSpPr/>
      </xdr:nvSpPr>
      <xdr:spPr>
        <a:xfrm>
          <a:off x="9192260" y="630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120667</xdr:rowOff>
    </xdr:from>
    <xdr:ext cx="469744" cy="259045"/>
    <xdr:sp macro="" textlink="">
      <xdr:nvSpPr>
        <xdr:cNvPr id="129" name="【図書館】&#10;一人当たり面積該当値テキスト">
          <a:extLst>
            <a:ext uri="{FF2B5EF4-FFF2-40B4-BE49-F238E27FC236}">
              <a16:creationId xmlns:a16="http://schemas.microsoft.com/office/drawing/2014/main" id="{0615CB48-90ED-49E5-8120-404430370402}"/>
            </a:ext>
          </a:extLst>
        </xdr:cNvPr>
        <xdr:cNvSpPr txBox="1"/>
      </xdr:nvSpPr>
      <xdr:spPr>
        <a:xfrm>
          <a:off x="9258300"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130" name="楕円 129">
          <a:extLst>
            <a:ext uri="{FF2B5EF4-FFF2-40B4-BE49-F238E27FC236}">
              <a16:creationId xmlns:a16="http://schemas.microsoft.com/office/drawing/2014/main" id="{05A1D9D8-F6F0-47C1-A272-F4C66263A119}"/>
            </a:ext>
          </a:extLst>
        </xdr:cNvPr>
        <xdr:cNvSpPr/>
      </xdr:nvSpPr>
      <xdr:spPr>
        <a:xfrm>
          <a:off x="844550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148590</xdr:rowOff>
    </xdr:from>
    <xdr:to>
      <xdr:col>55</xdr:col>
      <xdr:colOff>0</xdr:colOff>
      <xdr:row>37</xdr:row>
      <xdr:rowOff>156210</xdr:rowOff>
    </xdr:to>
    <xdr:cxnSp macro="">
      <xdr:nvCxnSpPr>
        <xdr:cNvPr id="131" name="直線コネクタ 130">
          <a:extLst>
            <a:ext uri="{FF2B5EF4-FFF2-40B4-BE49-F238E27FC236}">
              <a16:creationId xmlns:a16="http://schemas.microsoft.com/office/drawing/2014/main" id="{57D91CCE-0A9B-4A72-BF7F-4DB3D4BA031C}"/>
            </a:ext>
          </a:extLst>
        </xdr:cNvPr>
        <xdr:cNvCxnSpPr/>
      </xdr:nvCxnSpPr>
      <xdr:spPr>
        <a:xfrm flipV="1">
          <a:off x="8496300" y="635127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113030</xdr:rowOff>
    </xdr:from>
    <xdr:to>
      <xdr:col>46</xdr:col>
      <xdr:colOff>38100</xdr:colOff>
      <xdr:row>38</xdr:row>
      <xdr:rowOff>43180</xdr:rowOff>
    </xdr:to>
    <xdr:sp macro="" textlink="">
      <xdr:nvSpPr>
        <xdr:cNvPr id="132" name="楕円 131">
          <a:extLst>
            <a:ext uri="{FF2B5EF4-FFF2-40B4-BE49-F238E27FC236}">
              <a16:creationId xmlns:a16="http://schemas.microsoft.com/office/drawing/2014/main" id="{4697F1DA-51FC-46E5-8CBA-31DD99390E38}"/>
            </a:ext>
          </a:extLst>
        </xdr:cNvPr>
        <xdr:cNvSpPr/>
      </xdr:nvSpPr>
      <xdr:spPr>
        <a:xfrm>
          <a:off x="7670800" y="6315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156210</xdr:rowOff>
    </xdr:from>
    <xdr:to>
      <xdr:col>50</xdr:col>
      <xdr:colOff>114300</xdr:colOff>
      <xdr:row>37</xdr:row>
      <xdr:rowOff>163830</xdr:rowOff>
    </xdr:to>
    <xdr:cxnSp macro="">
      <xdr:nvCxnSpPr>
        <xdr:cNvPr id="133" name="直線コネクタ 132">
          <a:extLst>
            <a:ext uri="{FF2B5EF4-FFF2-40B4-BE49-F238E27FC236}">
              <a16:creationId xmlns:a16="http://schemas.microsoft.com/office/drawing/2014/main" id="{5916BFFC-E965-4049-B329-CB04B37AD81A}"/>
            </a:ext>
          </a:extLst>
        </xdr:cNvPr>
        <xdr:cNvCxnSpPr/>
      </xdr:nvCxnSpPr>
      <xdr:spPr>
        <a:xfrm flipV="1">
          <a:off x="7713980" y="63588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4" name="楕円 133">
          <a:extLst>
            <a:ext uri="{FF2B5EF4-FFF2-40B4-BE49-F238E27FC236}">
              <a16:creationId xmlns:a16="http://schemas.microsoft.com/office/drawing/2014/main" id="{E8582A8F-F78F-495F-90E6-8751D7E269AB}"/>
            </a:ext>
          </a:extLst>
        </xdr:cNvPr>
        <xdr:cNvSpPr/>
      </xdr:nvSpPr>
      <xdr:spPr>
        <a:xfrm>
          <a:off x="687324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163830</xdr:rowOff>
    </xdr:from>
    <xdr:to>
      <xdr:col>45</xdr:col>
      <xdr:colOff>177800</xdr:colOff>
      <xdr:row>38</xdr:row>
      <xdr:rowOff>7620</xdr:rowOff>
    </xdr:to>
    <xdr:cxnSp macro="">
      <xdr:nvCxnSpPr>
        <xdr:cNvPr id="135" name="直線コネクタ 134">
          <a:extLst>
            <a:ext uri="{FF2B5EF4-FFF2-40B4-BE49-F238E27FC236}">
              <a16:creationId xmlns:a16="http://schemas.microsoft.com/office/drawing/2014/main" id="{67607FDD-28DD-448D-9AC8-AD6407BD36AD}"/>
            </a:ext>
          </a:extLst>
        </xdr:cNvPr>
        <xdr:cNvCxnSpPr/>
      </xdr:nvCxnSpPr>
      <xdr:spPr>
        <a:xfrm flipV="1">
          <a:off x="6924040" y="636651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135890</xdr:rowOff>
    </xdr:from>
    <xdr:to>
      <xdr:col>36</xdr:col>
      <xdr:colOff>165100</xdr:colOff>
      <xdr:row>38</xdr:row>
      <xdr:rowOff>66040</xdr:rowOff>
    </xdr:to>
    <xdr:sp macro="" textlink="">
      <xdr:nvSpPr>
        <xdr:cNvPr id="136" name="楕円 135">
          <a:extLst>
            <a:ext uri="{FF2B5EF4-FFF2-40B4-BE49-F238E27FC236}">
              <a16:creationId xmlns:a16="http://schemas.microsoft.com/office/drawing/2014/main" id="{80218886-8398-42B1-BB66-B76E55AF9F8E}"/>
            </a:ext>
          </a:extLst>
        </xdr:cNvPr>
        <xdr:cNvSpPr/>
      </xdr:nvSpPr>
      <xdr:spPr>
        <a:xfrm>
          <a:off x="6098540" y="633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xdr:rowOff>
    </xdr:from>
    <xdr:to>
      <xdr:col>41</xdr:col>
      <xdr:colOff>50800</xdr:colOff>
      <xdr:row>38</xdr:row>
      <xdr:rowOff>15240</xdr:rowOff>
    </xdr:to>
    <xdr:cxnSp macro="">
      <xdr:nvCxnSpPr>
        <xdr:cNvPr id="137" name="直線コネクタ 136">
          <a:extLst>
            <a:ext uri="{FF2B5EF4-FFF2-40B4-BE49-F238E27FC236}">
              <a16:creationId xmlns:a16="http://schemas.microsoft.com/office/drawing/2014/main" id="{DA09B7A8-F200-49F3-A555-0A0B4964B116}"/>
            </a:ext>
          </a:extLst>
        </xdr:cNvPr>
        <xdr:cNvCxnSpPr/>
      </xdr:nvCxnSpPr>
      <xdr:spPr>
        <a:xfrm flipV="1">
          <a:off x="6149340" y="637794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8" name="n_1aveValue【図書館】&#10;一人当たり面積">
          <a:extLst>
            <a:ext uri="{FF2B5EF4-FFF2-40B4-BE49-F238E27FC236}">
              <a16:creationId xmlns:a16="http://schemas.microsoft.com/office/drawing/2014/main" id="{C81A3F5C-90F7-49D2-B07C-1C635643BD77}"/>
            </a:ext>
          </a:extLst>
        </xdr:cNvPr>
        <xdr:cNvSpPr txBox="1"/>
      </xdr:nvSpPr>
      <xdr:spPr>
        <a:xfrm>
          <a:off x="8271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9" name="n_2aveValue【図書館】&#10;一人当たり面積">
          <a:extLst>
            <a:ext uri="{FF2B5EF4-FFF2-40B4-BE49-F238E27FC236}">
              <a16:creationId xmlns:a16="http://schemas.microsoft.com/office/drawing/2014/main" id="{6A202720-D96E-4A79-8C25-6C30C23A53D6}"/>
            </a:ext>
          </a:extLst>
        </xdr:cNvPr>
        <xdr:cNvSpPr txBox="1"/>
      </xdr:nvSpPr>
      <xdr:spPr>
        <a:xfrm>
          <a:off x="7509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0" name="n_3aveValue【図書館】&#10;一人当たり面積">
          <a:extLst>
            <a:ext uri="{FF2B5EF4-FFF2-40B4-BE49-F238E27FC236}">
              <a16:creationId xmlns:a16="http://schemas.microsoft.com/office/drawing/2014/main" id="{8FE30BE5-CE60-4F85-B24E-A668717B8F0C}"/>
            </a:ext>
          </a:extLst>
        </xdr:cNvPr>
        <xdr:cNvSpPr txBox="1"/>
      </xdr:nvSpPr>
      <xdr:spPr>
        <a:xfrm>
          <a:off x="67120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1" name="n_4aveValue【図書館】&#10;一人当たり面積">
          <a:extLst>
            <a:ext uri="{FF2B5EF4-FFF2-40B4-BE49-F238E27FC236}">
              <a16:creationId xmlns:a16="http://schemas.microsoft.com/office/drawing/2014/main" id="{285160AB-B85E-4B39-9589-0EBD30451C5D}"/>
            </a:ext>
          </a:extLst>
        </xdr:cNvPr>
        <xdr:cNvSpPr txBox="1"/>
      </xdr:nvSpPr>
      <xdr:spPr>
        <a:xfrm>
          <a:off x="59373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52087</xdr:rowOff>
    </xdr:from>
    <xdr:ext cx="469744" cy="259045"/>
    <xdr:sp macro="" textlink="">
      <xdr:nvSpPr>
        <xdr:cNvPr id="142" name="n_1mainValue【図書館】&#10;一人当たり面積">
          <a:extLst>
            <a:ext uri="{FF2B5EF4-FFF2-40B4-BE49-F238E27FC236}">
              <a16:creationId xmlns:a16="http://schemas.microsoft.com/office/drawing/2014/main" id="{9ED606AB-BEA3-482C-97CD-2F48DB61ED39}"/>
            </a:ext>
          </a:extLst>
        </xdr:cNvPr>
        <xdr:cNvSpPr txBox="1"/>
      </xdr:nvSpPr>
      <xdr:spPr>
        <a:xfrm>
          <a:off x="827158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59707</xdr:rowOff>
    </xdr:from>
    <xdr:ext cx="469744" cy="259045"/>
    <xdr:sp macro="" textlink="">
      <xdr:nvSpPr>
        <xdr:cNvPr id="143" name="n_2mainValue【図書館】&#10;一人当たり面積">
          <a:extLst>
            <a:ext uri="{FF2B5EF4-FFF2-40B4-BE49-F238E27FC236}">
              <a16:creationId xmlns:a16="http://schemas.microsoft.com/office/drawing/2014/main" id="{611E719B-7A9F-4861-A394-E8794157F411}"/>
            </a:ext>
          </a:extLst>
        </xdr:cNvPr>
        <xdr:cNvSpPr txBox="1"/>
      </xdr:nvSpPr>
      <xdr:spPr>
        <a:xfrm>
          <a:off x="750958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4" name="n_3mainValue【図書館】&#10;一人当たり面積">
          <a:extLst>
            <a:ext uri="{FF2B5EF4-FFF2-40B4-BE49-F238E27FC236}">
              <a16:creationId xmlns:a16="http://schemas.microsoft.com/office/drawing/2014/main" id="{052A754F-2AF8-4D2B-9953-3B4BC2F6AD1B}"/>
            </a:ext>
          </a:extLst>
        </xdr:cNvPr>
        <xdr:cNvSpPr txBox="1"/>
      </xdr:nvSpPr>
      <xdr:spPr>
        <a:xfrm>
          <a:off x="67120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82567</xdr:rowOff>
    </xdr:from>
    <xdr:ext cx="469744" cy="259045"/>
    <xdr:sp macro="" textlink="">
      <xdr:nvSpPr>
        <xdr:cNvPr id="145" name="n_4mainValue【図書館】&#10;一人当たり面積">
          <a:extLst>
            <a:ext uri="{FF2B5EF4-FFF2-40B4-BE49-F238E27FC236}">
              <a16:creationId xmlns:a16="http://schemas.microsoft.com/office/drawing/2014/main" id="{46575E14-34AA-46A6-A0D1-31CDAAA408FE}"/>
            </a:ext>
          </a:extLst>
        </xdr:cNvPr>
        <xdr:cNvSpPr txBox="1"/>
      </xdr:nvSpPr>
      <xdr:spPr>
        <a:xfrm>
          <a:off x="593732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C9C82CE-0387-4965-9083-B9897FE9F55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E980939-BE31-4D8F-955B-6665F59D639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CEB5710-54D7-401C-A382-6F639D467C4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E135008-E010-4892-885D-47628B73655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D6F6BBA-84AD-44A0-9507-9321CA293E4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04E0BEE-5545-4C17-8B55-988C4815215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D83DD21-0AA8-40EF-94DB-1D45F3204B3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348AC42-BB9A-4EC3-871E-FBC856EC108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B835E08-C701-49AC-8EA7-CCC09C56AB6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A3A9DB3-9C51-4203-8D9B-9AA4F8A6AC8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EB45E84-0D93-4CB1-BDCC-50D446518F5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A0353AA3-C5BD-4B4B-8E40-1A2AFA95F407}"/>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3B6458F8-6E42-4EA1-B610-6A2A32253471}"/>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EE7884E4-D809-4273-83C9-7F539ECD4BBC}"/>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1E5B8021-C793-4083-BD2D-CF33F80CCE85}"/>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5ED294F8-762B-4F21-AC0B-1979239CE33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FF3886B3-1C1B-4545-882E-5CA236B8D4DF}"/>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E8D6FB17-D7A5-4715-A2D2-F058281A3C4E}"/>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B63E4E5E-0C30-4F92-8BBA-CD25510DC231}"/>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DBA1D2A6-80EF-450A-BC33-656060A5F1B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829FDD38-C06C-4EFB-A9A1-2B81CA630744}"/>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910C5973-DC58-4407-A7E8-20A2A5C2CA9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5A2A48EB-6C11-4CBD-A7DC-8834DBB05289}"/>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A2FC5DDB-0BA9-4DFB-B047-AC1C85574ECC}"/>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22C6DA58-C299-4F77-BB4E-0876903EF967}"/>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70342AF0-2B13-409F-B625-976B37D8F5C5}"/>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F7D256C5-088A-45DA-8D73-895D136629E6}"/>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115079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E8EC861-F3C3-4914-9CD2-0575F19C9627}"/>
            </a:ext>
          </a:extLst>
        </xdr:cNvPr>
        <xdr:cNvSpPr txBox="1"/>
      </xdr:nvSpPr>
      <xdr:spPr>
        <a:xfrm>
          <a:off x="4124960" y="10005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A63CA242-5D99-4B08-9B21-6CFD79776A9B}"/>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867E9EA4-63C8-44A3-9F76-23CAD4DA7256}"/>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407625A8-4634-4F47-B656-FC9BE1206168}"/>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EB5B13F0-E512-435A-965E-A803DBF24860}"/>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935C9D94-D15E-402F-BC69-190079CCCD18}"/>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2AB38C6-FA61-4E4A-9EF6-E8E54FD7F41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79A94C0-430C-4EF7-983F-D59D02DBE87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BA51FA2-0DFA-4F5A-8F61-A16014F760E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B45CAFC-4505-4354-B07A-202C1D2B059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BF1778A-7061-47E1-A522-1FEC8EDFED8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84" name="楕円 183">
          <a:extLst>
            <a:ext uri="{FF2B5EF4-FFF2-40B4-BE49-F238E27FC236}">
              <a16:creationId xmlns:a16="http://schemas.microsoft.com/office/drawing/2014/main" id="{DDBA1B24-2D06-4897-8A4A-FD7360FE7590}"/>
            </a:ext>
          </a:extLst>
        </xdr:cNvPr>
        <xdr:cNvSpPr/>
      </xdr:nvSpPr>
      <xdr:spPr>
        <a:xfrm>
          <a:off x="403606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143527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3E025EA-BB23-4D0A-A69B-8C1B45CE56F6}"/>
            </a:ext>
          </a:extLst>
        </xdr:cNvPr>
        <xdr:cNvSpPr txBox="1"/>
      </xdr:nvSpPr>
      <xdr:spPr>
        <a:xfrm>
          <a:off x="412496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68072</xdr:rowOff>
    </xdr:from>
    <xdr:to>
      <xdr:col>20</xdr:col>
      <xdr:colOff>38100</xdr:colOff>
      <xdr:row>59</xdr:row>
      <xdr:rowOff>169672</xdr:rowOff>
    </xdr:to>
    <xdr:sp macro="" textlink="">
      <xdr:nvSpPr>
        <xdr:cNvPr id="186" name="楕円 185">
          <a:extLst>
            <a:ext uri="{FF2B5EF4-FFF2-40B4-BE49-F238E27FC236}">
              <a16:creationId xmlns:a16="http://schemas.microsoft.com/office/drawing/2014/main" id="{5CA23B36-A327-4A05-8FC5-C7661BCAB1F0}"/>
            </a:ext>
          </a:extLst>
        </xdr:cNvPr>
        <xdr:cNvSpPr/>
      </xdr:nvSpPr>
      <xdr:spPr>
        <a:xfrm>
          <a:off x="3312160" y="9958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118872</xdr:rowOff>
    </xdr:from>
    <xdr:to>
      <xdr:col>24</xdr:col>
      <xdr:colOff>63500</xdr:colOff>
      <xdr:row>60</xdr:row>
      <xdr:rowOff>0</xdr:rowOff>
    </xdr:to>
    <xdr:cxnSp macro="">
      <xdr:nvCxnSpPr>
        <xdr:cNvPr id="187" name="直線コネクタ 186">
          <a:extLst>
            <a:ext uri="{FF2B5EF4-FFF2-40B4-BE49-F238E27FC236}">
              <a16:creationId xmlns:a16="http://schemas.microsoft.com/office/drawing/2014/main" id="{FABF4AEF-3D90-4BE9-936D-7DCD826FFAE8}"/>
            </a:ext>
          </a:extLst>
        </xdr:cNvPr>
        <xdr:cNvCxnSpPr/>
      </xdr:nvCxnSpPr>
      <xdr:spPr>
        <a:xfrm>
          <a:off x="3355340" y="10009632"/>
          <a:ext cx="73152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33782</xdr:rowOff>
    </xdr:from>
    <xdr:to>
      <xdr:col>15</xdr:col>
      <xdr:colOff>101600</xdr:colOff>
      <xdr:row>59</xdr:row>
      <xdr:rowOff>135382</xdr:rowOff>
    </xdr:to>
    <xdr:sp macro="" textlink="">
      <xdr:nvSpPr>
        <xdr:cNvPr id="188" name="楕円 187">
          <a:extLst>
            <a:ext uri="{FF2B5EF4-FFF2-40B4-BE49-F238E27FC236}">
              <a16:creationId xmlns:a16="http://schemas.microsoft.com/office/drawing/2014/main" id="{6CF73E9C-BDEC-429D-B417-248C3E4D181B}"/>
            </a:ext>
          </a:extLst>
        </xdr:cNvPr>
        <xdr:cNvSpPr/>
      </xdr:nvSpPr>
      <xdr:spPr>
        <a:xfrm>
          <a:off x="2514600" y="99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84582</xdr:rowOff>
    </xdr:from>
    <xdr:to>
      <xdr:col>19</xdr:col>
      <xdr:colOff>177800</xdr:colOff>
      <xdr:row>59</xdr:row>
      <xdr:rowOff>118872</xdr:rowOff>
    </xdr:to>
    <xdr:cxnSp macro="">
      <xdr:nvCxnSpPr>
        <xdr:cNvPr id="189" name="直線コネクタ 188">
          <a:extLst>
            <a:ext uri="{FF2B5EF4-FFF2-40B4-BE49-F238E27FC236}">
              <a16:creationId xmlns:a16="http://schemas.microsoft.com/office/drawing/2014/main" id="{B99EB1CD-C7C4-47E3-921E-E9863D8D9B76}"/>
            </a:ext>
          </a:extLst>
        </xdr:cNvPr>
        <xdr:cNvCxnSpPr/>
      </xdr:nvCxnSpPr>
      <xdr:spPr>
        <a:xfrm>
          <a:off x="2565400" y="9975342"/>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152654</xdr:rowOff>
    </xdr:from>
    <xdr:to>
      <xdr:col>10</xdr:col>
      <xdr:colOff>165100</xdr:colOff>
      <xdr:row>59</xdr:row>
      <xdr:rowOff>82804</xdr:rowOff>
    </xdr:to>
    <xdr:sp macro="" textlink="">
      <xdr:nvSpPr>
        <xdr:cNvPr id="190" name="楕円 189">
          <a:extLst>
            <a:ext uri="{FF2B5EF4-FFF2-40B4-BE49-F238E27FC236}">
              <a16:creationId xmlns:a16="http://schemas.microsoft.com/office/drawing/2014/main" id="{F1622C03-1A38-4041-9044-B721A658D482}"/>
            </a:ext>
          </a:extLst>
        </xdr:cNvPr>
        <xdr:cNvSpPr/>
      </xdr:nvSpPr>
      <xdr:spPr>
        <a:xfrm>
          <a:off x="1739900" y="9875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32004</xdr:rowOff>
    </xdr:from>
    <xdr:to>
      <xdr:col>15</xdr:col>
      <xdr:colOff>50800</xdr:colOff>
      <xdr:row>59</xdr:row>
      <xdr:rowOff>84582</xdr:rowOff>
    </xdr:to>
    <xdr:cxnSp macro="">
      <xdr:nvCxnSpPr>
        <xdr:cNvPr id="191" name="直線コネクタ 190">
          <a:extLst>
            <a:ext uri="{FF2B5EF4-FFF2-40B4-BE49-F238E27FC236}">
              <a16:creationId xmlns:a16="http://schemas.microsoft.com/office/drawing/2014/main" id="{0E72A2BF-8A5A-427E-9D44-EF3AFA0ECE3B}"/>
            </a:ext>
          </a:extLst>
        </xdr:cNvPr>
        <xdr:cNvCxnSpPr/>
      </xdr:nvCxnSpPr>
      <xdr:spPr>
        <a:xfrm>
          <a:off x="1790700" y="9922764"/>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102362</xdr:rowOff>
    </xdr:from>
    <xdr:to>
      <xdr:col>6</xdr:col>
      <xdr:colOff>38100</xdr:colOff>
      <xdr:row>59</xdr:row>
      <xdr:rowOff>32512</xdr:rowOff>
    </xdr:to>
    <xdr:sp macro="" textlink="">
      <xdr:nvSpPr>
        <xdr:cNvPr id="192" name="楕円 191">
          <a:extLst>
            <a:ext uri="{FF2B5EF4-FFF2-40B4-BE49-F238E27FC236}">
              <a16:creationId xmlns:a16="http://schemas.microsoft.com/office/drawing/2014/main" id="{F5FB2D6D-FFC5-4304-B6AE-E39D6223C90B}"/>
            </a:ext>
          </a:extLst>
        </xdr:cNvPr>
        <xdr:cNvSpPr/>
      </xdr:nvSpPr>
      <xdr:spPr>
        <a:xfrm>
          <a:off x="965200" y="98254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153162</xdr:rowOff>
    </xdr:from>
    <xdr:to>
      <xdr:col>10</xdr:col>
      <xdr:colOff>114300</xdr:colOff>
      <xdr:row>59</xdr:row>
      <xdr:rowOff>32004</xdr:rowOff>
    </xdr:to>
    <xdr:cxnSp macro="">
      <xdr:nvCxnSpPr>
        <xdr:cNvPr id="193" name="直線コネクタ 192">
          <a:extLst>
            <a:ext uri="{FF2B5EF4-FFF2-40B4-BE49-F238E27FC236}">
              <a16:creationId xmlns:a16="http://schemas.microsoft.com/office/drawing/2014/main" id="{A4136F4A-624F-4787-88C9-2F84CCAA284A}"/>
            </a:ext>
          </a:extLst>
        </xdr:cNvPr>
        <xdr:cNvCxnSpPr/>
      </xdr:nvCxnSpPr>
      <xdr:spPr>
        <a:xfrm>
          <a:off x="1008380" y="9876282"/>
          <a:ext cx="7823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14495</xdr:rowOff>
    </xdr:from>
    <xdr:ext cx="405111" cy="259045"/>
    <xdr:sp macro="" textlink="">
      <xdr:nvSpPr>
        <xdr:cNvPr id="194" name="n_1aveValue【体育館・プール】&#10;有形固定資産減価償却率">
          <a:extLst>
            <a:ext uri="{FF2B5EF4-FFF2-40B4-BE49-F238E27FC236}">
              <a16:creationId xmlns:a16="http://schemas.microsoft.com/office/drawing/2014/main" id="{BCED9945-9AAB-453A-B965-0B23DF50C295}"/>
            </a:ext>
          </a:extLst>
        </xdr:cNvPr>
        <xdr:cNvSpPr txBox="1"/>
      </xdr:nvSpPr>
      <xdr:spPr>
        <a:xfrm>
          <a:off x="317056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195" name="n_2aveValue【体育館・プール】&#10;有形固定資産減価償却率">
          <a:extLst>
            <a:ext uri="{FF2B5EF4-FFF2-40B4-BE49-F238E27FC236}">
              <a16:creationId xmlns:a16="http://schemas.microsoft.com/office/drawing/2014/main" id="{CD6C9446-E98C-4262-B2EF-5BEB69478C01}"/>
            </a:ext>
          </a:extLst>
        </xdr:cNvPr>
        <xdr:cNvSpPr txBox="1"/>
      </xdr:nvSpPr>
      <xdr:spPr>
        <a:xfrm>
          <a:off x="238570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96" name="n_3aveValue【体育館・プール】&#10;有形固定資産減価償却率">
          <a:extLst>
            <a:ext uri="{FF2B5EF4-FFF2-40B4-BE49-F238E27FC236}">
              <a16:creationId xmlns:a16="http://schemas.microsoft.com/office/drawing/2014/main" id="{5CC478F5-B145-41D4-88FC-E449D1301505}"/>
            </a:ext>
          </a:extLst>
        </xdr:cNvPr>
        <xdr:cNvSpPr txBox="1"/>
      </xdr:nvSpPr>
      <xdr:spPr>
        <a:xfrm>
          <a:off x="161100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124223</xdr:rowOff>
    </xdr:from>
    <xdr:ext cx="405111" cy="259045"/>
    <xdr:sp macro="" textlink="">
      <xdr:nvSpPr>
        <xdr:cNvPr id="197" name="n_4aveValue【体育館・プール】&#10;有形固定資産減価償却率">
          <a:extLst>
            <a:ext uri="{FF2B5EF4-FFF2-40B4-BE49-F238E27FC236}">
              <a16:creationId xmlns:a16="http://schemas.microsoft.com/office/drawing/2014/main" id="{E79ED206-3A73-4B7F-96EF-A8F81FE1360F}"/>
            </a:ext>
          </a:extLst>
        </xdr:cNvPr>
        <xdr:cNvSpPr txBox="1"/>
      </xdr:nvSpPr>
      <xdr:spPr>
        <a:xfrm>
          <a:off x="836304" y="100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14749</xdr:rowOff>
    </xdr:from>
    <xdr:ext cx="405111" cy="259045"/>
    <xdr:sp macro="" textlink="">
      <xdr:nvSpPr>
        <xdr:cNvPr id="198" name="n_1mainValue【体育館・プール】&#10;有形固定資産減価償却率">
          <a:extLst>
            <a:ext uri="{FF2B5EF4-FFF2-40B4-BE49-F238E27FC236}">
              <a16:creationId xmlns:a16="http://schemas.microsoft.com/office/drawing/2014/main" id="{E4EC0A92-ABBE-430B-B2A2-69D05204B8C3}"/>
            </a:ext>
          </a:extLst>
        </xdr:cNvPr>
        <xdr:cNvSpPr txBox="1"/>
      </xdr:nvSpPr>
      <xdr:spPr>
        <a:xfrm>
          <a:off x="317056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199" name="n_2mainValue【体育館・プール】&#10;有形固定資産減価償却率">
          <a:extLst>
            <a:ext uri="{FF2B5EF4-FFF2-40B4-BE49-F238E27FC236}">
              <a16:creationId xmlns:a16="http://schemas.microsoft.com/office/drawing/2014/main" id="{7043EA08-A39D-4E00-9E63-ADEB42C7DF8B}"/>
            </a:ext>
          </a:extLst>
        </xdr:cNvPr>
        <xdr:cNvSpPr txBox="1"/>
      </xdr:nvSpPr>
      <xdr:spPr>
        <a:xfrm>
          <a:off x="238570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99331</xdr:rowOff>
    </xdr:from>
    <xdr:ext cx="405111" cy="259045"/>
    <xdr:sp macro="" textlink="">
      <xdr:nvSpPr>
        <xdr:cNvPr id="200" name="n_3mainValue【体育館・プール】&#10;有形固定資産減価償却率">
          <a:extLst>
            <a:ext uri="{FF2B5EF4-FFF2-40B4-BE49-F238E27FC236}">
              <a16:creationId xmlns:a16="http://schemas.microsoft.com/office/drawing/2014/main" id="{85121016-F6F0-4EBD-A521-910AE0EC4274}"/>
            </a:ext>
          </a:extLst>
        </xdr:cNvPr>
        <xdr:cNvSpPr txBox="1"/>
      </xdr:nvSpPr>
      <xdr:spPr>
        <a:xfrm>
          <a:off x="161100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49039</xdr:rowOff>
    </xdr:from>
    <xdr:ext cx="405111" cy="259045"/>
    <xdr:sp macro="" textlink="">
      <xdr:nvSpPr>
        <xdr:cNvPr id="201" name="n_4mainValue【体育館・プール】&#10;有形固定資産減価償却率">
          <a:extLst>
            <a:ext uri="{FF2B5EF4-FFF2-40B4-BE49-F238E27FC236}">
              <a16:creationId xmlns:a16="http://schemas.microsoft.com/office/drawing/2014/main" id="{0F44EF84-A48F-451C-BF7F-035AC15CD45A}"/>
            </a:ext>
          </a:extLst>
        </xdr:cNvPr>
        <xdr:cNvSpPr txBox="1"/>
      </xdr:nvSpPr>
      <xdr:spPr>
        <a:xfrm>
          <a:off x="83630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5EFA2F2-24E5-46E8-A638-D0CCE21689A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68F9FEFF-3E98-475D-BB1C-16A874860E1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6E74F872-0A32-4AA7-A583-F32A4F52809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77A33C74-3D01-4AE6-958D-1F0CE960FD6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C2B27BD-A108-46CE-9299-3759B80AA59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56CE7B19-AB70-488C-A594-67CFF93A8D5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51444D5-6583-4BD5-BDE4-D6896A4731D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6A1B04A-4A24-4074-BD88-E6B5FB7C941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2241C2B3-E4FF-4768-86B9-91537EB8466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ED17B3B3-A168-43C0-96E9-5845AA40992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3466ED0-0843-49DA-92E1-2C1CF49A03E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2D345F91-B998-45D2-96C8-696B4966F0E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A998839C-835A-432B-81C9-9FE41C00D1B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D9979C7E-120C-4A8E-A238-84F6B05ED54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F356C5F0-695E-418B-958C-8271AC9872E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C81B7082-BC17-4C8A-B0C4-A481901F21B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92E159B4-5376-4733-8244-337D3C3080D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AC95A813-A65E-4ED0-938E-7E01EABDDA04}"/>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3A48EA75-E642-4005-BA6E-87CEF4EA17E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2319CA9F-F6AC-4092-AC81-C2EFD2FA78F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23975A2-854C-4142-B3B6-1FEAF0B9E77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F3AA4869-C38E-4EAA-AAF3-AF2B7FBE46E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96D3F66F-EBC8-47C1-873E-CE32E8A4454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4EC0D95B-DEDE-4DF2-B871-85DD8556E156}"/>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AFB982C9-BCEA-4FD9-A2D2-F5669F387863}"/>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F6125ED8-F15F-49A1-8FA9-AF90C72F9435}"/>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3EB33D91-747A-4A3E-B2CA-8100F8E9718E}"/>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5D2E27AA-9531-4133-8149-F091BE9A5DEF}"/>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0" name="【体育館・プール】&#10;一人当たり面積平均値テキスト">
          <a:extLst>
            <a:ext uri="{FF2B5EF4-FFF2-40B4-BE49-F238E27FC236}">
              <a16:creationId xmlns:a16="http://schemas.microsoft.com/office/drawing/2014/main" id="{83C37010-38D2-4BCF-B0C1-3DC07C29A476}"/>
            </a:ext>
          </a:extLst>
        </xdr:cNvPr>
        <xdr:cNvSpPr txBox="1"/>
      </xdr:nvSpPr>
      <xdr:spPr>
        <a:xfrm>
          <a:off x="9258300" y="1026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B885B32F-9781-4597-B0D6-A145D45A940D}"/>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98E616C2-EB2D-4527-88E0-4B2C0D3D59A2}"/>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1CC556B2-6BC4-4D06-9059-9C2F37348CA0}"/>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21D8F28F-D4E4-44BE-B954-5E628D5423AD}"/>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664F287B-AE9B-4D1A-8436-3CE3870C08B3}"/>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AF0BE51-6FD9-4C3D-889A-32DDED3EDED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3EF2F57-6A35-4CD0-B7B8-0A5D588E79C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6FC8300-1F2F-4B52-928C-53AFC33F881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839CCF8-EFF8-420B-8B40-F5D5B65D4CD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5A389E9-9EF8-4AFF-BD5C-CBFB0210900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xdr:rowOff>
    </xdr:from>
    <xdr:to>
      <xdr:col>55</xdr:col>
      <xdr:colOff>50800</xdr:colOff>
      <xdr:row>61</xdr:row>
      <xdr:rowOff>113665</xdr:rowOff>
    </xdr:to>
    <xdr:sp macro="" textlink="">
      <xdr:nvSpPr>
        <xdr:cNvPr id="241" name="楕円 240">
          <a:extLst>
            <a:ext uri="{FF2B5EF4-FFF2-40B4-BE49-F238E27FC236}">
              <a16:creationId xmlns:a16="http://schemas.microsoft.com/office/drawing/2014/main" id="{E3CD2CEE-3044-4B8E-A343-4FBE4A3B67E4}"/>
            </a:ext>
          </a:extLst>
        </xdr:cNvPr>
        <xdr:cNvSpPr/>
      </xdr:nvSpPr>
      <xdr:spPr>
        <a:xfrm>
          <a:off x="9192260" y="10238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34942</xdr:rowOff>
    </xdr:from>
    <xdr:ext cx="469744" cy="259045"/>
    <xdr:sp macro="" textlink="">
      <xdr:nvSpPr>
        <xdr:cNvPr id="242" name="【体育館・プール】&#10;一人当たり面積該当値テキスト">
          <a:extLst>
            <a:ext uri="{FF2B5EF4-FFF2-40B4-BE49-F238E27FC236}">
              <a16:creationId xmlns:a16="http://schemas.microsoft.com/office/drawing/2014/main" id="{51EC24B7-B5C3-4CA6-B79F-EC6DFDD3EB50}"/>
            </a:ext>
          </a:extLst>
        </xdr:cNvPr>
        <xdr:cNvSpPr txBox="1"/>
      </xdr:nvSpPr>
      <xdr:spPr>
        <a:xfrm>
          <a:off x="9258300"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17780</xdr:rowOff>
    </xdr:from>
    <xdr:to>
      <xdr:col>50</xdr:col>
      <xdr:colOff>165100</xdr:colOff>
      <xdr:row>61</xdr:row>
      <xdr:rowOff>119380</xdr:rowOff>
    </xdr:to>
    <xdr:sp macro="" textlink="">
      <xdr:nvSpPr>
        <xdr:cNvPr id="243" name="楕円 242">
          <a:extLst>
            <a:ext uri="{FF2B5EF4-FFF2-40B4-BE49-F238E27FC236}">
              <a16:creationId xmlns:a16="http://schemas.microsoft.com/office/drawing/2014/main" id="{5AFFE4AB-D903-4C9B-B350-213FF3F393A6}"/>
            </a:ext>
          </a:extLst>
        </xdr:cNvPr>
        <xdr:cNvSpPr/>
      </xdr:nvSpPr>
      <xdr:spPr>
        <a:xfrm>
          <a:off x="8445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62865</xdr:rowOff>
    </xdr:from>
    <xdr:to>
      <xdr:col>55</xdr:col>
      <xdr:colOff>0</xdr:colOff>
      <xdr:row>61</xdr:row>
      <xdr:rowOff>68580</xdr:rowOff>
    </xdr:to>
    <xdr:cxnSp macro="">
      <xdr:nvCxnSpPr>
        <xdr:cNvPr id="244" name="直線コネクタ 243">
          <a:extLst>
            <a:ext uri="{FF2B5EF4-FFF2-40B4-BE49-F238E27FC236}">
              <a16:creationId xmlns:a16="http://schemas.microsoft.com/office/drawing/2014/main" id="{B6E645B7-C823-4E7D-89B1-64345219F8D4}"/>
            </a:ext>
          </a:extLst>
        </xdr:cNvPr>
        <xdr:cNvCxnSpPr/>
      </xdr:nvCxnSpPr>
      <xdr:spPr>
        <a:xfrm flipV="1">
          <a:off x="8496300" y="1028890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23495</xdr:rowOff>
    </xdr:from>
    <xdr:to>
      <xdr:col>46</xdr:col>
      <xdr:colOff>38100</xdr:colOff>
      <xdr:row>61</xdr:row>
      <xdr:rowOff>125095</xdr:rowOff>
    </xdr:to>
    <xdr:sp macro="" textlink="">
      <xdr:nvSpPr>
        <xdr:cNvPr id="245" name="楕円 244">
          <a:extLst>
            <a:ext uri="{FF2B5EF4-FFF2-40B4-BE49-F238E27FC236}">
              <a16:creationId xmlns:a16="http://schemas.microsoft.com/office/drawing/2014/main" id="{ADA3740B-347C-411E-9405-0D453027CA06}"/>
            </a:ext>
          </a:extLst>
        </xdr:cNvPr>
        <xdr:cNvSpPr/>
      </xdr:nvSpPr>
      <xdr:spPr>
        <a:xfrm>
          <a:off x="7670800" y="10249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68580</xdr:rowOff>
    </xdr:from>
    <xdr:to>
      <xdr:col>50</xdr:col>
      <xdr:colOff>114300</xdr:colOff>
      <xdr:row>61</xdr:row>
      <xdr:rowOff>74295</xdr:rowOff>
    </xdr:to>
    <xdr:cxnSp macro="">
      <xdr:nvCxnSpPr>
        <xdr:cNvPr id="246" name="直線コネクタ 245">
          <a:extLst>
            <a:ext uri="{FF2B5EF4-FFF2-40B4-BE49-F238E27FC236}">
              <a16:creationId xmlns:a16="http://schemas.microsoft.com/office/drawing/2014/main" id="{C181A278-F869-494A-AA76-EC2066263ACB}"/>
            </a:ext>
          </a:extLst>
        </xdr:cNvPr>
        <xdr:cNvCxnSpPr/>
      </xdr:nvCxnSpPr>
      <xdr:spPr>
        <a:xfrm flipV="1">
          <a:off x="7713980" y="1029462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31115</xdr:rowOff>
    </xdr:from>
    <xdr:to>
      <xdr:col>41</xdr:col>
      <xdr:colOff>101600</xdr:colOff>
      <xdr:row>61</xdr:row>
      <xdr:rowOff>132715</xdr:rowOff>
    </xdr:to>
    <xdr:sp macro="" textlink="">
      <xdr:nvSpPr>
        <xdr:cNvPr id="247" name="楕円 246">
          <a:extLst>
            <a:ext uri="{FF2B5EF4-FFF2-40B4-BE49-F238E27FC236}">
              <a16:creationId xmlns:a16="http://schemas.microsoft.com/office/drawing/2014/main" id="{55028191-B4D6-432B-8182-0BA5183A739D}"/>
            </a:ext>
          </a:extLst>
        </xdr:cNvPr>
        <xdr:cNvSpPr/>
      </xdr:nvSpPr>
      <xdr:spPr>
        <a:xfrm>
          <a:off x="687324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74295</xdr:rowOff>
    </xdr:from>
    <xdr:to>
      <xdr:col>45</xdr:col>
      <xdr:colOff>177800</xdr:colOff>
      <xdr:row>61</xdr:row>
      <xdr:rowOff>81915</xdr:rowOff>
    </xdr:to>
    <xdr:cxnSp macro="">
      <xdr:nvCxnSpPr>
        <xdr:cNvPr id="248" name="直線コネクタ 247">
          <a:extLst>
            <a:ext uri="{FF2B5EF4-FFF2-40B4-BE49-F238E27FC236}">
              <a16:creationId xmlns:a16="http://schemas.microsoft.com/office/drawing/2014/main" id="{5C0C2F6D-6C6E-4536-98F1-D044D968A492}"/>
            </a:ext>
          </a:extLst>
        </xdr:cNvPr>
        <xdr:cNvCxnSpPr/>
      </xdr:nvCxnSpPr>
      <xdr:spPr>
        <a:xfrm flipV="1">
          <a:off x="6924040" y="1030033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34925</xdr:rowOff>
    </xdr:from>
    <xdr:to>
      <xdr:col>36</xdr:col>
      <xdr:colOff>165100</xdr:colOff>
      <xdr:row>61</xdr:row>
      <xdr:rowOff>136525</xdr:rowOff>
    </xdr:to>
    <xdr:sp macro="" textlink="">
      <xdr:nvSpPr>
        <xdr:cNvPr id="249" name="楕円 248">
          <a:extLst>
            <a:ext uri="{FF2B5EF4-FFF2-40B4-BE49-F238E27FC236}">
              <a16:creationId xmlns:a16="http://schemas.microsoft.com/office/drawing/2014/main" id="{9F5C33D0-1AA1-4921-A91D-F0F85475E017}"/>
            </a:ext>
          </a:extLst>
        </xdr:cNvPr>
        <xdr:cNvSpPr/>
      </xdr:nvSpPr>
      <xdr:spPr>
        <a:xfrm>
          <a:off x="609854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81915</xdr:rowOff>
    </xdr:from>
    <xdr:to>
      <xdr:col>41</xdr:col>
      <xdr:colOff>50800</xdr:colOff>
      <xdr:row>61</xdr:row>
      <xdr:rowOff>85725</xdr:rowOff>
    </xdr:to>
    <xdr:cxnSp macro="">
      <xdr:nvCxnSpPr>
        <xdr:cNvPr id="250" name="直線コネクタ 249">
          <a:extLst>
            <a:ext uri="{FF2B5EF4-FFF2-40B4-BE49-F238E27FC236}">
              <a16:creationId xmlns:a16="http://schemas.microsoft.com/office/drawing/2014/main" id="{93AC6300-23DA-4A98-A9B7-C8492F86A61E}"/>
            </a:ext>
          </a:extLst>
        </xdr:cNvPr>
        <xdr:cNvCxnSpPr/>
      </xdr:nvCxnSpPr>
      <xdr:spPr>
        <a:xfrm flipV="1">
          <a:off x="6149340" y="1030795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1" name="n_1aveValue【体育館・プール】&#10;一人当たり面積">
          <a:extLst>
            <a:ext uri="{FF2B5EF4-FFF2-40B4-BE49-F238E27FC236}">
              <a16:creationId xmlns:a16="http://schemas.microsoft.com/office/drawing/2014/main" id="{79562106-00D8-4BAB-B957-BD42D0810717}"/>
            </a:ext>
          </a:extLst>
        </xdr:cNvPr>
        <xdr:cNvSpPr txBox="1"/>
      </xdr:nvSpPr>
      <xdr:spPr>
        <a:xfrm>
          <a:off x="8271587" y="103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D8DC86F7-A273-4802-8C30-BE40D52BBE20}"/>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253" name="n_3aveValue【体育館・プール】&#10;一人当たり面積">
          <a:extLst>
            <a:ext uri="{FF2B5EF4-FFF2-40B4-BE49-F238E27FC236}">
              <a16:creationId xmlns:a16="http://schemas.microsoft.com/office/drawing/2014/main" id="{84BCE02F-318F-4B00-A241-1DA93C46359D}"/>
            </a:ext>
          </a:extLst>
        </xdr:cNvPr>
        <xdr:cNvSpPr txBox="1"/>
      </xdr:nvSpPr>
      <xdr:spPr>
        <a:xfrm>
          <a:off x="67120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4" name="n_4aveValue【体育館・プール】&#10;一人当たり面積">
          <a:extLst>
            <a:ext uri="{FF2B5EF4-FFF2-40B4-BE49-F238E27FC236}">
              <a16:creationId xmlns:a16="http://schemas.microsoft.com/office/drawing/2014/main" id="{C2092E26-0083-40DC-BACD-E5C5A5F03955}"/>
            </a:ext>
          </a:extLst>
        </xdr:cNvPr>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135907</xdr:rowOff>
    </xdr:from>
    <xdr:ext cx="469744" cy="259045"/>
    <xdr:sp macro="" textlink="">
      <xdr:nvSpPr>
        <xdr:cNvPr id="255" name="n_1mainValue【体育館・プール】&#10;一人当たり面積">
          <a:extLst>
            <a:ext uri="{FF2B5EF4-FFF2-40B4-BE49-F238E27FC236}">
              <a16:creationId xmlns:a16="http://schemas.microsoft.com/office/drawing/2014/main" id="{2291682B-6FEC-489B-AF41-2C55FEFE4AF5}"/>
            </a:ext>
          </a:extLst>
        </xdr:cNvPr>
        <xdr:cNvSpPr txBox="1"/>
      </xdr:nvSpPr>
      <xdr:spPr>
        <a:xfrm>
          <a:off x="827158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141622</xdr:rowOff>
    </xdr:from>
    <xdr:ext cx="469744" cy="259045"/>
    <xdr:sp macro="" textlink="">
      <xdr:nvSpPr>
        <xdr:cNvPr id="256" name="n_2mainValue【体育館・プール】&#10;一人当たり面積">
          <a:extLst>
            <a:ext uri="{FF2B5EF4-FFF2-40B4-BE49-F238E27FC236}">
              <a16:creationId xmlns:a16="http://schemas.microsoft.com/office/drawing/2014/main" id="{D1A58E5D-01FC-4A20-B7CA-46A8E4124591}"/>
            </a:ext>
          </a:extLst>
        </xdr:cNvPr>
        <xdr:cNvSpPr txBox="1"/>
      </xdr:nvSpPr>
      <xdr:spPr>
        <a:xfrm>
          <a:off x="7509587" y="1003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149242</xdr:rowOff>
    </xdr:from>
    <xdr:ext cx="469744" cy="259045"/>
    <xdr:sp macro="" textlink="">
      <xdr:nvSpPr>
        <xdr:cNvPr id="257" name="n_3mainValue【体育館・プール】&#10;一人当たり面積">
          <a:extLst>
            <a:ext uri="{FF2B5EF4-FFF2-40B4-BE49-F238E27FC236}">
              <a16:creationId xmlns:a16="http://schemas.microsoft.com/office/drawing/2014/main" id="{FB6529C9-A79C-4E7F-B0DF-9EF94DC707E1}"/>
            </a:ext>
          </a:extLst>
        </xdr:cNvPr>
        <xdr:cNvSpPr txBox="1"/>
      </xdr:nvSpPr>
      <xdr:spPr>
        <a:xfrm>
          <a:off x="6712027"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153052</xdr:rowOff>
    </xdr:from>
    <xdr:ext cx="469744" cy="259045"/>
    <xdr:sp macro="" textlink="">
      <xdr:nvSpPr>
        <xdr:cNvPr id="258" name="n_4mainValue【体育館・プール】&#10;一人当たり面積">
          <a:extLst>
            <a:ext uri="{FF2B5EF4-FFF2-40B4-BE49-F238E27FC236}">
              <a16:creationId xmlns:a16="http://schemas.microsoft.com/office/drawing/2014/main" id="{22161FA4-5089-40F2-AD84-8AD93AEBCD08}"/>
            </a:ext>
          </a:extLst>
        </xdr:cNvPr>
        <xdr:cNvSpPr txBox="1"/>
      </xdr:nvSpPr>
      <xdr:spPr>
        <a:xfrm>
          <a:off x="5937327" y="1004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CD24313-D8FB-45A7-BBAE-A5071BD3868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1C3DD2D9-6390-4676-B274-913FF7E03D3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F384476-A68C-43BC-B219-039009EAD72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BDF18CF-F2EB-4339-BE87-65AABF2901F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9F9AED2-B044-40B9-93E1-42E900C0462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B7C611D-0B4C-436D-8681-47989DA68C1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AE8ED68D-FDC5-4B52-9142-76573B35E03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8FA0912-C366-4CF7-AF19-56505EE75B7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EC33B00-FF04-4638-9FEC-B1E673438BE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5376D2A-722A-45E6-BCB1-A48A435BDD1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BF9E24B-2267-43AA-A0C5-F1FFF734AA3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B6EB771-8549-466C-A8C6-D6ACC623BA32}"/>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669AD9A8-8BD4-4FAA-B671-49D39F531281}"/>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289F0A93-DCDC-433B-ABC5-0190CAB19C4B}"/>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1F6BAA3E-75B5-47C3-8D28-D81B48B39AE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2AD02879-11E9-4AE4-8BCF-C3DD0221E72D}"/>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65657198-15DD-42F4-BA73-39881C4D6E6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A79EF20-BE75-4EA9-B2DD-8C24150BACEB}"/>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3F0E98-ED50-436D-BF4A-1FBEBAA6BDA6}"/>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B7EF62D8-7C82-432F-98A6-C5CA78C43A6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4CFBA567-663A-4A60-8ED1-8AE74ED2E28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E9B74BF-CC06-4BD8-A422-5CF818088F3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BDF6A6EF-96D4-4A0F-9BF4-8E0E5507E8CA}"/>
            </a:ext>
          </a:extLst>
        </xdr:cNvPr>
        <xdr:cNvCxnSpPr/>
      </xdr:nvCxnSpPr>
      <xdr:spPr>
        <a:xfrm flipV="1">
          <a:off x="4086225" y="13157455"/>
          <a:ext cx="0" cy="129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F2AAC229-330A-43F0-A9AE-890A45489784}"/>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B751350C-C9BE-4E2B-A3E2-06D48ABEBB1D}"/>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B932876D-8839-4B23-BEC4-9A7A63C4A1F3}"/>
            </a:ext>
          </a:extLst>
        </xdr:cNvPr>
        <xdr:cNvSpPr txBox="1"/>
      </xdr:nvSpPr>
      <xdr:spPr>
        <a:xfrm>
          <a:off x="4124960" y="1293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F40CDB67-ADFE-4118-BAB7-8732D22092B6}"/>
            </a:ext>
          </a:extLst>
        </xdr:cNvPr>
        <xdr:cNvCxnSpPr/>
      </xdr:nvCxnSpPr>
      <xdr:spPr>
        <a:xfrm>
          <a:off x="4020820" y="1315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95361CB9-9B03-4152-AEF4-5CF7DBBA880E}"/>
            </a:ext>
          </a:extLst>
        </xdr:cNvPr>
        <xdr:cNvSpPr txBox="1"/>
      </xdr:nvSpPr>
      <xdr:spPr>
        <a:xfrm>
          <a:off x="4124960" y="13419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2ABB5ED5-DBD5-4C1F-ADA8-13B04B695559}"/>
            </a:ext>
          </a:extLst>
        </xdr:cNvPr>
        <xdr:cNvSpPr/>
      </xdr:nvSpPr>
      <xdr:spPr>
        <a:xfrm>
          <a:off x="4036060" y="1356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B3677901-D3CF-43FE-A659-F17F15A91C99}"/>
            </a:ext>
          </a:extLst>
        </xdr:cNvPr>
        <xdr:cNvSpPr/>
      </xdr:nvSpPr>
      <xdr:spPr>
        <a:xfrm>
          <a:off x="331216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C32C04E2-2789-4163-BB01-93F4FA99D71D}"/>
            </a:ext>
          </a:extLst>
        </xdr:cNvPr>
        <xdr:cNvSpPr/>
      </xdr:nvSpPr>
      <xdr:spPr>
        <a:xfrm>
          <a:off x="2514600" y="1359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D9D172E8-7127-4216-A943-4F88C225EFE4}"/>
            </a:ext>
          </a:extLst>
        </xdr:cNvPr>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6D7C9960-A700-46FC-B954-B7D7351D9EE5}"/>
            </a:ext>
          </a:extLst>
        </xdr:cNvPr>
        <xdr:cNvSpPr/>
      </xdr:nvSpPr>
      <xdr:spPr>
        <a:xfrm>
          <a:off x="965200" y="13441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48C6176-5BC9-4B19-A54B-09110025E6E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EAC07AF-5AC8-4FD4-8098-CB249D02254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9EB654B-7D2A-49B7-8570-912F56C96E0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76218F1-2DFD-4A69-B31F-810FF60FCA0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2E42A1D-BF04-4B8B-BFDB-1AF0E99789D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97" name="楕円 296">
          <a:extLst>
            <a:ext uri="{FF2B5EF4-FFF2-40B4-BE49-F238E27FC236}">
              <a16:creationId xmlns:a16="http://schemas.microsoft.com/office/drawing/2014/main" id="{09F43800-00AC-4EFA-ACBA-4E23CD7B9CDC}"/>
            </a:ext>
          </a:extLst>
        </xdr:cNvPr>
        <xdr:cNvSpPr/>
      </xdr:nvSpPr>
      <xdr:spPr>
        <a:xfrm>
          <a:off x="4036060" y="139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155464</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C15AAA53-31CB-4EBC-BFBB-7A1E4749DFFF}"/>
            </a:ext>
          </a:extLst>
        </xdr:cNvPr>
        <xdr:cNvSpPr txBox="1"/>
      </xdr:nvSpPr>
      <xdr:spPr>
        <a:xfrm>
          <a:off x="4124960" y="139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106172</xdr:rowOff>
    </xdr:from>
    <xdr:to>
      <xdr:col>20</xdr:col>
      <xdr:colOff>38100</xdr:colOff>
      <xdr:row>83</xdr:row>
      <xdr:rowOff>36322</xdr:rowOff>
    </xdr:to>
    <xdr:sp macro="" textlink="">
      <xdr:nvSpPr>
        <xdr:cNvPr id="299" name="楕円 298">
          <a:extLst>
            <a:ext uri="{FF2B5EF4-FFF2-40B4-BE49-F238E27FC236}">
              <a16:creationId xmlns:a16="http://schemas.microsoft.com/office/drawing/2014/main" id="{09346DA6-A1CF-4F91-914C-0C3828EC14C1}"/>
            </a:ext>
          </a:extLst>
        </xdr:cNvPr>
        <xdr:cNvSpPr/>
      </xdr:nvSpPr>
      <xdr:spPr>
        <a:xfrm>
          <a:off x="3312160" y="13852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156972</xdr:rowOff>
    </xdr:from>
    <xdr:to>
      <xdr:col>24</xdr:col>
      <xdr:colOff>63500</xdr:colOff>
      <xdr:row>83</xdr:row>
      <xdr:rowOff>56387</xdr:rowOff>
    </xdr:to>
    <xdr:cxnSp macro="">
      <xdr:nvCxnSpPr>
        <xdr:cNvPr id="300" name="直線コネクタ 299">
          <a:extLst>
            <a:ext uri="{FF2B5EF4-FFF2-40B4-BE49-F238E27FC236}">
              <a16:creationId xmlns:a16="http://schemas.microsoft.com/office/drawing/2014/main" id="{ED966D1F-9EF6-4766-896B-12C22BD14845}"/>
            </a:ext>
          </a:extLst>
        </xdr:cNvPr>
        <xdr:cNvCxnSpPr/>
      </xdr:nvCxnSpPr>
      <xdr:spPr>
        <a:xfrm>
          <a:off x="3355340" y="13903452"/>
          <a:ext cx="731520" cy="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53594</xdr:rowOff>
    </xdr:from>
    <xdr:to>
      <xdr:col>15</xdr:col>
      <xdr:colOff>101600</xdr:colOff>
      <xdr:row>82</xdr:row>
      <xdr:rowOff>155194</xdr:rowOff>
    </xdr:to>
    <xdr:sp macro="" textlink="">
      <xdr:nvSpPr>
        <xdr:cNvPr id="301" name="楕円 300">
          <a:extLst>
            <a:ext uri="{FF2B5EF4-FFF2-40B4-BE49-F238E27FC236}">
              <a16:creationId xmlns:a16="http://schemas.microsoft.com/office/drawing/2014/main" id="{0FC973ED-009F-4B86-9E8F-49B5914923B9}"/>
            </a:ext>
          </a:extLst>
        </xdr:cNvPr>
        <xdr:cNvSpPr/>
      </xdr:nvSpPr>
      <xdr:spPr>
        <a:xfrm>
          <a:off x="2514600" y="138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104394</xdr:rowOff>
    </xdr:from>
    <xdr:to>
      <xdr:col>19</xdr:col>
      <xdr:colOff>177800</xdr:colOff>
      <xdr:row>82</xdr:row>
      <xdr:rowOff>156972</xdr:rowOff>
    </xdr:to>
    <xdr:cxnSp macro="">
      <xdr:nvCxnSpPr>
        <xdr:cNvPr id="302" name="直線コネクタ 301">
          <a:extLst>
            <a:ext uri="{FF2B5EF4-FFF2-40B4-BE49-F238E27FC236}">
              <a16:creationId xmlns:a16="http://schemas.microsoft.com/office/drawing/2014/main" id="{77D4973D-4B0F-4D77-8345-0A2C6D33D2EF}"/>
            </a:ext>
          </a:extLst>
        </xdr:cNvPr>
        <xdr:cNvCxnSpPr/>
      </xdr:nvCxnSpPr>
      <xdr:spPr>
        <a:xfrm>
          <a:off x="2565400" y="13850874"/>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7874</xdr:rowOff>
    </xdr:from>
    <xdr:to>
      <xdr:col>10</xdr:col>
      <xdr:colOff>165100</xdr:colOff>
      <xdr:row>82</xdr:row>
      <xdr:rowOff>109474</xdr:rowOff>
    </xdr:to>
    <xdr:sp macro="" textlink="">
      <xdr:nvSpPr>
        <xdr:cNvPr id="303" name="楕円 302">
          <a:extLst>
            <a:ext uri="{FF2B5EF4-FFF2-40B4-BE49-F238E27FC236}">
              <a16:creationId xmlns:a16="http://schemas.microsoft.com/office/drawing/2014/main" id="{DDD71744-8C21-497F-BC1B-C9929842F11D}"/>
            </a:ext>
          </a:extLst>
        </xdr:cNvPr>
        <xdr:cNvSpPr/>
      </xdr:nvSpPr>
      <xdr:spPr>
        <a:xfrm>
          <a:off x="1739900" y="137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58674</xdr:rowOff>
    </xdr:from>
    <xdr:to>
      <xdr:col>15</xdr:col>
      <xdr:colOff>50800</xdr:colOff>
      <xdr:row>82</xdr:row>
      <xdr:rowOff>104394</xdr:rowOff>
    </xdr:to>
    <xdr:cxnSp macro="">
      <xdr:nvCxnSpPr>
        <xdr:cNvPr id="304" name="直線コネクタ 303">
          <a:extLst>
            <a:ext uri="{FF2B5EF4-FFF2-40B4-BE49-F238E27FC236}">
              <a16:creationId xmlns:a16="http://schemas.microsoft.com/office/drawing/2014/main" id="{49D26CDD-1BA1-46C5-8CB2-366F19679745}"/>
            </a:ext>
          </a:extLst>
        </xdr:cNvPr>
        <xdr:cNvCxnSpPr/>
      </xdr:nvCxnSpPr>
      <xdr:spPr>
        <a:xfrm>
          <a:off x="1790700" y="13805154"/>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110744</xdr:rowOff>
    </xdr:from>
    <xdr:to>
      <xdr:col>6</xdr:col>
      <xdr:colOff>38100</xdr:colOff>
      <xdr:row>82</xdr:row>
      <xdr:rowOff>40894</xdr:rowOff>
    </xdr:to>
    <xdr:sp macro="" textlink="">
      <xdr:nvSpPr>
        <xdr:cNvPr id="305" name="楕円 304">
          <a:extLst>
            <a:ext uri="{FF2B5EF4-FFF2-40B4-BE49-F238E27FC236}">
              <a16:creationId xmlns:a16="http://schemas.microsoft.com/office/drawing/2014/main" id="{2631860C-ED29-40EB-B70E-E780D643E254}"/>
            </a:ext>
          </a:extLst>
        </xdr:cNvPr>
        <xdr:cNvSpPr/>
      </xdr:nvSpPr>
      <xdr:spPr>
        <a:xfrm>
          <a:off x="965200" y="13689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161544</xdr:rowOff>
    </xdr:from>
    <xdr:to>
      <xdr:col>10</xdr:col>
      <xdr:colOff>114300</xdr:colOff>
      <xdr:row>82</xdr:row>
      <xdr:rowOff>58674</xdr:rowOff>
    </xdr:to>
    <xdr:cxnSp macro="">
      <xdr:nvCxnSpPr>
        <xdr:cNvPr id="306" name="直線コネクタ 305">
          <a:extLst>
            <a:ext uri="{FF2B5EF4-FFF2-40B4-BE49-F238E27FC236}">
              <a16:creationId xmlns:a16="http://schemas.microsoft.com/office/drawing/2014/main" id="{C6141BAF-F923-4910-9DB2-DF4F8C646899}"/>
            </a:ext>
          </a:extLst>
        </xdr:cNvPr>
        <xdr:cNvCxnSpPr/>
      </xdr:nvCxnSpPr>
      <xdr:spPr>
        <a:xfrm>
          <a:off x="1008380" y="13740384"/>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a:extLst>
            <a:ext uri="{FF2B5EF4-FFF2-40B4-BE49-F238E27FC236}">
              <a16:creationId xmlns:a16="http://schemas.microsoft.com/office/drawing/2014/main" id="{AF36BE4F-8563-489A-8F36-E03AE9A67E09}"/>
            </a:ext>
          </a:extLst>
        </xdr:cNvPr>
        <xdr:cNvSpPr txBox="1"/>
      </xdr:nvSpPr>
      <xdr:spPr>
        <a:xfrm>
          <a:off x="317056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DE97AE0C-5075-4E41-B55F-3B8992D9854D}"/>
            </a:ext>
          </a:extLst>
        </xdr:cNvPr>
        <xdr:cNvSpPr txBox="1"/>
      </xdr:nvSpPr>
      <xdr:spPr>
        <a:xfrm>
          <a:off x="2385704" y="1337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DF39BA64-1922-48CE-915B-8A07291E25B4}"/>
            </a:ext>
          </a:extLst>
        </xdr:cNvPr>
        <xdr:cNvSpPr txBox="1"/>
      </xdr:nvSpPr>
      <xdr:spPr>
        <a:xfrm>
          <a:off x="16110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2FF02F87-A87B-4B7B-BD20-A6B134221EB5}"/>
            </a:ext>
          </a:extLst>
        </xdr:cNvPr>
        <xdr:cNvSpPr txBox="1"/>
      </xdr:nvSpPr>
      <xdr:spPr>
        <a:xfrm>
          <a:off x="836304" y="132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27449</xdr:rowOff>
    </xdr:from>
    <xdr:ext cx="405111" cy="259045"/>
    <xdr:sp macro="" textlink="">
      <xdr:nvSpPr>
        <xdr:cNvPr id="311" name="n_1mainValue【福祉施設】&#10;有形固定資産減価償却率">
          <a:extLst>
            <a:ext uri="{FF2B5EF4-FFF2-40B4-BE49-F238E27FC236}">
              <a16:creationId xmlns:a16="http://schemas.microsoft.com/office/drawing/2014/main" id="{45A388BA-0187-4A5F-81CC-C763FB536665}"/>
            </a:ext>
          </a:extLst>
        </xdr:cNvPr>
        <xdr:cNvSpPr txBox="1"/>
      </xdr:nvSpPr>
      <xdr:spPr>
        <a:xfrm>
          <a:off x="3170564" y="13941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146321</xdr:rowOff>
    </xdr:from>
    <xdr:ext cx="405111" cy="259045"/>
    <xdr:sp macro="" textlink="">
      <xdr:nvSpPr>
        <xdr:cNvPr id="312" name="n_2mainValue【福祉施設】&#10;有形固定資産減価償却率">
          <a:extLst>
            <a:ext uri="{FF2B5EF4-FFF2-40B4-BE49-F238E27FC236}">
              <a16:creationId xmlns:a16="http://schemas.microsoft.com/office/drawing/2014/main" id="{1778CC12-5D18-4C21-8016-49A84E3DC368}"/>
            </a:ext>
          </a:extLst>
        </xdr:cNvPr>
        <xdr:cNvSpPr txBox="1"/>
      </xdr:nvSpPr>
      <xdr:spPr>
        <a:xfrm>
          <a:off x="2385704" y="138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100601</xdr:rowOff>
    </xdr:from>
    <xdr:ext cx="405111" cy="259045"/>
    <xdr:sp macro="" textlink="">
      <xdr:nvSpPr>
        <xdr:cNvPr id="313" name="n_3mainValue【福祉施設】&#10;有形固定資産減価償却率">
          <a:extLst>
            <a:ext uri="{FF2B5EF4-FFF2-40B4-BE49-F238E27FC236}">
              <a16:creationId xmlns:a16="http://schemas.microsoft.com/office/drawing/2014/main" id="{8AB59BD0-7933-4E6E-8F52-F6E0EAE6EF5B}"/>
            </a:ext>
          </a:extLst>
        </xdr:cNvPr>
        <xdr:cNvSpPr txBox="1"/>
      </xdr:nvSpPr>
      <xdr:spPr>
        <a:xfrm>
          <a:off x="1611004" y="138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32021</xdr:rowOff>
    </xdr:from>
    <xdr:ext cx="405111" cy="259045"/>
    <xdr:sp macro="" textlink="">
      <xdr:nvSpPr>
        <xdr:cNvPr id="314" name="n_4mainValue【福祉施設】&#10;有形固定資産減価償却率">
          <a:extLst>
            <a:ext uri="{FF2B5EF4-FFF2-40B4-BE49-F238E27FC236}">
              <a16:creationId xmlns:a16="http://schemas.microsoft.com/office/drawing/2014/main" id="{5ACDF979-CB8E-4AD9-8735-CD62DB069F41}"/>
            </a:ext>
          </a:extLst>
        </xdr:cNvPr>
        <xdr:cNvSpPr txBox="1"/>
      </xdr:nvSpPr>
      <xdr:spPr>
        <a:xfrm>
          <a:off x="836304" y="137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8692438D-237F-40B5-9E02-86B26801AEE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8B2EC165-C569-4CEE-AEE8-B0EB0C57BE7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CB1A087-483E-439C-A3C8-7C3DF2C5487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F8D33839-CA46-4980-8570-932038B7E76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B78269E4-5DDD-4FAF-8887-FD810ED17E4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FFFE57DB-2CE2-493F-A451-F6576BBA099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994865EB-4FF5-4391-910C-978E30AB0C2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CF56AEC2-DED6-4D8C-99B3-AE52242F0A1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47DD6954-9499-4DE7-B0AC-480FACA8232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6DC1958-ECBD-4069-9978-A93AD991319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F215269E-1CF6-4777-A316-B0EF4285D1E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AE2FB738-8AE2-4483-85A8-D9CD8578BF44}"/>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E9AB35BE-1AA9-4710-8327-0706E2F19E46}"/>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197B96DE-74C5-4D63-A88A-400B9452D76B}"/>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B9320C9F-0EA8-423C-8078-14B6ABE880D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BC4AF226-A104-43E3-A68D-12129D31E24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0EF1B1F9-32A2-449B-B905-501971AA984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77272535-65F6-4BEE-88AB-B1EA67B1D84D}"/>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2787829A-2498-487A-A9C0-6B62A2B84F5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CD79BEE5-7429-4590-B3A4-6CF1BEC7D8CC}"/>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80B4BFCF-B6AE-40D3-9856-ED5CC2B472C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67491C9F-E44F-4291-9367-2D089F25677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45AECF3D-1ABD-4997-9D65-D74A1E75060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00ABA1E1-597D-471F-9136-02958BCABD3D}"/>
            </a:ext>
          </a:extLst>
        </xdr:cNvPr>
        <xdr:cNvCxnSpPr/>
      </xdr:nvCxnSpPr>
      <xdr:spPr>
        <a:xfrm flipV="1">
          <a:off x="9219565" y="1307592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A1486BFF-1136-41A7-A9A0-C632A225E8DA}"/>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95ADD71A-9897-4BEB-8B15-A2A95868199D}"/>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E801A9F3-1F65-461A-9B7B-6FCAD91A5BA5}"/>
            </a:ext>
          </a:extLst>
        </xdr:cNvPr>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1C51581E-31A1-4ABD-84E8-34973A027A92}"/>
            </a:ext>
          </a:extLst>
        </xdr:cNvPr>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a:extLst>
            <a:ext uri="{FF2B5EF4-FFF2-40B4-BE49-F238E27FC236}">
              <a16:creationId xmlns:a16="http://schemas.microsoft.com/office/drawing/2014/main" id="{5BB2DE61-BE45-44EE-8692-EF22D80761E9}"/>
            </a:ext>
          </a:extLst>
        </xdr:cNvPr>
        <xdr:cNvSpPr txBox="1"/>
      </xdr:nvSpPr>
      <xdr:spPr>
        <a:xfrm>
          <a:off x="9258300" y="1391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EC16C3FA-43A9-4B3E-846A-3C77EF597C99}"/>
            </a:ext>
          </a:extLst>
        </xdr:cNvPr>
        <xdr:cNvSpPr/>
      </xdr:nvSpPr>
      <xdr:spPr>
        <a:xfrm>
          <a:off x="9192260" y="1406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BAC08084-35B4-4EFD-B1A9-0B65A4E31F41}"/>
            </a:ext>
          </a:extLst>
        </xdr:cNvPr>
        <xdr:cNvSpPr/>
      </xdr:nvSpPr>
      <xdr:spPr>
        <a:xfrm>
          <a:off x="844550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8EF5F48E-0DE7-474F-9802-FC790A12448E}"/>
            </a:ext>
          </a:extLst>
        </xdr:cNvPr>
        <xdr:cNvSpPr/>
      </xdr:nvSpPr>
      <xdr:spPr>
        <a:xfrm>
          <a:off x="7670800" y="14103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F0798E67-805C-4A28-8A5A-E0F99E875C58}"/>
            </a:ext>
          </a:extLst>
        </xdr:cNvPr>
        <xdr:cNvSpPr/>
      </xdr:nvSpPr>
      <xdr:spPr>
        <a:xfrm>
          <a:off x="68732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FE300D61-0A18-4E3F-B046-9C30618A814B}"/>
            </a:ext>
          </a:extLst>
        </xdr:cNvPr>
        <xdr:cNvSpPr/>
      </xdr:nvSpPr>
      <xdr:spPr>
        <a:xfrm>
          <a:off x="60985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4798785-FACF-426D-AA07-53D36AA3065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13A5310-0BDA-46A5-9330-D64EC17CA5E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43E5376-A808-4051-8EAA-82C7FF80A59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86BB060-B220-48E5-B297-49DCF985C4C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7818D62-5DB8-4242-99A1-E94F0EF1A51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33020</xdr:rowOff>
    </xdr:from>
    <xdr:to>
      <xdr:col>55</xdr:col>
      <xdr:colOff>50800</xdr:colOff>
      <xdr:row>84</xdr:row>
      <xdr:rowOff>134620</xdr:rowOff>
    </xdr:to>
    <xdr:sp macro="" textlink="">
      <xdr:nvSpPr>
        <xdr:cNvPr id="354" name="楕円 353">
          <a:extLst>
            <a:ext uri="{FF2B5EF4-FFF2-40B4-BE49-F238E27FC236}">
              <a16:creationId xmlns:a16="http://schemas.microsoft.com/office/drawing/2014/main" id="{75832E37-EDDD-4C94-B9D5-20DE03C419C7}"/>
            </a:ext>
          </a:extLst>
        </xdr:cNvPr>
        <xdr:cNvSpPr/>
      </xdr:nvSpPr>
      <xdr:spPr>
        <a:xfrm>
          <a:off x="919226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11447</xdr:rowOff>
    </xdr:from>
    <xdr:ext cx="469744" cy="259045"/>
    <xdr:sp macro="" textlink="">
      <xdr:nvSpPr>
        <xdr:cNvPr id="355" name="【福祉施設】&#10;一人当たり面積該当値テキスト">
          <a:extLst>
            <a:ext uri="{FF2B5EF4-FFF2-40B4-BE49-F238E27FC236}">
              <a16:creationId xmlns:a16="http://schemas.microsoft.com/office/drawing/2014/main" id="{C62ADDD7-E546-46EF-A481-D1D6D12AF0EE}"/>
            </a:ext>
          </a:extLst>
        </xdr:cNvPr>
        <xdr:cNvSpPr txBox="1"/>
      </xdr:nvSpPr>
      <xdr:spPr>
        <a:xfrm>
          <a:off x="9258300"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36830</xdr:rowOff>
    </xdr:from>
    <xdr:to>
      <xdr:col>50</xdr:col>
      <xdr:colOff>165100</xdr:colOff>
      <xdr:row>84</xdr:row>
      <xdr:rowOff>138430</xdr:rowOff>
    </xdr:to>
    <xdr:sp macro="" textlink="">
      <xdr:nvSpPr>
        <xdr:cNvPr id="356" name="楕円 355">
          <a:extLst>
            <a:ext uri="{FF2B5EF4-FFF2-40B4-BE49-F238E27FC236}">
              <a16:creationId xmlns:a16="http://schemas.microsoft.com/office/drawing/2014/main" id="{C170D7E2-266E-4537-8AC2-2FF24EA16459}"/>
            </a:ext>
          </a:extLst>
        </xdr:cNvPr>
        <xdr:cNvSpPr/>
      </xdr:nvSpPr>
      <xdr:spPr>
        <a:xfrm>
          <a:off x="844550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83820</xdr:rowOff>
    </xdr:from>
    <xdr:to>
      <xdr:col>55</xdr:col>
      <xdr:colOff>0</xdr:colOff>
      <xdr:row>84</xdr:row>
      <xdr:rowOff>87630</xdr:rowOff>
    </xdr:to>
    <xdr:cxnSp macro="">
      <xdr:nvCxnSpPr>
        <xdr:cNvPr id="357" name="直線コネクタ 356">
          <a:extLst>
            <a:ext uri="{FF2B5EF4-FFF2-40B4-BE49-F238E27FC236}">
              <a16:creationId xmlns:a16="http://schemas.microsoft.com/office/drawing/2014/main" id="{7A67562A-B0B6-4C8A-977B-5FE8AA7F7478}"/>
            </a:ext>
          </a:extLst>
        </xdr:cNvPr>
        <xdr:cNvCxnSpPr/>
      </xdr:nvCxnSpPr>
      <xdr:spPr>
        <a:xfrm flipV="1">
          <a:off x="8496300" y="1416558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36830</xdr:rowOff>
    </xdr:from>
    <xdr:to>
      <xdr:col>46</xdr:col>
      <xdr:colOff>38100</xdr:colOff>
      <xdr:row>84</xdr:row>
      <xdr:rowOff>138430</xdr:rowOff>
    </xdr:to>
    <xdr:sp macro="" textlink="">
      <xdr:nvSpPr>
        <xdr:cNvPr id="358" name="楕円 357">
          <a:extLst>
            <a:ext uri="{FF2B5EF4-FFF2-40B4-BE49-F238E27FC236}">
              <a16:creationId xmlns:a16="http://schemas.microsoft.com/office/drawing/2014/main" id="{4CC37E5D-B8B8-44CB-A1C8-AAF384462A7F}"/>
            </a:ext>
          </a:extLst>
        </xdr:cNvPr>
        <xdr:cNvSpPr/>
      </xdr:nvSpPr>
      <xdr:spPr>
        <a:xfrm>
          <a:off x="7670800" y="14118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87630</xdr:rowOff>
    </xdr:from>
    <xdr:to>
      <xdr:col>50</xdr:col>
      <xdr:colOff>114300</xdr:colOff>
      <xdr:row>84</xdr:row>
      <xdr:rowOff>87630</xdr:rowOff>
    </xdr:to>
    <xdr:cxnSp macro="">
      <xdr:nvCxnSpPr>
        <xdr:cNvPr id="359" name="直線コネクタ 358">
          <a:extLst>
            <a:ext uri="{FF2B5EF4-FFF2-40B4-BE49-F238E27FC236}">
              <a16:creationId xmlns:a16="http://schemas.microsoft.com/office/drawing/2014/main" id="{5C497FA5-FA7D-48FE-9B50-F1B79EAACC3F}"/>
            </a:ext>
          </a:extLst>
        </xdr:cNvPr>
        <xdr:cNvCxnSpPr/>
      </xdr:nvCxnSpPr>
      <xdr:spPr>
        <a:xfrm>
          <a:off x="7713980" y="141693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33020</xdr:rowOff>
    </xdr:from>
    <xdr:to>
      <xdr:col>41</xdr:col>
      <xdr:colOff>101600</xdr:colOff>
      <xdr:row>84</xdr:row>
      <xdr:rowOff>134620</xdr:rowOff>
    </xdr:to>
    <xdr:sp macro="" textlink="">
      <xdr:nvSpPr>
        <xdr:cNvPr id="360" name="楕円 359">
          <a:extLst>
            <a:ext uri="{FF2B5EF4-FFF2-40B4-BE49-F238E27FC236}">
              <a16:creationId xmlns:a16="http://schemas.microsoft.com/office/drawing/2014/main" id="{B578D884-B8A5-4874-8B8F-45C65D6ECAE7}"/>
            </a:ext>
          </a:extLst>
        </xdr:cNvPr>
        <xdr:cNvSpPr/>
      </xdr:nvSpPr>
      <xdr:spPr>
        <a:xfrm>
          <a:off x="687324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83820</xdr:rowOff>
    </xdr:from>
    <xdr:to>
      <xdr:col>45</xdr:col>
      <xdr:colOff>177800</xdr:colOff>
      <xdr:row>84</xdr:row>
      <xdr:rowOff>87630</xdr:rowOff>
    </xdr:to>
    <xdr:cxnSp macro="">
      <xdr:nvCxnSpPr>
        <xdr:cNvPr id="361" name="直線コネクタ 360">
          <a:extLst>
            <a:ext uri="{FF2B5EF4-FFF2-40B4-BE49-F238E27FC236}">
              <a16:creationId xmlns:a16="http://schemas.microsoft.com/office/drawing/2014/main" id="{C7B1A196-F6F7-4367-94A9-1367544CCD0D}"/>
            </a:ext>
          </a:extLst>
        </xdr:cNvPr>
        <xdr:cNvCxnSpPr/>
      </xdr:nvCxnSpPr>
      <xdr:spPr>
        <a:xfrm>
          <a:off x="6924040" y="141655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36830</xdr:rowOff>
    </xdr:from>
    <xdr:to>
      <xdr:col>36</xdr:col>
      <xdr:colOff>165100</xdr:colOff>
      <xdr:row>84</xdr:row>
      <xdr:rowOff>138430</xdr:rowOff>
    </xdr:to>
    <xdr:sp macro="" textlink="">
      <xdr:nvSpPr>
        <xdr:cNvPr id="362" name="楕円 361">
          <a:extLst>
            <a:ext uri="{FF2B5EF4-FFF2-40B4-BE49-F238E27FC236}">
              <a16:creationId xmlns:a16="http://schemas.microsoft.com/office/drawing/2014/main" id="{EB6F86E7-F276-409E-A9A8-E7CA2E36636B}"/>
            </a:ext>
          </a:extLst>
        </xdr:cNvPr>
        <xdr:cNvSpPr/>
      </xdr:nvSpPr>
      <xdr:spPr>
        <a:xfrm>
          <a:off x="609854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83820</xdr:rowOff>
    </xdr:from>
    <xdr:to>
      <xdr:col>41</xdr:col>
      <xdr:colOff>50800</xdr:colOff>
      <xdr:row>84</xdr:row>
      <xdr:rowOff>87630</xdr:rowOff>
    </xdr:to>
    <xdr:cxnSp macro="">
      <xdr:nvCxnSpPr>
        <xdr:cNvPr id="363" name="直線コネクタ 362">
          <a:extLst>
            <a:ext uri="{FF2B5EF4-FFF2-40B4-BE49-F238E27FC236}">
              <a16:creationId xmlns:a16="http://schemas.microsoft.com/office/drawing/2014/main" id="{59F422B3-C634-443B-A0D9-47D00C79CA76}"/>
            </a:ext>
          </a:extLst>
        </xdr:cNvPr>
        <xdr:cNvCxnSpPr/>
      </xdr:nvCxnSpPr>
      <xdr:spPr>
        <a:xfrm flipV="1">
          <a:off x="6149340" y="141655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4" name="n_1aveValue【福祉施設】&#10;一人当たり面積">
          <a:extLst>
            <a:ext uri="{FF2B5EF4-FFF2-40B4-BE49-F238E27FC236}">
              <a16:creationId xmlns:a16="http://schemas.microsoft.com/office/drawing/2014/main" id="{22CD9572-9EC8-434E-9F2E-C34F236ECB87}"/>
            </a:ext>
          </a:extLst>
        </xdr:cNvPr>
        <xdr:cNvSpPr txBox="1"/>
      </xdr:nvSpPr>
      <xdr:spPr>
        <a:xfrm>
          <a:off x="8271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5" name="n_2aveValue【福祉施設】&#10;一人当たり面積">
          <a:extLst>
            <a:ext uri="{FF2B5EF4-FFF2-40B4-BE49-F238E27FC236}">
              <a16:creationId xmlns:a16="http://schemas.microsoft.com/office/drawing/2014/main" id="{A9F9656C-4169-4375-8B14-8457AD53DA59}"/>
            </a:ext>
          </a:extLst>
        </xdr:cNvPr>
        <xdr:cNvSpPr txBox="1"/>
      </xdr:nvSpPr>
      <xdr:spPr>
        <a:xfrm>
          <a:off x="7509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66" name="n_3aveValue【福祉施設】&#10;一人当たり面積">
          <a:extLst>
            <a:ext uri="{FF2B5EF4-FFF2-40B4-BE49-F238E27FC236}">
              <a16:creationId xmlns:a16="http://schemas.microsoft.com/office/drawing/2014/main" id="{45333FC9-1C63-49B2-9680-E24931F78FE6}"/>
            </a:ext>
          </a:extLst>
        </xdr:cNvPr>
        <xdr:cNvSpPr txBox="1"/>
      </xdr:nvSpPr>
      <xdr:spPr>
        <a:xfrm>
          <a:off x="67120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a:extLst>
            <a:ext uri="{FF2B5EF4-FFF2-40B4-BE49-F238E27FC236}">
              <a16:creationId xmlns:a16="http://schemas.microsoft.com/office/drawing/2014/main" id="{2D0A9E7D-51E0-4232-8AFA-D193B11B9824}"/>
            </a:ext>
          </a:extLst>
        </xdr:cNvPr>
        <xdr:cNvSpPr txBox="1"/>
      </xdr:nvSpPr>
      <xdr:spPr>
        <a:xfrm>
          <a:off x="593732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129557</xdr:rowOff>
    </xdr:from>
    <xdr:ext cx="469744" cy="259045"/>
    <xdr:sp macro="" textlink="">
      <xdr:nvSpPr>
        <xdr:cNvPr id="368" name="n_1mainValue【福祉施設】&#10;一人当たり面積">
          <a:extLst>
            <a:ext uri="{FF2B5EF4-FFF2-40B4-BE49-F238E27FC236}">
              <a16:creationId xmlns:a16="http://schemas.microsoft.com/office/drawing/2014/main" id="{D0A2729C-995B-4C7E-A5EE-5379EFEDB2F2}"/>
            </a:ext>
          </a:extLst>
        </xdr:cNvPr>
        <xdr:cNvSpPr txBox="1"/>
      </xdr:nvSpPr>
      <xdr:spPr>
        <a:xfrm>
          <a:off x="8271587" y="142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129557</xdr:rowOff>
    </xdr:from>
    <xdr:ext cx="469744" cy="259045"/>
    <xdr:sp macro="" textlink="">
      <xdr:nvSpPr>
        <xdr:cNvPr id="369" name="n_2mainValue【福祉施設】&#10;一人当たり面積">
          <a:extLst>
            <a:ext uri="{FF2B5EF4-FFF2-40B4-BE49-F238E27FC236}">
              <a16:creationId xmlns:a16="http://schemas.microsoft.com/office/drawing/2014/main" id="{C289F01E-AB79-4AE9-AA01-0FC4365A558A}"/>
            </a:ext>
          </a:extLst>
        </xdr:cNvPr>
        <xdr:cNvSpPr txBox="1"/>
      </xdr:nvSpPr>
      <xdr:spPr>
        <a:xfrm>
          <a:off x="7509587" y="142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151147</xdr:rowOff>
    </xdr:from>
    <xdr:ext cx="469744" cy="259045"/>
    <xdr:sp macro="" textlink="">
      <xdr:nvSpPr>
        <xdr:cNvPr id="370" name="n_3mainValue【福祉施設】&#10;一人当たり面積">
          <a:extLst>
            <a:ext uri="{FF2B5EF4-FFF2-40B4-BE49-F238E27FC236}">
              <a16:creationId xmlns:a16="http://schemas.microsoft.com/office/drawing/2014/main" id="{A33E3D0F-B889-49D0-88CB-641227B05917}"/>
            </a:ext>
          </a:extLst>
        </xdr:cNvPr>
        <xdr:cNvSpPr txBox="1"/>
      </xdr:nvSpPr>
      <xdr:spPr>
        <a:xfrm>
          <a:off x="67120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129557</xdr:rowOff>
    </xdr:from>
    <xdr:ext cx="469744" cy="259045"/>
    <xdr:sp macro="" textlink="">
      <xdr:nvSpPr>
        <xdr:cNvPr id="371" name="n_4mainValue【福祉施設】&#10;一人当たり面積">
          <a:extLst>
            <a:ext uri="{FF2B5EF4-FFF2-40B4-BE49-F238E27FC236}">
              <a16:creationId xmlns:a16="http://schemas.microsoft.com/office/drawing/2014/main" id="{17BB4948-F935-4407-A121-2AB2DC200113}"/>
            </a:ext>
          </a:extLst>
        </xdr:cNvPr>
        <xdr:cNvSpPr txBox="1"/>
      </xdr:nvSpPr>
      <xdr:spPr>
        <a:xfrm>
          <a:off x="5937327" y="1421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2C5952C4-158B-4C4D-8C53-469671607E3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F05288E0-9F47-4A18-BA21-8C89D419C0C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C017EEF7-73DB-421D-A9D1-94302A30A45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1DEDB7DA-387D-4FC8-A997-41DC5F6C66C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631E7578-A093-49C8-81B4-356BA14E366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CF91B441-B26E-43A5-9429-AB1F4FF435D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FD4E5A24-10D1-4D87-99ED-FE6E6609890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5EA8D1A6-DEFA-438E-BE5A-EB11220861F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CC224741-7A31-4A0C-BB21-6F987A7CB0C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4EC10B3B-82D7-4B6F-B30F-710585FB218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AF968DA0-1B79-47B6-B9C5-B903C6FAB9F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CF66EAC3-8DA9-4097-8386-400DA1B93A5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1B193736-63A7-4FAB-8A5A-DB9C7B7141F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5558D73D-3EFC-4977-ABEA-D36B8D80A5B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9405BE67-4291-4EF5-9524-B9913A83D9E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EA3962C4-7567-4E90-9C65-804875F3932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B9BE293-DB0E-477A-ABF0-9D8842060E2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A8C8609E-2DE0-4ED8-845B-0448FAEFBB7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AD4F15A3-9D82-42B5-8D09-3899FA29132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27DAC29B-ACC3-485A-A602-32919D0A465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93B5967-A520-4E4F-AD0F-6D7B2834EE3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661252CB-CBEB-4567-95DA-71018B9304A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E8169C6C-966E-41CE-AAB4-C9DF301A333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3E17D48E-3635-4220-8D41-4DCA7104873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40BCD733-A497-4701-A34A-014FDF8EE82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EFE4E14C-1C22-4174-820B-007BE8BB4A3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FA7B9D55-F21E-424D-B719-AB7C31E1051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278FFB9-C896-4193-9338-747B38CDCD6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3D39604E-0BDC-4553-A8A8-3AA146A9F6E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7A1C40B8-C2B0-4138-9738-CA77029525E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F3B10373-6B8F-4EC7-8EDC-977D047905A8}"/>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6DBB9BE7-4AC7-444D-8196-4129064C5D62}"/>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C5AD7A31-212B-483A-84C8-847053686F9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F8FA04DE-6798-4A00-8A81-1E4BFF80242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8DF724AB-DE7E-45B2-A471-351BA00E88F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91FA9665-E6D5-4C4B-A08A-2190C56E46E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969BE246-1B57-42D1-8C3F-28D0B00A3B4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2A01FD4E-7518-4ABE-9D47-3DA387D6AB2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C6102D24-5CAE-4CF4-BC36-E6C98AE0768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a:extLst>
            <a:ext uri="{FF2B5EF4-FFF2-40B4-BE49-F238E27FC236}">
              <a16:creationId xmlns:a16="http://schemas.microsoft.com/office/drawing/2014/main" id="{A9005E10-D876-4D3C-B1CE-5CD243D8263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2" name="直線コネクタ 411">
          <a:extLst>
            <a:ext uri="{FF2B5EF4-FFF2-40B4-BE49-F238E27FC236}">
              <a16:creationId xmlns:a16="http://schemas.microsoft.com/office/drawing/2014/main" id="{F8BC48BC-ED72-4496-A78E-0D29DB328CB1}"/>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3" name="【一般廃棄物処理施設】&#10;有形固定資産減価償却率最小値テキスト">
          <a:extLst>
            <a:ext uri="{FF2B5EF4-FFF2-40B4-BE49-F238E27FC236}">
              <a16:creationId xmlns:a16="http://schemas.microsoft.com/office/drawing/2014/main" id="{B54735AE-D036-4B65-BB39-85DC4541841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4" name="直線コネクタ 413">
          <a:extLst>
            <a:ext uri="{FF2B5EF4-FFF2-40B4-BE49-F238E27FC236}">
              <a16:creationId xmlns:a16="http://schemas.microsoft.com/office/drawing/2014/main" id="{D136D8AC-33E3-450E-BD70-9394928D644E}"/>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5" name="【一般廃棄物処理施設】&#10;有形固定資産減価償却率最大値テキスト">
          <a:extLst>
            <a:ext uri="{FF2B5EF4-FFF2-40B4-BE49-F238E27FC236}">
              <a16:creationId xmlns:a16="http://schemas.microsoft.com/office/drawing/2014/main" id="{5B02407F-7084-43BC-BA7E-C0D91E3E9E6A}"/>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16" name="直線コネクタ 415">
          <a:extLst>
            <a:ext uri="{FF2B5EF4-FFF2-40B4-BE49-F238E27FC236}">
              <a16:creationId xmlns:a16="http://schemas.microsoft.com/office/drawing/2014/main" id="{A408EA93-9B9D-49ED-81E1-A9AD60394CBB}"/>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417" name="【一般廃棄物処理施設】&#10;有形固定資産減価償却率平均値テキスト">
          <a:extLst>
            <a:ext uri="{FF2B5EF4-FFF2-40B4-BE49-F238E27FC236}">
              <a16:creationId xmlns:a16="http://schemas.microsoft.com/office/drawing/2014/main" id="{79B1E49C-838E-4C65-8B1D-CA95052774B7}"/>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18" name="フローチャート: 判断 417">
          <a:extLst>
            <a:ext uri="{FF2B5EF4-FFF2-40B4-BE49-F238E27FC236}">
              <a16:creationId xmlns:a16="http://schemas.microsoft.com/office/drawing/2014/main" id="{648CB8D5-B73E-474F-95E2-863F21BBD10B}"/>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19" name="フローチャート: 判断 418">
          <a:extLst>
            <a:ext uri="{FF2B5EF4-FFF2-40B4-BE49-F238E27FC236}">
              <a16:creationId xmlns:a16="http://schemas.microsoft.com/office/drawing/2014/main" id="{AD970B22-0C41-4E61-8B25-F7B16B11DB63}"/>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0" name="フローチャート: 判断 419">
          <a:extLst>
            <a:ext uri="{FF2B5EF4-FFF2-40B4-BE49-F238E27FC236}">
              <a16:creationId xmlns:a16="http://schemas.microsoft.com/office/drawing/2014/main" id="{A9E0393F-7B70-4046-B278-81E2500587AC}"/>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1" name="フローチャート: 判断 420">
          <a:extLst>
            <a:ext uri="{FF2B5EF4-FFF2-40B4-BE49-F238E27FC236}">
              <a16:creationId xmlns:a16="http://schemas.microsoft.com/office/drawing/2014/main" id="{BB4E5529-5916-49F1-AE4B-181A24DCD6B6}"/>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22" name="フローチャート: 判断 421">
          <a:extLst>
            <a:ext uri="{FF2B5EF4-FFF2-40B4-BE49-F238E27FC236}">
              <a16:creationId xmlns:a16="http://schemas.microsoft.com/office/drawing/2014/main" id="{072A8048-09B0-4794-9400-E9EC59B598FB}"/>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A05D61FB-DE74-49BB-8E46-33587028D14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31C874B-8E50-43D4-8BF4-0869CDED0AC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C8E3788-1BF9-40CA-8304-38AFEC11143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E06B121-CD39-49C7-BE2E-9A7BD6F72C3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D03FD6D-CC2D-482D-82B3-605BA9A125F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428" name="楕円 427">
          <a:extLst>
            <a:ext uri="{FF2B5EF4-FFF2-40B4-BE49-F238E27FC236}">
              <a16:creationId xmlns:a16="http://schemas.microsoft.com/office/drawing/2014/main" id="{3ABC831F-47DA-4A77-9FB6-5FCAD7964376}"/>
            </a:ext>
          </a:extLst>
        </xdr:cNvPr>
        <xdr:cNvSpPr/>
      </xdr:nvSpPr>
      <xdr:spPr>
        <a:xfrm>
          <a:off x="14325600" y="59499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429" name="【一般廃棄物処理施設】&#10;有形固定資産減価償却率該当値テキスト">
          <a:extLst>
            <a:ext uri="{FF2B5EF4-FFF2-40B4-BE49-F238E27FC236}">
              <a16:creationId xmlns:a16="http://schemas.microsoft.com/office/drawing/2014/main" id="{DCF71E95-2641-4751-A64B-737C600AF3E0}"/>
            </a:ext>
          </a:extLst>
        </xdr:cNvPr>
        <xdr:cNvSpPr txBox="1"/>
      </xdr:nvSpPr>
      <xdr:spPr>
        <a:xfrm>
          <a:off x="14414500"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73025</xdr:rowOff>
    </xdr:from>
    <xdr:to>
      <xdr:col>81</xdr:col>
      <xdr:colOff>101600</xdr:colOff>
      <xdr:row>36</xdr:row>
      <xdr:rowOff>3175</xdr:rowOff>
    </xdr:to>
    <xdr:sp macro="" textlink="">
      <xdr:nvSpPr>
        <xdr:cNvPr id="430" name="楕円 429">
          <a:extLst>
            <a:ext uri="{FF2B5EF4-FFF2-40B4-BE49-F238E27FC236}">
              <a16:creationId xmlns:a16="http://schemas.microsoft.com/office/drawing/2014/main" id="{F4C98046-9E87-437D-94C9-A3DCA650331D}"/>
            </a:ext>
          </a:extLst>
        </xdr:cNvPr>
        <xdr:cNvSpPr/>
      </xdr:nvSpPr>
      <xdr:spPr>
        <a:xfrm>
          <a:off x="13578840" y="594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123825</xdr:rowOff>
    </xdr:from>
    <xdr:to>
      <xdr:col>85</xdr:col>
      <xdr:colOff>127000</xdr:colOff>
      <xdr:row>35</xdr:row>
      <xdr:rowOff>133350</xdr:rowOff>
    </xdr:to>
    <xdr:cxnSp macro="">
      <xdr:nvCxnSpPr>
        <xdr:cNvPr id="431" name="直線コネクタ 430">
          <a:extLst>
            <a:ext uri="{FF2B5EF4-FFF2-40B4-BE49-F238E27FC236}">
              <a16:creationId xmlns:a16="http://schemas.microsoft.com/office/drawing/2014/main" id="{C321E96D-A4B2-47BE-9831-80F0E9BFCE5C}"/>
            </a:ext>
          </a:extLst>
        </xdr:cNvPr>
        <xdr:cNvCxnSpPr/>
      </xdr:nvCxnSpPr>
      <xdr:spPr>
        <a:xfrm>
          <a:off x="13629640" y="5991225"/>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69215</xdr:rowOff>
    </xdr:from>
    <xdr:to>
      <xdr:col>76</xdr:col>
      <xdr:colOff>165100</xdr:colOff>
      <xdr:row>35</xdr:row>
      <xdr:rowOff>170815</xdr:rowOff>
    </xdr:to>
    <xdr:sp macro="" textlink="">
      <xdr:nvSpPr>
        <xdr:cNvPr id="432" name="楕円 431">
          <a:extLst>
            <a:ext uri="{FF2B5EF4-FFF2-40B4-BE49-F238E27FC236}">
              <a16:creationId xmlns:a16="http://schemas.microsoft.com/office/drawing/2014/main" id="{75B38865-AAA6-4257-AAF6-853664DBF603}"/>
            </a:ext>
          </a:extLst>
        </xdr:cNvPr>
        <xdr:cNvSpPr/>
      </xdr:nvSpPr>
      <xdr:spPr>
        <a:xfrm>
          <a:off x="1280414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120015</xdr:rowOff>
    </xdr:from>
    <xdr:to>
      <xdr:col>81</xdr:col>
      <xdr:colOff>50800</xdr:colOff>
      <xdr:row>35</xdr:row>
      <xdr:rowOff>123825</xdr:rowOff>
    </xdr:to>
    <xdr:cxnSp macro="">
      <xdr:nvCxnSpPr>
        <xdr:cNvPr id="433" name="直線コネクタ 432">
          <a:extLst>
            <a:ext uri="{FF2B5EF4-FFF2-40B4-BE49-F238E27FC236}">
              <a16:creationId xmlns:a16="http://schemas.microsoft.com/office/drawing/2014/main" id="{94057A8E-3B60-49EC-9DCB-D2166D80D360}"/>
            </a:ext>
          </a:extLst>
        </xdr:cNvPr>
        <xdr:cNvCxnSpPr/>
      </xdr:nvCxnSpPr>
      <xdr:spPr>
        <a:xfrm>
          <a:off x="12854940" y="598741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48260</xdr:rowOff>
    </xdr:from>
    <xdr:to>
      <xdr:col>72</xdr:col>
      <xdr:colOff>38100</xdr:colOff>
      <xdr:row>35</xdr:row>
      <xdr:rowOff>149860</xdr:rowOff>
    </xdr:to>
    <xdr:sp macro="" textlink="">
      <xdr:nvSpPr>
        <xdr:cNvPr id="434" name="楕円 433">
          <a:extLst>
            <a:ext uri="{FF2B5EF4-FFF2-40B4-BE49-F238E27FC236}">
              <a16:creationId xmlns:a16="http://schemas.microsoft.com/office/drawing/2014/main" id="{FA96746E-B985-40EE-BB8C-87D2EA9EE734}"/>
            </a:ext>
          </a:extLst>
        </xdr:cNvPr>
        <xdr:cNvSpPr/>
      </xdr:nvSpPr>
      <xdr:spPr>
        <a:xfrm>
          <a:off x="12029440" y="5915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99060</xdr:rowOff>
    </xdr:from>
    <xdr:to>
      <xdr:col>76</xdr:col>
      <xdr:colOff>114300</xdr:colOff>
      <xdr:row>35</xdr:row>
      <xdr:rowOff>120015</xdr:rowOff>
    </xdr:to>
    <xdr:cxnSp macro="">
      <xdr:nvCxnSpPr>
        <xdr:cNvPr id="435" name="直線コネクタ 434">
          <a:extLst>
            <a:ext uri="{FF2B5EF4-FFF2-40B4-BE49-F238E27FC236}">
              <a16:creationId xmlns:a16="http://schemas.microsoft.com/office/drawing/2014/main" id="{93F85CF6-63A9-4A76-9467-DCBAFBD65CE5}"/>
            </a:ext>
          </a:extLst>
        </xdr:cNvPr>
        <xdr:cNvCxnSpPr/>
      </xdr:nvCxnSpPr>
      <xdr:spPr>
        <a:xfrm>
          <a:off x="12072620" y="596646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25400</xdr:rowOff>
    </xdr:from>
    <xdr:to>
      <xdr:col>67</xdr:col>
      <xdr:colOff>101600</xdr:colOff>
      <xdr:row>35</xdr:row>
      <xdr:rowOff>127000</xdr:rowOff>
    </xdr:to>
    <xdr:sp macro="" textlink="">
      <xdr:nvSpPr>
        <xdr:cNvPr id="436" name="楕円 435">
          <a:extLst>
            <a:ext uri="{FF2B5EF4-FFF2-40B4-BE49-F238E27FC236}">
              <a16:creationId xmlns:a16="http://schemas.microsoft.com/office/drawing/2014/main" id="{E42EDE43-647A-4550-ABE4-D4142F128613}"/>
            </a:ext>
          </a:extLst>
        </xdr:cNvPr>
        <xdr:cNvSpPr/>
      </xdr:nvSpPr>
      <xdr:spPr>
        <a:xfrm>
          <a:off x="1123188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76200</xdr:rowOff>
    </xdr:from>
    <xdr:to>
      <xdr:col>71</xdr:col>
      <xdr:colOff>177800</xdr:colOff>
      <xdr:row>35</xdr:row>
      <xdr:rowOff>99060</xdr:rowOff>
    </xdr:to>
    <xdr:cxnSp macro="">
      <xdr:nvCxnSpPr>
        <xdr:cNvPr id="437" name="直線コネクタ 436">
          <a:extLst>
            <a:ext uri="{FF2B5EF4-FFF2-40B4-BE49-F238E27FC236}">
              <a16:creationId xmlns:a16="http://schemas.microsoft.com/office/drawing/2014/main" id="{09885E98-F581-4E73-B114-9DBB22F9EA78}"/>
            </a:ext>
          </a:extLst>
        </xdr:cNvPr>
        <xdr:cNvCxnSpPr/>
      </xdr:nvCxnSpPr>
      <xdr:spPr>
        <a:xfrm>
          <a:off x="11282680" y="594360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438" name="n_1aveValue【一般廃棄物処理施設】&#10;有形固定資産減価償却率">
          <a:extLst>
            <a:ext uri="{FF2B5EF4-FFF2-40B4-BE49-F238E27FC236}">
              <a16:creationId xmlns:a16="http://schemas.microsoft.com/office/drawing/2014/main" id="{BCF5F589-A832-4BF4-A89A-C488FFC0CB12}"/>
            </a:ext>
          </a:extLst>
        </xdr:cNvPr>
        <xdr:cNvSpPr txBox="1"/>
      </xdr:nvSpPr>
      <xdr:spPr>
        <a:xfrm>
          <a:off x="134372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439" name="n_2aveValue【一般廃棄物処理施設】&#10;有形固定資産減価償却率">
          <a:extLst>
            <a:ext uri="{FF2B5EF4-FFF2-40B4-BE49-F238E27FC236}">
              <a16:creationId xmlns:a16="http://schemas.microsoft.com/office/drawing/2014/main" id="{2947EBE0-2F2E-4FB0-BEAC-6BBA25D30C91}"/>
            </a:ext>
          </a:extLst>
        </xdr:cNvPr>
        <xdr:cNvSpPr txBox="1"/>
      </xdr:nvSpPr>
      <xdr:spPr>
        <a:xfrm>
          <a:off x="12675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440" name="n_3aveValue【一般廃棄物処理施設】&#10;有形固定資産減価償却率">
          <a:extLst>
            <a:ext uri="{FF2B5EF4-FFF2-40B4-BE49-F238E27FC236}">
              <a16:creationId xmlns:a16="http://schemas.microsoft.com/office/drawing/2014/main" id="{9A77DA40-A432-4259-B834-7B2B568078FE}"/>
            </a:ext>
          </a:extLst>
        </xdr:cNvPr>
        <xdr:cNvSpPr txBox="1"/>
      </xdr:nvSpPr>
      <xdr:spPr>
        <a:xfrm>
          <a:off x="119005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441" name="n_4aveValue【一般廃棄物処理施設】&#10;有形固定資産減価償却率">
          <a:extLst>
            <a:ext uri="{FF2B5EF4-FFF2-40B4-BE49-F238E27FC236}">
              <a16:creationId xmlns:a16="http://schemas.microsoft.com/office/drawing/2014/main" id="{C47CF005-EB79-42B6-9BAC-3E2C5E1741D6}"/>
            </a:ext>
          </a:extLst>
        </xdr:cNvPr>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19702</xdr:rowOff>
    </xdr:from>
    <xdr:ext cx="405111" cy="259045"/>
    <xdr:sp macro="" textlink="">
      <xdr:nvSpPr>
        <xdr:cNvPr id="442" name="n_1mainValue【一般廃棄物処理施設】&#10;有形固定資産減価償却率">
          <a:extLst>
            <a:ext uri="{FF2B5EF4-FFF2-40B4-BE49-F238E27FC236}">
              <a16:creationId xmlns:a16="http://schemas.microsoft.com/office/drawing/2014/main" id="{9559C5F3-3401-475E-8CB5-0D3108835C33}"/>
            </a:ext>
          </a:extLst>
        </xdr:cNvPr>
        <xdr:cNvSpPr txBox="1"/>
      </xdr:nvSpPr>
      <xdr:spPr>
        <a:xfrm>
          <a:off x="134372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15892</xdr:rowOff>
    </xdr:from>
    <xdr:ext cx="405111" cy="259045"/>
    <xdr:sp macro="" textlink="">
      <xdr:nvSpPr>
        <xdr:cNvPr id="443" name="n_2mainValue【一般廃棄物処理施設】&#10;有形固定資産減価償却率">
          <a:extLst>
            <a:ext uri="{FF2B5EF4-FFF2-40B4-BE49-F238E27FC236}">
              <a16:creationId xmlns:a16="http://schemas.microsoft.com/office/drawing/2014/main" id="{17AE9F5C-1DB4-4534-9C06-827B21FFBE4F}"/>
            </a:ext>
          </a:extLst>
        </xdr:cNvPr>
        <xdr:cNvSpPr txBox="1"/>
      </xdr:nvSpPr>
      <xdr:spPr>
        <a:xfrm>
          <a:off x="126752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166387</xdr:rowOff>
    </xdr:from>
    <xdr:ext cx="405111" cy="259045"/>
    <xdr:sp macro="" textlink="">
      <xdr:nvSpPr>
        <xdr:cNvPr id="444" name="n_3mainValue【一般廃棄物処理施設】&#10;有形固定資産減価償却率">
          <a:extLst>
            <a:ext uri="{FF2B5EF4-FFF2-40B4-BE49-F238E27FC236}">
              <a16:creationId xmlns:a16="http://schemas.microsoft.com/office/drawing/2014/main" id="{AA737E5A-BB4F-4224-B5EB-F55F8ECE1E75}"/>
            </a:ext>
          </a:extLst>
        </xdr:cNvPr>
        <xdr:cNvSpPr txBox="1"/>
      </xdr:nvSpPr>
      <xdr:spPr>
        <a:xfrm>
          <a:off x="119005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143527</xdr:rowOff>
    </xdr:from>
    <xdr:ext cx="405111" cy="259045"/>
    <xdr:sp macro="" textlink="">
      <xdr:nvSpPr>
        <xdr:cNvPr id="445" name="n_4mainValue【一般廃棄物処理施設】&#10;有形固定資産減価償却率">
          <a:extLst>
            <a:ext uri="{FF2B5EF4-FFF2-40B4-BE49-F238E27FC236}">
              <a16:creationId xmlns:a16="http://schemas.microsoft.com/office/drawing/2014/main" id="{F2F2ECA2-578E-4B99-9F04-DD493EB2EBF2}"/>
            </a:ext>
          </a:extLst>
        </xdr:cNvPr>
        <xdr:cNvSpPr txBox="1"/>
      </xdr:nvSpPr>
      <xdr:spPr>
        <a:xfrm>
          <a:off x="1110298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08342E55-522D-49DD-982E-CF3AAC64DE8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2C00E2A5-BB9A-452F-A3A3-F1487D63C73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B48F047E-39B0-4AC5-9810-27B3E8E2C89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AB700945-09DC-4684-93E7-A5F3AC67504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FCAC548D-EDBD-4EF3-BBE0-636FEE343A9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E00D654D-82E9-48D2-9E64-1FCB7CA1251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484607C0-F538-4CFD-A684-A2EEB01CDF4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AD34F4AB-0266-4C44-A0C9-071E5FC09B0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AA385D4B-6A64-4454-95C1-D2E32FF9CC6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B146FF73-65F8-4B0A-8295-2B91531DDF3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6" name="直線コネクタ 455">
          <a:extLst>
            <a:ext uri="{FF2B5EF4-FFF2-40B4-BE49-F238E27FC236}">
              <a16:creationId xmlns:a16="http://schemas.microsoft.com/office/drawing/2014/main" id="{06382A6B-6E64-4BB9-8532-D17AF21CF730}"/>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7" name="テキスト ボックス 456">
          <a:extLst>
            <a:ext uri="{FF2B5EF4-FFF2-40B4-BE49-F238E27FC236}">
              <a16:creationId xmlns:a16="http://schemas.microsoft.com/office/drawing/2014/main" id="{A69ED2BA-F44D-435E-9345-2CBAB9F32C1B}"/>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BEE7B974-25DC-408A-A12C-5AB8BF26287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9" name="テキスト ボックス 458">
          <a:extLst>
            <a:ext uri="{FF2B5EF4-FFF2-40B4-BE49-F238E27FC236}">
              <a16:creationId xmlns:a16="http://schemas.microsoft.com/office/drawing/2014/main" id="{F95206BF-22DD-4412-85A3-17F073A5854A}"/>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0" name="直線コネクタ 459">
          <a:extLst>
            <a:ext uri="{FF2B5EF4-FFF2-40B4-BE49-F238E27FC236}">
              <a16:creationId xmlns:a16="http://schemas.microsoft.com/office/drawing/2014/main" id="{2A6EDA82-76D7-4074-A679-45A94A3B5B4C}"/>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1" name="テキスト ボックス 460">
          <a:extLst>
            <a:ext uri="{FF2B5EF4-FFF2-40B4-BE49-F238E27FC236}">
              <a16:creationId xmlns:a16="http://schemas.microsoft.com/office/drawing/2014/main" id="{79FB000A-F7D3-413E-858E-DE86D6F2EB94}"/>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BA37E0D7-0C0B-40C6-AB34-622A704D455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a:extLst>
            <a:ext uri="{FF2B5EF4-FFF2-40B4-BE49-F238E27FC236}">
              <a16:creationId xmlns:a16="http://schemas.microsoft.com/office/drawing/2014/main" id="{813A2ACF-6DBC-479D-B46C-44F0E94CE92B}"/>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a:extLst>
            <a:ext uri="{FF2B5EF4-FFF2-40B4-BE49-F238E27FC236}">
              <a16:creationId xmlns:a16="http://schemas.microsoft.com/office/drawing/2014/main" id="{B587EC60-BB53-4C84-9894-DDDC172B9FB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5" name="直線コネクタ 464">
          <a:extLst>
            <a:ext uri="{FF2B5EF4-FFF2-40B4-BE49-F238E27FC236}">
              <a16:creationId xmlns:a16="http://schemas.microsoft.com/office/drawing/2014/main" id="{15371A6D-BE5F-4B4D-B252-6EF2A14B8A69}"/>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66" name="【一般廃棄物処理施設】&#10;一人当たり有形固定資産（償却資産）額最小値テキスト">
          <a:extLst>
            <a:ext uri="{FF2B5EF4-FFF2-40B4-BE49-F238E27FC236}">
              <a16:creationId xmlns:a16="http://schemas.microsoft.com/office/drawing/2014/main" id="{1B057019-528C-4E25-B0CC-F2AD39D4EDA3}"/>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67" name="直線コネクタ 466">
          <a:extLst>
            <a:ext uri="{FF2B5EF4-FFF2-40B4-BE49-F238E27FC236}">
              <a16:creationId xmlns:a16="http://schemas.microsoft.com/office/drawing/2014/main" id="{BFF36978-A1D8-4185-9E85-FEF90DB01DF8}"/>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68" name="【一般廃棄物処理施設】&#10;一人当たり有形固定資産（償却資産）額最大値テキスト">
          <a:extLst>
            <a:ext uri="{FF2B5EF4-FFF2-40B4-BE49-F238E27FC236}">
              <a16:creationId xmlns:a16="http://schemas.microsoft.com/office/drawing/2014/main" id="{46BBBCF2-B514-45AC-88CF-4462C93CB896}"/>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69" name="直線コネクタ 468">
          <a:extLst>
            <a:ext uri="{FF2B5EF4-FFF2-40B4-BE49-F238E27FC236}">
              <a16:creationId xmlns:a16="http://schemas.microsoft.com/office/drawing/2014/main" id="{8479BE7A-9F87-40DB-BC14-97564E848DD2}"/>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470" name="【一般廃棄物処理施設】&#10;一人当たり有形固定資産（償却資産）額平均値テキスト">
          <a:extLst>
            <a:ext uri="{FF2B5EF4-FFF2-40B4-BE49-F238E27FC236}">
              <a16:creationId xmlns:a16="http://schemas.microsoft.com/office/drawing/2014/main" id="{D5E90AC1-A5E6-4F54-B8DB-8D36A4529950}"/>
            </a:ext>
          </a:extLst>
        </xdr:cNvPr>
        <xdr:cNvSpPr txBox="1"/>
      </xdr:nvSpPr>
      <xdr:spPr>
        <a:xfrm>
          <a:off x="19547840" y="639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71" name="フローチャート: 判断 470">
          <a:extLst>
            <a:ext uri="{FF2B5EF4-FFF2-40B4-BE49-F238E27FC236}">
              <a16:creationId xmlns:a16="http://schemas.microsoft.com/office/drawing/2014/main" id="{1269D5AB-D09E-47F9-A3BC-E85AF0E75859}"/>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72" name="フローチャート: 判断 471">
          <a:extLst>
            <a:ext uri="{FF2B5EF4-FFF2-40B4-BE49-F238E27FC236}">
              <a16:creationId xmlns:a16="http://schemas.microsoft.com/office/drawing/2014/main" id="{17AD355B-CD8D-40E4-9CC2-E770E4603389}"/>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73" name="フローチャート: 判断 472">
          <a:extLst>
            <a:ext uri="{FF2B5EF4-FFF2-40B4-BE49-F238E27FC236}">
              <a16:creationId xmlns:a16="http://schemas.microsoft.com/office/drawing/2014/main" id="{1ED00C76-0B9D-4B32-9DEC-883963ACB611}"/>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474" name="フローチャート: 判断 473">
          <a:extLst>
            <a:ext uri="{FF2B5EF4-FFF2-40B4-BE49-F238E27FC236}">
              <a16:creationId xmlns:a16="http://schemas.microsoft.com/office/drawing/2014/main" id="{7166332C-38DA-4B00-A457-E3A8639D29E3}"/>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475" name="フローチャート: 判断 474">
          <a:extLst>
            <a:ext uri="{FF2B5EF4-FFF2-40B4-BE49-F238E27FC236}">
              <a16:creationId xmlns:a16="http://schemas.microsoft.com/office/drawing/2014/main" id="{88F2764A-4BDD-46DD-8496-291D0CBEADC9}"/>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C02C2E63-148F-4439-8FC5-4F2FC3D020D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55BDBEE-5528-4B63-A772-37F0BBC4554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7056D30-10E1-4331-8E17-296523E88C9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AD8087A-B496-48EE-AA68-7AC9B085B34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207276BF-DE82-4437-A86F-ABB83F4940F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72589</xdr:rowOff>
    </xdr:from>
    <xdr:to>
      <xdr:col>116</xdr:col>
      <xdr:colOff>114300</xdr:colOff>
      <xdr:row>37</xdr:row>
      <xdr:rowOff>2739</xdr:rowOff>
    </xdr:to>
    <xdr:sp macro="" textlink="">
      <xdr:nvSpPr>
        <xdr:cNvPr id="481" name="楕円 480">
          <a:extLst>
            <a:ext uri="{FF2B5EF4-FFF2-40B4-BE49-F238E27FC236}">
              <a16:creationId xmlns:a16="http://schemas.microsoft.com/office/drawing/2014/main" id="{5D8A5268-DFA2-4AF5-99CC-B1B2E3208479}"/>
            </a:ext>
          </a:extLst>
        </xdr:cNvPr>
        <xdr:cNvSpPr/>
      </xdr:nvSpPr>
      <xdr:spPr>
        <a:xfrm>
          <a:off x="19458940" y="6107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95466</xdr:rowOff>
    </xdr:from>
    <xdr:ext cx="599010" cy="259045"/>
    <xdr:sp macro="" textlink="">
      <xdr:nvSpPr>
        <xdr:cNvPr id="482" name="【一般廃棄物処理施設】&#10;一人当たり有形固定資産（償却資産）額該当値テキスト">
          <a:extLst>
            <a:ext uri="{FF2B5EF4-FFF2-40B4-BE49-F238E27FC236}">
              <a16:creationId xmlns:a16="http://schemas.microsoft.com/office/drawing/2014/main" id="{52EB7A13-DA3C-46DA-B140-68F9873FB329}"/>
            </a:ext>
          </a:extLst>
        </xdr:cNvPr>
        <xdr:cNvSpPr txBox="1"/>
      </xdr:nvSpPr>
      <xdr:spPr>
        <a:xfrm>
          <a:off x="19547840" y="596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84636</xdr:rowOff>
    </xdr:from>
    <xdr:to>
      <xdr:col>112</xdr:col>
      <xdr:colOff>38100</xdr:colOff>
      <xdr:row>37</xdr:row>
      <xdr:rowOff>14786</xdr:rowOff>
    </xdr:to>
    <xdr:sp macro="" textlink="">
      <xdr:nvSpPr>
        <xdr:cNvPr id="483" name="楕円 482">
          <a:extLst>
            <a:ext uri="{FF2B5EF4-FFF2-40B4-BE49-F238E27FC236}">
              <a16:creationId xmlns:a16="http://schemas.microsoft.com/office/drawing/2014/main" id="{017C06F1-E034-4089-A9F7-A79F3B7B11CA}"/>
            </a:ext>
          </a:extLst>
        </xdr:cNvPr>
        <xdr:cNvSpPr/>
      </xdr:nvSpPr>
      <xdr:spPr>
        <a:xfrm>
          <a:off x="18735040" y="6119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123389</xdr:rowOff>
    </xdr:from>
    <xdr:to>
      <xdr:col>116</xdr:col>
      <xdr:colOff>63500</xdr:colOff>
      <xdr:row>36</xdr:row>
      <xdr:rowOff>135436</xdr:rowOff>
    </xdr:to>
    <xdr:cxnSp macro="">
      <xdr:nvCxnSpPr>
        <xdr:cNvPr id="484" name="直線コネクタ 483">
          <a:extLst>
            <a:ext uri="{FF2B5EF4-FFF2-40B4-BE49-F238E27FC236}">
              <a16:creationId xmlns:a16="http://schemas.microsoft.com/office/drawing/2014/main" id="{8176CD05-F0A7-49E4-8662-DAD4593FCFB9}"/>
            </a:ext>
          </a:extLst>
        </xdr:cNvPr>
        <xdr:cNvCxnSpPr/>
      </xdr:nvCxnSpPr>
      <xdr:spPr>
        <a:xfrm flipV="1">
          <a:off x="18778220" y="6158429"/>
          <a:ext cx="73152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91505</xdr:rowOff>
    </xdr:from>
    <xdr:to>
      <xdr:col>107</xdr:col>
      <xdr:colOff>101600</xdr:colOff>
      <xdr:row>37</xdr:row>
      <xdr:rowOff>21655</xdr:rowOff>
    </xdr:to>
    <xdr:sp macro="" textlink="">
      <xdr:nvSpPr>
        <xdr:cNvPr id="485" name="楕円 484">
          <a:extLst>
            <a:ext uri="{FF2B5EF4-FFF2-40B4-BE49-F238E27FC236}">
              <a16:creationId xmlns:a16="http://schemas.microsoft.com/office/drawing/2014/main" id="{D7787E15-D558-4264-B526-81956C43A978}"/>
            </a:ext>
          </a:extLst>
        </xdr:cNvPr>
        <xdr:cNvSpPr/>
      </xdr:nvSpPr>
      <xdr:spPr>
        <a:xfrm>
          <a:off x="17937480" y="6126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135436</xdr:rowOff>
    </xdr:from>
    <xdr:to>
      <xdr:col>111</xdr:col>
      <xdr:colOff>177800</xdr:colOff>
      <xdr:row>36</xdr:row>
      <xdr:rowOff>142305</xdr:rowOff>
    </xdr:to>
    <xdr:cxnSp macro="">
      <xdr:nvCxnSpPr>
        <xdr:cNvPr id="486" name="直線コネクタ 485">
          <a:extLst>
            <a:ext uri="{FF2B5EF4-FFF2-40B4-BE49-F238E27FC236}">
              <a16:creationId xmlns:a16="http://schemas.microsoft.com/office/drawing/2014/main" id="{A6E1B9E8-0964-45EC-AB21-7BB1C6E962B3}"/>
            </a:ext>
          </a:extLst>
        </xdr:cNvPr>
        <xdr:cNvCxnSpPr/>
      </xdr:nvCxnSpPr>
      <xdr:spPr>
        <a:xfrm flipV="1">
          <a:off x="17988280" y="6170476"/>
          <a:ext cx="78994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86339</xdr:rowOff>
    </xdr:from>
    <xdr:to>
      <xdr:col>102</xdr:col>
      <xdr:colOff>165100</xdr:colOff>
      <xdr:row>37</xdr:row>
      <xdr:rowOff>16489</xdr:rowOff>
    </xdr:to>
    <xdr:sp macro="" textlink="">
      <xdr:nvSpPr>
        <xdr:cNvPr id="487" name="楕円 486">
          <a:extLst>
            <a:ext uri="{FF2B5EF4-FFF2-40B4-BE49-F238E27FC236}">
              <a16:creationId xmlns:a16="http://schemas.microsoft.com/office/drawing/2014/main" id="{3BED1E0A-4172-433E-A1BE-0FA9FB43B3CA}"/>
            </a:ext>
          </a:extLst>
        </xdr:cNvPr>
        <xdr:cNvSpPr/>
      </xdr:nvSpPr>
      <xdr:spPr>
        <a:xfrm>
          <a:off x="17162780" y="6121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137139</xdr:rowOff>
    </xdr:from>
    <xdr:to>
      <xdr:col>107</xdr:col>
      <xdr:colOff>50800</xdr:colOff>
      <xdr:row>36</xdr:row>
      <xdr:rowOff>142305</xdr:rowOff>
    </xdr:to>
    <xdr:cxnSp macro="">
      <xdr:nvCxnSpPr>
        <xdr:cNvPr id="488" name="直線コネクタ 487">
          <a:extLst>
            <a:ext uri="{FF2B5EF4-FFF2-40B4-BE49-F238E27FC236}">
              <a16:creationId xmlns:a16="http://schemas.microsoft.com/office/drawing/2014/main" id="{83C715EC-EB4C-46A0-A03F-2CFBBDB958C1}"/>
            </a:ext>
          </a:extLst>
        </xdr:cNvPr>
        <xdr:cNvCxnSpPr/>
      </xdr:nvCxnSpPr>
      <xdr:spPr>
        <a:xfrm>
          <a:off x="17213580" y="6172179"/>
          <a:ext cx="7747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108153</xdr:rowOff>
    </xdr:from>
    <xdr:to>
      <xdr:col>98</xdr:col>
      <xdr:colOff>38100</xdr:colOff>
      <xdr:row>37</xdr:row>
      <xdr:rowOff>38303</xdr:rowOff>
    </xdr:to>
    <xdr:sp macro="" textlink="">
      <xdr:nvSpPr>
        <xdr:cNvPr id="489" name="楕円 488">
          <a:extLst>
            <a:ext uri="{FF2B5EF4-FFF2-40B4-BE49-F238E27FC236}">
              <a16:creationId xmlns:a16="http://schemas.microsoft.com/office/drawing/2014/main" id="{604E0C8C-D68C-429E-912D-4B10767D5358}"/>
            </a:ext>
          </a:extLst>
        </xdr:cNvPr>
        <xdr:cNvSpPr/>
      </xdr:nvSpPr>
      <xdr:spPr>
        <a:xfrm>
          <a:off x="16388080" y="61431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137139</xdr:rowOff>
    </xdr:from>
    <xdr:to>
      <xdr:col>102</xdr:col>
      <xdr:colOff>114300</xdr:colOff>
      <xdr:row>36</xdr:row>
      <xdr:rowOff>158953</xdr:rowOff>
    </xdr:to>
    <xdr:cxnSp macro="">
      <xdr:nvCxnSpPr>
        <xdr:cNvPr id="490" name="直線コネクタ 489">
          <a:extLst>
            <a:ext uri="{FF2B5EF4-FFF2-40B4-BE49-F238E27FC236}">
              <a16:creationId xmlns:a16="http://schemas.microsoft.com/office/drawing/2014/main" id="{E05AB552-0867-40C2-8D6D-432BC95A8E15}"/>
            </a:ext>
          </a:extLst>
        </xdr:cNvPr>
        <xdr:cNvCxnSpPr/>
      </xdr:nvCxnSpPr>
      <xdr:spPr>
        <a:xfrm flipV="1">
          <a:off x="16431260" y="6172179"/>
          <a:ext cx="782320" cy="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491" name="n_1aveValue【一般廃棄物処理施設】&#10;一人当たり有形固定資産（償却資産）額">
          <a:extLst>
            <a:ext uri="{FF2B5EF4-FFF2-40B4-BE49-F238E27FC236}">
              <a16:creationId xmlns:a16="http://schemas.microsoft.com/office/drawing/2014/main" id="{67E4BE62-1B62-4777-A595-5951D0F4245C}"/>
            </a:ext>
          </a:extLst>
        </xdr:cNvPr>
        <xdr:cNvSpPr txBox="1"/>
      </xdr:nvSpPr>
      <xdr:spPr>
        <a:xfrm>
          <a:off x="18528811" y="646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492" name="n_2aveValue【一般廃棄物処理施設】&#10;一人当たり有形固定資産（償却資産）額">
          <a:extLst>
            <a:ext uri="{FF2B5EF4-FFF2-40B4-BE49-F238E27FC236}">
              <a16:creationId xmlns:a16="http://schemas.microsoft.com/office/drawing/2014/main" id="{D24AA6A9-A3DA-4919-8B6E-85C88E8C47A9}"/>
            </a:ext>
          </a:extLst>
        </xdr:cNvPr>
        <xdr:cNvSpPr txBox="1"/>
      </xdr:nvSpPr>
      <xdr:spPr>
        <a:xfrm>
          <a:off x="17766811" y="64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493" name="n_3aveValue【一般廃棄物処理施設】&#10;一人当たり有形固定資産（償却資産）額">
          <a:extLst>
            <a:ext uri="{FF2B5EF4-FFF2-40B4-BE49-F238E27FC236}">
              <a16:creationId xmlns:a16="http://schemas.microsoft.com/office/drawing/2014/main" id="{CE80982C-64A0-4316-85C4-3EDF97E3E713}"/>
            </a:ext>
          </a:extLst>
        </xdr:cNvPr>
        <xdr:cNvSpPr txBox="1"/>
      </xdr:nvSpPr>
      <xdr:spPr>
        <a:xfrm>
          <a:off x="16969251" y="649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494" name="n_4aveValue【一般廃棄物処理施設】&#10;一人当たり有形固定資産（償却資産）額">
          <a:extLst>
            <a:ext uri="{FF2B5EF4-FFF2-40B4-BE49-F238E27FC236}">
              <a16:creationId xmlns:a16="http://schemas.microsoft.com/office/drawing/2014/main" id="{32CA42CE-50C9-4DB6-A8E7-A79FA6D4AE26}"/>
            </a:ext>
          </a:extLst>
        </xdr:cNvPr>
        <xdr:cNvSpPr txBox="1"/>
      </xdr:nvSpPr>
      <xdr:spPr>
        <a:xfrm>
          <a:off x="16194551" y="65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31313</xdr:rowOff>
    </xdr:from>
    <xdr:ext cx="599010" cy="259045"/>
    <xdr:sp macro="" textlink="">
      <xdr:nvSpPr>
        <xdr:cNvPr id="495" name="n_1mainValue【一般廃棄物処理施設】&#10;一人当たり有形固定資産（償却資産）額">
          <a:extLst>
            <a:ext uri="{FF2B5EF4-FFF2-40B4-BE49-F238E27FC236}">
              <a16:creationId xmlns:a16="http://schemas.microsoft.com/office/drawing/2014/main" id="{B80CD863-F9B1-40EE-9545-44CC69DA5FCC}"/>
            </a:ext>
          </a:extLst>
        </xdr:cNvPr>
        <xdr:cNvSpPr txBox="1"/>
      </xdr:nvSpPr>
      <xdr:spPr>
        <a:xfrm>
          <a:off x="18496495" y="589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38182</xdr:rowOff>
    </xdr:from>
    <xdr:ext cx="599010" cy="259045"/>
    <xdr:sp macro="" textlink="">
      <xdr:nvSpPr>
        <xdr:cNvPr id="496" name="n_2mainValue【一般廃棄物処理施設】&#10;一人当たり有形固定資産（償却資産）額">
          <a:extLst>
            <a:ext uri="{FF2B5EF4-FFF2-40B4-BE49-F238E27FC236}">
              <a16:creationId xmlns:a16="http://schemas.microsoft.com/office/drawing/2014/main" id="{234E27BE-C832-45C4-A916-134EB18180FD}"/>
            </a:ext>
          </a:extLst>
        </xdr:cNvPr>
        <xdr:cNvSpPr txBox="1"/>
      </xdr:nvSpPr>
      <xdr:spPr>
        <a:xfrm>
          <a:off x="17734495" y="59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33016</xdr:rowOff>
    </xdr:from>
    <xdr:ext cx="599010" cy="259045"/>
    <xdr:sp macro="" textlink="">
      <xdr:nvSpPr>
        <xdr:cNvPr id="497" name="n_3mainValue【一般廃棄物処理施設】&#10;一人当たり有形固定資産（償却資産）額">
          <a:extLst>
            <a:ext uri="{FF2B5EF4-FFF2-40B4-BE49-F238E27FC236}">
              <a16:creationId xmlns:a16="http://schemas.microsoft.com/office/drawing/2014/main" id="{FEFB938F-B901-4DCE-A1DE-15575204CDAE}"/>
            </a:ext>
          </a:extLst>
        </xdr:cNvPr>
        <xdr:cNvSpPr txBox="1"/>
      </xdr:nvSpPr>
      <xdr:spPr>
        <a:xfrm>
          <a:off x="16936935" y="590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54830</xdr:rowOff>
    </xdr:from>
    <xdr:ext cx="599010" cy="259045"/>
    <xdr:sp macro="" textlink="">
      <xdr:nvSpPr>
        <xdr:cNvPr id="498" name="n_4mainValue【一般廃棄物処理施設】&#10;一人当たり有形固定資産（償却資産）額">
          <a:extLst>
            <a:ext uri="{FF2B5EF4-FFF2-40B4-BE49-F238E27FC236}">
              <a16:creationId xmlns:a16="http://schemas.microsoft.com/office/drawing/2014/main" id="{6DDFD9E1-5387-4F84-8733-5F8671F18EA1}"/>
            </a:ext>
          </a:extLst>
        </xdr:cNvPr>
        <xdr:cNvSpPr txBox="1"/>
      </xdr:nvSpPr>
      <xdr:spPr>
        <a:xfrm>
          <a:off x="16162235" y="592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A78E776D-4FC9-49F3-A032-C2F43560FD5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3EB162C4-A9D1-4DC9-A36B-6BB1FC4DE08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8B905960-2B8C-4217-AACF-9CF680C6996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8E74B466-CB91-4B58-B56D-99FF2E6154B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6F849D7C-3F42-49C0-81D9-2F6733C2AEA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3E54468D-C44E-4381-ADAD-70B9B10C99E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3ABD1DF0-287B-49D3-83E5-2B0CEAFA7E5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D274F742-CE97-459C-BB74-53B6B5454F9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F6BC22E3-040A-4FEF-AB17-A9F1CB82C68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7445F499-E2F0-4888-9912-72311F1503F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1C7A9D47-47B3-455D-999B-89D8C8C8ACB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9BC1D8FE-50E2-402E-ABB6-71A39AE14F3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D42CF688-1456-49E7-9CDD-BEFF75FF997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0916E165-530E-4B55-BB62-25102EFFB297}"/>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7F9AD6DF-CE5F-4A18-8320-93354D40FB5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3C610063-D4CF-4313-82D9-CB2CBB6AB63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1D02A471-8A30-43DB-B470-9023146F603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F32DD676-3774-4360-8FFC-1C635A39F61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A8E73A72-BB0C-4FD0-BAC4-69F8EA69977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84471A59-2538-4F9F-8EF1-913A766373E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26C9B361-C374-42F1-BBBF-52C0F5F814C2}"/>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77568AF5-9263-4DE7-93A1-4DC8F5F4049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6EF68DF3-36A0-4B9D-BA53-C0D6E6C60B9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a:extLst>
            <a:ext uri="{FF2B5EF4-FFF2-40B4-BE49-F238E27FC236}">
              <a16:creationId xmlns:a16="http://schemas.microsoft.com/office/drawing/2014/main" id="{12C9F7C7-7372-4EC8-A146-FABF5D2937A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3" name="直線コネクタ 522">
          <a:extLst>
            <a:ext uri="{FF2B5EF4-FFF2-40B4-BE49-F238E27FC236}">
              <a16:creationId xmlns:a16="http://schemas.microsoft.com/office/drawing/2014/main" id="{FE8E082D-D987-4A5A-A965-F1D1CE1CE029}"/>
            </a:ext>
          </a:extLst>
        </xdr:cNvPr>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4" name="【保健センター・保健所】&#10;有形固定資産減価償却率最小値テキスト">
          <a:extLst>
            <a:ext uri="{FF2B5EF4-FFF2-40B4-BE49-F238E27FC236}">
              <a16:creationId xmlns:a16="http://schemas.microsoft.com/office/drawing/2014/main" id="{EE492AD1-BC2B-4732-96F4-1B0CE1F93B01}"/>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5" name="直線コネクタ 524">
          <a:extLst>
            <a:ext uri="{FF2B5EF4-FFF2-40B4-BE49-F238E27FC236}">
              <a16:creationId xmlns:a16="http://schemas.microsoft.com/office/drawing/2014/main" id="{B16E6316-2CBF-45F1-A267-32D4852AD107}"/>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26" name="【保健センター・保健所】&#10;有形固定資産減価償却率最大値テキスト">
          <a:extLst>
            <a:ext uri="{FF2B5EF4-FFF2-40B4-BE49-F238E27FC236}">
              <a16:creationId xmlns:a16="http://schemas.microsoft.com/office/drawing/2014/main" id="{D45A617F-A400-4068-B611-6F039842DCAA}"/>
            </a:ext>
          </a:extLst>
        </xdr:cNvPr>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7" name="直線コネクタ 526">
          <a:extLst>
            <a:ext uri="{FF2B5EF4-FFF2-40B4-BE49-F238E27FC236}">
              <a16:creationId xmlns:a16="http://schemas.microsoft.com/office/drawing/2014/main" id="{1AC8A08D-9FD6-4DEA-A538-52428AE4ACC4}"/>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28" name="【保健センター・保健所】&#10;有形固定資産減価償却率平均値テキスト">
          <a:extLst>
            <a:ext uri="{FF2B5EF4-FFF2-40B4-BE49-F238E27FC236}">
              <a16:creationId xmlns:a16="http://schemas.microsoft.com/office/drawing/2014/main" id="{32C22288-427A-45CF-B383-73FED59A84C7}"/>
            </a:ext>
          </a:extLst>
        </xdr:cNvPr>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29" name="フローチャート: 判断 528">
          <a:extLst>
            <a:ext uri="{FF2B5EF4-FFF2-40B4-BE49-F238E27FC236}">
              <a16:creationId xmlns:a16="http://schemas.microsoft.com/office/drawing/2014/main" id="{EB8C40C3-96BE-4094-94CD-F938286B4576}"/>
            </a:ext>
          </a:extLst>
        </xdr:cNvPr>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0" name="フローチャート: 判断 529">
          <a:extLst>
            <a:ext uri="{FF2B5EF4-FFF2-40B4-BE49-F238E27FC236}">
              <a16:creationId xmlns:a16="http://schemas.microsoft.com/office/drawing/2014/main" id="{F196F63B-B6B2-4CA7-8DD8-77BEB99725A7}"/>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1" name="フローチャート: 判断 530">
          <a:extLst>
            <a:ext uri="{FF2B5EF4-FFF2-40B4-BE49-F238E27FC236}">
              <a16:creationId xmlns:a16="http://schemas.microsoft.com/office/drawing/2014/main" id="{42F22363-4098-48C9-91E3-FDF9DB7D35ED}"/>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2" name="フローチャート: 判断 531">
          <a:extLst>
            <a:ext uri="{FF2B5EF4-FFF2-40B4-BE49-F238E27FC236}">
              <a16:creationId xmlns:a16="http://schemas.microsoft.com/office/drawing/2014/main" id="{FF3253E1-0E9F-43DC-AFE9-DE54AD10C14B}"/>
            </a:ext>
          </a:extLst>
        </xdr:cNvPr>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3" name="フローチャート: 判断 532">
          <a:extLst>
            <a:ext uri="{FF2B5EF4-FFF2-40B4-BE49-F238E27FC236}">
              <a16:creationId xmlns:a16="http://schemas.microsoft.com/office/drawing/2014/main" id="{B97501C4-44A5-43D9-A390-5389B2D1130C}"/>
            </a:ext>
          </a:extLst>
        </xdr:cNvPr>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F0047C9B-706D-4F41-8251-B1B2CA901E1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E490B0A3-611F-4AA3-9565-69B02CD7303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51798FB2-3826-4718-A9BC-8CE3BF652B3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7AC4E18A-15F4-4ECE-956A-069D36F9D52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E606559-6B3E-4908-B9BE-D0A0B231ECF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65405</xdr:rowOff>
    </xdr:from>
    <xdr:to>
      <xdr:col>85</xdr:col>
      <xdr:colOff>177800</xdr:colOff>
      <xdr:row>62</xdr:row>
      <xdr:rowOff>167005</xdr:rowOff>
    </xdr:to>
    <xdr:sp macro="" textlink="">
      <xdr:nvSpPr>
        <xdr:cNvPr id="539" name="楕円 538">
          <a:extLst>
            <a:ext uri="{FF2B5EF4-FFF2-40B4-BE49-F238E27FC236}">
              <a16:creationId xmlns:a16="http://schemas.microsoft.com/office/drawing/2014/main" id="{13FAC450-7570-4B41-8CFC-6EF5912574F9}"/>
            </a:ext>
          </a:extLst>
        </xdr:cNvPr>
        <xdr:cNvSpPr/>
      </xdr:nvSpPr>
      <xdr:spPr>
        <a:xfrm>
          <a:off x="14325600" y="104590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43832</xdr:rowOff>
    </xdr:from>
    <xdr:ext cx="405111" cy="259045"/>
    <xdr:sp macro="" textlink="">
      <xdr:nvSpPr>
        <xdr:cNvPr id="540" name="【保健センター・保健所】&#10;有形固定資産減価償却率該当値テキスト">
          <a:extLst>
            <a:ext uri="{FF2B5EF4-FFF2-40B4-BE49-F238E27FC236}">
              <a16:creationId xmlns:a16="http://schemas.microsoft.com/office/drawing/2014/main" id="{1E175AD1-6295-48A5-AB46-5C38C4334C1F}"/>
            </a:ext>
          </a:extLst>
        </xdr:cNvPr>
        <xdr:cNvSpPr txBox="1"/>
      </xdr:nvSpPr>
      <xdr:spPr>
        <a:xfrm>
          <a:off x="14414500"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19685</xdr:rowOff>
    </xdr:from>
    <xdr:to>
      <xdr:col>81</xdr:col>
      <xdr:colOff>101600</xdr:colOff>
      <xdr:row>62</xdr:row>
      <xdr:rowOff>121285</xdr:rowOff>
    </xdr:to>
    <xdr:sp macro="" textlink="">
      <xdr:nvSpPr>
        <xdr:cNvPr id="541" name="楕円 540">
          <a:extLst>
            <a:ext uri="{FF2B5EF4-FFF2-40B4-BE49-F238E27FC236}">
              <a16:creationId xmlns:a16="http://schemas.microsoft.com/office/drawing/2014/main" id="{EB772C27-64F5-4138-AB20-9416374EACD8}"/>
            </a:ext>
          </a:extLst>
        </xdr:cNvPr>
        <xdr:cNvSpPr/>
      </xdr:nvSpPr>
      <xdr:spPr>
        <a:xfrm>
          <a:off x="1357884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70485</xdr:rowOff>
    </xdr:from>
    <xdr:to>
      <xdr:col>85</xdr:col>
      <xdr:colOff>127000</xdr:colOff>
      <xdr:row>62</xdr:row>
      <xdr:rowOff>116205</xdr:rowOff>
    </xdr:to>
    <xdr:cxnSp macro="">
      <xdr:nvCxnSpPr>
        <xdr:cNvPr id="542" name="直線コネクタ 541">
          <a:extLst>
            <a:ext uri="{FF2B5EF4-FFF2-40B4-BE49-F238E27FC236}">
              <a16:creationId xmlns:a16="http://schemas.microsoft.com/office/drawing/2014/main" id="{AA38AA2D-7CEE-4FE8-BFD7-85D3DE573C55}"/>
            </a:ext>
          </a:extLst>
        </xdr:cNvPr>
        <xdr:cNvCxnSpPr/>
      </xdr:nvCxnSpPr>
      <xdr:spPr>
        <a:xfrm>
          <a:off x="13629640" y="1046416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46355</xdr:rowOff>
    </xdr:from>
    <xdr:to>
      <xdr:col>76</xdr:col>
      <xdr:colOff>165100</xdr:colOff>
      <xdr:row>62</xdr:row>
      <xdr:rowOff>147955</xdr:rowOff>
    </xdr:to>
    <xdr:sp macro="" textlink="">
      <xdr:nvSpPr>
        <xdr:cNvPr id="543" name="楕円 542">
          <a:extLst>
            <a:ext uri="{FF2B5EF4-FFF2-40B4-BE49-F238E27FC236}">
              <a16:creationId xmlns:a16="http://schemas.microsoft.com/office/drawing/2014/main" id="{FA370335-586C-4B8A-B109-35AA5F846701}"/>
            </a:ext>
          </a:extLst>
        </xdr:cNvPr>
        <xdr:cNvSpPr/>
      </xdr:nvSpPr>
      <xdr:spPr>
        <a:xfrm>
          <a:off x="1280414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70485</xdr:rowOff>
    </xdr:from>
    <xdr:to>
      <xdr:col>81</xdr:col>
      <xdr:colOff>50800</xdr:colOff>
      <xdr:row>62</xdr:row>
      <xdr:rowOff>97155</xdr:rowOff>
    </xdr:to>
    <xdr:cxnSp macro="">
      <xdr:nvCxnSpPr>
        <xdr:cNvPr id="544" name="直線コネクタ 543">
          <a:extLst>
            <a:ext uri="{FF2B5EF4-FFF2-40B4-BE49-F238E27FC236}">
              <a16:creationId xmlns:a16="http://schemas.microsoft.com/office/drawing/2014/main" id="{A762744F-7BE5-4C1E-9EE0-CA651836FF2E}"/>
            </a:ext>
          </a:extLst>
        </xdr:cNvPr>
        <xdr:cNvCxnSpPr/>
      </xdr:nvCxnSpPr>
      <xdr:spPr>
        <a:xfrm flipV="1">
          <a:off x="12854940" y="1046416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4445</xdr:rowOff>
    </xdr:from>
    <xdr:to>
      <xdr:col>72</xdr:col>
      <xdr:colOff>38100</xdr:colOff>
      <xdr:row>62</xdr:row>
      <xdr:rowOff>106045</xdr:rowOff>
    </xdr:to>
    <xdr:sp macro="" textlink="">
      <xdr:nvSpPr>
        <xdr:cNvPr id="545" name="楕円 544">
          <a:extLst>
            <a:ext uri="{FF2B5EF4-FFF2-40B4-BE49-F238E27FC236}">
              <a16:creationId xmlns:a16="http://schemas.microsoft.com/office/drawing/2014/main" id="{F8CFFAEF-1519-40DF-8B7E-2B58FB9CB9DB}"/>
            </a:ext>
          </a:extLst>
        </xdr:cNvPr>
        <xdr:cNvSpPr/>
      </xdr:nvSpPr>
      <xdr:spPr>
        <a:xfrm>
          <a:off x="12029440" y="103981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55245</xdr:rowOff>
    </xdr:from>
    <xdr:to>
      <xdr:col>76</xdr:col>
      <xdr:colOff>114300</xdr:colOff>
      <xdr:row>62</xdr:row>
      <xdr:rowOff>97155</xdr:rowOff>
    </xdr:to>
    <xdr:cxnSp macro="">
      <xdr:nvCxnSpPr>
        <xdr:cNvPr id="546" name="直線コネクタ 545">
          <a:extLst>
            <a:ext uri="{FF2B5EF4-FFF2-40B4-BE49-F238E27FC236}">
              <a16:creationId xmlns:a16="http://schemas.microsoft.com/office/drawing/2014/main" id="{CC632B37-47A8-41DD-9812-2AC87DD5560A}"/>
            </a:ext>
          </a:extLst>
        </xdr:cNvPr>
        <xdr:cNvCxnSpPr/>
      </xdr:nvCxnSpPr>
      <xdr:spPr>
        <a:xfrm>
          <a:off x="12072620" y="1044892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132080</xdr:rowOff>
    </xdr:from>
    <xdr:to>
      <xdr:col>67</xdr:col>
      <xdr:colOff>101600</xdr:colOff>
      <xdr:row>62</xdr:row>
      <xdr:rowOff>62230</xdr:rowOff>
    </xdr:to>
    <xdr:sp macro="" textlink="">
      <xdr:nvSpPr>
        <xdr:cNvPr id="547" name="楕円 546">
          <a:extLst>
            <a:ext uri="{FF2B5EF4-FFF2-40B4-BE49-F238E27FC236}">
              <a16:creationId xmlns:a16="http://schemas.microsoft.com/office/drawing/2014/main" id="{A7C8D816-1F28-429B-B177-F3068282251D}"/>
            </a:ext>
          </a:extLst>
        </xdr:cNvPr>
        <xdr:cNvSpPr/>
      </xdr:nvSpPr>
      <xdr:spPr>
        <a:xfrm>
          <a:off x="11231880" y="10358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xdr:rowOff>
    </xdr:from>
    <xdr:to>
      <xdr:col>71</xdr:col>
      <xdr:colOff>177800</xdr:colOff>
      <xdr:row>62</xdr:row>
      <xdr:rowOff>55245</xdr:rowOff>
    </xdr:to>
    <xdr:cxnSp macro="">
      <xdr:nvCxnSpPr>
        <xdr:cNvPr id="548" name="直線コネクタ 547">
          <a:extLst>
            <a:ext uri="{FF2B5EF4-FFF2-40B4-BE49-F238E27FC236}">
              <a16:creationId xmlns:a16="http://schemas.microsoft.com/office/drawing/2014/main" id="{C91A3FDE-B298-47AB-B855-1B7898CD30AE}"/>
            </a:ext>
          </a:extLst>
        </xdr:cNvPr>
        <xdr:cNvCxnSpPr/>
      </xdr:nvCxnSpPr>
      <xdr:spPr>
        <a:xfrm>
          <a:off x="11282680" y="1040511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49" name="n_1aveValue【保健センター・保健所】&#10;有形固定資産減価償却率">
          <a:extLst>
            <a:ext uri="{FF2B5EF4-FFF2-40B4-BE49-F238E27FC236}">
              <a16:creationId xmlns:a16="http://schemas.microsoft.com/office/drawing/2014/main" id="{93C2B0DA-3194-4DC6-B83E-48EBB9FCFF7A}"/>
            </a:ext>
          </a:extLst>
        </xdr:cNvPr>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0" name="n_2aveValue【保健センター・保健所】&#10;有形固定資産減価償却率">
          <a:extLst>
            <a:ext uri="{FF2B5EF4-FFF2-40B4-BE49-F238E27FC236}">
              <a16:creationId xmlns:a16="http://schemas.microsoft.com/office/drawing/2014/main" id="{82871839-1A36-43BE-A0A4-727D2FC0232E}"/>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1" name="n_3aveValue【保健センター・保健所】&#10;有形固定資産減価償却率">
          <a:extLst>
            <a:ext uri="{FF2B5EF4-FFF2-40B4-BE49-F238E27FC236}">
              <a16:creationId xmlns:a16="http://schemas.microsoft.com/office/drawing/2014/main" id="{63C358F9-CE4C-438D-9316-94C917A85CA9}"/>
            </a:ext>
          </a:extLst>
        </xdr:cNvPr>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2" name="n_4aveValue【保健センター・保健所】&#10;有形固定資産減価償却率">
          <a:extLst>
            <a:ext uri="{FF2B5EF4-FFF2-40B4-BE49-F238E27FC236}">
              <a16:creationId xmlns:a16="http://schemas.microsoft.com/office/drawing/2014/main" id="{A4478DB8-01F9-4028-A949-A5F9AEA0DBCA}"/>
            </a:ext>
          </a:extLst>
        </xdr:cNvPr>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112412</xdr:rowOff>
    </xdr:from>
    <xdr:ext cx="405111" cy="259045"/>
    <xdr:sp macro="" textlink="">
      <xdr:nvSpPr>
        <xdr:cNvPr id="553" name="n_1mainValue【保健センター・保健所】&#10;有形固定資産減価償却率">
          <a:extLst>
            <a:ext uri="{FF2B5EF4-FFF2-40B4-BE49-F238E27FC236}">
              <a16:creationId xmlns:a16="http://schemas.microsoft.com/office/drawing/2014/main" id="{DD127A15-E070-4C25-AC89-0BA495B6E372}"/>
            </a:ext>
          </a:extLst>
        </xdr:cNvPr>
        <xdr:cNvSpPr txBox="1"/>
      </xdr:nvSpPr>
      <xdr:spPr>
        <a:xfrm>
          <a:off x="134372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139082</xdr:rowOff>
    </xdr:from>
    <xdr:ext cx="405111" cy="259045"/>
    <xdr:sp macro="" textlink="">
      <xdr:nvSpPr>
        <xdr:cNvPr id="554" name="n_2mainValue【保健センター・保健所】&#10;有形固定資産減価償却率">
          <a:extLst>
            <a:ext uri="{FF2B5EF4-FFF2-40B4-BE49-F238E27FC236}">
              <a16:creationId xmlns:a16="http://schemas.microsoft.com/office/drawing/2014/main" id="{65131E51-6CFF-4756-809C-70E72419E929}"/>
            </a:ext>
          </a:extLst>
        </xdr:cNvPr>
        <xdr:cNvSpPr txBox="1"/>
      </xdr:nvSpPr>
      <xdr:spPr>
        <a:xfrm>
          <a:off x="126752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97172</xdr:rowOff>
    </xdr:from>
    <xdr:ext cx="405111" cy="259045"/>
    <xdr:sp macro="" textlink="">
      <xdr:nvSpPr>
        <xdr:cNvPr id="555" name="n_3mainValue【保健センター・保健所】&#10;有形固定資産減価償却率">
          <a:extLst>
            <a:ext uri="{FF2B5EF4-FFF2-40B4-BE49-F238E27FC236}">
              <a16:creationId xmlns:a16="http://schemas.microsoft.com/office/drawing/2014/main" id="{3AF3BFB9-4CBF-442F-A657-E81A0712CEE3}"/>
            </a:ext>
          </a:extLst>
        </xdr:cNvPr>
        <xdr:cNvSpPr txBox="1"/>
      </xdr:nvSpPr>
      <xdr:spPr>
        <a:xfrm>
          <a:off x="119005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53357</xdr:rowOff>
    </xdr:from>
    <xdr:ext cx="405111" cy="259045"/>
    <xdr:sp macro="" textlink="">
      <xdr:nvSpPr>
        <xdr:cNvPr id="556" name="n_4mainValue【保健センター・保健所】&#10;有形固定資産減価償却率">
          <a:extLst>
            <a:ext uri="{FF2B5EF4-FFF2-40B4-BE49-F238E27FC236}">
              <a16:creationId xmlns:a16="http://schemas.microsoft.com/office/drawing/2014/main" id="{803FDA85-4A90-48AA-9339-C6BBF18BBDB8}"/>
            </a:ext>
          </a:extLst>
        </xdr:cNvPr>
        <xdr:cNvSpPr txBox="1"/>
      </xdr:nvSpPr>
      <xdr:spPr>
        <a:xfrm>
          <a:off x="1110298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EDC710ED-9FAD-48EC-AB06-B84C092E4AC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E1307A38-1407-4753-AE59-F826946C831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36649363-5272-4F01-A0C3-6EC9D1CF44E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B1368723-C7AC-4974-8153-02E871D3AC9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31C9F5DE-6BE4-44DF-8C22-86F8B19A228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E099917F-222B-476B-8456-892BA86FF70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9C0909DF-3A71-4372-B15C-6F354992E4F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4FFF8E4C-0AB4-466E-AB28-3AF7EF65A35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F36BE72F-A3B9-409A-98ED-397F6001F05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9664121C-F50A-423A-8C54-239C47EB3B5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7" name="直線コネクタ 566">
          <a:extLst>
            <a:ext uri="{FF2B5EF4-FFF2-40B4-BE49-F238E27FC236}">
              <a16:creationId xmlns:a16="http://schemas.microsoft.com/office/drawing/2014/main" id="{55695CD5-0F3E-4AA7-B090-F017486D8977}"/>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8" name="テキスト ボックス 567">
          <a:extLst>
            <a:ext uri="{FF2B5EF4-FFF2-40B4-BE49-F238E27FC236}">
              <a16:creationId xmlns:a16="http://schemas.microsoft.com/office/drawing/2014/main" id="{B4A580C7-BE4F-422B-BBB3-9D2756840EA7}"/>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9" name="直線コネクタ 568">
          <a:extLst>
            <a:ext uri="{FF2B5EF4-FFF2-40B4-BE49-F238E27FC236}">
              <a16:creationId xmlns:a16="http://schemas.microsoft.com/office/drawing/2014/main" id="{A64DBEFE-A10E-4DEB-B2CB-AF20C1387B8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0" name="テキスト ボックス 569">
          <a:extLst>
            <a:ext uri="{FF2B5EF4-FFF2-40B4-BE49-F238E27FC236}">
              <a16:creationId xmlns:a16="http://schemas.microsoft.com/office/drawing/2014/main" id="{84491CEB-1FF1-461A-9CEB-F2D573147A81}"/>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1" name="直線コネクタ 570">
          <a:extLst>
            <a:ext uri="{FF2B5EF4-FFF2-40B4-BE49-F238E27FC236}">
              <a16:creationId xmlns:a16="http://schemas.microsoft.com/office/drawing/2014/main" id="{FE34E3D7-C921-4EF4-B96B-859073AA2A7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2" name="テキスト ボックス 571">
          <a:extLst>
            <a:ext uri="{FF2B5EF4-FFF2-40B4-BE49-F238E27FC236}">
              <a16:creationId xmlns:a16="http://schemas.microsoft.com/office/drawing/2014/main" id="{CEC9EBD4-D311-4BC6-8C1C-33AD38E7B717}"/>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3" name="直線コネクタ 572">
          <a:extLst>
            <a:ext uri="{FF2B5EF4-FFF2-40B4-BE49-F238E27FC236}">
              <a16:creationId xmlns:a16="http://schemas.microsoft.com/office/drawing/2014/main" id="{84FAF654-F8C1-43F3-AB0A-C2D31C9F446D}"/>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4" name="テキスト ボックス 573">
          <a:extLst>
            <a:ext uri="{FF2B5EF4-FFF2-40B4-BE49-F238E27FC236}">
              <a16:creationId xmlns:a16="http://schemas.microsoft.com/office/drawing/2014/main" id="{8A1619F8-3220-4A4C-81C7-6C99EC36BB0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a:extLst>
            <a:ext uri="{FF2B5EF4-FFF2-40B4-BE49-F238E27FC236}">
              <a16:creationId xmlns:a16="http://schemas.microsoft.com/office/drawing/2014/main" id="{D5F3097E-DC77-48C4-AEAF-44FC8B96842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a:extLst>
            <a:ext uri="{FF2B5EF4-FFF2-40B4-BE49-F238E27FC236}">
              <a16:creationId xmlns:a16="http://schemas.microsoft.com/office/drawing/2014/main" id="{B934A64E-558C-4E19-A643-D95F594EE9C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保健センター・保健所】&#10;一人当たり面積グラフ枠">
          <a:extLst>
            <a:ext uri="{FF2B5EF4-FFF2-40B4-BE49-F238E27FC236}">
              <a16:creationId xmlns:a16="http://schemas.microsoft.com/office/drawing/2014/main" id="{217FDD43-1F0F-42DC-9FAD-210370C9F28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78" name="直線コネクタ 577">
          <a:extLst>
            <a:ext uri="{FF2B5EF4-FFF2-40B4-BE49-F238E27FC236}">
              <a16:creationId xmlns:a16="http://schemas.microsoft.com/office/drawing/2014/main" id="{0E11E9A6-2C1A-4979-AF54-5467BC2F130F}"/>
            </a:ext>
          </a:extLst>
        </xdr:cNvPr>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9" name="【保健センター・保健所】&#10;一人当たり面積最小値テキスト">
          <a:extLst>
            <a:ext uri="{FF2B5EF4-FFF2-40B4-BE49-F238E27FC236}">
              <a16:creationId xmlns:a16="http://schemas.microsoft.com/office/drawing/2014/main" id="{8290477E-3347-43B8-8B88-37981E8B02F9}"/>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0" name="直線コネクタ 579">
          <a:extLst>
            <a:ext uri="{FF2B5EF4-FFF2-40B4-BE49-F238E27FC236}">
              <a16:creationId xmlns:a16="http://schemas.microsoft.com/office/drawing/2014/main" id="{66407B44-64F4-4E53-B370-35C1E1545C08}"/>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1" name="【保健センター・保健所】&#10;一人当たり面積最大値テキスト">
          <a:extLst>
            <a:ext uri="{FF2B5EF4-FFF2-40B4-BE49-F238E27FC236}">
              <a16:creationId xmlns:a16="http://schemas.microsoft.com/office/drawing/2014/main" id="{7C6DB083-271B-41A7-939C-00F043006F5D}"/>
            </a:ext>
          </a:extLst>
        </xdr:cNvPr>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2" name="直線コネクタ 581">
          <a:extLst>
            <a:ext uri="{FF2B5EF4-FFF2-40B4-BE49-F238E27FC236}">
              <a16:creationId xmlns:a16="http://schemas.microsoft.com/office/drawing/2014/main" id="{434B4D38-CBC6-49A6-BECC-7846B69135E3}"/>
            </a:ext>
          </a:extLst>
        </xdr:cNvPr>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28211</xdr:rowOff>
    </xdr:from>
    <xdr:ext cx="469744" cy="259045"/>
    <xdr:sp macro="" textlink="">
      <xdr:nvSpPr>
        <xdr:cNvPr id="583" name="【保健センター・保健所】&#10;一人当たり面積平均値テキスト">
          <a:extLst>
            <a:ext uri="{FF2B5EF4-FFF2-40B4-BE49-F238E27FC236}">
              <a16:creationId xmlns:a16="http://schemas.microsoft.com/office/drawing/2014/main" id="{79BCE3D5-3FED-420C-847E-F4E284BF7595}"/>
            </a:ext>
          </a:extLst>
        </xdr:cNvPr>
        <xdr:cNvSpPr txBox="1"/>
      </xdr:nvSpPr>
      <xdr:spPr>
        <a:xfrm>
          <a:off x="19547840" y="10421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4" name="フローチャート: 判断 583">
          <a:extLst>
            <a:ext uri="{FF2B5EF4-FFF2-40B4-BE49-F238E27FC236}">
              <a16:creationId xmlns:a16="http://schemas.microsoft.com/office/drawing/2014/main" id="{C01790B9-6570-4DA2-8A90-BB68B93F2D63}"/>
            </a:ext>
          </a:extLst>
        </xdr:cNvPr>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5" name="フローチャート: 判断 584">
          <a:extLst>
            <a:ext uri="{FF2B5EF4-FFF2-40B4-BE49-F238E27FC236}">
              <a16:creationId xmlns:a16="http://schemas.microsoft.com/office/drawing/2014/main" id="{EC9C2205-8BA0-4236-A00E-B5270BFD8829}"/>
            </a:ext>
          </a:extLst>
        </xdr:cNvPr>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86" name="フローチャート: 判断 585">
          <a:extLst>
            <a:ext uri="{FF2B5EF4-FFF2-40B4-BE49-F238E27FC236}">
              <a16:creationId xmlns:a16="http://schemas.microsoft.com/office/drawing/2014/main" id="{064EE956-9445-42A2-9B04-BA33EB5951EA}"/>
            </a:ext>
          </a:extLst>
        </xdr:cNvPr>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87" name="フローチャート: 判断 586">
          <a:extLst>
            <a:ext uri="{FF2B5EF4-FFF2-40B4-BE49-F238E27FC236}">
              <a16:creationId xmlns:a16="http://schemas.microsoft.com/office/drawing/2014/main" id="{F6E705E4-E3B2-42CC-827D-0764955FBEB4}"/>
            </a:ext>
          </a:extLst>
        </xdr:cNvPr>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88" name="フローチャート: 判断 587">
          <a:extLst>
            <a:ext uri="{FF2B5EF4-FFF2-40B4-BE49-F238E27FC236}">
              <a16:creationId xmlns:a16="http://schemas.microsoft.com/office/drawing/2014/main" id="{3CF43CD9-CD63-4323-9762-321C741A84EF}"/>
            </a:ext>
          </a:extLst>
        </xdr:cNvPr>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7FEC125-0079-422D-A65B-A94D69D7921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62C4B322-E427-49C7-B688-030F97262B8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FC3D995F-DC11-46F4-A412-505C9E9DA23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693494E2-047F-43FE-AEB0-44E77D1D827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D3AC7C07-32E9-484F-9D15-003FAD05D0C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594" name="楕円 593">
          <a:extLst>
            <a:ext uri="{FF2B5EF4-FFF2-40B4-BE49-F238E27FC236}">
              <a16:creationId xmlns:a16="http://schemas.microsoft.com/office/drawing/2014/main" id="{FA1A1F59-406C-4831-841B-666591B0E076}"/>
            </a:ext>
          </a:extLst>
        </xdr:cNvPr>
        <xdr:cNvSpPr/>
      </xdr:nvSpPr>
      <xdr:spPr>
        <a:xfrm>
          <a:off x="1945894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63517</xdr:rowOff>
    </xdr:from>
    <xdr:ext cx="469744" cy="259045"/>
    <xdr:sp macro="" textlink="">
      <xdr:nvSpPr>
        <xdr:cNvPr id="595" name="【保健センター・保健所】&#10;一人当たり面積該当値テキスト">
          <a:extLst>
            <a:ext uri="{FF2B5EF4-FFF2-40B4-BE49-F238E27FC236}">
              <a16:creationId xmlns:a16="http://schemas.microsoft.com/office/drawing/2014/main" id="{2AA78F1B-80EA-4AA5-9B67-359F869DFE0B}"/>
            </a:ext>
          </a:extLst>
        </xdr:cNvPr>
        <xdr:cNvSpPr txBox="1"/>
      </xdr:nvSpPr>
      <xdr:spPr>
        <a:xfrm>
          <a:off x="19547840"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596" name="楕円 595">
          <a:extLst>
            <a:ext uri="{FF2B5EF4-FFF2-40B4-BE49-F238E27FC236}">
              <a16:creationId xmlns:a16="http://schemas.microsoft.com/office/drawing/2014/main" id="{1FB43DBB-00C3-44CB-A952-09F132741835}"/>
            </a:ext>
          </a:extLst>
        </xdr:cNvPr>
        <xdr:cNvSpPr/>
      </xdr:nvSpPr>
      <xdr:spPr>
        <a:xfrm>
          <a:off x="18735040" y="104388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96012</xdr:rowOff>
    </xdr:to>
    <xdr:cxnSp macro="">
      <xdr:nvCxnSpPr>
        <xdr:cNvPr id="597" name="直線コネクタ 596">
          <a:extLst>
            <a:ext uri="{FF2B5EF4-FFF2-40B4-BE49-F238E27FC236}">
              <a16:creationId xmlns:a16="http://schemas.microsoft.com/office/drawing/2014/main" id="{21601020-9A9B-4E90-8C33-919DCF8C2027}"/>
            </a:ext>
          </a:extLst>
        </xdr:cNvPr>
        <xdr:cNvCxnSpPr/>
      </xdr:nvCxnSpPr>
      <xdr:spPr>
        <a:xfrm flipV="1">
          <a:off x="18778220" y="1048512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45212</xdr:rowOff>
    </xdr:from>
    <xdr:to>
      <xdr:col>107</xdr:col>
      <xdr:colOff>101600</xdr:colOff>
      <xdr:row>62</xdr:row>
      <xdr:rowOff>146812</xdr:rowOff>
    </xdr:to>
    <xdr:sp macro="" textlink="">
      <xdr:nvSpPr>
        <xdr:cNvPr id="598" name="楕円 597">
          <a:extLst>
            <a:ext uri="{FF2B5EF4-FFF2-40B4-BE49-F238E27FC236}">
              <a16:creationId xmlns:a16="http://schemas.microsoft.com/office/drawing/2014/main" id="{8DD5D16D-BF48-40D3-A9C3-0B707F9DAE1D}"/>
            </a:ext>
          </a:extLst>
        </xdr:cNvPr>
        <xdr:cNvSpPr/>
      </xdr:nvSpPr>
      <xdr:spPr>
        <a:xfrm>
          <a:off x="17937480" y="104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96012</xdr:rowOff>
    </xdr:to>
    <xdr:cxnSp macro="">
      <xdr:nvCxnSpPr>
        <xdr:cNvPr id="599" name="直線コネクタ 598">
          <a:extLst>
            <a:ext uri="{FF2B5EF4-FFF2-40B4-BE49-F238E27FC236}">
              <a16:creationId xmlns:a16="http://schemas.microsoft.com/office/drawing/2014/main" id="{80F64DF7-6B91-472D-83A9-A70E514D916F}"/>
            </a:ext>
          </a:extLst>
        </xdr:cNvPr>
        <xdr:cNvCxnSpPr/>
      </xdr:nvCxnSpPr>
      <xdr:spPr>
        <a:xfrm>
          <a:off x="17988280" y="1048969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00" name="楕円 599">
          <a:extLst>
            <a:ext uri="{FF2B5EF4-FFF2-40B4-BE49-F238E27FC236}">
              <a16:creationId xmlns:a16="http://schemas.microsoft.com/office/drawing/2014/main" id="{6CCC478F-1AF1-4129-8797-CA3F1D857E0A}"/>
            </a:ext>
          </a:extLst>
        </xdr:cNvPr>
        <xdr:cNvSpPr/>
      </xdr:nvSpPr>
      <xdr:spPr>
        <a:xfrm>
          <a:off x="17162780" y="104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96012</xdr:rowOff>
    </xdr:from>
    <xdr:to>
      <xdr:col>107</xdr:col>
      <xdr:colOff>50800</xdr:colOff>
      <xdr:row>62</xdr:row>
      <xdr:rowOff>100584</xdr:rowOff>
    </xdr:to>
    <xdr:cxnSp macro="">
      <xdr:nvCxnSpPr>
        <xdr:cNvPr id="601" name="直線コネクタ 600">
          <a:extLst>
            <a:ext uri="{FF2B5EF4-FFF2-40B4-BE49-F238E27FC236}">
              <a16:creationId xmlns:a16="http://schemas.microsoft.com/office/drawing/2014/main" id="{FA512C9C-988D-4FCD-AAF5-7839039DF2B4}"/>
            </a:ext>
          </a:extLst>
        </xdr:cNvPr>
        <xdr:cNvCxnSpPr/>
      </xdr:nvCxnSpPr>
      <xdr:spPr>
        <a:xfrm flipV="1">
          <a:off x="17213580" y="1048969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02" name="楕円 601">
          <a:extLst>
            <a:ext uri="{FF2B5EF4-FFF2-40B4-BE49-F238E27FC236}">
              <a16:creationId xmlns:a16="http://schemas.microsoft.com/office/drawing/2014/main" id="{33D5B0FE-CEEA-427B-AA4B-136211AB8D95}"/>
            </a:ext>
          </a:extLst>
        </xdr:cNvPr>
        <xdr:cNvSpPr/>
      </xdr:nvSpPr>
      <xdr:spPr>
        <a:xfrm>
          <a:off x="16388080" y="104480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100584</xdr:rowOff>
    </xdr:from>
    <xdr:to>
      <xdr:col>102</xdr:col>
      <xdr:colOff>114300</xdr:colOff>
      <xdr:row>62</xdr:row>
      <xdr:rowOff>105156</xdr:rowOff>
    </xdr:to>
    <xdr:cxnSp macro="">
      <xdr:nvCxnSpPr>
        <xdr:cNvPr id="603" name="直線コネクタ 602">
          <a:extLst>
            <a:ext uri="{FF2B5EF4-FFF2-40B4-BE49-F238E27FC236}">
              <a16:creationId xmlns:a16="http://schemas.microsoft.com/office/drawing/2014/main" id="{82A49068-5478-4C3C-93FC-81D7585F7516}"/>
            </a:ext>
          </a:extLst>
        </xdr:cNvPr>
        <xdr:cNvCxnSpPr/>
      </xdr:nvCxnSpPr>
      <xdr:spPr>
        <a:xfrm flipV="1">
          <a:off x="16431260" y="1049426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4" name="n_1aveValue【保健センター・保健所】&#10;一人当たり面積">
          <a:extLst>
            <a:ext uri="{FF2B5EF4-FFF2-40B4-BE49-F238E27FC236}">
              <a16:creationId xmlns:a16="http://schemas.microsoft.com/office/drawing/2014/main" id="{AF9C5209-50C1-4463-845E-E93E3336AEA7}"/>
            </a:ext>
          </a:extLst>
        </xdr:cNvPr>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5" name="n_2aveValue【保健センター・保健所】&#10;一人当たり面積">
          <a:extLst>
            <a:ext uri="{FF2B5EF4-FFF2-40B4-BE49-F238E27FC236}">
              <a16:creationId xmlns:a16="http://schemas.microsoft.com/office/drawing/2014/main" id="{3ADD1A44-07ED-479B-B8D4-5EB4DC4DCF20}"/>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06" name="n_3aveValue【保健センター・保健所】&#10;一人当たり面積">
          <a:extLst>
            <a:ext uri="{FF2B5EF4-FFF2-40B4-BE49-F238E27FC236}">
              <a16:creationId xmlns:a16="http://schemas.microsoft.com/office/drawing/2014/main" id="{7CE7C13D-3EFD-4317-8767-C5369653D418}"/>
            </a:ext>
          </a:extLst>
        </xdr:cNvPr>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07" name="n_4aveValue【保健センター・保健所】&#10;一人当たり面積">
          <a:extLst>
            <a:ext uri="{FF2B5EF4-FFF2-40B4-BE49-F238E27FC236}">
              <a16:creationId xmlns:a16="http://schemas.microsoft.com/office/drawing/2014/main" id="{3BD88056-8CFC-4E5F-984A-DC3623F8C3DE}"/>
            </a:ext>
          </a:extLst>
        </xdr:cNvPr>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137939</xdr:rowOff>
    </xdr:from>
    <xdr:ext cx="469744" cy="259045"/>
    <xdr:sp macro="" textlink="">
      <xdr:nvSpPr>
        <xdr:cNvPr id="608" name="n_1mainValue【保健センター・保健所】&#10;一人当たり面積">
          <a:extLst>
            <a:ext uri="{FF2B5EF4-FFF2-40B4-BE49-F238E27FC236}">
              <a16:creationId xmlns:a16="http://schemas.microsoft.com/office/drawing/2014/main" id="{8292A93E-0508-40E5-8A88-13B25957C970}"/>
            </a:ext>
          </a:extLst>
        </xdr:cNvPr>
        <xdr:cNvSpPr txBox="1"/>
      </xdr:nvSpPr>
      <xdr:spPr>
        <a:xfrm>
          <a:off x="18561127" y="105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137939</xdr:rowOff>
    </xdr:from>
    <xdr:ext cx="469744" cy="259045"/>
    <xdr:sp macro="" textlink="">
      <xdr:nvSpPr>
        <xdr:cNvPr id="609" name="n_2mainValue【保健センター・保健所】&#10;一人当たり面積">
          <a:extLst>
            <a:ext uri="{FF2B5EF4-FFF2-40B4-BE49-F238E27FC236}">
              <a16:creationId xmlns:a16="http://schemas.microsoft.com/office/drawing/2014/main" id="{8992468F-55F7-42FC-8A78-91CE83BF6843}"/>
            </a:ext>
          </a:extLst>
        </xdr:cNvPr>
        <xdr:cNvSpPr txBox="1"/>
      </xdr:nvSpPr>
      <xdr:spPr>
        <a:xfrm>
          <a:off x="17776267" y="105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142511</xdr:rowOff>
    </xdr:from>
    <xdr:ext cx="469744" cy="259045"/>
    <xdr:sp macro="" textlink="">
      <xdr:nvSpPr>
        <xdr:cNvPr id="610" name="n_3mainValue【保健センター・保健所】&#10;一人当たり面積">
          <a:extLst>
            <a:ext uri="{FF2B5EF4-FFF2-40B4-BE49-F238E27FC236}">
              <a16:creationId xmlns:a16="http://schemas.microsoft.com/office/drawing/2014/main" id="{D5E6FB03-EE10-490E-A8AC-9DCC23E64806}"/>
            </a:ext>
          </a:extLst>
        </xdr:cNvPr>
        <xdr:cNvSpPr txBox="1"/>
      </xdr:nvSpPr>
      <xdr:spPr>
        <a:xfrm>
          <a:off x="17001567" y="1053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611" name="n_4mainValue【保健センター・保健所】&#10;一人当たり面積">
          <a:extLst>
            <a:ext uri="{FF2B5EF4-FFF2-40B4-BE49-F238E27FC236}">
              <a16:creationId xmlns:a16="http://schemas.microsoft.com/office/drawing/2014/main" id="{55469EF2-55D6-42A4-8CAF-6FD2F9CE069A}"/>
            </a:ext>
          </a:extLst>
        </xdr:cNvPr>
        <xdr:cNvSpPr txBox="1"/>
      </xdr:nvSpPr>
      <xdr:spPr>
        <a:xfrm>
          <a:off x="162268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a:extLst>
            <a:ext uri="{FF2B5EF4-FFF2-40B4-BE49-F238E27FC236}">
              <a16:creationId xmlns:a16="http://schemas.microsoft.com/office/drawing/2014/main" id="{E7C9778C-78F9-463C-A9C6-9A55C096FE1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a:extLst>
            <a:ext uri="{FF2B5EF4-FFF2-40B4-BE49-F238E27FC236}">
              <a16:creationId xmlns:a16="http://schemas.microsoft.com/office/drawing/2014/main" id="{72B62F5A-1702-4B6A-BB9F-6EB27C0E406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a:extLst>
            <a:ext uri="{FF2B5EF4-FFF2-40B4-BE49-F238E27FC236}">
              <a16:creationId xmlns:a16="http://schemas.microsoft.com/office/drawing/2014/main" id="{FB3FA7EB-FA40-4B55-8535-7037F1DC033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a:extLst>
            <a:ext uri="{FF2B5EF4-FFF2-40B4-BE49-F238E27FC236}">
              <a16:creationId xmlns:a16="http://schemas.microsoft.com/office/drawing/2014/main" id="{CAA77C16-8D29-41CD-882C-7AB56834512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a:extLst>
            <a:ext uri="{FF2B5EF4-FFF2-40B4-BE49-F238E27FC236}">
              <a16:creationId xmlns:a16="http://schemas.microsoft.com/office/drawing/2014/main" id="{F2C4EF34-778F-46EC-8913-2C9A54BC815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a:extLst>
            <a:ext uri="{FF2B5EF4-FFF2-40B4-BE49-F238E27FC236}">
              <a16:creationId xmlns:a16="http://schemas.microsoft.com/office/drawing/2014/main" id="{32C4B376-00B7-4550-9DB3-E54369CF868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a:extLst>
            <a:ext uri="{FF2B5EF4-FFF2-40B4-BE49-F238E27FC236}">
              <a16:creationId xmlns:a16="http://schemas.microsoft.com/office/drawing/2014/main" id="{D0FDCDA9-F257-4879-9960-2756E63ABA9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a:extLst>
            <a:ext uri="{FF2B5EF4-FFF2-40B4-BE49-F238E27FC236}">
              <a16:creationId xmlns:a16="http://schemas.microsoft.com/office/drawing/2014/main" id="{340A3D30-16BE-4286-AA51-155ABCB1F75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0" name="テキスト ボックス 619">
          <a:extLst>
            <a:ext uri="{FF2B5EF4-FFF2-40B4-BE49-F238E27FC236}">
              <a16:creationId xmlns:a16="http://schemas.microsoft.com/office/drawing/2014/main" id="{21808566-810A-46E8-A74C-9AC927DE7E3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1" name="直線コネクタ 620">
          <a:extLst>
            <a:ext uri="{FF2B5EF4-FFF2-40B4-BE49-F238E27FC236}">
              <a16:creationId xmlns:a16="http://schemas.microsoft.com/office/drawing/2014/main" id="{AB8547D8-CF5A-4FD1-BB5B-1F6F7DA55BC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2" name="テキスト ボックス 621">
          <a:extLst>
            <a:ext uri="{FF2B5EF4-FFF2-40B4-BE49-F238E27FC236}">
              <a16:creationId xmlns:a16="http://schemas.microsoft.com/office/drawing/2014/main" id="{EA862D37-69CA-4D5F-A600-86831DA79D5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3" name="直線コネクタ 622">
          <a:extLst>
            <a:ext uri="{FF2B5EF4-FFF2-40B4-BE49-F238E27FC236}">
              <a16:creationId xmlns:a16="http://schemas.microsoft.com/office/drawing/2014/main" id="{94D60422-8D7D-48D4-A922-794BA11F99C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4" name="テキスト ボックス 623">
          <a:extLst>
            <a:ext uri="{FF2B5EF4-FFF2-40B4-BE49-F238E27FC236}">
              <a16:creationId xmlns:a16="http://schemas.microsoft.com/office/drawing/2014/main" id="{34A3B1C9-943F-4CE9-9C8F-94FF39CBC46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5" name="直線コネクタ 624">
          <a:extLst>
            <a:ext uri="{FF2B5EF4-FFF2-40B4-BE49-F238E27FC236}">
              <a16:creationId xmlns:a16="http://schemas.microsoft.com/office/drawing/2014/main" id="{39CAB6B2-E863-4B18-8213-6633ABC0324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6" name="テキスト ボックス 625">
          <a:extLst>
            <a:ext uri="{FF2B5EF4-FFF2-40B4-BE49-F238E27FC236}">
              <a16:creationId xmlns:a16="http://schemas.microsoft.com/office/drawing/2014/main" id="{1BB9E580-492D-4B48-98BF-C31D421C009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7" name="直線コネクタ 626">
          <a:extLst>
            <a:ext uri="{FF2B5EF4-FFF2-40B4-BE49-F238E27FC236}">
              <a16:creationId xmlns:a16="http://schemas.microsoft.com/office/drawing/2014/main" id="{15D82012-6327-4645-9BA6-2270B816004B}"/>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8" name="テキスト ボックス 627">
          <a:extLst>
            <a:ext uri="{FF2B5EF4-FFF2-40B4-BE49-F238E27FC236}">
              <a16:creationId xmlns:a16="http://schemas.microsoft.com/office/drawing/2014/main" id="{679AC609-9898-4616-B305-4FE7A015938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9" name="直線コネクタ 628">
          <a:extLst>
            <a:ext uri="{FF2B5EF4-FFF2-40B4-BE49-F238E27FC236}">
              <a16:creationId xmlns:a16="http://schemas.microsoft.com/office/drawing/2014/main" id="{B21EE356-4C6B-4CB8-A322-70836647598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0" name="テキスト ボックス 629">
          <a:extLst>
            <a:ext uri="{FF2B5EF4-FFF2-40B4-BE49-F238E27FC236}">
              <a16:creationId xmlns:a16="http://schemas.microsoft.com/office/drawing/2014/main" id="{56BC099D-6EE8-4C83-B911-1A61BB9EC2B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1" name="直線コネクタ 630">
          <a:extLst>
            <a:ext uri="{FF2B5EF4-FFF2-40B4-BE49-F238E27FC236}">
              <a16:creationId xmlns:a16="http://schemas.microsoft.com/office/drawing/2014/main" id="{3567ADB5-3DF0-4B58-B011-3376E8882BC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2" name="テキスト ボックス 631">
          <a:extLst>
            <a:ext uri="{FF2B5EF4-FFF2-40B4-BE49-F238E27FC236}">
              <a16:creationId xmlns:a16="http://schemas.microsoft.com/office/drawing/2014/main" id="{49B2DB79-A777-4556-A552-9493A95301E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a:extLst>
            <a:ext uri="{FF2B5EF4-FFF2-40B4-BE49-F238E27FC236}">
              <a16:creationId xmlns:a16="http://schemas.microsoft.com/office/drawing/2014/main" id="{5B7101CD-1640-4391-8A40-F478493C78A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4" name="テキスト ボックス 633">
          <a:extLst>
            <a:ext uri="{FF2B5EF4-FFF2-40B4-BE49-F238E27FC236}">
              <a16:creationId xmlns:a16="http://schemas.microsoft.com/office/drawing/2014/main" id="{7FDF6DBA-4D18-4EF2-B494-F8399110F53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5" name="【消防施設】&#10;有形固定資産減価償却率グラフ枠">
          <a:extLst>
            <a:ext uri="{FF2B5EF4-FFF2-40B4-BE49-F238E27FC236}">
              <a16:creationId xmlns:a16="http://schemas.microsoft.com/office/drawing/2014/main" id="{1CC9F027-7581-42FE-B4BC-0E11A86CCB6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36" name="直線コネクタ 635">
          <a:extLst>
            <a:ext uri="{FF2B5EF4-FFF2-40B4-BE49-F238E27FC236}">
              <a16:creationId xmlns:a16="http://schemas.microsoft.com/office/drawing/2014/main" id="{727E247E-8ECD-4148-BBB5-BF5383099F14}"/>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37" name="【消防施設】&#10;有形固定資産減価償却率最小値テキスト">
          <a:extLst>
            <a:ext uri="{FF2B5EF4-FFF2-40B4-BE49-F238E27FC236}">
              <a16:creationId xmlns:a16="http://schemas.microsoft.com/office/drawing/2014/main" id="{B980E18B-A8D1-41BB-BF5A-BA89E2C57FE0}"/>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38" name="直線コネクタ 637">
          <a:extLst>
            <a:ext uri="{FF2B5EF4-FFF2-40B4-BE49-F238E27FC236}">
              <a16:creationId xmlns:a16="http://schemas.microsoft.com/office/drawing/2014/main" id="{4437F814-5ACD-4A7A-80AA-FDC2BC646733}"/>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39" name="【消防施設】&#10;有形固定資産減価償却率最大値テキスト">
          <a:extLst>
            <a:ext uri="{FF2B5EF4-FFF2-40B4-BE49-F238E27FC236}">
              <a16:creationId xmlns:a16="http://schemas.microsoft.com/office/drawing/2014/main" id="{164A35F5-A7FD-4C70-8844-7360B13EFD28}"/>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0" name="直線コネクタ 639">
          <a:extLst>
            <a:ext uri="{FF2B5EF4-FFF2-40B4-BE49-F238E27FC236}">
              <a16:creationId xmlns:a16="http://schemas.microsoft.com/office/drawing/2014/main" id="{4E333A92-B71F-4A62-885F-EC4567718EA2}"/>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641" name="【消防施設】&#10;有形固定資産減価償却率平均値テキスト">
          <a:extLst>
            <a:ext uri="{FF2B5EF4-FFF2-40B4-BE49-F238E27FC236}">
              <a16:creationId xmlns:a16="http://schemas.microsoft.com/office/drawing/2014/main" id="{A96DB6E1-96FD-4542-92DF-E1FFECE22D0D}"/>
            </a:ext>
          </a:extLst>
        </xdr:cNvPr>
        <xdr:cNvSpPr txBox="1"/>
      </xdr:nvSpPr>
      <xdr:spPr>
        <a:xfrm>
          <a:off x="1441450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2" name="フローチャート: 判断 641">
          <a:extLst>
            <a:ext uri="{FF2B5EF4-FFF2-40B4-BE49-F238E27FC236}">
              <a16:creationId xmlns:a16="http://schemas.microsoft.com/office/drawing/2014/main" id="{83E7D06A-22CA-4845-8D93-96256751AC29}"/>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3" name="フローチャート: 判断 642">
          <a:extLst>
            <a:ext uri="{FF2B5EF4-FFF2-40B4-BE49-F238E27FC236}">
              <a16:creationId xmlns:a16="http://schemas.microsoft.com/office/drawing/2014/main" id="{FA710D24-398E-45AB-9A57-85C3F2E9F30B}"/>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4" name="フローチャート: 判断 643">
          <a:extLst>
            <a:ext uri="{FF2B5EF4-FFF2-40B4-BE49-F238E27FC236}">
              <a16:creationId xmlns:a16="http://schemas.microsoft.com/office/drawing/2014/main" id="{D9D910D8-FFAE-41C1-A060-98C79D8CFD14}"/>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5" name="フローチャート: 判断 644">
          <a:extLst>
            <a:ext uri="{FF2B5EF4-FFF2-40B4-BE49-F238E27FC236}">
              <a16:creationId xmlns:a16="http://schemas.microsoft.com/office/drawing/2014/main" id="{F52CCCEA-5B58-4230-ACDB-3739625E0AC6}"/>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46" name="フローチャート: 判断 645">
          <a:extLst>
            <a:ext uri="{FF2B5EF4-FFF2-40B4-BE49-F238E27FC236}">
              <a16:creationId xmlns:a16="http://schemas.microsoft.com/office/drawing/2014/main" id="{7C18FB56-AFA8-412F-9627-C1ADB3D4EDC6}"/>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406774A5-E189-4C66-8224-B4D7ADF72E1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B2EADCE9-A3BE-4D41-A3D9-78EEDD2222E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C6039325-5CC6-44E5-B704-051863B3B62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EC3959F0-4AA6-4E3D-B84F-B93AA701EB9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E4121307-39F4-4549-8BCB-33827D81BA1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40639</xdr:rowOff>
    </xdr:from>
    <xdr:to>
      <xdr:col>85</xdr:col>
      <xdr:colOff>177800</xdr:colOff>
      <xdr:row>79</xdr:row>
      <xdr:rowOff>142239</xdr:rowOff>
    </xdr:to>
    <xdr:sp macro="" textlink="">
      <xdr:nvSpPr>
        <xdr:cNvPr id="652" name="楕円 651">
          <a:extLst>
            <a:ext uri="{FF2B5EF4-FFF2-40B4-BE49-F238E27FC236}">
              <a16:creationId xmlns:a16="http://schemas.microsoft.com/office/drawing/2014/main" id="{752DCA21-B2BF-4994-AA39-CFDCB27FF5B3}"/>
            </a:ext>
          </a:extLst>
        </xdr:cNvPr>
        <xdr:cNvSpPr/>
      </xdr:nvSpPr>
      <xdr:spPr>
        <a:xfrm>
          <a:off x="14325600" y="1328419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63516</xdr:rowOff>
    </xdr:from>
    <xdr:ext cx="405111" cy="259045"/>
    <xdr:sp macro="" textlink="">
      <xdr:nvSpPr>
        <xdr:cNvPr id="653" name="【消防施設】&#10;有形固定資産減価償却率該当値テキスト">
          <a:extLst>
            <a:ext uri="{FF2B5EF4-FFF2-40B4-BE49-F238E27FC236}">
              <a16:creationId xmlns:a16="http://schemas.microsoft.com/office/drawing/2014/main" id="{901EE8C4-00C8-450F-82EB-3DD19B5F394A}"/>
            </a:ext>
          </a:extLst>
        </xdr:cNvPr>
        <xdr:cNvSpPr txBox="1"/>
      </xdr:nvSpPr>
      <xdr:spPr>
        <a:xfrm>
          <a:off x="14414500" y="13139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13970</xdr:rowOff>
    </xdr:from>
    <xdr:to>
      <xdr:col>81</xdr:col>
      <xdr:colOff>101600</xdr:colOff>
      <xdr:row>79</xdr:row>
      <xdr:rowOff>115570</xdr:rowOff>
    </xdr:to>
    <xdr:sp macro="" textlink="">
      <xdr:nvSpPr>
        <xdr:cNvPr id="654" name="楕円 653">
          <a:extLst>
            <a:ext uri="{FF2B5EF4-FFF2-40B4-BE49-F238E27FC236}">
              <a16:creationId xmlns:a16="http://schemas.microsoft.com/office/drawing/2014/main" id="{BE2811CA-5565-4920-ABAD-2D0B28B737E8}"/>
            </a:ext>
          </a:extLst>
        </xdr:cNvPr>
        <xdr:cNvSpPr/>
      </xdr:nvSpPr>
      <xdr:spPr>
        <a:xfrm>
          <a:off x="1357884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64770</xdr:rowOff>
    </xdr:from>
    <xdr:to>
      <xdr:col>85</xdr:col>
      <xdr:colOff>127000</xdr:colOff>
      <xdr:row>79</xdr:row>
      <xdr:rowOff>91439</xdr:rowOff>
    </xdr:to>
    <xdr:cxnSp macro="">
      <xdr:nvCxnSpPr>
        <xdr:cNvPr id="655" name="直線コネクタ 654">
          <a:extLst>
            <a:ext uri="{FF2B5EF4-FFF2-40B4-BE49-F238E27FC236}">
              <a16:creationId xmlns:a16="http://schemas.microsoft.com/office/drawing/2014/main" id="{CF40117C-5C74-4982-9C3F-1B858A6C6AB1}"/>
            </a:ext>
          </a:extLst>
        </xdr:cNvPr>
        <xdr:cNvCxnSpPr/>
      </xdr:nvCxnSpPr>
      <xdr:spPr>
        <a:xfrm>
          <a:off x="13629640" y="13308330"/>
          <a:ext cx="74676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65405</xdr:rowOff>
    </xdr:from>
    <xdr:to>
      <xdr:col>76</xdr:col>
      <xdr:colOff>165100</xdr:colOff>
      <xdr:row>79</xdr:row>
      <xdr:rowOff>167005</xdr:rowOff>
    </xdr:to>
    <xdr:sp macro="" textlink="">
      <xdr:nvSpPr>
        <xdr:cNvPr id="656" name="楕円 655">
          <a:extLst>
            <a:ext uri="{FF2B5EF4-FFF2-40B4-BE49-F238E27FC236}">
              <a16:creationId xmlns:a16="http://schemas.microsoft.com/office/drawing/2014/main" id="{FF0F3315-9134-4509-BADF-A8A87253BD7B}"/>
            </a:ext>
          </a:extLst>
        </xdr:cNvPr>
        <xdr:cNvSpPr/>
      </xdr:nvSpPr>
      <xdr:spPr>
        <a:xfrm>
          <a:off x="1280414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64770</xdr:rowOff>
    </xdr:from>
    <xdr:to>
      <xdr:col>81</xdr:col>
      <xdr:colOff>50800</xdr:colOff>
      <xdr:row>79</xdr:row>
      <xdr:rowOff>116205</xdr:rowOff>
    </xdr:to>
    <xdr:cxnSp macro="">
      <xdr:nvCxnSpPr>
        <xdr:cNvPr id="657" name="直線コネクタ 656">
          <a:extLst>
            <a:ext uri="{FF2B5EF4-FFF2-40B4-BE49-F238E27FC236}">
              <a16:creationId xmlns:a16="http://schemas.microsoft.com/office/drawing/2014/main" id="{E53823D1-FBC0-4025-AD24-E6BD1D80A9FB}"/>
            </a:ext>
          </a:extLst>
        </xdr:cNvPr>
        <xdr:cNvCxnSpPr/>
      </xdr:nvCxnSpPr>
      <xdr:spPr>
        <a:xfrm flipV="1">
          <a:off x="12854940" y="1330833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46355</xdr:rowOff>
    </xdr:from>
    <xdr:to>
      <xdr:col>72</xdr:col>
      <xdr:colOff>38100</xdr:colOff>
      <xdr:row>79</xdr:row>
      <xdr:rowOff>147955</xdr:rowOff>
    </xdr:to>
    <xdr:sp macro="" textlink="">
      <xdr:nvSpPr>
        <xdr:cNvPr id="658" name="楕円 657">
          <a:extLst>
            <a:ext uri="{FF2B5EF4-FFF2-40B4-BE49-F238E27FC236}">
              <a16:creationId xmlns:a16="http://schemas.microsoft.com/office/drawing/2014/main" id="{DEC785AD-1FFE-44C0-BC3D-DD07E2E2A17A}"/>
            </a:ext>
          </a:extLst>
        </xdr:cNvPr>
        <xdr:cNvSpPr/>
      </xdr:nvSpPr>
      <xdr:spPr>
        <a:xfrm>
          <a:off x="12029440" y="13289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97155</xdr:rowOff>
    </xdr:from>
    <xdr:to>
      <xdr:col>76</xdr:col>
      <xdr:colOff>114300</xdr:colOff>
      <xdr:row>79</xdr:row>
      <xdr:rowOff>116205</xdr:rowOff>
    </xdr:to>
    <xdr:cxnSp macro="">
      <xdr:nvCxnSpPr>
        <xdr:cNvPr id="659" name="直線コネクタ 658">
          <a:extLst>
            <a:ext uri="{FF2B5EF4-FFF2-40B4-BE49-F238E27FC236}">
              <a16:creationId xmlns:a16="http://schemas.microsoft.com/office/drawing/2014/main" id="{C7EF91F9-EA7E-4C64-B97C-B703D27D5ADE}"/>
            </a:ext>
          </a:extLst>
        </xdr:cNvPr>
        <xdr:cNvCxnSpPr/>
      </xdr:nvCxnSpPr>
      <xdr:spPr>
        <a:xfrm>
          <a:off x="12072620" y="1334071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135889</xdr:rowOff>
    </xdr:from>
    <xdr:to>
      <xdr:col>67</xdr:col>
      <xdr:colOff>101600</xdr:colOff>
      <xdr:row>80</xdr:row>
      <xdr:rowOff>66039</xdr:rowOff>
    </xdr:to>
    <xdr:sp macro="" textlink="">
      <xdr:nvSpPr>
        <xdr:cNvPr id="660" name="楕円 659">
          <a:extLst>
            <a:ext uri="{FF2B5EF4-FFF2-40B4-BE49-F238E27FC236}">
              <a16:creationId xmlns:a16="http://schemas.microsoft.com/office/drawing/2014/main" id="{780C7432-00ED-4D65-841E-B1041D5192D3}"/>
            </a:ext>
          </a:extLst>
        </xdr:cNvPr>
        <xdr:cNvSpPr/>
      </xdr:nvSpPr>
      <xdr:spPr>
        <a:xfrm>
          <a:off x="11231880" y="13379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97155</xdr:rowOff>
    </xdr:from>
    <xdr:to>
      <xdr:col>71</xdr:col>
      <xdr:colOff>177800</xdr:colOff>
      <xdr:row>80</xdr:row>
      <xdr:rowOff>15239</xdr:rowOff>
    </xdr:to>
    <xdr:cxnSp macro="">
      <xdr:nvCxnSpPr>
        <xdr:cNvPr id="661" name="直線コネクタ 660">
          <a:extLst>
            <a:ext uri="{FF2B5EF4-FFF2-40B4-BE49-F238E27FC236}">
              <a16:creationId xmlns:a16="http://schemas.microsoft.com/office/drawing/2014/main" id="{56AFD576-8066-4389-B22C-A19F4BA7D5F0}"/>
            </a:ext>
          </a:extLst>
        </xdr:cNvPr>
        <xdr:cNvCxnSpPr/>
      </xdr:nvCxnSpPr>
      <xdr:spPr>
        <a:xfrm flipV="1">
          <a:off x="11282680" y="13340715"/>
          <a:ext cx="789940" cy="8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62" name="n_1aveValue【消防施設】&#10;有形固定資産減価償却率">
          <a:extLst>
            <a:ext uri="{FF2B5EF4-FFF2-40B4-BE49-F238E27FC236}">
              <a16:creationId xmlns:a16="http://schemas.microsoft.com/office/drawing/2014/main" id="{7655153E-8EDD-4A6A-A0DD-1F9981615B5F}"/>
            </a:ext>
          </a:extLst>
        </xdr:cNvPr>
        <xdr:cNvSpPr txBox="1"/>
      </xdr:nvSpPr>
      <xdr:spPr>
        <a:xfrm>
          <a:off x="134372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63" name="n_2aveValue【消防施設】&#10;有形固定資産減価償却率">
          <a:extLst>
            <a:ext uri="{FF2B5EF4-FFF2-40B4-BE49-F238E27FC236}">
              <a16:creationId xmlns:a16="http://schemas.microsoft.com/office/drawing/2014/main" id="{F2931289-545C-40EB-B3CF-F52A09D142A9}"/>
            </a:ext>
          </a:extLst>
        </xdr:cNvPr>
        <xdr:cNvSpPr txBox="1"/>
      </xdr:nvSpPr>
      <xdr:spPr>
        <a:xfrm>
          <a:off x="1267524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64" name="n_3aveValue【消防施設】&#10;有形固定資産減価償却率">
          <a:extLst>
            <a:ext uri="{FF2B5EF4-FFF2-40B4-BE49-F238E27FC236}">
              <a16:creationId xmlns:a16="http://schemas.microsoft.com/office/drawing/2014/main" id="{60E7AF33-A667-4735-AD24-E020435629A6}"/>
            </a:ext>
          </a:extLst>
        </xdr:cNvPr>
        <xdr:cNvSpPr txBox="1"/>
      </xdr:nvSpPr>
      <xdr:spPr>
        <a:xfrm>
          <a:off x="1190054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665" name="n_4aveValue【消防施設】&#10;有形固定資産減価償却率">
          <a:extLst>
            <a:ext uri="{FF2B5EF4-FFF2-40B4-BE49-F238E27FC236}">
              <a16:creationId xmlns:a16="http://schemas.microsoft.com/office/drawing/2014/main" id="{169BA1DF-434C-4326-A044-64F3F4D43480}"/>
            </a:ext>
          </a:extLst>
        </xdr:cNvPr>
        <xdr:cNvSpPr txBox="1"/>
      </xdr:nvSpPr>
      <xdr:spPr>
        <a:xfrm>
          <a:off x="1110298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132097</xdr:rowOff>
    </xdr:from>
    <xdr:ext cx="405111" cy="259045"/>
    <xdr:sp macro="" textlink="">
      <xdr:nvSpPr>
        <xdr:cNvPr id="666" name="n_1mainValue【消防施設】&#10;有形固定資産減価償却率">
          <a:extLst>
            <a:ext uri="{FF2B5EF4-FFF2-40B4-BE49-F238E27FC236}">
              <a16:creationId xmlns:a16="http://schemas.microsoft.com/office/drawing/2014/main" id="{2EB28AF6-64CD-447A-BB29-2ADCBAE614D6}"/>
            </a:ext>
          </a:extLst>
        </xdr:cNvPr>
        <xdr:cNvSpPr txBox="1"/>
      </xdr:nvSpPr>
      <xdr:spPr>
        <a:xfrm>
          <a:off x="13437244"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12082</xdr:rowOff>
    </xdr:from>
    <xdr:ext cx="405111" cy="259045"/>
    <xdr:sp macro="" textlink="">
      <xdr:nvSpPr>
        <xdr:cNvPr id="667" name="n_2mainValue【消防施設】&#10;有形固定資産減価償却率">
          <a:extLst>
            <a:ext uri="{FF2B5EF4-FFF2-40B4-BE49-F238E27FC236}">
              <a16:creationId xmlns:a16="http://schemas.microsoft.com/office/drawing/2014/main" id="{1CCA6CD5-3275-4DFA-9E17-B1F35026DFAB}"/>
            </a:ext>
          </a:extLst>
        </xdr:cNvPr>
        <xdr:cNvSpPr txBox="1"/>
      </xdr:nvSpPr>
      <xdr:spPr>
        <a:xfrm>
          <a:off x="12675244" y="1308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164482</xdr:rowOff>
    </xdr:from>
    <xdr:ext cx="405111" cy="259045"/>
    <xdr:sp macro="" textlink="">
      <xdr:nvSpPr>
        <xdr:cNvPr id="668" name="n_3mainValue【消防施設】&#10;有形固定資産減価償却率">
          <a:extLst>
            <a:ext uri="{FF2B5EF4-FFF2-40B4-BE49-F238E27FC236}">
              <a16:creationId xmlns:a16="http://schemas.microsoft.com/office/drawing/2014/main" id="{35E63B66-08A7-4595-9460-B8507AF84AB5}"/>
            </a:ext>
          </a:extLst>
        </xdr:cNvPr>
        <xdr:cNvSpPr txBox="1"/>
      </xdr:nvSpPr>
      <xdr:spPr>
        <a:xfrm>
          <a:off x="11900544" y="130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82566</xdr:rowOff>
    </xdr:from>
    <xdr:ext cx="405111" cy="259045"/>
    <xdr:sp macro="" textlink="">
      <xdr:nvSpPr>
        <xdr:cNvPr id="669" name="n_4mainValue【消防施設】&#10;有形固定資産減価償却率">
          <a:extLst>
            <a:ext uri="{FF2B5EF4-FFF2-40B4-BE49-F238E27FC236}">
              <a16:creationId xmlns:a16="http://schemas.microsoft.com/office/drawing/2014/main" id="{6BFC2076-B087-4F2E-B251-0CE0F7A4BC1A}"/>
            </a:ext>
          </a:extLst>
        </xdr:cNvPr>
        <xdr:cNvSpPr txBox="1"/>
      </xdr:nvSpPr>
      <xdr:spPr>
        <a:xfrm>
          <a:off x="11102984" y="1315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CB2AB5FF-D058-4515-B028-8AA26E92225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9B9D13C5-5CDB-4022-B0E0-C6487413BA3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88592596-DEB3-4C95-9554-292B659F45A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F7D69ABD-0EB0-4A04-99F0-792B8A36E2A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90C6D8DA-31F4-4F52-A694-C2C0123762D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E50D8D35-7A57-4893-BE0A-CB94F7C6ACB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0B6CC0DD-3FED-447A-93C2-F5B4B770786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2402C7B8-D1A6-406A-BBB1-EDE2AE004D7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a:extLst>
            <a:ext uri="{FF2B5EF4-FFF2-40B4-BE49-F238E27FC236}">
              <a16:creationId xmlns:a16="http://schemas.microsoft.com/office/drawing/2014/main" id="{AB670981-D203-4AF6-B2CF-C78BFB34AA3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AD4C688D-371F-47AF-BB9B-1C33C45C491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0" name="直線コネクタ 679">
          <a:extLst>
            <a:ext uri="{FF2B5EF4-FFF2-40B4-BE49-F238E27FC236}">
              <a16:creationId xmlns:a16="http://schemas.microsoft.com/office/drawing/2014/main" id="{AE66EB6B-30D5-42C7-8367-43F846A053AF}"/>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1" name="テキスト ボックス 680">
          <a:extLst>
            <a:ext uri="{FF2B5EF4-FFF2-40B4-BE49-F238E27FC236}">
              <a16:creationId xmlns:a16="http://schemas.microsoft.com/office/drawing/2014/main" id="{88E423D1-444D-404B-A7D8-7EB269B6EB8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2" name="直線コネクタ 681">
          <a:extLst>
            <a:ext uri="{FF2B5EF4-FFF2-40B4-BE49-F238E27FC236}">
              <a16:creationId xmlns:a16="http://schemas.microsoft.com/office/drawing/2014/main" id="{009BD6F1-75E2-4A6C-965C-A4AE5A026D7A}"/>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3" name="テキスト ボックス 682">
          <a:extLst>
            <a:ext uri="{FF2B5EF4-FFF2-40B4-BE49-F238E27FC236}">
              <a16:creationId xmlns:a16="http://schemas.microsoft.com/office/drawing/2014/main" id="{2635A32E-C9AD-4A49-8CCA-5C21B4AFFB0D}"/>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4" name="直線コネクタ 683">
          <a:extLst>
            <a:ext uri="{FF2B5EF4-FFF2-40B4-BE49-F238E27FC236}">
              <a16:creationId xmlns:a16="http://schemas.microsoft.com/office/drawing/2014/main" id="{F54398AD-AE9B-4088-AB25-8A6B0D859CE1}"/>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5" name="テキスト ボックス 684">
          <a:extLst>
            <a:ext uri="{FF2B5EF4-FFF2-40B4-BE49-F238E27FC236}">
              <a16:creationId xmlns:a16="http://schemas.microsoft.com/office/drawing/2014/main" id="{CE727B2C-9513-4333-85EA-27D1779A569B}"/>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6" name="直線コネクタ 685">
          <a:extLst>
            <a:ext uri="{FF2B5EF4-FFF2-40B4-BE49-F238E27FC236}">
              <a16:creationId xmlns:a16="http://schemas.microsoft.com/office/drawing/2014/main" id="{628037D1-8A43-4668-BDC7-4CB098BB85A1}"/>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7" name="テキスト ボックス 686">
          <a:extLst>
            <a:ext uri="{FF2B5EF4-FFF2-40B4-BE49-F238E27FC236}">
              <a16:creationId xmlns:a16="http://schemas.microsoft.com/office/drawing/2014/main" id="{D70904A3-F16F-4853-992D-778066B60B09}"/>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a:extLst>
            <a:ext uri="{FF2B5EF4-FFF2-40B4-BE49-F238E27FC236}">
              <a16:creationId xmlns:a16="http://schemas.microsoft.com/office/drawing/2014/main" id="{DE54D6FA-1A33-490E-88DD-3F0725CFE65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a:extLst>
            <a:ext uri="{FF2B5EF4-FFF2-40B4-BE49-F238E27FC236}">
              <a16:creationId xmlns:a16="http://schemas.microsoft.com/office/drawing/2014/main" id="{AA7D967F-C915-4816-93E5-C354C453353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a:extLst>
            <a:ext uri="{FF2B5EF4-FFF2-40B4-BE49-F238E27FC236}">
              <a16:creationId xmlns:a16="http://schemas.microsoft.com/office/drawing/2014/main" id="{5A4B6F32-86AA-4594-9F12-6D74D5998CC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1" name="直線コネクタ 690">
          <a:extLst>
            <a:ext uri="{FF2B5EF4-FFF2-40B4-BE49-F238E27FC236}">
              <a16:creationId xmlns:a16="http://schemas.microsoft.com/office/drawing/2014/main" id="{E6B8D350-E146-4A66-B137-66981A30A703}"/>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2" name="【消防施設】&#10;一人当たり面積最小値テキスト">
          <a:extLst>
            <a:ext uri="{FF2B5EF4-FFF2-40B4-BE49-F238E27FC236}">
              <a16:creationId xmlns:a16="http://schemas.microsoft.com/office/drawing/2014/main" id="{ABA286BB-3333-444A-AC2D-8D5C78B58BD2}"/>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3" name="直線コネクタ 692">
          <a:extLst>
            <a:ext uri="{FF2B5EF4-FFF2-40B4-BE49-F238E27FC236}">
              <a16:creationId xmlns:a16="http://schemas.microsoft.com/office/drawing/2014/main" id="{D47F6901-2CCD-45C1-B2B9-BA61C61046A9}"/>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4" name="【消防施設】&#10;一人当たり面積最大値テキスト">
          <a:extLst>
            <a:ext uri="{FF2B5EF4-FFF2-40B4-BE49-F238E27FC236}">
              <a16:creationId xmlns:a16="http://schemas.microsoft.com/office/drawing/2014/main" id="{E5814F8F-BDED-4D04-9E66-32F9F70D4B51}"/>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5" name="直線コネクタ 694">
          <a:extLst>
            <a:ext uri="{FF2B5EF4-FFF2-40B4-BE49-F238E27FC236}">
              <a16:creationId xmlns:a16="http://schemas.microsoft.com/office/drawing/2014/main" id="{5CC70B26-DC8B-4BA8-872D-C8F6436B7DBC}"/>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696" name="【消防施設】&#10;一人当たり面積平均値テキスト">
          <a:extLst>
            <a:ext uri="{FF2B5EF4-FFF2-40B4-BE49-F238E27FC236}">
              <a16:creationId xmlns:a16="http://schemas.microsoft.com/office/drawing/2014/main" id="{A763B027-7F78-4933-A8AB-9865695B4E62}"/>
            </a:ext>
          </a:extLst>
        </xdr:cNvPr>
        <xdr:cNvSpPr txBox="1"/>
      </xdr:nvSpPr>
      <xdr:spPr>
        <a:xfrm>
          <a:off x="1954784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7" name="フローチャート: 判断 696">
          <a:extLst>
            <a:ext uri="{FF2B5EF4-FFF2-40B4-BE49-F238E27FC236}">
              <a16:creationId xmlns:a16="http://schemas.microsoft.com/office/drawing/2014/main" id="{D067E940-7F3C-44C9-9F72-E176105FA6FE}"/>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98" name="フローチャート: 判断 697">
          <a:extLst>
            <a:ext uri="{FF2B5EF4-FFF2-40B4-BE49-F238E27FC236}">
              <a16:creationId xmlns:a16="http://schemas.microsoft.com/office/drawing/2014/main" id="{8A073FF7-D700-4303-B4E0-14218DA61FB0}"/>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99" name="フローチャート: 判断 698">
          <a:extLst>
            <a:ext uri="{FF2B5EF4-FFF2-40B4-BE49-F238E27FC236}">
              <a16:creationId xmlns:a16="http://schemas.microsoft.com/office/drawing/2014/main" id="{D04C638A-A27E-4FCC-B720-288164694B12}"/>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0" name="フローチャート: 判断 699">
          <a:extLst>
            <a:ext uri="{FF2B5EF4-FFF2-40B4-BE49-F238E27FC236}">
              <a16:creationId xmlns:a16="http://schemas.microsoft.com/office/drawing/2014/main" id="{3ACACA5D-AB68-41FA-90E0-90EC489ECB9B}"/>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1" name="フローチャート: 判断 700">
          <a:extLst>
            <a:ext uri="{FF2B5EF4-FFF2-40B4-BE49-F238E27FC236}">
              <a16:creationId xmlns:a16="http://schemas.microsoft.com/office/drawing/2014/main" id="{F4FFCB80-4717-40AB-A1BC-B51DE9BDE460}"/>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55D01455-DB03-46AE-932F-7B93B648C02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AAC10EF2-2E28-4EB1-827D-2F34537E49F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E632297C-19F5-4E1C-801A-ACC508F6817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9234227A-3EFC-4164-A8B6-33F353BC0A0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6F5475BF-52AD-4F4B-AECA-E24B9269008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163322</xdr:rowOff>
    </xdr:from>
    <xdr:to>
      <xdr:col>116</xdr:col>
      <xdr:colOff>114300</xdr:colOff>
      <xdr:row>84</xdr:row>
      <xdr:rowOff>93472</xdr:rowOff>
    </xdr:to>
    <xdr:sp macro="" textlink="">
      <xdr:nvSpPr>
        <xdr:cNvPr id="707" name="楕円 706">
          <a:extLst>
            <a:ext uri="{FF2B5EF4-FFF2-40B4-BE49-F238E27FC236}">
              <a16:creationId xmlns:a16="http://schemas.microsoft.com/office/drawing/2014/main" id="{B034981D-C60A-4B7D-A16E-A9F525FE5CC5}"/>
            </a:ext>
          </a:extLst>
        </xdr:cNvPr>
        <xdr:cNvSpPr/>
      </xdr:nvSpPr>
      <xdr:spPr>
        <a:xfrm>
          <a:off x="19458940" y="1407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141749</xdr:rowOff>
    </xdr:from>
    <xdr:ext cx="469744" cy="259045"/>
    <xdr:sp macro="" textlink="">
      <xdr:nvSpPr>
        <xdr:cNvPr id="708" name="【消防施設】&#10;一人当たり面積該当値テキスト">
          <a:extLst>
            <a:ext uri="{FF2B5EF4-FFF2-40B4-BE49-F238E27FC236}">
              <a16:creationId xmlns:a16="http://schemas.microsoft.com/office/drawing/2014/main" id="{D4FAD144-1649-4C68-A3D2-43D16F6AF6E5}"/>
            </a:ext>
          </a:extLst>
        </xdr:cNvPr>
        <xdr:cNvSpPr txBox="1"/>
      </xdr:nvSpPr>
      <xdr:spPr>
        <a:xfrm>
          <a:off x="19547840"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154178</xdr:rowOff>
    </xdr:from>
    <xdr:to>
      <xdr:col>112</xdr:col>
      <xdr:colOff>38100</xdr:colOff>
      <xdr:row>84</xdr:row>
      <xdr:rowOff>84328</xdr:rowOff>
    </xdr:to>
    <xdr:sp macro="" textlink="">
      <xdr:nvSpPr>
        <xdr:cNvPr id="709" name="楕円 708">
          <a:extLst>
            <a:ext uri="{FF2B5EF4-FFF2-40B4-BE49-F238E27FC236}">
              <a16:creationId xmlns:a16="http://schemas.microsoft.com/office/drawing/2014/main" id="{47E8BE20-44AB-49F8-9C80-D01470A70C9E}"/>
            </a:ext>
          </a:extLst>
        </xdr:cNvPr>
        <xdr:cNvSpPr/>
      </xdr:nvSpPr>
      <xdr:spPr>
        <a:xfrm>
          <a:off x="18735040" y="14068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33528</xdr:rowOff>
    </xdr:from>
    <xdr:to>
      <xdr:col>116</xdr:col>
      <xdr:colOff>63500</xdr:colOff>
      <xdr:row>84</xdr:row>
      <xdr:rowOff>42672</xdr:rowOff>
    </xdr:to>
    <xdr:cxnSp macro="">
      <xdr:nvCxnSpPr>
        <xdr:cNvPr id="710" name="直線コネクタ 709">
          <a:extLst>
            <a:ext uri="{FF2B5EF4-FFF2-40B4-BE49-F238E27FC236}">
              <a16:creationId xmlns:a16="http://schemas.microsoft.com/office/drawing/2014/main" id="{EBC67370-52E0-44DA-AD5F-C35ED7FB6C33}"/>
            </a:ext>
          </a:extLst>
        </xdr:cNvPr>
        <xdr:cNvCxnSpPr/>
      </xdr:nvCxnSpPr>
      <xdr:spPr>
        <a:xfrm>
          <a:off x="18778220" y="14115288"/>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19304</xdr:rowOff>
    </xdr:from>
    <xdr:to>
      <xdr:col>107</xdr:col>
      <xdr:colOff>101600</xdr:colOff>
      <xdr:row>84</xdr:row>
      <xdr:rowOff>120904</xdr:rowOff>
    </xdr:to>
    <xdr:sp macro="" textlink="">
      <xdr:nvSpPr>
        <xdr:cNvPr id="711" name="楕円 710">
          <a:extLst>
            <a:ext uri="{FF2B5EF4-FFF2-40B4-BE49-F238E27FC236}">
              <a16:creationId xmlns:a16="http://schemas.microsoft.com/office/drawing/2014/main" id="{B6403529-5C86-4E0F-8B97-A7C6556ACD06}"/>
            </a:ext>
          </a:extLst>
        </xdr:cNvPr>
        <xdr:cNvSpPr/>
      </xdr:nvSpPr>
      <xdr:spPr>
        <a:xfrm>
          <a:off x="17937480" y="141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33528</xdr:rowOff>
    </xdr:from>
    <xdr:to>
      <xdr:col>111</xdr:col>
      <xdr:colOff>177800</xdr:colOff>
      <xdr:row>84</xdr:row>
      <xdr:rowOff>70104</xdr:rowOff>
    </xdr:to>
    <xdr:cxnSp macro="">
      <xdr:nvCxnSpPr>
        <xdr:cNvPr id="712" name="直線コネクタ 711">
          <a:extLst>
            <a:ext uri="{FF2B5EF4-FFF2-40B4-BE49-F238E27FC236}">
              <a16:creationId xmlns:a16="http://schemas.microsoft.com/office/drawing/2014/main" id="{D77D7A93-A2AD-4E31-BB46-3157F24DCB41}"/>
            </a:ext>
          </a:extLst>
        </xdr:cNvPr>
        <xdr:cNvCxnSpPr/>
      </xdr:nvCxnSpPr>
      <xdr:spPr>
        <a:xfrm flipV="1">
          <a:off x="17988280" y="14115288"/>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3" name="楕円 712">
          <a:extLst>
            <a:ext uri="{FF2B5EF4-FFF2-40B4-BE49-F238E27FC236}">
              <a16:creationId xmlns:a16="http://schemas.microsoft.com/office/drawing/2014/main" id="{E01A2DED-DC30-467D-87A7-98FEB2D0E04F}"/>
            </a:ext>
          </a:extLst>
        </xdr:cNvPr>
        <xdr:cNvSpPr/>
      </xdr:nvSpPr>
      <xdr:spPr>
        <a:xfrm>
          <a:off x="1716278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84</xdr:row>
      <xdr:rowOff>70104</xdr:rowOff>
    </xdr:to>
    <xdr:cxnSp macro="">
      <xdr:nvCxnSpPr>
        <xdr:cNvPr id="714" name="直線コネクタ 713">
          <a:extLst>
            <a:ext uri="{FF2B5EF4-FFF2-40B4-BE49-F238E27FC236}">
              <a16:creationId xmlns:a16="http://schemas.microsoft.com/office/drawing/2014/main" id="{F9E07DD8-FC02-4278-ABAE-38F1CECA802F}"/>
            </a:ext>
          </a:extLst>
        </xdr:cNvPr>
        <xdr:cNvCxnSpPr/>
      </xdr:nvCxnSpPr>
      <xdr:spPr>
        <a:xfrm>
          <a:off x="17213580" y="1414729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15" name="楕円 714">
          <a:extLst>
            <a:ext uri="{FF2B5EF4-FFF2-40B4-BE49-F238E27FC236}">
              <a16:creationId xmlns:a16="http://schemas.microsoft.com/office/drawing/2014/main" id="{95D42263-2338-4C5F-B383-BAC0DAA657DC}"/>
            </a:ext>
          </a:extLst>
        </xdr:cNvPr>
        <xdr:cNvSpPr/>
      </xdr:nvSpPr>
      <xdr:spPr>
        <a:xfrm>
          <a:off x="16388080" y="141284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65532</xdr:rowOff>
    </xdr:from>
    <xdr:to>
      <xdr:col>102</xdr:col>
      <xdr:colOff>114300</xdr:colOff>
      <xdr:row>84</xdr:row>
      <xdr:rowOff>97537</xdr:rowOff>
    </xdr:to>
    <xdr:cxnSp macro="">
      <xdr:nvCxnSpPr>
        <xdr:cNvPr id="716" name="直線コネクタ 715">
          <a:extLst>
            <a:ext uri="{FF2B5EF4-FFF2-40B4-BE49-F238E27FC236}">
              <a16:creationId xmlns:a16="http://schemas.microsoft.com/office/drawing/2014/main" id="{262E1B73-2A70-48AE-A884-65EC099A8DE8}"/>
            </a:ext>
          </a:extLst>
        </xdr:cNvPr>
        <xdr:cNvCxnSpPr/>
      </xdr:nvCxnSpPr>
      <xdr:spPr>
        <a:xfrm flipV="1">
          <a:off x="16431260" y="14147292"/>
          <a:ext cx="78232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717" name="n_1aveValue【消防施設】&#10;一人当たり面積">
          <a:extLst>
            <a:ext uri="{FF2B5EF4-FFF2-40B4-BE49-F238E27FC236}">
              <a16:creationId xmlns:a16="http://schemas.microsoft.com/office/drawing/2014/main" id="{53043D1C-5CDA-4CF3-A8A6-7A6D9B041200}"/>
            </a:ext>
          </a:extLst>
        </xdr:cNvPr>
        <xdr:cNvSpPr txBox="1"/>
      </xdr:nvSpPr>
      <xdr:spPr>
        <a:xfrm>
          <a:off x="1856112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18" name="n_2aveValue【消防施設】&#10;一人当たり面積">
          <a:extLst>
            <a:ext uri="{FF2B5EF4-FFF2-40B4-BE49-F238E27FC236}">
              <a16:creationId xmlns:a16="http://schemas.microsoft.com/office/drawing/2014/main" id="{4530ABF4-FB8A-4A68-9FCE-35B81C4174B6}"/>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719" name="n_3aveValue【消防施設】&#10;一人当たり面積">
          <a:extLst>
            <a:ext uri="{FF2B5EF4-FFF2-40B4-BE49-F238E27FC236}">
              <a16:creationId xmlns:a16="http://schemas.microsoft.com/office/drawing/2014/main" id="{E5E5AEC8-919E-4CF6-9F41-E5C7353220B0}"/>
            </a:ext>
          </a:extLst>
        </xdr:cNvPr>
        <xdr:cNvSpPr txBox="1"/>
      </xdr:nvSpPr>
      <xdr:spPr>
        <a:xfrm>
          <a:off x="170015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20" name="n_4aveValue【消防施設】&#10;一人当たり面積">
          <a:extLst>
            <a:ext uri="{FF2B5EF4-FFF2-40B4-BE49-F238E27FC236}">
              <a16:creationId xmlns:a16="http://schemas.microsoft.com/office/drawing/2014/main" id="{F44B0508-A073-48DD-97F7-60DB11357AF3}"/>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75455</xdr:rowOff>
    </xdr:from>
    <xdr:ext cx="469744" cy="259045"/>
    <xdr:sp macro="" textlink="">
      <xdr:nvSpPr>
        <xdr:cNvPr id="721" name="n_1mainValue【消防施設】&#10;一人当たり面積">
          <a:extLst>
            <a:ext uri="{FF2B5EF4-FFF2-40B4-BE49-F238E27FC236}">
              <a16:creationId xmlns:a16="http://schemas.microsoft.com/office/drawing/2014/main" id="{E1E0B611-CEFD-4D7C-BF4F-8F5F4F7712A4}"/>
            </a:ext>
          </a:extLst>
        </xdr:cNvPr>
        <xdr:cNvSpPr txBox="1"/>
      </xdr:nvSpPr>
      <xdr:spPr>
        <a:xfrm>
          <a:off x="18561127" y="141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722" name="n_2mainValue【消防施設】&#10;一人当たり面積">
          <a:extLst>
            <a:ext uri="{FF2B5EF4-FFF2-40B4-BE49-F238E27FC236}">
              <a16:creationId xmlns:a16="http://schemas.microsoft.com/office/drawing/2014/main" id="{E09C0100-B0F6-47AF-AE46-B8615FF5B40C}"/>
            </a:ext>
          </a:extLst>
        </xdr:cNvPr>
        <xdr:cNvSpPr txBox="1"/>
      </xdr:nvSpPr>
      <xdr:spPr>
        <a:xfrm>
          <a:off x="17776267" y="1419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723" name="n_3mainValue【消防施設】&#10;一人当たり面積">
          <a:extLst>
            <a:ext uri="{FF2B5EF4-FFF2-40B4-BE49-F238E27FC236}">
              <a16:creationId xmlns:a16="http://schemas.microsoft.com/office/drawing/2014/main" id="{CC2CAB08-D053-4F93-94CE-02630469E307}"/>
            </a:ext>
          </a:extLst>
        </xdr:cNvPr>
        <xdr:cNvSpPr txBox="1"/>
      </xdr:nvSpPr>
      <xdr:spPr>
        <a:xfrm>
          <a:off x="170015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139464</xdr:rowOff>
    </xdr:from>
    <xdr:ext cx="469744" cy="259045"/>
    <xdr:sp macro="" textlink="">
      <xdr:nvSpPr>
        <xdr:cNvPr id="724" name="n_4mainValue【消防施設】&#10;一人当たり面積">
          <a:extLst>
            <a:ext uri="{FF2B5EF4-FFF2-40B4-BE49-F238E27FC236}">
              <a16:creationId xmlns:a16="http://schemas.microsoft.com/office/drawing/2014/main" id="{13808CFB-F37D-4424-9483-4D5CDD003342}"/>
            </a:ext>
          </a:extLst>
        </xdr:cNvPr>
        <xdr:cNvSpPr txBox="1"/>
      </xdr:nvSpPr>
      <xdr:spPr>
        <a:xfrm>
          <a:off x="16226867" y="142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a:extLst>
            <a:ext uri="{FF2B5EF4-FFF2-40B4-BE49-F238E27FC236}">
              <a16:creationId xmlns:a16="http://schemas.microsoft.com/office/drawing/2014/main" id="{70D73315-41FC-4367-BFDE-64245779751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a:extLst>
            <a:ext uri="{FF2B5EF4-FFF2-40B4-BE49-F238E27FC236}">
              <a16:creationId xmlns:a16="http://schemas.microsoft.com/office/drawing/2014/main" id="{ADFBB10F-7DBC-4994-9370-D4B4F2338E9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a:extLst>
            <a:ext uri="{FF2B5EF4-FFF2-40B4-BE49-F238E27FC236}">
              <a16:creationId xmlns:a16="http://schemas.microsoft.com/office/drawing/2014/main" id="{BAA0B1EF-975E-4A4C-9A4D-4DC193F6FCC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a:extLst>
            <a:ext uri="{FF2B5EF4-FFF2-40B4-BE49-F238E27FC236}">
              <a16:creationId xmlns:a16="http://schemas.microsoft.com/office/drawing/2014/main" id="{2DA233A0-DDE4-4920-89DA-7D0BAA577D7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a:extLst>
            <a:ext uri="{FF2B5EF4-FFF2-40B4-BE49-F238E27FC236}">
              <a16:creationId xmlns:a16="http://schemas.microsoft.com/office/drawing/2014/main" id="{4FA8774B-9C79-4415-832F-6E0385391E2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a:extLst>
            <a:ext uri="{FF2B5EF4-FFF2-40B4-BE49-F238E27FC236}">
              <a16:creationId xmlns:a16="http://schemas.microsoft.com/office/drawing/2014/main" id="{C34662ED-3E3A-4FDD-A58D-A932C93E6D9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a:extLst>
            <a:ext uri="{FF2B5EF4-FFF2-40B4-BE49-F238E27FC236}">
              <a16:creationId xmlns:a16="http://schemas.microsoft.com/office/drawing/2014/main" id="{C1A4CCFD-E232-4CA7-9945-E4922617BA0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a:extLst>
            <a:ext uri="{FF2B5EF4-FFF2-40B4-BE49-F238E27FC236}">
              <a16:creationId xmlns:a16="http://schemas.microsoft.com/office/drawing/2014/main" id="{78A3E1E1-BA00-46E5-943C-40525973C31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a:extLst>
            <a:ext uri="{FF2B5EF4-FFF2-40B4-BE49-F238E27FC236}">
              <a16:creationId xmlns:a16="http://schemas.microsoft.com/office/drawing/2014/main" id="{669D30AF-BA5E-4BEB-B872-F5766D58F82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a:extLst>
            <a:ext uri="{FF2B5EF4-FFF2-40B4-BE49-F238E27FC236}">
              <a16:creationId xmlns:a16="http://schemas.microsoft.com/office/drawing/2014/main" id="{4914F1AA-C63C-47AA-AFE5-854D1CCE572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a:extLst>
            <a:ext uri="{FF2B5EF4-FFF2-40B4-BE49-F238E27FC236}">
              <a16:creationId xmlns:a16="http://schemas.microsoft.com/office/drawing/2014/main" id="{3307A55D-1110-4016-9815-34E5790341D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6" name="直線コネクタ 735">
          <a:extLst>
            <a:ext uri="{FF2B5EF4-FFF2-40B4-BE49-F238E27FC236}">
              <a16:creationId xmlns:a16="http://schemas.microsoft.com/office/drawing/2014/main" id="{3EF441C4-57FD-41BE-BA84-09CCE16AA54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7" name="テキスト ボックス 736">
          <a:extLst>
            <a:ext uri="{FF2B5EF4-FFF2-40B4-BE49-F238E27FC236}">
              <a16:creationId xmlns:a16="http://schemas.microsoft.com/office/drawing/2014/main" id="{B1A2282D-0523-4C41-9DAB-619AD1F328C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8" name="直線コネクタ 737">
          <a:extLst>
            <a:ext uri="{FF2B5EF4-FFF2-40B4-BE49-F238E27FC236}">
              <a16:creationId xmlns:a16="http://schemas.microsoft.com/office/drawing/2014/main" id="{71922873-0C78-4EB3-ABFE-63DD7CB3A4B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9" name="テキスト ボックス 738">
          <a:extLst>
            <a:ext uri="{FF2B5EF4-FFF2-40B4-BE49-F238E27FC236}">
              <a16:creationId xmlns:a16="http://schemas.microsoft.com/office/drawing/2014/main" id="{06A8310A-8E6E-48EA-B36E-86BB546CD04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0" name="直線コネクタ 739">
          <a:extLst>
            <a:ext uri="{FF2B5EF4-FFF2-40B4-BE49-F238E27FC236}">
              <a16:creationId xmlns:a16="http://schemas.microsoft.com/office/drawing/2014/main" id="{F69DA5CD-9A85-4AE4-BA75-93B84908BDC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1" name="テキスト ボックス 740">
          <a:extLst>
            <a:ext uri="{FF2B5EF4-FFF2-40B4-BE49-F238E27FC236}">
              <a16:creationId xmlns:a16="http://schemas.microsoft.com/office/drawing/2014/main" id="{78EF2C83-4967-4ED5-A70D-EB0330D1C2B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2" name="直線コネクタ 741">
          <a:extLst>
            <a:ext uri="{FF2B5EF4-FFF2-40B4-BE49-F238E27FC236}">
              <a16:creationId xmlns:a16="http://schemas.microsoft.com/office/drawing/2014/main" id="{5323C522-6BF5-47D1-94DD-33C1DE31EA8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3" name="テキスト ボックス 742">
          <a:extLst>
            <a:ext uri="{FF2B5EF4-FFF2-40B4-BE49-F238E27FC236}">
              <a16:creationId xmlns:a16="http://schemas.microsoft.com/office/drawing/2014/main" id="{95E75072-BE96-4E8D-86D3-5CB6FAFAA33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4" name="直線コネクタ 743">
          <a:extLst>
            <a:ext uri="{FF2B5EF4-FFF2-40B4-BE49-F238E27FC236}">
              <a16:creationId xmlns:a16="http://schemas.microsoft.com/office/drawing/2014/main" id="{3743C3F3-34D1-4500-AEFF-AFBFB96E6D0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5" name="テキスト ボックス 744">
          <a:extLst>
            <a:ext uri="{FF2B5EF4-FFF2-40B4-BE49-F238E27FC236}">
              <a16:creationId xmlns:a16="http://schemas.microsoft.com/office/drawing/2014/main" id="{84BA6FF5-F57B-42BD-9D42-7F1078C2403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6" name="直線コネクタ 745">
          <a:extLst>
            <a:ext uri="{FF2B5EF4-FFF2-40B4-BE49-F238E27FC236}">
              <a16:creationId xmlns:a16="http://schemas.microsoft.com/office/drawing/2014/main" id="{880F6FC8-5A5A-4D9C-99AD-E731D1A768A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7" name="テキスト ボックス 746">
          <a:extLst>
            <a:ext uri="{FF2B5EF4-FFF2-40B4-BE49-F238E27FC236}">
              <a16:creationId xmlns:a16="http://schemas.microsoft.com/office/drawing/2014/main" id="{EE28BB23-9C22-490C-B31F-94704AC6208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a:extLst>
            <a:ext uri="{FF2B5EF4-FFF2-40B4-BE49-F238E27FC236}">
              <a16:creationId xmlns:a16="http://schemas.microsoft.com/office/drawing/2014/main" id="{15C1D4D0-3449-4442-BC30-3FE1771C570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a:extLst>
            <a:ext uri="{FF2B5EF4-FFF2-40B4-BE49-F238E27FC236}">
              <a16:creationId xmlns:a16="http://schemas.microsoft.com/office/drawing/2014/main" id="{028B2239-03EF-4C00-A935-7607223FB5E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0" name="直線コネクタ 749">
          <a:extLst>
            <a:ext uri="{FF2B5EF4-FFF2-40B4-BE49-F238E27FC236}">
              <a16:creationId xmlns:a16="http://schemas.microsoft.com/office/drawing/2014/main" id="{98C2EB70-C9BA-40FF-B86B-E63A4D5FD835}"/>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1" name="【庁舎】&#10;有形固定資産減価償却率最小値テキスト">
          <a:extLst>
            <a:ext uri="{FF2B5EF4-FFF2-40B4-BE49-F238E27FC236}">
              <a16:creationId xmlns:a16="http://schemas.microsoft.com/office/drawing/2014/main" id="{FF8A6DB2-1DB6-4989-BDEB-D6BBEFA688B7}"/>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2" name="直線コネクタ 751">
          <a:extLst>
            <a:ext uri="{FF2B5EF4-FFF2-40B4-BE49-F238E27FC236}">
              <a16:creationId xmlns:a16="http://schemas.microsoft.com/office/drawing/2014/main" id="{9DCD6367-4A00-402B-AF5B-4CF0E5B5F765}"/>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3" name="【庁舎】&#10;有形固定資産減価償却率最大値テキスト">
          <a:extLst>
            <a:ext uri="{FF2B5EF4-FFF2-40B4-BE49-F238E27FC236}">
              <a16:creationId xmlns:a16="http://schemas.microsoft.com/office/drawing/2014/main" id="{86FA389A-20BC-4F8B-97EC-CEAC9E0E9C89}"/>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4" name="直線コネクタ 753">
          <a:extLst>
            <a:ext uri="{FF2B5EF4-FFF2-40B4-BE49-F238E27FC236}">
              <a16:creationId xmlns:a16="http://schemas.microsoft.com/office/drawing/2014/main" id="{889966D0-0FAB-449C-AAFC-A3E93DCFD811}"/>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5" name="【庁舎】&#10;有形固定資産減価償却率平均値テキスト">
          <a:extLst>
            <a:ext uri="{FF2B5EF4-FFF2-40B4-BE49-F238E27FC236}">
              <a16:creationId xmlns:a16="http://schemas.microsoft.com/office/drawing/2014/main" id="{9E5880EB-0D8F-49B3-B76F-38F2BEE65896}"/>
            </a:ext>
          </a:extLst>
        </xdr:cNvPr>
        <xdr:cNvSpPr txBox="1"/>
      </xdr:nvSpPr>
      <xdr:spPr>
        <a:xfrm>
          <a:off x="14414500" y="17491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56" name="フローチャート: 判断 755">
          <a:extLst>
            <a:ext uri="{FF2B5EF4-FFF2-40B4-BE49-F238E27FC236}">
              <a16:creationId xmlns:a16="http://schemas.microsoft.com/office/drawing/2014/main" id="{09AE8FB8-85C1-4E71-85A3-E6B25B70CCCA}"/>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57" name="フローチャート: 判断 756">
          <a:extLst>
            <a:ext uri="{FF2B5EF4-FFF2-40B4-BE49-F238E27FC236}">
              <a16:creationId xmlns:a16="http://schemas.microsoft.com/office/drawing/2014/main" id="{490FF708-A9D6-486C-8DB7-FBF72B24E552}"/>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58" name="フローチャート: 判断 757">
          <a:extLst>
            <a:ext uri="{FF2B5EF4-FFF2-40B4-BE49-F238E27FC236}">
              <a16:creationId xmlns:a16="http://schemas.microsoft.com/office/drawing/2014/main" id="{CC3D6D47-E3AD-4203-9924-FDBD2D5171B3}"/>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59" name="フローチャート: 判断 758">
          <a:extLst>
            <a:ext uri="{FF2B5EF4-FFF2-40B4-BE49-F238E27FC236}">
              <a16:creationId xmlns:a16="http://schemas.microsoft.com/office/drawing/2014/main" id="{5CDAF62B-8069-4CCC-BFC4-445E1AC64F55}"/>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0" name="フローチャート: 判断 759">
          <a:extLst>
            <a:ext uri="{FF2B5EF4-FFF2-40B4-BE49-F238E27FC236}">
              <a16:creationId xmlns:a16="http://schemas.microsoft.com/office/drawing/2014/main" id="{803E79F9-E3E8-4ACD-AD9D-66BAB384CC0C}"/>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BC0B3A76-5023-472D-98EF-7F8B11ED2C3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BE9688C9-B040-4D76-AE3F-E8D40686878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4D84B713-AC87-48D4-BB7E-930827B8D5A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42441177-97BF-4221-BEB6-A085AA7FBFA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965D3E2B-27CA-4407-A8AA-8136F13DE33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77651</xdr:rowOff>
    </xdr:from>
    <xdr:to>
      <xdr:col>85</xdr:col>
      <xdr:colOff>177800</xdr:colOff>
      <xdr:row>107</xdr:row>
      <xdr:rowOff>7801</xdr:rowOff>
    </xdr:to>
    <xdr:sp macro="" textlink="">
      <xdr:nvSpPr>
        <xdr:cNvPr id="766" name="楕円 765">
          <a:extLst>
            <a:ext uri="{FF2B5EF4-FFF2-40B4-BE49-F238E27FC236}">
              <a16:creationId xmlns:a16="http://schemas.microsoft.com/office/drawing/2014/main" id="{8D21F79C-80C9-4467-A96E-24704F1866C7}"/>
            </a:ext>
          </a:extLst>
        </xdr:cNvPr>
        <xdr:cNvSpPr/>
      </xdr:nvSpPr>
      <xdr:spPr>
        <a:xfrm>
          <a:off x="14325600" y="178474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56078</xdr:rowOff>
    </xdr:from>
    <xdr:ext cx="405111" cy="259045"/>
    <xdr:sp macro="" textlink="">
      <xdr:nvSpPr>
        <xdr:cNvPr id="767" name="【庁舎】&#10;有形固定資産減価償却率該当値テキスト">
          <a:extLst>
            <a:ext uri="{FF2B5EF4-FFF2-40B4-BE49-F238E27FC236}">
              <a16:creationId xmlns:a16="http://schemas.microsoft.com/office/drawing/2014/main" id="{3F5A6989-4980-4B70-A992-5C7ED279770B}"/>
            </a:ext>
          </a:extLst>
        </xdr:cNvPr>
        <xdr:cNvSpPr txBox="1"/>
      </xdr:nvSpPr>
      <xdr:spPr>
        <a:xfrm>
          <a:off x="14414500" y="1782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43362</xdr:rowOff>
    </xdr:from>
    <xdr:to>
      <xdr:col>81</xdr:col>
      <xdr:colOff>101600</xdr:colOff>
      <xdr:row>106</xdr:row>
      <xdr:rowOff>144962</xdr:rowOff>
    </xdr:to>
    <xdr:sp macro="" textlink="">
      <xdr:nvSpPr>
        <xdr:cNvPr id="768" name="楕円 767">
          <a:extLst>
            <a:ext uri="{FF2B5EF4-FFF2-40B4-BE49-F238E27FC236}">
              <a16:creationId xmlns:a16="http://schemas.microsoft.com/office/drawing/2014/main" id="{BB099688-7DE3-4EB6-8899-0489547A09DE}"/>
            </a:ext>
          </a:extLst>
        </xdr:cNvPr>
        <xdr:cNvSpPr/>
      </xdr:nvSpPr>
      <xdr:spPr>
        <a:xfrm>
          <a:off x="13578840" y="178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94162</xdr:rowOff>
    </xdr:from>
    <xdr:to>
      <xdr:col>85</xdr:col>
      <xdr:colOff>127000</xdr:colOff>
      <xdr:row>106</xdr:row>
      <xdr:rowOff>128451</xdr:rowOff>
    </xdr:to>
    <xdr:cxnSp macro="">
      <xdr:nvCxnSpPr>
        <xdr:cNvPr id="769" name="直線コネクタ 768">
          <a:extLst>
            <a:ext uri="{FF2B5EF4-FFF2-40B4-BE49-F238E27FC236}">
              <a16:creationId xmlns:a16="http://schemas.microsoft.com/office/drawing/2014/main" id="{83EB3267-1435-4BB6-8FD1-0F06249C4E88}"/>
            </a:ext>
          </a:extLst>
        </xdr:cNvPr>
        <xdr:cNvCxnSpPr/>
      </xdr:nvCxnSpPr>
      <xdr:spPr>
        <a:xfrm>
          <a:off x="13629640" y="17864002"/>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770" name="楕円 769">
          <a:extLst>
            <a:ext uri="{FF2B5EF4-FFF2-40B4-BE49-F238E27FC236}">
              <a16:creationId xmlns:a16="http://schemas.microsoft.com/office/drawing/2014/main" id="{DFDED5F5-F015-428F-B7D4-011A6ED21793}"/>
            </a:ext>
          </a:extLst>
        </xdr:cNvPr>
        <xdr:cNvSpPr/>
      </xdr:nvSpPr>
      <xdr:spPr>
        <a:xfrm>
          <a:off x="1280414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94162</xdr:rowOff>
    </xdr:to>
    <xdr:cxnSp macro="">
      <xdr:nvCxnSpPr>
        <xdr:cNvPr id="771" name="直線コネクタ 770">
          <a:extLst>
            <a:ext uri="{FF2B5EF4-FFF2-40B4-BE49-F238E27FC236}">
              <a16:creationId xmlns:a16="http://schemas.microsoft.com/office/drawing/2014/main" id="{6097C978-0A7D-43FB-8C47-D2B31BC6268F}"/>
            </a:ext>
          </a:extLst>
        </xdr:cNvPr>
        <xdr:cNvCxnSpPr/>
      </xdr:nvCxnSpPr>
      <xdr:spPr>
        <a:xfrm>
          <a:off x="12854940" y="17846040"/>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167458</xdr:rowOff>
    </xdr:from>
    <xdr:to>
      <xdr:col>72</xdr:col>
      <xdr:colOff>38100</xdr:colOff>
      <xdr:row>106</xdr:row>
      <xdr:rowOff>97608</xdr:rowOff>
    </xdr:to>
    <xdr:sp macro="" textlink="">
      <xdr:nvSpPr>
        <xdr:cNvPr id="772" name="楕円 771">
          <a:extLst>
            <a:ext uri="{FF2B5EF4-FFF2-40B4-BE49-F238E27FC236}">
              <a16:creationId xmlns:a16="http://schemas.microsoft.com/office/drawing/2014/main" id="{C69A3AA6-4022-474E-AD6D-41812316E214}"/>
            </a:ext>
          </a:extLst>
        </xdr:cNvPr>
        <xdr:cNvSpPr/>
      </xdr:nvSpPr>
      <xdr:spPr>
        <a:xfrm>
          <a:off x="12029440" y="17769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46808</xdr:rowOff>
    </xdr:from>
    <xdr:to>
      <xdr:col>76</xdr:col>
      <xdr:colOff>114300</xdr:colOff>
      <xdr:row>106</xdr:row>
      <xdr:rowOff>76200</xdr:rowOff>
    </xdr:to>
    <xdr:cxnSp macro="">
      <xdr:nvCxnSpPr>
        <xdr:cNvPr id="773" name="直線コネクタ 772">
          <a:extLst>
            <a:ext uri="{FF2B5EF4-FFF2-40B4-BE49-F238E27FC236}">
              <a16:creationId xmlns:a16="http://schemas.microsoft.com/office/drawing/2014/main" id="{A88B15DD-660A-4C60-B814-AFA946A5EE65}"/>
            </a:ext>
          </a:extLst>
        </xdr:cNvPr>
        <xdr:cNvCxnSpPr/>
      </xdr:nvCxnSpPr>
      <xdr:spPr>
        <a:xfrm>
          <a:off x="12072620" y="17816648"/>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134801</xdr:rowOff>
    </xdr:from>
    <xdr:to>
      <xdr:col>67</xdr:col>
      <xdr:colOff>101600</xdr:colOff>
      <xdr:row>106</xdr:row>
      <xdr:rowOff>64951</xdr:rowOff>
    </xdr:to>
    <xdr:sp macro="" textlink="">
      <xdr:nvSpPr>
        <xdr:cNvPr id="774" name="楕円 773">
          <a:extLst>
            <a:ext uri="{FF2B5EF4-FFF2-40B4-BE49-F238E27FC236}">
              <a16:creationId xmlns:a16="http://schemas.microsoft.com/office/drawing/2014/main" id="{4967157F-C651-4C68-AF97-F83469C45DE6}"/>
            </a:ext>
          </a:extLst>
        </xdr:cNvPr>
        <xdr:cNvSpPr/>
      </xdr:nvSpPr>
      <xdr:spPr>
        <a:xfrm>
          <a:off x="11231880" y="17737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xdr:rowOff>
    </xdr:from>
    <xdr:to>
      <xdr:col>71</xdr:col>
      <xdr:colOff>177800</xdr:colOff>
      <xdr:row>106</xdr:row>
      <xdr:rowOff>46808</xdr:rowOff>
    </xdr:to>
    <xdr:cxnSp macro="">
      <xdr:nvCxnSpPr>
        <xdr:cNvPr id="775" name="直線コネクタ 774">
          <a:extLst>
            <a:ext uri="{FF2B5EF4-FFF2-40B4-BE49-F238E27FC236}">
              <a16:creationId xmlns:a16="http://schemas.microsoft.com/office/drawing/2014/main" id="{594BED2D-F888-48B7-B019-98008A7D71B4}"/>
            </a:ext>
          </a:extLst>
        </xdr:cNvPr>
        <xdr:cNvCxnSpPr/>
      </xdr:nvCxnSpPr>
      <xdr:spPr>
        <a:xfrm>
          <a:off x="11282680" y="17783991"/>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776" name="n_1aveValue【庁舎】&#10;有形固定資産減価償却率">
          <a:extLst>
            <a:ext uri="{FF2B5EF4-FFF2-40B4-BE49-F238E27FC236}">
              <a16:creationId xmlns:a16="http://schemas.microsoft.com/office/drawing/2014/main" id="{A5C09C77-A720-458D-B0BA-1AADCF9FF2DF}"/>
            </a:ext>
          </a:extLst>
        </xdr:cNvPr>
        <xdr:cNvSpPr txBox="1"/>
      </xdr:nvSpPr>
      <xdr:spPr>
        <a:xfrm>
          <a:off x="13437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77" name="n_2aveValue【庁舎】&#10;有形固定資産減価償却率">
          <a:extLst>
            <a:ext uri="{FF2B5EF4-FFF2-40B4-BE49-F238E27FC236}">
              <a16:creationId xmlns:a16="http://schemas.microsoft.com/office/drawing/2014/main" id="{870E3FEB-9701-48A1-9A91-7DB9DC1B6AD9}"/>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778" name="n_3aveValue【庁舎】&#10;有形固定資産減価償却率">
          <a:extLst>
            <a:ext uri="{FF2B5EF4-FFF2-40B4-BE49-F238E27FC236}">
              <a16:creationId xmlns:a16="http://schemas.microsoft.com/office/drawing/2014/main" id="{832C40ED-21AF-472E-AB91-204E301977B6}"/>
            </a:ext>
          </a:extLst>
        </xdr:cNvPr>
        <xdr:cNvSpPr txBox="1"/>
      </xdr:nvSpPr>
      <xdr:spPr>
        <a:xfrm>
          <a:off x="11900544" y="173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79" name="n_4aveValue【庁舎】&#10;有形固定資産減価償却率">
          <a:extLst>
            <a:ext uri="{FF2B5EF4-FFF2-40B4-BE49-F238E27FC236}">
              <a16:creationId xmlns:a16="http://schemas.microsoft.com/office/drawing/2014/main" id="{78816180-5155-43D2-AF22-5F0CBB600779}"/>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136089</xdr:rowOff>
    </xdr:from>
    <xdr:ext cx="405111" cy="259045"/>
    <xdr:sp macro="" textlink="">
      <xdr:nvSpPr>
        <xdr:cNvPr id="780" name="n_1mainValue【庁舎】&#10;有形固定資産減価償却率">
          <a:extLst>
            <a:ext uri="{FF2B5EF4-FFF2-40B4-BE49-F238E27FC236}">
              <a16:creationId xmlns:a16="http://schemas.microsoft.com/office/drawing/2014/main" id="{A1814FC1-5900-4A2D-B0B5-29F7DBD45059}"/>
            </a:ext>
          </a:extLst>
        </xdr:cNvPr>
        <xdr:cNvSpPr txBox="1"/>
      </xdr:nvSpPr>
      <xdr:spPr>
        <a:xfrm>
          <a:off x="13437244" y="1790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781" name="n_2mainValue【庁舎】&#10;有形固定資産減価償却率">
          <a:extLst>
            <a:ext uri="{FF2B5EF4-FFF2-40B4-BE49-F238E27FC236}">
              <a16:creationId xmlns:a16="http://schemas.microsoft.com/office/drawing/2014/main" id="{32F76006-A6C4-4498-8339-A29523B84B88}"/>
            </a:ext>
          </a:extLst>
        </xdr:cNvPr>
        <xdr:cNvSpPr txBox="1"/>
      </xdr:nvSpPr>
      <xdr:spPr>
        <a:xfrm>
          <a:off x="1267524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88735</xdr:rowOff>
    </xdr:from>
    <xdr:ext cx="405111" cy="259045"/>
    <xdr:sp macro="" textlink="">
      <xdr:nvSpPr>
        <xdr:cNvPr id="782" name="n_3mainValue【庁舎】&#10;有形固定資産減価償却率">
          <a:extLst>
            <a:ext uri="{FF2B5EF4-FFF2-40B4-BE49-F238E27FC236}">
              <a16:creationId xmlns:a16="http://schemas.microsoft.com/office/drawing/2014/main" id="{2CAA9DC0-E3BB-4F91-A3D2-9F9E3470E5AA}"/>
            </a:ext>
          </a:extLst>
        </xdr:cNvPr>
        <xdr:cNvSpPr txBox="1"/>
      </xdr:nvSpPr>
      <xdr:spPr>
        <a:xfrm>
          <a:off x="11900544" y="1785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56078</xdr:rowOff>
    </xdr:from>
    <xdr:ext cx="405111" cy="259045"/>
    <xdr:sp macro="" textlink="">
      <xdr:nvSpPr>
        <xdr:cNvPr id="783" name="n_4mainValue【庁舎】&#10;有形固定資産減価償却率">
          <a:extLst>
            <a:ext uri="{FF2B5EF4-FFF2-40B4-BE49-F238E27FC236}">
              <a16:creationId xmlns:a16="http://schemas.microsoft.com/office/drawing/2014/main" id="{B5164240-9B94-4824-99A9-86AD761DC18E}"/>
            </a:ext>
          </a:extLst>
        </xdr:cNvPr>
        <xdr:cNvSpPr txBox="1"/>
      </xdr:nvSpPr>
      <xdr:spPr>
        <a:xfrm>
          <a:off x="11102984" y="1782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3BFFC663-05E1-4409-AAA8-8F5DCA20D3B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94C56351-3514-48F6-8CE9-84BA6781CD2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2BE65341-8A25-45A7-9F5F-1D8BAEF3E53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6FCD0556-629A-41F3-8415-B7F2CAA8A2F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C9653E51-A2FE-4FF7-8526-379D017FBDB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E62D639B-4FD9-4A41-A0FC-8E605BC04AF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1A72EFAF-29A2-4D16-8F8C-22626A683FE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E8777A34-09E6-4298-83FD-1CA8E38C2FD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66FF7F90-A742-4886-BCB4-E6C79FF565A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5346F793-2B65-4942-B7D3-3E6B80ECA37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a:extLst>
            <a:ext uri="{FF2B5EF4-FFF2-40B4-BE49-F238E27FC236}">
              <a16:creationId xmlns:a16="http://schemas.microsoft.com/office/drawing/2014/main" id="{06CCB318-E523-4787-8FF1-4098A762853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a:extLst>
            <a:ext uri="{FF2B5EF4-FFF2-40B4-BE49-F238E27FC236}">
              <a16:creationId xmlns:a16="http://schemas.microsoft.com/office/drawing/2014/main" id="{C265E184-DCB8-478C-9F6A-61EF4627922D}"/>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a:extLst>
            <a:ext uri="{FF2B5EF4-FFF2-40B4-BE49-F238E27FC236}">
              <a16:creationId xmlns:a16="http://schemas.microsoft.com/office/drawing/2014/main" id="{35CCD37B-0E8C-45B3-B5D8-80E1411ACDA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a:extLst>
            <a:ext uri="{FF2B5EF4-FFF2-40B4-BE49-F238E27FC236}">
              <a16:creationId xmlns:a16="http://schemas.microsoft.com/office/drawing/2014/main" id="{AACC61B5-08F0-48D0-8B43-2F50F2E63DE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a:extLst>
            <a:ext uri="{FF2B5EF4-FFF2-40B4-BE49-F238E27FC236}">
              <a16:creationId xmlns:a16="http://schemas.microsoft.com/office/drawing/2014/main" id="{596DC1A7-9A33-4526-81E4-41EA647569A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a:extLst>
            <a:ext uri="{FF2B5EF4-FFF2-40B4-BE49-F238E27FC236}">
              <a16:creationId xmlns:a16="http://schemas.microsoft.com/office/drawing/2014/main" id="{ABF0385E-9D1C-42F9-BC5F-00F5F5233022}"/>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a:extLst>
            <a:ext uri="{FF2B5EF4-FFF2-40B4-BE49-F238E27FC236}">
              <a16:creationId xmlns:a16="http://schemas.microsoft.com/office/drawing/2014/main" id="{435B270C-D620-4F99-A7EB-0D945E71A9A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a:extLst>
            <a:ext uri="{FF2B5EF4-FFF2-40B4-BE49-F238E27FC236}">
              <a16:creationId xmlns:a16="http://schemas.microsoft.com/office/drawing/2014/main" id="{10CE98AA-37D8-4CB3-B165-292F3EF06EA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a:extLst>
            <a:ext uri="{FF2B5EF4-FFF2-40B4-BE49-F238E27FC236}">
              <a16:creationId xmlns:a16="http://schemas.microsoft.com/office/drawing/2014/main" id="{C6D0EC1C-2D9B-446A-9ACC-30A1E63A1FFB}"/>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a:extLst>
            <a:ext uri="{FF2B5EF4-FFF2-40B4-BE49-F238E27FC236}">
              <a16:creationId xmlns:a16="http://schemas.microsoft.com/office/drawing/2014/main" id="{EA32137F-E2AF-41B5-96A3-EE45AFD6007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a:extLst>
            <a:ext uri="{FF2B5EF4-FFF2-40B4-BE49-F238E27FC236}">
              <a16:creationId xmlns:a16="http://schemas.microsoft.com/office/drawing/2014/main" id="{4EC5BEC6-DA91-4092-8B98-11C6D9098EFA}"/>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a:extLst>
            <a:ext uri="{FF2B5EF4-FFF2-40B4-BE49-F238E27FC236}">
              <a16:creationId xmlns:a16="http://schemas.microsoft.com/office/drawing/2014/main" id="{47547831-6BD0-4E81-9B59-8EB8EABA887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A9CEA634-067F-4599-874C-3187D182B4E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A070A201-9151-4E68-914E-3406A9FBBC5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庁舎】&#10;一人当たり面積グラフ枠">
          <a:extLst>
            <a:ext uri="{FF2B5EF4-FFF2-40B4-BE49-F238E27FC236}">
              <a16:creationId xmlns:a16="http://schemas.microsoft.com/office/drawing/2014/main" id="{AAFE8265-8A1B-4084-9668-8991F0601EE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09" name="直線コネクタ 808">
          <a:extLst>
            <a:ext uri="{FF2B5EF4-FFF2-40B4-BE49-F238E27FC236}">
              <a16:creationId xmlns:a16="http://schemas.microsoft.com/office/drawing/2014/main" id="{4570976B-84B9-4475-8B54-DFA5EDF10BE2}"/>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0" name="【庁舎】&#10;一人当たり面積最小値テキスト">
          <a:extLst>
            <a:ext uri="{FF2B5EF4-FFF2-40B4-BE49-F238E27FC236}">
              <a16:creationId xmlns:a16="http://schemas.microsoft.com/office/drawing/2014/main" id="{6853FA58-4A12-46AB-9C25-EA3193686927}"/>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1" name="直線コネクタ 810">
          <a:extLst>
            <a:ext uri="{FF2B5EF4-FFF2-40B4-BE49-F238E27FC236}">
              <a16:creationId xmlns:a16="http://schemas.microsoft.com/office/drawing/2014/main" id="{9526F390-85BD-4C85-B359-AEEC1000FDAC}"/>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2" name="【庁舎】&#10;一人当たり面積最大値テキスト">
          <a:extLst>
            <a:ext uri="{FF2B5EF4-FFF2-40B4-BE49-F238E27FC236}">
              <a16:creationId xmlns:a16="http://schemas.microsoft.com/office/drawing/2014/main" id="{F300DF31-9139-4A16-9DEA-DADEE5B5F4B0}"/>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3" name="直線コネクタ 812">
          <a:extLst>
            <a:ext uri="{FF2B5EF4-FFF2-40B4-BE49-F238E27FC236}">
              <a16:creationId xmlns:a16="http://schemas.microsoft.com/office/drawing/2014/main" id="{57899FDB-C02D-4DA5-A084-9D07E94D4632}"/>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4" name="【庁舎】&#10;一人当たり面積平均値テキスト">
          <a:extLst>
            <a:ext uri="{FF2B5EF4-FFF2-40B4-BE49-F238E27FC236}">
              <a16:creationId xmlns:a16="http://schemas.microsoft.com/office/drawing/2014/main" id="{ED0BCC6D-5A86-428E-9CDC-9A898355C1C6}"/>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5" name="フローチャート: 判断 814">
          <a:extLst>
            <a:ext uri="{FF2B5EF4-FFF2-40B4-BE49-F238E27FC236}">
              <a16:creationId xmlns:a16="http://schemas.microsoft.com/office/drawing/2014/main" id="{BE40EF96-7B29-4678-A651-52663183F7DC}"/>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16" name="フローチャート: 判断 815">
          <a:extLst>
            <a:ext uri="{FF2B5EF4-FFF2-40B4-BE49-F238E27FC236}">
              <a16:creationId xmlns:a16="http://schemas.microsoft.com/office/drawing/2014/main" id="{2C0B73F1-8753-432D-A09C-A477FD3EBAB6}"/>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7" name="フローチャート: 判断 816">
          <a:extLst>
            <a:ext uri="{FF2B5EF4-FFF2-40B4-BE49-F238E27FC236}">
              <a16:creationId xmlns:a16="http://schemas.microsoft.com/office/drawing/2014/main" id="{DE4916ED-47F8-4133-8F2F-DB3C0300ADEB}"/>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18" name="フローチャート: 判断 817">
          <a:extLst>
            <a:ext uri="{FF2B5EF4-FFF2-40B4-BE49-F238E27FC236}">
              <a16:creationId xmlns:a16="http://schemas.microsoft.com/office/drawing/2014/main" id="{47E1924F-9FC2-4833-AFF0-C9FAFF9FB9DC}"/>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19" name="フローチャート: 判断 818">
          <a:extLst>
            <a:ext uri="{FF2B5EF4-FFF2-40B4-BE49-F238E27FC236}">
              <a16:creationId xmlns:a16="http://schemas.microsoft.com/office/drawing/2014/main" id="{A2337099-475F-4470-B110-721526108F4B}"/>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7E8E575E-8C03-4AE4-B1CC-25E4C151F41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975C0B88-1FF8-44D9-8EDB-DEDE12CFC98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B4A06E20-7584-4732-94D0-B56B8FCD53E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21E2C873-F69C-45D7-986D-2B1DFA35844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AC36B799-F6D1-4C75-9B53-7EDF1D34C74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825" name="楕円 824">
          <a:extLst>
            <a:ext uri="{FF2B5EF4-FFF2-40B4-BE49-F238E27FC236}">
              <a16:creationId xmlns:a16="http://schemas.microsoft.com/office/drawing/2014/main" id="{367B4CC9-24A2-47A3-A5FF-BD825E17F689}"/>
            </a:ext>
          </a:extLst>
        </xdr:cNvPr>
        <xdr:cNvSpPr/>
      </xdr:nvSpPr>
      <xdr:spPr>
        <a:xfrm>
          <a:off x="19458940" y="1792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129557</xdr:rowOff>
    </xdr:from>
    <xdr:ext cx="469744" cy="259045"/>
    <xdr:sp macro="" textlink="">
      <xdr:nvSpPr>
        <xdr:cNvPr id="826" name="【庁舎】&#10;一人当たり面積該当値テキスト">
          <a:extLst>
            <a:ext uri="{FF2B5EF4-FFF2-40B4-BE49-F238E27FC236}">
              <a16:creationId xmlns:a16="http://schemas.microsoft.com/office/drawing/2014/main" id="{6EFF6D7D-A01A-4059-B5C0-8659F1B80DD2}"/>
            </a:ext>
          </a:extLst>
        </xdr:cNvPr>
        <xdr:cNvSpPr txBox="1"/>
      </xdr:nvSpPr>
      <xdr:spPr>
        <a:xfrm>
          <a:off x="19547840"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156029</xdr:rowOff>
    </xdr:from>
    <xdr:to>
      <xdr:col>112</xdr:col>
      <xdr:colOff>38100</xdr:colOff>
      <xdr:row>107</xdr:row>
      <xdr:rowOff>86179</xdr:rowOff>
    </xdr:to>
    <xdr:sp macro="" textlink="">
      <xdr:nvSpPr>
        <xdr:cNvPr id="827" name="楕円 826">
          <a:extLst>
            <a:ext uri="{FF2B5EF4-FFF2-40B4-BE49-F238E27FC236}">
              <a16:creationId xmlns:a16="http://schemas.microsoft.com/office/drawing/2014/main" id="{1B5F54C2-5C84-448F-911B-2BE19641069D}"/>
            </a:ext>
          </a:extLst>
        </xdr:cNvPr>
        <xdr:cNvSpPr/>
      </xdr:nvSpPr>
      <xdr:spPr>
        <a:xfrm>
          <a:off x="18735040" y="179258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30480</xdr:rowOff>
    </xdr:from>
    <xdr:to>
      <xdr:col>116</xdr:col>
      <xdr:colOff>63500</xdr:colOff>
      <xdr:row>107</xdr:row>
      <xdr:rowOff>35379</xdr:rowOff>
    </xdr:to>
    <xdr:cxnSp macro="">
      <xdr:nvCxnSpPr>
        <xdr:cNvPr id="828" name="直線コネクタ 827">
          <a:extLst>
            <a:ext uri="{FF2B5EF4-FFF2-40B4-BE49-F238E27FC236}">
              <a16:creationId xmlns:a16="http://schemas.microsoft.com/office/drawing/2014/main" id="{9C4984FF-44B6-4D6D-862E-0958DCE1EBA6}"/>
            </a:ext>
          </a:extLst>
        </xdr:cNvPr>
        <xdr:cNvCxnSpPr/>
      </xdr:nvCxnSpPr>
      <xdr:spPr>
        <a:xfrm flipV="1">
          <a:off x="18778220" y="17967960"/>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829" name="楕円 828">
          <a:extLst>
            <a:ext uri="{FF2B5EF4-FFF2-40B4-BE49-F238E27FC236}">
              <a16:creationId xmlns:a16="http://schemas.microsoft.com/office/drawing/2014/main" id="{8FF53985-80B6-40B0-9FCD-7722C5893929}"/>
            </a:ext>
          </a:extLst>
        </xdr:cNvPr>
        <xdr:cNvSpPr/>
      </xdr:nvSpPr>
      <xdr:spPr>
        <a:xfrm>
          <a:off x="17937480" y="17929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35379</xdr:rowOff>
    </xdr:from>
    <xdr:to>
      <xdr:col>111</xdr:col>
      <xdr:colOff>177800</xdr:colOff>
      <xdr:row>107</xdr:row>
      <xdr:rowOff>38644</xdr:rowOff>
    </xdr:to>
    <xdr:cxnSp macro="">
      <xdr:nvCxnSpPr>
        <xdr:cNvPr id="830" name="直線コネクタ 829">
          <a:extLst>
            <a:ext uri="{FF2B5EF4-FFF2-40B4-BE49-F238E27FC236}">
              <a16:creationId xmlns:a16="http://schemas.microsoft.com/office/drawing/2014/main" id="{83C01559-C0CA-496C-A43A-8395B87B664A}"/>
            </a:ext>
          </a:extLst>
        </xdr:cNvPr>
        <xdr:cNvCxnSpPr/>
      </xdr:nvCxnSpPr>
      <xdr:spPr>
        <a:xfrm flipV="1">
          <a:off x="17988280" y="1797285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831" name="楕円 830">
          <a:extLst>
            <a:ext uri="{FF2B5EF4-FFF2-40B4-BE49-F238E27FC236}">
              <a16:creationId xmlns:a16="http://schemas.microsoft.com/office/drawing/2014/main" id="{A51E285C-BA5A-41FD-84DF-F58F144F04F9}"/>
            </a:ext>
          </a:extLst>
        </xdr:cNvPr>
        <xdr:cNvSpPr/>
      </xdr:nvSpPr>
      <xdr:spPr>
        <a:xfrm>
          <a:off x="17162780" y="1793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43543</xdr:rowOff>
    </xdr:to>
    <xdr:cxnSp macro="">
      <xdr:nvCxnSpPr>
        <xdr:cNvPr id="832" name="直線コネクタ 831">
          <a:extLst>
            <a:ext uri="{FF2B5EF4-FFF2-40B4-BE49-F238E27FC236}">
              <a16:creationId xmlns:a16="http://schemas.microsoft.com/office/drawing/2014/main" id="{A62F4D13-96E5-47BE-8420-4E855BEBFD00}"/>
            </a:ext>
          </a:extLst>
        </xdr:cNvPr>
        <xdr:cNvCxnSpPr/>
      </xdr:nvCxnSpPr>
      <xdr:spPr>
        <a:xfrm flipV="1">
          <a:off x="17213580" y="17976124"/>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167458</xdr:rowOff>
    </xdr:from>
    <xdr:to>
      <xdr:col>98</xdr:col>
      <xdr:colOff>38100</xdr:colOff>
      <xdr:row>107</xdr:row>
      <xdr:rowOff>97608</xdr:rowOff>
    </xdr:to>
    <xdr:sp macro="" textlink="">
      <xdr:nvSpPr>
        <xdr:cNvPr id="833" name="楕円 832">
          <a:extLst>
            <a:ext uri="{FF2B5EF4-FFF2-40B4-BE49-F238E27FC236}">
              <a16:creationId xmlns:a16="http://schemas.microsoft.com/office/drawing/2014/main" id="{66F0F1BB-2DEE-4BF1-A40D-069E5AD9EB0A}"/>
            </a:ext>
          </a:extLst>
        </xdr:cNvPr>
        <xdr:cNvSpPr/>
      </xdr:nvSpPr>
      <xdr:spPr>
        <a:xfrm>
          <a:off x="16388080" y="17937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43543</xdr:rowOff>
    </xdr:from>
    <xdr:to>
      <xdr:col>102</xdr:col>
      <xdr:colOff>114300</xdr:colOff>
      <xdr:row>107</xdr:row>
      <xdr:rowOff>46808</xdr:rowOff>
    </xdr:to>
    <xdr:cxnSp macro="">
      <xdr:nvCxnSpPr>
        <xdr:cNvPr id="834" name="直線コネクタ 833">
          <a:extLst>
            <a:ext uri="{FF2B5EF4-FFF2-40B4-BE49-F238E27FC236}">
              <a16:creationId xmlns:a16="http://schemas.microsoft.com/office/drawing/2014/main" id="{55E17FEC-8B07-4264-BB06-37ED8527FB48}"/>
            </a:ext>
          </a:extLst>
        </xdr:cNvPr>
        <xdr:cNvCxnSpPr/>
      </xdr:nvCxnSpPr>
      <xdr:spPr>
        <a:xfrm flipV="1">
          <a:off x="16431260" y="17981023"/>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5" name="n_1aveValue【庁舎】&#10;一人当たり面積">
          <a:extLst>
            <a:ext uri="{FF2B5EF4-FFF2-40B4-BE49-F238E27FC236}">
              <a16:creationId xmlns:a16="http://schemas.microsoft.com/office/drawing/2014/main" id="{FCD602FA-F100-4F31-8544-CD1FC3F9843E}"/>
            </a:ext>
          </a:extLst>
        </xdr:cNvPr>
        <xdr:cNvSpPr txBox="1"/>
      </xdr:nvSpPr>
      <xdr:spPr>
        <a:xfrm>
          <a:off x="185611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36" name="n_2aveValue【庁舎】&#10;一人当たり面積">
          <a:extLst>
            <a:ext uri="{FF2B5EF4-FFF2-40B4-BE49-F238E27FC236}">
              <a16:creationId xmlns:a16="http://schemas.microsoft.com/office/drawing/2014/main" id="{7C201336-463A-41E8-B22A-6F18BBA084D6}"/>
            </a:ext>
          </a:extLst>
        </xdr:cNvPr>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837" name="n_3aveValue【庁舎】&#10;一人当たり面積">
          <a:extLst>
            <a:ext uri="{FF2B5EF4-FFF2-40B4-BE49-F238E27FC236}">
              <a16:creationId xmlns:a16="http://schemas.microsoft.com/office/drawing/2014/main" id="{A643F06B-F359-4E78-B289-462B26D9B502}"/>
            </a:ext>
          </a:extLst>
        </xdr:cNvPr>
        <xdr:cNvSpPr txBox="1"/>
      </xdr:nvSpPr>
      <xdr:spPr>
        <a:xfrm>
          <a:off x="170015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838" name="n_4aveValue【庁舎】&#10;一人当たり面積">
          <a:extLst>
            <a:ext uri="{FF2B5EF4-FFF2-40B4-BE49-F238E27FC236}">
              <a16:creationId xmlns:a16="http://schemas.microsoft.com/office/drawing/2014/main" id="{BB2605FA-EA40-445D-8DE2-CDA355868CF0}"/>
            </a:ext>
          </a:extLst>
        </xdr:cNvPr>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77306</xdr:rowOff>
    </xdr:from>
    <xdr:ext cx="469744" cy="259045"/>
    <xdr:sp macro="" textlink="">
      <xdr:nvSpPr>
        <xdr:cNvPr id="839" name="n_1mainValue【庁舎】&#10;一人当たり面積">
          <a:extLst>
            <a:ext uri="{FF2B5EF4-FFF2-40B4-BE49-F238E27FC236}">
              <a16:creationId xmlns:a16="http://schemas.microsoft.com/office/drawing/2014/main" id="{D1B2D7FA-194A-478B-9C82-CB8451D5BE54}"/>
            </a:ext>
          </a:extLst>
        </xdr:cNvPr>
        <xdr:cNvSpPr txBox="1"/>
      </xdr:nvSpPr>
      <xdr:spPr>
        <a:xfrm>
          <a:off x="18561127" y="1801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840" name="n_2mainValue【庁舎】&#10;一人当たり面積">
          <a:extLst>
            <a:ext uri="{FF2B5EF4-FFF2-40B4-BE49-F238E27FC236}">
              <a16:creationId xmlns:a16="http://schemas.microsoft.com/office/drawing/2014/main" id="{83171AEB-7F8C-43F5-8E69-ECA98209BFB9}"/>
            </a:ext>
          </a:extLst>
        </xdr:cNvPr>
        <xdr:cNvSpPr txBox="1"/>
      </xdr:nvSpPr>
      <xdr:spPr>
        <a:xfrm>
          <a:off x="17776267" y="180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85470</xdr:rowOff>
    </xdr:from>
    <xdr:ext cx="469744" cy="259045"/>
    <xdr:sp macro="" textlink="">
      <xdr:nvSpPr>
        <xdr:cNvPr id="841" name="n_3mainValue【庁舎】&#10;一人当たり面積">
          <a:extLst>
            <a:ext uri="{FF2B5EF4-FFF2-40B4-BE49-F238E27FC236}">
              <a16:creationId xmlns:a16="http://schemas.microsoft.com/office/drawing/2014/main" id="{930B00E8-E161-4145-8F87-2D59A264DFC1}"/>
            </a:ext>
          </a:extLst>
        </xdr:cNvPr>
        <xdr:cNvSpPr txBox="1"/>
      </xdr:nvSpPr>
      <xdr:spPr>
        <a:xfrm>
          <a:off x="17001567" y="1802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88735</xdr:rowOff>
    </xdr:from>
    <xdr:ext cx="469744" cy="259045"/>
    <xdr:sp macro="" textlink="">
      <xdr:nvSpPr>
        <xdr:cNvPr id="842" name="n_4mainValue【庁舎】&#10;一人当たり面積">
          <a:extLst>
            <a:ext uri="{FF2B5EF4-FFF2-40B4-BE49-F238E27FC236}">
              <a16:creationId xmlns:a16="http://schemas.microsoft.com/office/drawing/2014/main" id="{C426C5C7-43C3-4619-B994-B5B2749FD6D9}"/>
            </a:ext>
          </a:extLst>
        </xdr:cNvPr>
        <xdr:cNvSpPr txBox="1"/>
      </xdr:nvSpPr>
      <xdr:spPr>
        <a:xfrm>
          <a:off x="16226867" y="1802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A520DBC0-BD3A-441F-9AFF-E9FCEE60D0B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2D78A982-3FA6-467E-850D-918665876AF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D4BB409A-01A7-4AAD-9CB6-13E34439FB8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類似団体と比較して有形固定資産減価償却率が特に高くなっている施設は保健センター、福祉施設、庁舎であり、低い施設は一般廃棄物処理施設、消防施設である。</a:t>
          </a:r>
        </a:p>
        <a:p>
          <a:r>
            <a:rPr kumimoji="1" lang="ja-JP" altLang="en-US" sz="1300" baseline="0">
              <a:latin typeface="ＭＳ Ｐゴシック" panose="020B0600070205080204" pitchFamily="50" charset="-128"/>
              <a:ea typeface="ＭＳ Ｐゴシック" panose="020B0600070205080204" pitchFamily="50" charset="-128"/>
            </a:rPr>
            <a:t>　保健センター、庁舎については、築</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以上経過していることから有形固定資産減価償却率が高くなっている一方で、一般廃棄物処理施設については、南部リサイクルセンターの新設、消防施設については、防災無線の送信局を整備したことにより有形固定資産減価償却率が低くなっている。</a:t>
          </a:r>
        </a:p>
        <a:p>
          <a:r>
            <a:rPr kumimoji="1" lang="ja-JP" altLang="en-US" sz="1300" baseline="0">
              <a:latin typeface="ＭＳ Ｐゴシック" panose="020B0600070205080204" pitchFamily="50" charset="-128"/>
              <a:ea typeface="ＭＳ Ｐゴシック" panose="020B0600070205080204" pitchFamily="50" charset="-128"/>
            </a:rPr>
            <a:t>　今後、施設の建替を行う際は、将来の需要の見通し、適正規模の実施に努める。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主要歳入である町税が前年度に対して増加となった一方で、地方消費税交付金等が前年度より減少したことで、前年度と同値となった。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依然として類似団体平均を下回っており、今後も基準財政収入額の大幅な伸びが見込めない中で、歳入確保策・歳出削減策を講じ、財政基盤の強化・自主財源の確保に努めていく。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経常的に収入される普通交付税は増加したが、臨時財政対策債がそれ以上に減少し、経常的に支出される物件費が増加しているため、前年度より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増となった。一方で、人件費の伸びを類似団体平均より大きく抑えることで、財政構造の弾力性を保ち、類似団体平均を下回った。今後も財源確保に努めると共に、事務事業の見直し、整理合理化を進め、極限まで経常経費の削減に努めることにより、現在の水準を維持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153035</xdr:rowOff>
    </xdr:from>
    <xdr:to>
      <xdr:col>23</xdr:col>
      <xdr:colOff>133350</xdr:colOff>
      <xdr:row>63</xdr:row>
      <xdr:rowOff>62019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8293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62</xdr:row>
      <xdr:rowOff>153035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34133"/>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62</xdr:row>
      <xdr:rowOff>120862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3413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120862</xdr:rowOff>
    </xdr:from>
    <xdr:to>
      <xdr:col>11</xdr:col>
      <xdr:colOff>31750</xdr:colOff>
      <xdr:row>62</xdr:row>
      <xdr:rowOff>144992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507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27746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102235</xdr:rowOff>
    </xdr:from>
    <xdr:to>
      <xdr:col>19</xdr:col>
      <xdr:colOff>184150</xdr:colOff>
      <xdr:row>63</xdr:row>
      <xdr:rowOff>32385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42562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0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65210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10389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94192</xdr:rowOff>
    </xdr:from>
    <xdr:to>
      <xdr:col>7</xdr:col>
      <xdr:colOff>31750</xdr:colOff>
      <xdr:row>63</xdr:row>
      <xdr:rowOff>24342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34519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類似団体平均を下回る結果となった要因として、委託業務等の見直しを実施していること、ゴミ処理業務や消防業務を一部事務組合で行っていることが挙げられる。</a:t>
          </a:r>
        </a:p>
        <a:p>
          <a:r>
            <a:rPr kumimoji="1" lang="ja-JP" altLang="en-US" sz="1300">
              <a:latin typeface="ＭＳ Ｐゴシック" panose="020B0600070205080204" pitchFamily="50" charset="-128"/>
              <a:ea typeface="ＭＳ Ｐゴシック" panose="020B0600070205080204" pitchFamily="50" charset="-128"/>
            </a:rPr>
            <a:t>　一方で、町職員の給与引き上げ等により人件費が増加したため前年度より</a:t>
          </a:r>
          <a:r>
            <a:rPr kumimoji="1" lang="en-US" altLang="ja-JP" sz="1300">
              <a:latin typeface="ＭＳ Ｐゴシック" panose="020B0600070205080204" pitchFamily="50" charset="-128"/>
              <a:ea typeface="ＭＳ Ｐゴシック" panose="020B0600070205080204" pitchFamily="50" charset="-128"/>
            </a:rPr>
            <a:t>2,689</a:t>
          </a:r>
          <a:r>
            <a:rPr kumimoji="1" lang="ja-JP" altLang="en-US" sz="1300">
              <a:latin typeface="ＭＳ Ｐゴシック" panose="020B0600070205080204" pitchFamily="50" charset="-128"/>
              <a:ea typeface="ＭＳ Ｐゴシック" panose="020B0600070205080204" pitchFamily="50" charset="-128"/>
            </a:rPr>
            <a:t>円の増となった。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16680</xdr:rowOff>
    </xdr:from>
    <xdr:to>
      <xdr:col>23</xdr:col>
      <xdr:colOff>133350</xdr:colOff>
      <xdr:row>82</xdr:row>
      <xdr:rowOff>38308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5580"/>
          <a:ext cx="8382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9578</xdr:rowOff>
    </xdr:from>
    <xdr:to>
      <xdr:col>19</xdr:col>
      <xdr:colOff>133350</xdr:colOff>
      <xdr:row>82</xdr:row>
      <xdr:rowOff>16680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68478"/>
          <a:ext cx="889000" cy="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96476</xdr:rowOff>
    </xdr:from>
    <xdr:to>
      <xdr:col>15</xdr:col>
      <xdr:colOff>82550</xdr:colOff>
      <xdr:row>82</xdr:row>
      <xdr:rowOff>9578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3926"/>
          <a:ext cx="889000" cy="8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55680</xdr:rowOff>
    </xdr:from>
    <xdr:to>
      <xdr:col>11</xdr:col>
      <xdr:colOff>31750</xdr:colOff>
      <xdr:row>81</xdr:row>
      <xdr:rowOff>96476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43130"/>
          <a:ext cx="889000" cy="4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158958</xdr:rowOff>
    </xdr:from>
    <xdr:to>
      <xdr:col>23</xdr:col>
      <xdr:colOff>184150</xdr:colOff>
      <xdr:row>82</xdr:row>
      <xdr:rowOff>89108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4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4035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9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137330</xdr:rowOff>
    </xdr:from>
    <xdr:to>
      <xdr:col>19</xdr:col>
      <xdr:colOff>184150</xdr:colOff>
      <xdr:row>82</xdr:row>
      <xdr:rowOff>67480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77657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3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130228</xdr:rowOff>
    </xdr:from>
    <xdr:to>
      <xdr:col>15</xdr:col>
      <xdr:colOff>133350</xdr:colOff>
      <xdr:row>82</xdr:row>
      <xdr:rowOff>60378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70555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8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45676</xdr:rowOff>
    </xdr:from>
    <xdr:to>
      <xdr:col>11</xdr:col>
      <xdr:colOff>82550</xdr:colOff>
      <xdr:row>81</xdr:row>
      <xdr:rowOff>147276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157453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4880</xdr:rowOff>
    </xdr:from>
    <xdr:to>
      <xdr:col>7</xdr:col>
      <xdr:colOff>31750</xdr:colOff>
      <xdr:row>81</xdr:row>
      <xdr:rowOff>106480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9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116657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6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給与引き上げによって前年度より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ポイントの増となった。しかし依然として類似団体平均と比較しても最低水準にある。今後も給与規則に則った昇級昇格制度を行い給与の適正化に努めていく。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82</xdr:row>
      <xdr:rowOff>166914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13963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82</xdr:row>
      <xdr:rowOff>80736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3881100"/>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97064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38811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130629</xdr:rowOff>
    </xdr:from>
    <xdr:to>
      <xdr:col>68</xdr:col>
      <xdr:colOff>152400</xdr:colOff>
      <xdr:row>81</xdr:row>
      <xdr:rowOff>97064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38466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46264</xdr:rowOff>
    </xdr:from>
    <xdr:to>
      <xdr:col>68</xdr:col>
      <xdr:colOff>203200</xdr:colOff>
      <xdr:row>81</xdr:row>
      <xdr:rowOff>147864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79829</xdr:rowOff>
    </xdr:from>
    <xdr:to>
      <xdr:col>64</xdr:col>
      <xdr:colOff>152400</xdr:colOff>
      <xdr:row>81</xdr:row>
      <xdr:rowOff>9979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20156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5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近年は人口減少により人口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人当たり職員数が増加傾向にあるなか、定員管理計画により適正な人員管理に努めた結果、類似団体平均を下回った。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今後も住民サービスを低下させることなく、電子化の推進やアウトソーシングの活用を図ることにより、人口に見合う適切な定員管理に努めていく。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121103</xdr:rowOff>
    </xdr:from>
    <xdr:to>
      <xdr:col>81</xdr:col>
      <xdr:colOff>44450</xdr:colOff>
      <xdr:row>61</xdr:row>
      <xdr:rowOff>127998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579553"/>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109038</xdr:rowOff>
    </xdr:from>
    <xdr:to>
      <xdr:col>77</xdr:col>
      <xdr:colOff>44450</xdr:colOff>
      <xdr:row>61</xdr:row>
      <xdr:rowOff>127998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67488"/>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86632</xdr:rowOff>
    </xdr:from>
    <xdr:to>
      <xdr:col>72</xdr:col>
      <xdr:colOff>203200</xdr:colOff>
      <xdr:row>61</xdr:row>
      <xdr:rowOff>109038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45082"/>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60778</xdr:rowOff>
    </xdr:from>
    <xdr:to>
      <xdr:col>68</xdr:col>
      <xdr:colOff>152400</xdr:colOff>
      <xdr:row>61</xdr:row>
      <xdr:rowOff>86632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19228"/>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86830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77198</xdr:rowOff>
    </xdr:from>
    <xdr:to>
      <xdr:col>77</xdr:col>
      <xdr:colOff>95250</xdr:colOff>
      <xdr:row>62</xdr:row>
      <xdr:rowOff>7348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17525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58238</xdr:rowOff>
    </xdr:from>
    <xdr:to>
      <xdr:col>73</xdr:col>
      <xdr:colOff>44450</xdr:colOff>
      <xdr:row>61</xdr:row>
      <xdr:rowOff>159838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170015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35832</xdr:rowOff>
    </xdr:from>
    <xdr:to>
      <xdr:col>68</xdr:col>
      <xdr:colOff>203200</xdr:colOff>
      <xdr:row>61</xdr:row>
      <xdr:rowOff>137432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122209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8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9978</xdr:rowOff>
    </xdr:from>
    <xdr:to>
      <xdr:col>64</xdr:col>
      <xdr:colOff>152400</xdr:colOff>
      <xdr:row>61</xdr:row>
      <xdr:rowOff>111578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121755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公共下水道事業等特別会計に要する経費の財源とする地方債償還の財源に充てたと認められる繰入金が増加したことで、前年度より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依然として類似団体平均を上回っているため、引き続き緊急度･住民ニーズを的確に把握した事業選択により、地方債に大きく頼ることのない財政運営に努めていく。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160528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9386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92964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2263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25400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42</xdr:row>
      <xdr:rowOff>25400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587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109728</xdr:rowOff>
    </xdr:from>
    <xdr:to>
      <xdr:col>81</xdr:col>
      <xdr:colOff>95250</xdr:colOff>
      <xdr:row>43</xdr:row>
      <xdr:rowOff>39878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81805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8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公共下水道事業および農業集落排水事業の公営企業化における打切り決算に伴う経常利益により、公営企業債等繰入見込額が減となり、前年度より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依然として類似団体平均を上回っているため、地方債発行および基金取崩しの抑制等により類似団体平均を下回るように努め、財政の健全化を図っていく。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38481</xdr:rowOff>
    </xdr:from>
    <xdr:to>
      <xdr:col>81</xdr:col>
      <xdr:colOff>44450</xdr:colOff>
      <xdr:row>16</xdr:row>
      <xdr:rowOff>58589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78168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58589</xdr:rowOff>
    </xdr:from>
    <xdr:to>
      <xdr:col>77</xdr:col>
      <xdr:colOff>44450</xdr:colOff>
      <xdr:row>16</xdr:row>
      <xdr:rowOff>98806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80178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98806</xdr:rowOff>
    </xdr:from>
    <xdr:to>
      <xdr:col>72</xdr:col>
      <xdr:colOff>203200</xdr:colOff>
      <xdr:row>17</xdr:row>
      <xdr:rowOff>121200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842006"/>
          <a:ext cx="889000" cy="19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121200</xdr:rowOff>
    </xdr:from>
    <xdr:to>
      <xdr:col>68</xdr:col>
      <xdr:colOff>152400</xdr:colOff>
      <xdr:row>17</xdr:row>
      <xdr:rowOff>123613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03585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159131</xdr:rowOff>
    </xdr:from>
    <xdr:to>
      <xdr:col>81</xdr:col>
      <xdr:colOff>95250</xdr:colOff>
      <xdr:row>16</xdr:row>
      <xdr:rowOff>89281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7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131208</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702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7789</xdr:rowOff>
    </xdr:from>
    <xdr:to>
      <xdr:col>77</xdr:col>
      <xdr:colOff>95250</xdr:colOff>
      <xdr:row>16</xdr:row>
      <xdr:rowOff>109389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94166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837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48006</xdr:rowOff>
    </xdr:from>
    <xdr:to>
      <xdr:col>73</xdr:col>
      <xdr:colOff>44450</xdr:colOff>
      <xdr:row>16</xdr:row>
      <xdr:rowOff>149606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134383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8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70400</xdr:rowOff>
    </xdr:from>
    <xdr:to>
      <xdr:col>68</xdr:col>
      <xdr:colOff>203200</xdr:colOff>
      <xdr:row>18</xdr:row>
      <xdr:rowOff>550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9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156777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07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159190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適正な定員管理や職員の時間外勤務削減による手当の減、ゴミ処理業務・消防業務を一部事務組合にて行うことで、類似団体平均より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ポイント下回り、低い水準となっている。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今後も事務事業及び事務処理体制の見直し、公務能力の向上等により、定員の適正化に努めていく。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96520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25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11447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96520</xdr:rowOff>
    </xdr:from>
    <xdr:to>
      <xdr:col>24</xdr:col>
      <xdr:colOff>114300</xdr:colOff>
      <xdr:row>34</xdr:row>
      <xdr:rowOff>96520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2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3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43180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72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43180</xdr:rowOff>
    </xdr:from>
    <xdr:to>
      <xdr:col>15</xdr:col>
      <xdr:colOff>98425</xdr:colOff>
      <xdr:row>34</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7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62230</xdr:rowOff>
    </xdr:from>
    <xdr:to>
      <xdr:col>11</xdr:col>
      <xdr:colOff>9525</xdr:colOff>
      <xdr:row>34</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200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163830</xdr:rowOff>
    </xdr:from>
    <xdr:to>
      <xdr:col>15</xdr:col>
      <xdr:colOff>149225</xdr:colOff>
      <xdr:row>34</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11430</xdr:rowOff>
    </xdr:from>
    <xdr:to>
      <xdr:col>6</xdr:col>
      <xdr:colOff>171450</xdr:colOff>
      <xdr:row>33</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光熱水費の高騰により、前年度より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ポイントの増となったが、業務委託の見直し等に務めることで、類似団体平均より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ポイント下回った。今後も行政改革への取り組みを通じて物件費の削減に努め、現在の水準を維持していく。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99786</xdr:rowOff>
    </xdr:from>
    <xdr:to>
      <xdr:col>82</xdr:col>
      <xdr:colOff>107950</xdr:colOff>
      <xdr:row>14</xdr:row>
      <xdr:rowOff>39914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157186"/>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67129</xdr:rowOff>
    </xdr:from>
    <xdr:to>
      <xdr:col>78</xdr:col>
      <xdr:colOff>69850</xdr:colOff>
      <xdr:row>12</xdr:row>
      <xdr:rowOff>99786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124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67129</xdr:rowOff>
    </xdr:from>
    <xdr:to>
      <xdr:col>73</xdr:col>
      <xdr:colOff>180975</xdr:colOff>
      <xdr:row>13</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1245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14</xdr:row>
      <xdr:rowOff>159657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660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48986</xdr:rowOff>
    </xdr:from>
    <xdr:to>
      <xdr:col>78</xdr:col>
      <xdr:colOff>120650</xdr:colOff>
      <xdr:row>12</xdr:row>
      <xdr:rowOff>150586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1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10</xdr:row>
      <xdr:rowOff>160763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187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16329</xdr:rowOff>
    </xdr:from>
    <xdr:to>
      <xdr:col>74</xdr:col>
      <xdr:colOff>31750</xdr:colOff>
      <xdr:row>12</xdr:row>
      <xdr:rowOff>117929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07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128106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8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157843</xdr:rowOff>
    </xdr:from>
    <xdr:to>
      <xdr:col>69</xdr:col>
      <xdr:colOff>142875</xdr:colOff>
      <xdr:row>13</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98170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ポイントの減、類似団体平均より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ポイント下回る結果となった要因として、価格高騰における子育て世帯及び非課税世帯への支援事業に係る費用の減によるものである。</a:t>
          </a:r>
        </a:p>
        <a:p>
          <a:r>
            <a:rPr kumimoji="1" lang="ja-JP" altLang="en-US" sz="1300">
              <a:latin typeface="ＭＳ Ｐゴシック" panose="020B0600070205080204" pitchFamily="50" charset="-128"/>
              <a:ea typeface="ＭＳ Ｐゴシック" panose="020B0600070205080204" pitchFamily="50" charset="-128"/>
            </a:rPr>
            <a:t>　今後も事業の見直し等を行い、類似団体平均を下回るよう扶助費の削減に努めていく。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342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57</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649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57</xdr:row>
      <xdr:rowOff>37193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34285"/>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4535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34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　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各特別会計における事業の効率化を行うと共に、保険税・使用料等の収入の増加を図り、繰出金を減額できるように努めていく。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58</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66300"/>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58</xdr:row>
      <xdr:rowOff>29028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533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58</xdr:row>
      <xdr:rowOff>7257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53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127000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51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ポイント上回る結果となった要因として、各種団体等への補助金が多額になっているためである。</a:t>
          </a:r>
        </a:p>
        <a:p>
          <a:r>
            <a:rPr kumimoji="1" lang="ja-JP" altLang="en-US" sz="1300">
              <a:latin typeface="ＭＳ Ｐゴシック" panose="020B0600070205080204" pitchFamily="50" charset="-128"/>
              <a:ea typeface="ＭＳ Ｐゴシック" panose="020B0600070205080204" pitchFamily="50" charset="-128"/>
            </a:rPr>
            <a:t>　明確な交付基準を設けて、不適当な補助金は見直しや廃止を行い、補助費等の抑制に努めていく。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952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51562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3860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ポイント上回っている。今後も地方債の元利償還金が重い負担となる見込みであるので、地方債残高の推移を見ながら、地方債の新規発行を伴う普通建設事業等の抑制に努めていく。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53848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812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78</xdr:row>
      <xdr:rowOff>53848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897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897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161289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適正な定員管理や職員の時間外勤務削減による手当の減等により、人件費に係る経常収支比率が特に低くなった結果、類似団体平均より</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92710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371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49276</xdr:rowOff>
    </xdr:from>
    <xdr:to>
      <xdr:col>78</xdr:col>
      <xdr:colOff>69850</xdr:colOff>
      <xdr:row>74</xdr:row>
      <xdr:rowOff>149860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365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49276</xdr:rowOff>
    </xdr:from>
    <xdr:to>
      <xdr:col>73</xdr:col>
      <xdr:colOff>180975</xdr:colOff>
      <xdr:row>74</xdr:row>
      <xdr:rowOff>168148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365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75</xdr:row>
      <xdr:rowOff>1270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55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169926</xdr:rowOff>
    </xdr:from>
    <xdr:to>
      <xdr:col>74</xdr:col>
      <xdr:colOff>31750</xdr:colOff>
      <xdr:row>74</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110253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117348</xdr:rowOff>
    </xdr:from>
    <xdr:to>
      <xdr:col>69</xdr:col>
      <xdr:colOff>142875</xdr:colOff>
      <xdr:row>75</xdr:row>
      <xdr:rowOff>47498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57675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104026</xdr:rowOff>
    </xdr:from>
    <xdr:to>
      <xdr:col>29</xdr:col>
      <xdr:colOff>127000</xdr:colOff>
      <xdr:row>18</xdr:row>
      <xdr:rowOff>128448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7751"/>
          <a:ext cx="647700" cy="2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128448</xdr:rowOff>
    </xdr:from>
    <xdr:to>
      <xdr:col>26</xdr:col>
      <xdr:colOff>50800</xdr:colOff>
      <xdr:row>19</xdr:row>
      <xdr:rowOff>11747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2173"/>
          <a:ext cx="698500" cy="54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11747</xdr:rowOff>
    </xdr:from>
    <xdr:to>
      <xdr:col>22</xdr:col>
      <xdr:colOff>114300</xdr:colOff>
      <xdr:row>19</xdr:row>
      <xdr:rowOff>84861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6922"/>
          <a:ext cx="698500" cy="73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84861</xdr:rowOff>
    </xdr:from>
    <xdr:to>
      <xdr:col>18</xdr:col>
      <xdr:colOff>177800</xdr:colOff>
      <xdr:row>19</xdr:row>
      <xdr:rowOff>89510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0036"/>
          <a:ext cx="698500" cy="4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53226</xdr:rowOff>
    </xdr:from>
    <xdr:to>
      <xdr:col>29</xdr:col>
      <xdr:colOff>177800</xdr:colOff>
      <xdr:row>18</xdr:row>
      <xdr:rowOff>154825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695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25303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77648</xdr:rowOff>
    </xdr:from>
    <xdr:to>
      <xdr:col>26</xdr:col>
      <xdr:colOff>101600</xdr:colOff>
      <xdr:row>19</xdr:row>
      <xdr:rowOff>7798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1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164025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132397</xdr:rowOff>
    </xdr:from>
    <xdr:to>
      <xdr:col>22</xdr:col>
      <xdr:colOff>165100</xdr:colOff>
      <xdr:row>19</xdr:row>
      <xdr:rowOff>62547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6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47324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5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34061</xdr:rowOff>
    </xdr:from>
    <xdr:to>
      <xdr:col>19</xdr:col>
      <xdr:colOff>38100</xdr:colOff>
      <xdr:row>19</xdr:row>
      <xdr:rowOff>135661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9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120438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38710</xdr:rowOff>
    </xdr:from>
    <xdr:to>
      <xdr:col>15</xdr:col>
      <xdr:colOff>101600</xdr:colOff>
      <xdr:row>19</xdr:row>
      <xdr:rowOff>140310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125087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92220</xdr:rowOff>
    </xdr:from>
    <xdr:to>
      <xdr:col>29</xdr:col>
      <xdr:colOff>127000</xdr:colOff>
      <xdr:row>35</xdr:row>
      <xdr:rowOff>98719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02570"/>
          <a:ext cx="647700" cy="6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98719</xdr:rowOff>
    </xdr:from>
    <xdr:to>
      <xdr:col>26</xdr:col>
      <xdr:colOff>50800</xdr:colOff>
      <xdr:row>35</xdr:row>
      <xdr:rowOff>264813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09069"/>
          <a:ext cx="698500" cy="166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264813</xdr:rowOff>
    </xdr:from>
    <xdr:to>
      <xdr:col>22</xdr:col>
      <xdr:colOff>114300</xdr:colOff>
      <xdr:row>35</xdr:row>
      <xdr:rowOff>311055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75163"/>
          <a:ext cx="698500" cy="46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311055</xdr:rowOff>
    </xdr:from>
    <xdr:to>
      <xdr:col>18</xdr:col>
      <xdr:colOff>177800</xdr:colOff>
      <xdr:row>35</xdr:row>
      <xdr:rowOff>326535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21405"/>
          <a:ext cx="698500" cy="15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41420</xdr:rowOff>
    </xdr:from>
    <xdr:to>
      <xdr:col>29</xdr:col>
      <xdr:colOff>177800</xdr:colOff>
      <xdr:row>35</xdr:row>
      <xdr:rowOff>143020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51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229397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9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47919</xdr:rowOff>
    </xdr:from>
    <xdr:to>
      <xdr:col>26</xdr:col>
      <xdr:colOff>101600</xdr:colOff>
      <xdr:row>35</xdr:row>
      <xdr:rowOff>149519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5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159696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27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214013</xdr:rowOff>
    </xdr:from>
    <xdr:to>
      <xdr:col>22</xdr:col>
      <xdr:colOff>165100</xdr:colOff>
      <xdr:row>35</xdr:row>
      <xdr:rowOff>315613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2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325790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9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260255</xdr:rowOff>
    </xdr:from>
    <xdr:to>
      <xdr:col>19</xdr:col>
      <xdr:colOff>38100</xdr:colOff>
      <xdr:row>36</xdr:row>
      <xdr:rowOff>18955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70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29132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3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275735</xdr:rowOff>
    </xdr:from>
    <xdr:to>
      <xdr:col>15</xdr:col>
      <xdr:colOff>101600</xdr:colOff>
      <xdr:row>36</xdr:row>
      <xdr:rowOff>34435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8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44612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5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25841</xdr:rowOff>
    </xdr:from>
    <xdr:to>
      <xdr:col>24</xdr:col>
      <xdr:colOff>63500</xdr:colOff>
      <xdr:row>37</xdr:row>
      <xdr:rowOff>29907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69491"/>
          <a:ext cx="8382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25841</xdr:rowOff>
    </xdr:from>
    <xdr:to>
      <xdr:col>19</xdr:col>
      <xdr:colOff>177800</xdr:colOff>
      <xdr:row>37</xdr:row>
      <xdr:rowOff>86077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9491"/>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86077</xdr:rowOff>
    </xdr:from>
    <xdr:to>
      <xdr:col>15</xdr:col>
      <xdr:colOff>50800</xdr:colOff>
      <xdr:row>37</xdr:row>
      <xdr:rowOff>142508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9727"/>
          <a:ext cx="889000" cy="5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142508</xdr:rowOff>
    </xdr:from>
    <xdr:to>
      <xdr:col>10</xdr:col>
      <xdr:colOff>114300</xdr:colOff>
      <xdr:row>38</xdr:row>
      <xdr:rowOff>48472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6158"/>
          <a:ext cx="889000" cy="7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150557</xdr:rowOff>
    </xdr:from>
    <xdr:to>
      <xdr:col>24</xdr:col>
      <xdr:colOff>114300</xdr:colOff>
      <xdr:row>37</xdr:row>
      <xdr:rowOff>80707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128984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146491</xdr:rowOff>
    </xdr:from>
    <xdr:to>
      <xdr:col>20</xdr:col>
      <xdr:colOff>38100</xdr:colOff>
      <xdr:row>37</xdr:row>
      <xdr:rowOff>76641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67768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35277</xdr:rowOff>
    </xdr:from>
    <xdr:to>
      <xdr:col>15</xdr:col>
      <xdr:colOff>101600</xdr:colOff>
      <xdr:row>37</xdr:row>
      <xdr:rowOff>136877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128004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91708</xdr:rowOff>
    </xdr:from>
    <xdr:to>
      <xdr:col>10</xdr:col>
      <xdr:colOff>165100</xdr:colOff>
      <xdr:row>38</xdr:row>
      <xdr:rowOff>21858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12985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169122</xdr:rowOff>
    </xdr:from>
    <xdr:to>
      <xdr:col>6</xdr:col>
      <xdr:colOff>38100</xdr:colOff>
      <xdr:row>38</xdr:row>
      <xdr:rowOff>99272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90399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156772</xdr:rowOff>
    </xdr:from>
    <xdr:to>
      <xdr:col>24</xdr:col>
      <xdr:colOff>63500</xdr:colOff>
      <xdr:row>58</xdr:row>
      <xdr:rowOff>14564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9422"/>
          <a:ext cx="8382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158482</xdr:rowOff>
    </xdr:from>
    <xdr:to>
      <xdr:col>19</xdr:col>
      <xdr:colOff>177800</xdr:colOff>
      <xdr:row>58</xdr:row>
      <xdr:rowOff>14564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31132"/>
          <a:ext cx="889000" cy="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158482</xdr:rowOff>
    </xdr:from>
    <xdr:to>
      <xdr:col>15</xdr:col>
      <xdr:colOff>50800</xdr:colOff>
      <xdr:row>58</xdr:row>
      <xdr:rowOff>51095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1132"/>
          <a:ext cx="889000" cy="6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40341</xdr:rowOff>
    </xdr:from>
    <xdr:to>
      <xdr:col>10</xdr:col>
      <xdr:colOff>114300</xdr:colOff>
      <xdr:row>58</xdr:row>
      <xdr:rowOff>51095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84441"/>
          <a:ext cx="889000" cy="1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105972</xdr:rowOff>
    </xdr:from>
    <xdr:to>
      <xdr:col>24</xdr:col>
      <xdr:colOff>114300</xdr:colOff>
      <xdr:row>58</xdr:row>
      <xdr:rowOff>36122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84399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5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135214</xdr:rowOff>
    </xdr:from>
    <xdr:to>
      <xdr:col>20</xdr:col>
      <xdr:colOff>38100</xdr:colOff>
      <xdr:row>58</xdr:row>
      <xdr:rowOff>65364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56491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107682</xdr:rowOff>
    </xdr:from>
    <xdr:to>
      <xdr:col>15</xdr:col>
      <xdr:colOff>101600</xdr:colOff>
      <xdr:row>58</xdr:row>
      <xdr:rowOff>37832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28959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295</xdr:rowOff>
    </xdr:from>
    <xdr:to>
      <xdr:col>10</xdr:col>
      <xdr:colOff>165100</xdr:colOff>
      <xdr:row>58</xdr:row>
      <xdr:rowOff>101895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93022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160991</xdr:rowOff>
    </xdr:from>
    <xdr:to>
      <xdr:col>6</xdr:col>
      <xdr:colOff>38100</xdr:colOff>
      <xdr:row>58</xdr:row>
      <xdr:rowOff>91141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61976</xdr:rowOff>
    </xdr:from>
    <xdr:to>
      <xdr:col>24</xdr:col>
      <xdr:colOff>63500</xdr:colOff>
      <xdr:row>75</xdr:row>
      <xdr:rowOff>115239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920726"/>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61976</xdr:rowOff>
    </xdr:from>
    <xdr:to>
      <xdr:col>19</xdr:col>
      <xdr:colOff>177800</xdr:colOff>
      <xdr:row>75</xdr:row>
      <xdr:rowOff>103505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20726"/>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103505</xdr:rowOff>
    </xdr:from>
    <xdr:to>
      <xdr:col>15</xdr:col>
      <xdr:colOff>50800</xdr:colOff>
      <xdr:row>75</xdr:row>
      <xdr:rowOff>128270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622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128270</xdr:rowOff>
    </xdr:from>
    <xdr:to>
      <xdr:col>10</xdr:col>
      <xdr:colOff>114300</xdr:colOff>
      <xdr:row>76</xdr:row>
      <xdr:rowOff>45593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87020"/>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64439</xdr:rowOff>
    </xdr:from>
    <xdr:to>
      <xdr:col>24</xdr:col>
      <xdr:colOff>114300</xdr:colOff>
      <xdr:row>75</xdr:row>
      <xdr:rowOff>166039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87316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7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11176</xdr:rowOff>
    </xdr:from>
    <xdr:to>
      <xdr:col>20</xdr:col>
      <xdr:colOff>38100</xdr:colOff>
      <xdr:row>75</xdr:row>
      <xdr:rowOff>112776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129303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4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52705</xdr:rowOff>
    </xdr:from>
    <xdr:to>
      <xdr:col>15</xdr:col>
      <xdr:colOff>101600</xdr:colOff>
      <xdr:row>75</xdr:row>
      <xdr:rowOff>154305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1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170832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77470</xdr:rowOff>
    </xdr:from>
    <xdr:to>
      <xdr:col>10</xdr:col>
      <xdr:colOff>165100</xdr:colOff>
      <xdr:row>76</xdr:row>
      <xdr:rowOff>7620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24147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1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166243</xdr:rowOff>
    </xdr:from>
    <xdr:to>
      <xdr:col>6</xdr:col>
      <xdr:colOff>38100</xdr:colOff>
      <xdr:row>76</xdr:row>
      <xdr:rowOff>96393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112920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0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150558</xdr:rowOff>
    </xdr:from>
    <xdr:to>
      <xdr:col>24</xdr:col>
      <xdr:colOff>63500</xdr:colOff>
      <xdr:row>97</xdr:row>
      <xdr:rowOff>89193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09758"/>
          <a:ext cx="838200" cy="11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83493</xdr:rowOff>
    </xdr:from>
    <xdr:to>
      <xdr:col>19</xdr:col>
      <xdr:colOff>177800</xdr:colOff>
      <xdr:row>97</xdr:row>
      <xdr:rowOff>89193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42693"/>
          <a:ext cx="889000" cy="17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83493</xdr:rowOff>
    </xdr:from>
    <xdr:to>
      <xdr:col>15</xdr:col>
      <xdr:colOff>50800</xdr:colOff>
      <xdr:row>98</xdr:row>
      <xdr:rowOff>40745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42693"/>
          <a:ext cx="889000" cy="30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39074</xdr:rowOff>
    </xdr:from>
    <xdr:to>
      <xdr:col>10</xdr:col>
      <xdr:colOff>114300</xdr:colOff>
      <xdr:row>98</xdr:row>
      <xdr:rowOff>40745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841174"/>
          <a:ext cx="889000" cy="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99758</xdr:rowOff>
    </xdr:from>
    <xdr:to>
      <xdr:col>24</xdr:col>
      <xdr:colOff>114300</xdr:colOff>
      <xdr:row>97</xdr:row>
      <xdr:rowOff>29908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78185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38393</xdr:rowOff>
    </xdr:from>
    <xdr:to>
      <xdr:col>20</xdr:col>
      <xdr:colOff>38100</xdr:colOff>
      <xdr:row>97</xdr:row>
      <xdr:rowOff>139993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131120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32693</xdr:rowOff>
    </xdr:from>
    <xdr:to>
      <xdr:col>15</xdr:col>
      <xdr:colOff>101600</xdr:colOff>
      <xdr:row>96</xdr:row>
      <xdr:rowOff>134293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9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125420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8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161395</xdr:rowOff>
    </xdr:from>
    <xdr:to>
      <xdr:col>10</xdr:col>
      <xdr:colOff>165100</xdr:colOff>
      <xdr:row>98</xdr:row>
      <xdr:rowOff>91545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9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82672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159724</xdr:rowOff>
    </xdr:from>
    <xdr:to>
      <xdr:col>6</xdr:col>
      <xdr:colOff>38100</xdr:colOff>
      <xdr:row>98</xdr:row>
      <xdr:rowOff>89874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81001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134429</xdr:rowOff>
    </xdr:from>
    <xdr:to>
      <xdr:col>55</xdr:col>
      <xdr:colOff>0</xdr:colOff>
      <xdr:row>36</xdr:row>
      <xdr:rowOff>134904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06629"/>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134429</xdr:rowOff>
    </xdr:from>
    <xdr:to>
      <xdr:col>50</xdr:col>
      <xdr:colOff>114300</xdr:colOff>
      <xdr:row>36</xdr:row>
      <xdr:rowOff>150234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06629"/>
          <a:ext cx="8890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12562</xdr:rowOff>
    </xdr:from>
    <xdr:to>
      <xdr:col>45</xdr:col>
      <xdr:colOff>177800</xdr:colOff>
      <xdr:row>36</xdr:row>
      <xdr:rowOff>150234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41862"/>
          <a:ext cx="889000" cy="48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12562</xdr:rowOff>
    </xdr:from>
    <xdr:to>
      <xdr:col>41</xdr:col>
      <xdr:colOff>50800</xdr:colOff>
      <xdr:row>37</xdr:row>
      <xdr:rowOff>31536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841862"/>
          <a:ext cx="889000" cy="53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84104</xdr:rowOff>
    </xdr:from>
    <xdr:to>
      <xdr:col>55</xdr:col>
      <xdr:colOff>50800</xdr:colOff>
      <xdr:row>37</xdr:row>
      <xdr:rowOff>14254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106981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83629</xdr:rowOff>
    </xdr:from>
    <xdr:to>
      <xdr:col>50</xdr:col>
      <xdr:colOff>165100</xdr:colOff>
      <xdr:row>37</xdr:row>
      <xdr:rowOff>13779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30306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99434</xdr:rowOff>
    </xdr:from>
    <xdr:to>
      <xdr:col>46</xdr:col>
      <xdr:colOff>38100</xdr:colOff>
      <xdr:row>37</xdr:row>
      <xdr:rowOff>29584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46111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4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133212</xdr:rowOff>
    </xdr:from>
    <xdr:to>
      <xdr:col>41</xdr:col>
      <xdr:colOff>101600</xdr:colOff>
      <xdr:row>34</xdr:row>
      <xdr:rowOff>63362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9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79889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6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152186</xdr:rowOff>
    </xdr:from>
    <xdr:to>
      <xdr:col>36</xdr:col>
      <xdr:colOff>165100</xdr:colOff>
      <xdr:row>37</xdr:row>
      <xdr:rowOff>82336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98863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26115</xdr:rowOff>
    </xdr:from>
    <xdr:to>
      <xdr:col>55</xdr:col>
      <xdr:colOff>0</xdr:colOff>
      <xdr:row>57</xdr:row>
      <xdr:rowOff>111696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98765"/>
          <a:ext cx="838200" cy="8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26115</xdr:rowOff>
    </xdr:from>
    <xdr:to>
      <xdr:col>50</xdr:col>
      <xdr:colOff>114300</xdr:colOff>
      <xdr:row>58</xdr:row>
      <xdr:rowOff>71558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98765"/>
          <a:ext cx="889000" cy="2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124860</xdr:rowOff>
    </xdr:from>
    <xdr:to>
      <xdr:col>45</xdr:col>
      <xdr:colOff>177800</xdr:colOff>
      <xdr:row>58</xdr:row>
      <xdr:rowOff>71558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97510"/>
          <a:ext cx="889000" cy="1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104448</xdr:rowOff>
    </xdr:from>
    <xdr:to>
      <xdr:col>41</xdr:col>
      <xdr:colOff>50800</xdr:colOff>
      <xdr:row>57</xdr:row>
      <xdr:rowOff>124860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77098"/>
          <a:ext cx="889000" cy="2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60896</xdr:rowOff>
    </xdr:from>
    <xdr:to>
      <xdr:col>55</xdr:col>
      <xdr:colOff>50800</xdr:colOff>
      <xdr:row>57</xdr:row>
      <xdr:rowOff>162496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39323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1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146765</xdr:rowOff>
    </xdr:from>
    <xdr:to>
      <xdr:col>50</xdr:col>
      <xdr:colOff>165100</xdr:colOff>
      <xdr:row>57</xdr:row>
      <xdr:rowOff>76915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93442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2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20758</xdr:rowOff>
    </xdr:from>
    <xdr:to>
      <xdr:col>46</xdr:col>
      <xdr:colOff>38100</xdr:colOff>
      <xdr:row>58</xdr:row>
      <xdr:rowOff>122358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6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113485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5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74060</xdr:rowOff>
    </xdr:from>
    <xdr:to>
      <xdr:col>41</xdr:col>
      <xdr:colOff>101600</xdr:colOff>
      <xdr:row>58</xdr:row>
      <xdr:rowOff>4210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166787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3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53648</xdr:rowOff>
    </xdr:from>
    <xdr:to>
      <xdr:col>36</xdr:col>
      <xdr:colOff>165100</xdr:colOff>
      <xdr:row>57</xdr:row>
      <xdr:rowOff>155248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146375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1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8277</xdr:rowOff>
    </xdr:from>
    <xdr:to>
      <xdr:col>55</xdr:col>
      <xdr:colOff>0</xdr:colOff>
      <xdr:row>79</xdr:row>
      <xdr:rowOff>77781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552827"/>
          <a:ext cx="838200" cy="6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8277</xdr:rowOff>
    </xdr:from>
    <xdr:to>
      <xdr:col>50</xdr:col>
      <xdr:colOff>114300</xdr:colOff>
      <xdr:row>79</xdr:row>
      <xdr:rowOff>94993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552827"/>
          <a:ext cx="8890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17529</xdr:rowOff>
    </xdr:from>
    <xdr:to>
      <xdr:col>45</xdr:col>
      <xdr:colOff>177800</xdr:colOff>
      <xdr:row>79</xdr:row>
      <xdr:rowOff>94993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562079"/>
          <a:ext cx="889000" cy="7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17529</xdr:rowOff>
    </xdr:from>
    <xdr:to>
      <xdr:col>41</xdr:col>
      <xdr:colOff>50800</xdr:colOff>
      <xdr:row>79</xdr:row>
      <xdr:rowOff>85576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562079"/>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26981</xdr:rowOff>
    </xdr:from>
    <xdr:to>
      <xdr:col>55</xdr:col>
      <xdr:colOff>50800</xdr:colOff>
      <xdr:row>79</xdr:row>
      <xdr:rowOff>128581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113358</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128927</xdr:rowOff>
    </xdr:from>
    <xdr:to>
      <xdr:col>50</xdr:col>
      <xdr:colOff>165100</xdr:colOff>
      <xdr:row>79</xdr:row>
      <xdr:rowOff>59077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50204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9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44193</xdr:rowOff>
    </xdr:from>
    <xdr:to>
      <xdr:col>46</xdr:col>
      <xdr:colOff>38100</xdr:colOff>
      <xdr:row>79</xdr:row>
      <xdr:rowOff>145793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136920</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61017" y="13681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138179</xdr:rowOff>
    </xdr:from>
    <xdr:to>
      <xdr:col>41</xdr:col>
      <xdr:colOff>101600</xdr:colOff>
      <xdr:row>79</xdr:row>
      <xdr:rowOff>68329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1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59456</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60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34776</xdr:rowOff>
    </xdr:from>
    <xdr:to>
      <xdr:col>36</xdr:col>
      <xdr:colOff>165100</xdr:colOff>
      <xdr:row>79</xdr:row>
      <xdr:rowOff>136376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127503</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67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43078</xdr:rowOff>
    </xdr:from>
    <xdr:to>
      <xdr:col>55</xdr:col>
      <xdr:colOff>0</xdr:colOff>
      <xdr:row>97</xdr:row>
      <xdr:rowOff>82387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673728"/>
          <a:ext cx="838200" cy="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43078</xdr:rowOff>
    </xdr:from>
    <xdr:to>
      <xdr:col>50</xdr:col>
      <xdr:colOff>114300</xdr:colOff>
      <xdr:row>98</xdr:row>
      <xdr:rowOff>53366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673728"/>
          <a:ext cx="889000" cy="18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155626</xdr:rowOff>
    </xdr:from>
    <xdr:to>
      <xdr:col>45</xdr:col>
      <xdr:colOff>177800</xdr:colOff>
      <xdr:row>98</xdr:row>
      <xdr:rowOff>53366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86276"/>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97420</xdr:rowOff>
    </xdr:from>
    <xdr:to>
      <xdr:col>41</xdr:col>
      <xdr:colOff>50800</xdr:colOff>
      <xdr:row>97</xdr:row>
      <xdr:rowOff>155626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728070"/>
          <a:ext cx="889000" cy="5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31587</xdr:rowOff>
    </xdr:from>
    <xdr:to>
      <xdr:col>55</xdr:col>
      <xdr:colOff>50800</xdr:colOff>
      <xdr:row>97</xdr:row>
      <xdr:rowOff>133187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54464</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163728</xdr:rowOff>
    </xdr:from>
    <xdr:to>
      <xdr:col>50</xdr:col>
      <xdr:colOff>165100</xdr:colOff>
      <xdr:row>97</xdr:row>
      <xdr:rowOff>93878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110405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39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2566</xdr:rowOff>
    </xdr:from>
    <xdr:to>
      <xdr:col>46</xdr:col>
      <xdr:colOff>38100</xdr:colOff>
      <xdr:row>98</xdr:row>
      <xdr:rowOff>104166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8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95293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9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104826</xdr:rowOff>
    </xdr:from>
    <xdr:to>
      <xdr:col>41</xdr:col>
      <xdr:colOff>101600</xdr:colOff>
      <xdr:row>98</xdr:row>
      <xdr:rowOff>34976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26103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46620</xdr:rowOff>
    </xdr:from>
    <xdr:to>
      <xdr:col>36</xdr:col>
      <xdr:colOff>165100</xdr:colOff>
      <xdr:row>97</xdr:row>
      <xdr:rowOff>148220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7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139347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27705</xdr:rowOff>
    </xdr:from>
    <xdr:to>
      <xdr:col>85</xdr:col>
      <xdr:colOff>127000</xdr:colOff>
      <xdr:row>75</xdr:row>
      <xdr:rowOff>41573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886455"/>
          <a:ext cx="8382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27705</xdr:rowOff>
    </xdr:from>
    <xdr:to>
      <xdr:col>81</xdr:col>
      <xdr:colOff>50800</xdr:colOff>
      <xdr:row>75</xdr:row>
      <xdr:rowOff>81807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886455"/>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81807</xdr:rowOff>
    </xdr:from>
    <xdr:to>
      <xdr:col>76</xdr:col>
      <xdr:colOff>114300</xdr:colOff>
      <xdr:row>75</xdr:row>
      <xdr:rowOff>123946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940557"/>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123946</xdr:rowOff>
    </xdr:from>
    <xdr:to>
      <xdr:col>71</xdr:col>
      <xdr:colOff>177800</xdr:colOff>
      <xdr:row>75</xdr:row>
      <xdr:rowOff>126860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982696"/>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162223</xdr:rowOff>
    </xdr:from>
    <xdr:to>
      <xdr:col>85</xdr:col>
      <xdr:colOff>177800</xdr:colOff>
      <xdr:row>75</xdr:row>
      <xdr:rowOff>92373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8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13650</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70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148355</xdr:rowOff>
    </xdr:from>
    <xdr:to>
      <xdr:col>81</xdr:col>
      <xdr:colOff>101600</xdr:colOff>
      <xdr:row>75</xdr:row>
      <xdr:rowOff>78505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8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95032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61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31007</xdr:rowOff>
    </xdr:from>
    <xdr:to>
      <xdr:col>76</xdr:col>
      <xdr:colOff>165100</xdr:colOff>
      <xdr:row>75</xdr:row>
      <xdr:rowOff>132607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8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123734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73146</xdr:rowOff>
    </xdr:from>
    <xdr:to>
      <xdr:col>72</xdr:col>
      <xdr:colOff>38100</xdr:colOff>
      <xdr:row>76</xdr:row>
      <xdr:rowOff>3296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19823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7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76060</xdr:rowOff>
    </xdr:from>
    <xdr:to>
      <xdr:col>67</xdr:col>
      <xdr:colOff>101600</xdr:colOff>
      <xdr:row>76</xdr:row>
      <xdr:rowOff>6210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168787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0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104046</xdr:rowOff>
    </xdr:from>
    <xdr:to>
      <xdr:col>85</xdr:col>
      <xdr:colOff>127000</xdr:colOff>
      <xdr:row>98</xdr:row>
      <xdr:rowOff>147255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06146"/>
          <a:ext cx="838200" cy="4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104046</xdr:rowOff>
    </xdr:from>
    <xdr:to>
      <xdr:col>81</xdr:col>
      <xdr:colOff>50800</xdr:colOff>
      <xdr:row>98</xdr:row>
      <xdr:rowOff>140142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06146"/>
          <a:ext cx="889000" cy="3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140142</xdr:rowOff>
    </xdr:from>
    <xdr:to>
      <xdr:col>76</xdr:col>
      <xdr:colOff>114300</xdr:colOff>
      <xdr:row>98</xdr:row>
      <xdr:rowOff>152109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42242"/>
          <a:ext cx="889000" cy="1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143362</xdr:rowOff>
    </xdr:from>
    <xdr:to>
      <xdr:col>71</xdr:col>
      <xdr:colOff>177800</xdr:colOff>
      <xdr:row>98</xdr:row>
      <xdr:rowOff>152109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45462"/>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96455</xdr:rowOff>
    </xdr:from>
    <xdr:to>
      <xdr:col>85</xdr:col>
      <xdr:colOff>177800</xdr:colOff>
      <xdr:row>99</xdr:row>
      <xdr:rowOff>26605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2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53246</xdr:rowOff>
    </xdr:from>
    <xdr:to>
      <xdr:col>81</xdr:col>
      <xdr:colOff>101600</xdr:colOff>
      <xdr:row>98</xdr:row>
      <xdr:rowOff>154846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145973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9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89342</xdr:rowOff>
    </xdr:from>
    <xdr:to>
      <xdr:col>76</xdr:col>
      <xdr:colOff>165100</xdr:colOff>
      <xdr:row>99</xdr:row>
      <xdr:rowOff>19492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10619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8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101309</xdr:rowOff>
    </xdr:from>
    <xdr:to>
      <xdr:col>72</xdr:col>
      <xdr:colOff>38100</xdr:colOff>
      <xdr:row>99</xdr:row>
      <xdr:rowOff>31459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22586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9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92562</xdr:rowOff>
    </xdr:from>
    <xdr:to>
      <xdr:col>67</xdr:col>
      <xdr:colOff>101600</xdr:colOff>
      <xdr:row>99</xdr:row>
      <xdr:rowOff>22712</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9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39239</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6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52169</xdr:rowOff>
    </xdr:from>
    <xdr:to>
      <xdr:col>116</xdr:col>
      <xdr:colOff>63500</xdr:colOff>
      <xdr:row>73</xdr:row>
      <xdr:rowOff>130511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568019"/>
          <a:ext cx="838200" cy="7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130511</xdr:rowOff>
    </xdr:from>
    <xdr:to>
      <xdr:col>111</xdr:col>
      <xdr:colOff>177800</xdr:colOff>
      <xdr:row>74</xdr:row>
      <xdr:rowOff>71280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646361"/>
          <a:ext cx="889000" cy="1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57564</xdr:rowOff>
    </xdr:from>
    <xdr:to>
      <xdr:col>107</xdr:col>
      <xdr:colOff>50800</xdr:colOff>
      <xdr:row>74</xdr:row>
      <xdr:rowOff>71280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7448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57564</xdr:rowOff>
    </xdr:from>
    <xdr:to>
      <xdr:col>102</xdr:col>
      <xdr:colOff>114300</xdr:colOff>
      <xdr:row>74</xdr:row>
      <xdr:rowOff>114988</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744864"/>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1369</xdr:rowOff>
    </xdr:from>
    <xdr:to>
      <xdr:col>116</xdr:col>
      <xdr:colOff>114300</xdr:colOff>
      <xdr:row>73</xdr:row>
      <xdr:rowOff>102969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51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24246</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36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79711</xdr:rowOff>
    </xdr:from>
    <xdr:to>
      <xdr:col>112</xdr:col>
      <xdr:colOff>38100</xdr:colOff>
      <xdr:row>74</xdr:row>
      <xdr:rowOff>9861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5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26388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37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20480</xdr:rowOff>
    </xdr:from>
    <xdr:to>
      <xdr:col>107</xdr:col>
      <xdr:colOff>101600</xdr:colOff>
      <xdr:row>74</xdr:row>
      <xdr:rowOff>122080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138607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48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6764</xdr:rowOff>
    </xdr:from>
    <xdr:to>
      <xdr:col>102</xdr:col>
      <xdr:colOff>165100</xdr:colOff>
      <xdr:row>74</xdr:row>
      <xdr:rowOff>108364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6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124891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46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64188</xdr:rowOff>
    </xdr:from>
    <xdr:to>
      <xdr:col>98</xdr:col>
      <xdr:colOff>38100</xdr:colOff>
      <xdr:row>74</xdr:row>
      <xdr:rowOff>165788</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7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10865</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38,940</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円となっており、前年度より減少し、類似団体平均より下回る結果となった。要因としては庁舎空調設備及び受変電設備整備事業の減によるものである。</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61,329</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円となっており、前年度より増加し、類似団体平均を上回る結果となった。要因としては、土地取得特別会計への繰出金によるものである。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18,017</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円となっており、前年度より減少し、類似団体平均より下回る結果となった。要因としては財政調整基金積立金等の減によるものである。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住民一人当たりのコストを増加させないよう総合計画に基づき事業の取捨選択を徹底していくことで、事業費を抑制していく。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22,714
22,030
38.80
10,569,741
10,128,273
439,068
5,909,493
8,211,309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141986</xdr:rowOff>
    </xdr:from>
    <xdr:to>
      <xdr:col>24</xdr:col>
      <xdr:colOff>63500</xdr:colOff>
      <xdr:row>36</xdr:row>
      <xdr:rowOff>166751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71286"/>
          <a:ext cx="838200" cy="3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166751</xdr:rowOff>
    </xdr:from>
    <xdr:to>
      <xdr:col>19</xdr:col>
      <xdr:colOff>177800</xdr:colOff>
      <xdr:row>37</xdr:row>
      <xdr:rowOff>6350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895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168275</xdr:rowOff>
    </xdr:from>
    <xdr:to>
      <xdr:col>15</xdr:col>
      <xdr:colOff>50800</xdr:colOff>
      <xdr:row>37</xdr:row>
      <xdr:rowOff>6350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0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108458</xdr:rowOff>
    </xdr:from>
    <xdr:to>
      <xdr:col>10</xdr:col>
      <xdr:colOff>114300</xdr:colOff>
      <xdr:row>36</xdr:row>
      <xdr:rowOff>168275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0658"/>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91186</xdr:rowOff>
    </xdr:from>
    <xdr:to>
      <xdr:col>24</xdr:col>
      <xdr:colOff>114300</xdr:colOff>
      <xdr:row>35</xdr:row>
      <xdr:rowOff>21336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69613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115951</xdr:rowOff>
    </xdr:from>
    <xdr:to>
      <xdr:col>20</xdr:col>
      <xdr:colOff>38100</xdr:colOff>
      <xdr:row>37</xdr:row>
      <xdr:rowOff>46101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37228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127000</xdr:rowOff>
    </xdr:from>
    <xdr:to>
      <xdr:col>15</xdr:col>
      <xdr:colOff>101600</xdr:colOff>
      <xdr:row>37</xdr:row>
      <xdr:rowOff>57150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48277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117475</xdr:rowOff>
    </xdr:from>
    <xdr:to>
      <xdr:col>10</xdr:col>
      <xdr:colOff>165100</xdr:colOff>
      <xdr:row>37</xdr:row>
      <xdr:rowOff>47625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38752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57658</xdr:rowOff>
    </xdr:from>
    <xdr:to>
      <xdr:col>6</xdr:col>
      <xdr:colOff>38100</xdr:colOff>
      <xdr:row>36</xdr:row>
      <xdr:rowOff>159258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150385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120410</xdr:rowOff>
    </xdr:from>
    <xdr:to>
      <xdr:col>24</xdr:col>
      <xdr:colOff>63500</xdr:colOff>
      <xdr:row>58</xdr:row>
      <xdr:rowOff>144545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64510"/>
          <a:ext cx="838200" cy="2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120410</xdr:rowOff>
    </xdr:from>
    <xdr:to>
      <xdr:col>19</xdr:col>
      <xdr:colOff>177800</xdr:colOff>
      <xdr:row>58</xdr:row>
      <xdr:rowOff>161502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64510"/>
          <a:ext cx="889000" cy="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8206</xdr:rowOff>
    </xdr:from>
    <xdr:to>
      <xdr:col>15</xdr:col>
      <xdr:colOff>50800</xdr:colOff>
      <xdr:row>58</xdr:row>
      <xdr:rowOff>161502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52306"/>
          <a:ext cx="889000" cy="1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8206</xdr:rowOff>
    </xdr:from>
    <xdr:to>
      <xdr:col>10</xdr:col>
      <xdr:colOff>114300</xdr:colOff>
      <xdr:row>58</xdr:row>
      <xdr:rowOff>170038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52306"/>
          <a:ext cx="889000" cy="16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93745</xdr:rowOff>
    </xdr:from>
    <xdr:to>
      <xdr:col>24</xdr:col>
      <xdr:colOff>114300</xdr:colOff>
      <xdr:row>59</xdr:row>
      <xdr:rowOff>23895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69610</xdr:rowOff>
    </xdr:from>
    <xdr:to>
      <xdr:col>20</xdr:col>
      <xdr:colOff>38100</xdr:colOff>
      <xdr:row>58</xdr:row>
      <xdr:rowOff>171210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16287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8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110702</xdr:rowOff>
    </xdr:from>
    <xdr:to>
      <xdr:col>15</xdr:col>
      <xdr:colOff>101600</xdr:colOff>
      <xdr:row>59</xdr:row>
      <xdr:rowOff>40852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31979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128856</xdr:rowOff>
    </xdr:from>
    <xdr:to>
      <xdr:col>10</xdr:col>
      <xdr:colOff>165100</xdr:colOff>
      <xdr:row>58</xdr:row>
      <xdr:rowOff>59006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50133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119238</xdr:rowOff>
    </xdr:from>
    <xdr:to>
      <xdr:col>6</xdr:col>
      <xdr:colOff>38100</xdr:colOff>
      <xdr:row>59</xdr:row>
      <xdr:rowOff>49388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40515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57658</xdr:rowOff>
    </xdr:from>
    <xdr:to>
      <xdr:col>24</xdr:col>
      <xdr:colOff>63500</xdr:colOff>
      <xdr:row>77</xdr:row>
      <xdr:rowOff>138404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9308"/>
          <a:ext cx="838200" cy="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27939</xdr:rowOff>
    </xdr:from>
    <xdr:to>
      <xdr:col>19</xdr:col>
      <xdr:colOff>177800</xdr:colOff>
      <xdr:row>77</xdr:row>
      <xdr:rowOff>138404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29589"/>
          <a:ext cx="889000" cy="11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27939</xdr:rowOff>
    </xdr:from>
    <xdr:to>
      <xdr:col>15</xdr:col>
      <xdr:colOff>50800</xdr:colOff>
      <xdr:row>78</xdr:row>
      <xdr:rowOff>89064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9589"/>
          <a:ext cx="889000" cy="2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89064</xdr:rowOff>
    </xdr:from>
    <xdr:to>
      <xdr:col>10</xdr:col>
      <xdr:colOff>114300</xdr:colOff>
      <xdr:row>78</xdr:row>
      <xdr:rowOff>146520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2164"/>
          <a:ext cx="889000" cy="5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6858</xdr:rowOff>
    </xdr:from>
    <xdr:to>
      <xdr:col>24</xdr:col>
      <xdr:colOff>114300</xdr:colOff>
      <xdr:row>77</xdr:row>
      <xdr:rowOff>108458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156735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87604</xdr:rowOff>
    </xdr:from>
    <xdr:to>
      <xdr:col>20</xdr:col>
      <xdr:colOff>38100</xdr:colOff>
      <xdr:row>78</xdr:row>
      <xdr:rowOff>17754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8881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148589</xdr:rowOff>
    </xdr:from>
    <xdr:to>
      <xdr:col>15</xdr:col>
      <xdr:colOff>101600</xdr:colOff>
      <xdr:row>77</xdr:row>
      <xdr:rowOff>78739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69866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38264</xdr:rowOff>
    </xdr:from>
    <xdr:to>
      <xdr:col>10</xdr:col>
      <xdr:colOff>165100</xdr:colOff>
      <xdr:row>78</xdr:row>
      <xdr:rowOff>139864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130991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95720</xdr:rowOff>
    </xdr:from>
    <xdr:to>
      <xdr:col>6</xdr:col>
      <xdr:colOff>38100</xdr:colOff>
      <xdr:row>79</xdr:row>
      <xdr:rowOff>25870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16997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6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17284</xdr:rowOff>
    </xdr:from>
    <xdr:to>
      <xdr:col>24</xdr:col>
      <xdr:colOff>63500</xdr:colOff>
      <xdr:row>96</xdr:row>
      <xdr:rowOff>22237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7648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43765</xdr:rowOff>
    </xdr:from>
    <xdr:to>
      <xdr:col>19</xdr:col>
      <xdr:colOff>177800</xdr:colOff>
      <xdr:row>96</xdr:row>
      <xdr:rowOff>22237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31515"/>
          <a:ext cx="889000" cy="1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43765</xdr:rowOff>
    </xdr:from>
    <xdr:to>
      <xdr:col>15</xdr:col>
      <xdr:colOff>50800</xdr:colOff>
      <xdr:row>97</xdr:row>
      <xdr:rowOff>64452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31515"/>
          <a:ext cx="889000" cy="36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64452</xdr:rowOff>
    </xdr:from>
    <xdr:to>
      <xdr:col>10</xdr:col>
      <xdr:colOff>114300</xdr:colOff>
      <xdr:row>97</xdr:row>
      <xdr:rowOff>102057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95102"/>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137934</xdr:rowOff>
    </xdr:from>
    <xdr:to>
      <xdr:col>24</xdr:col>
      <xdr:colOff>114300</xdr:colOff>
      <xdr:row>96</xdr:row>
      <xdr:rowOff>68084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116361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0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142887</xdr:rowOff>
    </xdr:from>
    <xdr:to>
      <xdr:col>20</xdr:col>
      <xdr:colOff>38100</xdr:colOff>
      <xdr:row>96</xdr:row>
      <xdr:rowOff>73037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3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64164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2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164415</xdr:rowOff>
    </xdr:from>
    <xdr:to>
      <xdr:col>15</xdr:col>
      <xdr:colOff>101600</xdr:colOff>
      <xdr:row>95</xdr:row>
      <xdr:rowOff>94565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85692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7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13652</xdr:rowOff>
    </xdr:from>
    <xdr:to>
      <xdr:col>10</xdr:col>
      <xdr:colOff>165100</xdr:colOff>
      <xdr:row>97</xdr:row>
      <xdr:rowOff>115252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106379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3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51257</xdr:rowOff>
    </xdr:from>
    <xdr:to>
      <xdr:col>6</xdr:col>
      <xdr:colOff>38100</xdr:colOff>
      <xdr:row>97</xdr:row>
      <xdr:rowOff>152857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143984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23552</xdr:rowOff>
    </xdr:from>
    <xdr:to>
      <xdr:col>55</xdr:col>
      <xdr:colOff>0</xdr:colOff>
      <xdr:row>55</xdr:row>
      <xdr:rowOff>141757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453302"/>
          <a:ext cx="838200" cy="1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23552</xdr:rowOff>
    </xdr:from>
    <xdr:to>
      <xdr:col>50</xdr:col>
      <xdr:colOff>114300</xdr:colOff>
      <xdr:row>56</xdr:row>
      <xdr:rowOff>11055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453302"/>
          <a:ext cx="889000" cy="15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11055</xdr:rowOff>
    </xdr:from>
    <xdr:to>
      <xdr:col>45</xdr:col>
      <xdr:colOff>177800</xdr:colOff>
      <xdr:row>56</xdr:row>
      <xdr:rowOff>70586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612255"/>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70586</xdr:rowOff>
    </xdr:from>
    <xdr:to>
      <xdr:col>41</xdr:col>
      <xdr:colOff>50800</xdr:colOff>
      <xdr:row>56</xdr:row>
      <xdr:rowOff>80607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671786"/>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90957</xdr:rowOff>
    </xdr:from>
    <xdr:to>
      <xdr:col>55</xdr:col>
      <xdr:colOff>50800</xdr:colOff>
      <xdr:row>56</xdr:row>
      <xdr:rowOff>21107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2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113834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3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144202</xdr:rowOff>
    </xdr:from>
    <xdr:to>
      <xdr:col>50</xdr:col>
      <xdr:colOff>165100</xdr:colOff>
      <xdr:row>55</xdr:row>
      <xdr:rowOff>74352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4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90879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1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131705</xdr:rowOff>
    </xdr:from>
    <xdr:to>
      <xdr:col>46</xdr:col>
      <xdr:colOff>38100</xdr:colOff>
      <xdr:row>56</xdr:row>
      <xdr:rowOff>61855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78382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19786</xdr:rowOff>
    </xdr:from>
    <xdr:to>
      <xdr:col>41</xdr:col>
      <xdr:colOff>101600</xdr:colOff>
      <xdr:row>56</xdr:row>
      <xdr:rowOff>121386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137913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39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29807</xdr:rowOff>
    </xdr:from>
    <xdr:to>
      <xdr:col>36</xdr:col>
      <xdr:colOff>165100</xdr:colOff>
      <xdr:row>56</xdr:row>
      <xdr:rowOff>131407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3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147934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40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155200</xdr:rowOff>
    </xdr:from>
    <xdr:to>
      <xdr:col>55</xdr:col>
      <xdr:colOff>0</xdr:colOff>
      <xdr:row>78</xdr:row>
      <xdr:rowOff>41904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56850"/>
          <a:ext cx="838200" cy="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142832</xdr:rowOff>
    </xdr:from>
    <xdr:to>
      <xdr:col>50</xdr:col>
      <xdr:colOff>114300</xdr:colOff>
      <xdr:row>77</xdr:row>
      <xdr:rowOff>155200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44482"/>
          <a:ext cx="8890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91398</xdr:rowOff>
    </xdr:from>
    <xdr:to>
      <xdr:col>45</xdr:col>
      <xdr:colOff>177800</xdr:colOff>
      <xdr:row>77</xdr:row>
      <xdr:rowOff>142832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93048"/>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91398</xdr:rowOff>
    </xdr:from>
    <xdr:to>
      <xdr:col>41</xdr:col>
      <xdr:colOff>50800</xdr:colOff>
      <xdr:row>78</xdr:row>
      <xdr:rowOff>18542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93048"/>
          <a:ext cx="889000" cy="9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162554</xdr:rowOff>
    </xdr:from>
    <xdr:to>
      <xdr:col>55</xdr:col>
      <xdr:colOff>50800</xdr:colOff>
      <xdr:row>78</xdr:row>
      <xdr:rowOff>92704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77481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104400</xdr:rowOff>
    </xdr:from>
    <xdr:to>
      <xdr:col>50</xdr:col>
      <xdr:colOff>165100</xdr:colOff>
      <xdr:row>78</xdr:row>
      <xdr:rowOff>34550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25677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92032</xdr:rowOff>
    </xdr:from>
    <xdr:to>
      <xdr:col>46</xdr:col>
      <xdr:colOff>38100</xdr:colOff>
      <xdr:row>78</xdr:row>
      <xdr:rowOff>22182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9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13309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8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40598</xdr:rowOff>
    </xdr:from>
    <xdr:to>
      <xdr:col>41</xdr:col>
      <xdr:colOff>101600</xdr:colOff>
      <xdr:row>77</xdr:row>
      <xdr:rowOff>142198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4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133325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3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85237</xdr:rowOff>
    </xdr:from>
    <xdr:to>
      <xdr:col>55</xdr:col>
      <xdr:colOff>0</xdr:colOff>
      <xdr:row>97</xdr:row>
      <xdr:rowOff>104324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44437"/>
          <a:ext cx="838200" cy="19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104324</xdr:rowOff>
    </xdr:from>
    <xdr:to>
      <xdr:col>50</xdr:col>
      <xdr:colOff>114300</xdr:colOff>
      <xdr:row>98</xdr:row>
      <xdr:rowOff>26009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34974"/>
          <a:ext cx="889000" cy="9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155797</xdr:rowOff>
    </xdr:from>
    <xdr:to>
      <xdr:col>45</xdr:col>
      <xdr:colOff>177800</xdr:colOff>
      <xdr:row>98</xdr:row>
      <xdr:rowOff>26009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86447"/>
          <a:ext cx="8890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155797</xdr:rowOff>
    </xdr:from>
    <xdr:to>
      <xdr:col>41</xdr:col>
      <xdr:colOff>50800</xdr:colOff>
      <xdr:row>98</xdr:row>
      <xdr:rowOff>23495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86447"/>
          <a:ext cx="889000" cy="3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34437</xdr:rowOff>
    </xdr:from>
    <xdr:to>
      <xdr:col>55</xdr:col>
      <xdr:colOff>50800</xdr:colOff>
      <xdr:row>96</xdr:row>
      <xdr:rowOff>136037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57314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53524</xdr:rowOff>
    </xdr:from>
    <xdr:to>
      <xdr:col>50</xdr:col>
      <xdr:colOff>165100</xdr:colOff>
      <xdr:row>97</xdr:row>
      <xdr:rowOff>155124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146251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7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146659</xdr:rowOff>
    </xdr:from>
    <xdr:to>
      <xdr:col>46</xdr:col>
      <xdr:colOff>38100</xdr:colOff>
      <xdr:row>98</xdr:row>
      <xdr:rowOff>76809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67936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104997</xdr:rowOff>
    </xdr:from>
    <xdr:to>
      <xdr:col>41</xdr:col>
      <xdr:colOff>101600</xdr:colOff>
      <xdr:row>98</xdr:row>
      <xdr:rowOff>35147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26274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2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144145</xdr:rowOff>
    </xdr:from>
    <xdr:to>
      <xdr:col>36</xdr:col>
      <xdr:colOff>165100</xdr:colOff>
      <xdr:row>98</xdr:row>
      <xdr:rowOff>74295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65422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6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7524</xdr:rowOff>
    </xdr:from>
    <xdr:to>
      <xdr:col>85</xdr:col>
      <xdr:colOff>127000</xdr:colOff>
      <xdr:row>37</xdr:row>
      <xdr:rowOff>69291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51174"/>
          <a:ext cx="838200" cy="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10084</xdr:rowOff>
    </xdr:from>
    <xdr:to>
      <xdr:col>81</xdr:col>
      <xdr:colOff>50800</xdr:colOff>
      <xdr:row>37</xdr:row>
      <xdr:rowOff>69291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53734"/>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123241</xdr:rowOff>
    </xdr:from>
    <xdr:to>
      <xdr:col>76</xdr:col>
      <xdr:colOff>114300</xdr:colOff>
      <xdr:row>37</xdr:row>
      <xdr:rowOff>10084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952541"/>
          <a:ext cx="889000" cy="40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123241</xdr:rowOff>
    </xdr:from>
    <xdr:to>
      <xdr:col>71</xdr:col>
      <xdr:colOff>177800</xdr:colOff>
      <xdr:row>37</xdr:row>
      <xdr:rowOff>85065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952541"/>
          <a:ext cx="889000" cy="47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128174</xdr:rowOff>
    </xdr:from>
    <xdr:to>
      <xdr:col>85</xdr:col>
      <xdr:colOff>177800</xdr:colOff>
      <xdr:row>37</xdr:row>
      <xdr:rowOff>58324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106601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18491</xdr:rowOff>
    </xdr:from>
    <xdr:to>
      <xdr:col>81</xdr:col>
      <xdr:colOff>101600</xdr:colOff>
      <xdr:row>37</xdr:row>
      <xdr:rowOff>120091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111218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130734</xdr:rowOff>
    </xdr:from>
    <xdr:to>
      <xdr:col>76</xdr:col>
      <xdr:colOff>165100</xdr:colOff>
      <xdr:row>37</xdr:row>
      <xdr:rowOff>60884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52011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9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72441</xdr:rowOff>
    </xdr:from>
    <xdr:to>
      <xdr:col>72</xdr:col>
      <xdr:colOff>38100</xdr:colOff>
      <xdr:row>35</xdr:row>
      <xdr:rowOff>2591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90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19118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67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34265</xdr:rowOff>
    </xdr:from>
    <xdr:to>
      <xdr:col>67</xdr:col>
      <xdr:colOff>101600</xdr:colOff>
      <xdr:row>37</xdr:row>
      <xdr:rowOff>135865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126992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54677</xdr:rowOff>
    </xdr:from>
    <xdr:to>
      <xdr:col>85</xdr:col>
      <xdr:colOff>127000</xdr:colOff>
      <xdr:row>56</xdr:row>
      <xdr:rowOff>92641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655877"/>
          <a:ext cx="838200" cy="3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54677</xdr:rowOff>
    </xdr:from>
    <xdr:to>
      <xdr:col>81</xdr:col>
      <xdr:colOff>50800</xdr:colOff>
      <xdr:row>56</xdr:row>
      <xdr:rowOff>144093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55877"/>
          <a:ext cx="889000" cy="8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29107</xdr:rowOff>
    </xdr:from>
    <xdr:to>
      <xdr:col>76</xdr:col>
      <xdr:colOff>114300</xdr:colOff>
      <xdr:row>56</xdr:row>
      <xdr:rowOff>144093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30307"/>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160748</xdr:rowOff>
    </xdr:from>
    <xdr:to>
      <xdr:col>71</xdr:col>
      <xdr:colOff>177800</xdr:colOff>
      <xdr:row>56</xdr:row>
      <xdr:rowOff>29107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90498"/>
          <a:ext cx="889000" cy="3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41841</xdr:rowOff>
    </xdr:from>
    <xdr:to>
      <xdr:col>85</xdr:col>
      <xdr:colOff>177800</xdr:colOff>
      <xdr:row>56</xdr:row>
      <xdr:rowOff>143441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20268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3877</xdr:rowOff>
    </xdr:from>
    <xdr:to>
      <xdr:col>81</xdr:col>
      <xdr:colOff>101600</xdr:colOff>
      <xdr:row>56</xdr:row>
      <xdr:rowOff>105477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0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122004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38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93293</xdr:rowOff>
    </xdr:from>
    <xdr:to>
      <xdr:col>76</xdr:col>
      <xdr:colOff>165100</xdr:colOff>
      <xdr:row>57</xdr:row>
      <xdr:rowOff>23443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149757</xdr:rowOff>
    </xdr:from>
    <xdr:to>
      <xdr:col>72</xdr:col>
      <xdr:colOff>38100</xdr:colOff>
      <xdr:row>56</xdr:row>
      <xdr:rowOff>79907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71034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7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109948</xdr:rowOff>
    </xdr:from>
    <xdr:to>
      <xdr:col>67</xdr:col>
      <xdr:colOff>101600</xdr:colOff>
      <xdr:row>56</xdr:row>
      <xdr:rowOff>40098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3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56625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27705</xdr:rowOff>
    </xdr:from>
    <xdr:to>
      <xdr:col>85</xdr:col>
      <xdr:colOff>127000</xdr:colOff>
      <xdr:row>95</xdr:row>
      <xdr:rowOff>41574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15455"/>
          <a:ext cx="8382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27705</xdr:rowOff>
    </xdr:from>
    <xdr:to>
      <xdr:col>81</xdr:col>
      <xdr:colOff>50800</xdr:colOff>
      <xdr:row>95</xdr:row>
      <xdr:rowOff>81807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15455"/>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81807</xdr:rowOff>
    </xdr:from>
    <xdr:to>
      <xdr:col>76</xdr:col>
      <xdr:colOff>114300</xdr:colOff>
      <xdr:row>95</xdr:row>
      <xdr:rowOff>123946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69557"/>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123946</xdr:rowOff>
    </xdr:from>
    <xdr:to>
      <xdr:col>71</xdr:col>
      <xdr:colOff>177800</xdr:colOff>
      <xdr:row>95</xdr:row>
      <xdr:rowOff>126860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11696"/>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162224</xdr:rowOff>
    </xdr:from>
    <xdr:to>
      <xdr:col>85</xdr:col>
      <xdr:colOff>177800</xdr:colOff>
      <xdr:row>95</xdr:row>
      <xdr:rowOff>92374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13651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148355</xdr:rowOff>
    </xdr:from>
    <xdr:to>
      <xdr:col>81</xdr:col>
      <xdr:colOff>101600</xdr:colOff>
      <xdr:row>95</xdr:row>
      <xdr:rowOff>78505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95032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0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31007</xdr:rowOff>
    </xdr:from>
    <xdr:to>
      <xdr:col>76</xdr:col>
      <xdr:colOff>165100</xdr:colOff>
      <xdr:row>95</xdr:row>
      <xdr:rowOff>132607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123734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1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73146</xdr:rowOff>
    </xdr:from>
    <xdr:to>
      <xdr:col>72</xdr:col>
      <xdr:colOff>38100</xdr:colOff>
      <xdr:row>96</xdr:row>
      <xdr:rowOff>3296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19823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76060</xdr:rowOff>
    </xdr:from>
    <xdr:to>
      <xdr:col>67</xdr:col>
      <xdr:colOff>101600</xdr:colOff>
      <xdr:row>96</xdr:row>
      <xdr:rowOff>6210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168787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3,994</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円となっており、前年度より増加した。要因としては議場・委員会室音響設備改修事業によるものである。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77,033</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円となっており、前年度より減少し、類似団体平均より下回る結果となった。要因としては、庁舎空調設備及び受変電設備整備事業の減よるものである。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145,960</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円となっており、前年度より増加した。要因としては、価格高騰重点支援事業によるものである。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44,859</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円となっており、前年度より増加し、類似団体平均を上回る結果となった。要因としては、土地取得特別会計への繰出金によるものである。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事業を適切に執行しながら歳出を抑制し、類似団体の平均を超えることの無いように努める。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令和５年度の財政調整基金残高は</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百万円であり、災害対策に備えて</a:t>
          </a:r>
          <a:r>
            <a:rPr kumimoji="1" lang="en-US" altLang="ja-JP" sz="1200">
              <a:latin typeface="ＭＳ ゴシック" pitchFamily="49" charset="-128"/>
              <a:ea typeface="ＭＳ ゴシック" pitchFamily="49" charset="-128"/>
            </a:rPr>
            <a:t>250</a:t>
          </a:r>
          <a:r>
            <a:rPr kumimoji="1" lang="ja-JP" altLang="en-US" sz="1200">
              <a:latin typeface="ＭＳ ゴシック" pitchFamily="49" charset="-128"/>
              <a:ea typeface="ＭＳ ゴシック" pitchFamily="49" charset="-128"/>
            </a:rPr>
            <a:t>百万円を積立てた一方、物価高騰による光熱水費等および社会保障関係経費の増による財源不足に対応するため、</a:t>
          </a:r>
          <a:r>
            <a:rPr kumimoji="1" lang="en-US" altLang="ja-JP" sz="1200">
              <a:latin typeface="ＭＳ ゴシック" pitchFamily="49" charset="-128"/>
              <a:ea typeface="ＭＳ ゴシック" pitchFamily="49" charset="-128"/>
            </a:rPr>
            <a:t>290</a:t>
          </a:r>
          <a:r>
            <a:rPr kumimoji="1" lang="ja-JP" altLang="en-US" sz="1200">
              <a:latin typeface="ＭＳ ゴシック" pitchFamily="49" charset="-128"/>
              <a:ea typeface="ＭＳ ゴシック" pitchFamily="49" charset="-128"/>
            </a:rPr>
            <a:t>百万円取り崩したことで前年度より</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百万円の減となった。一般的に言われている適正割合</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％を超えているが、近年は自然災害が頻発していることから、予期せぬ事態に備える必要があるため基金の取り崩しを抑えつつも過去の実績等を踏まえ、基金残高を</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億円前後で推移するように努める。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年度から一般会計及び全ての会計において実質収支額が黒字であるため比率はないが、引き続き財源の確保や経常経費の削減などに努めていく。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L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78"/>
      <c r="DK1" s="178"/>
      <c r="DL1" s="178"/>
      <c r="DM1" s="178"/>
      <c r="DN1" s="178"/>
      <c r="DO1" s="178"/>
    </row>
    <row r="2" spans="1:119" ht="24" thickBot="1" x14ac:dyDescent="0.25">
      <c r="B2" s="179" t="s">
        <v>77</v>
      </c>
      <c r="C2" s="179"/>
      <c r="D2" s="180"/>
    </row>
    <row r="3" spans="1:119" ht="18.75" customHeight="1" thickBot="1" x14ac:dyDescent="0.25">
      <c r="A3" s="178"/>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78"/>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10569741</v>
      </c>
      <c r="BO4" s="371"/>
      <c r="BP4" s="371"/>
      <c r="BQ4" s="371"/>
      <c r="BR4" s="371"/>
      <c r="BS4" s="371"/>
      <c r="BT4" s="371"/>
      <c r="BU4" s="372"/>
      <c r="BV4" s="370">
        <v>10929452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7.4</v>
      </c>
      <c r="CU4" s="377"/>
      <c r="CV4" s="377"/>
      <c r="CW4" s="377"/>
      <c r="CX4" s="377"/>
      <c r="CY4" s="377"/>
      <c r="CZ4" s="377"/>
      <c r="DA4" s="378"/>
      <c r="DB4" s="376">
        <v>8.5</v>
      </c>
      <c r="DC4" s="377"/>
      <c r="DD4" s="377"/>
      <c r="DE4" s="377"/>
      <c r="DF4" s="377"/>
      <c r="DG4" s="377"/>
      <c r="DH4" s="377"/>
      <c r="DI4" s="378"/>
    </row>
    <row r="5" spans="1:119" ht="18.75" customHeight="1" x14ac:dyDescent="0.2">
      <c r="A5" s="178"/>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10128273</v>
      </c>
      <c r="BO5" s="408"/>
      <c r="BP5" s="408"/>
      <c r="BQ5" s="408"/>
      <c r="BR5" s="408"/>
      <c r="BS5" s="408"/>
      <c r="BT5" s="408"/>
      <c r="BU5" s="409"/>
      <c r="BV5" s="407">
        <v>10430112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81.7</v>
      </c>
      <c r="CU5" s="405"/>
      <c r="CV5" s="405"/>
      <c r="CW5" s="405"/>
      <c r="CX5" s="405"/>
      <c r="CY5" s="405"/>
      <c r="CZ5" s="405"/>
      <c r="DA5" s="406"/>
      <c r="DB5" s="404">
        <v>79.7</v>
      </c>
      <c r="DC5" s="405"/>
      <c r="DD5" s="405"/>
      <c r="DE5" s="405"/>
      <c r="DF5" s="405"/>
      <c r="DG5" s="405"/>
      <c r="DH5" s="405"/>
      <c r="DI5" s="406"/>
    </row>
    <row r="6" spans="1:119" ht="18.75" customHeight="1" x14ac:dyDescent="0.2">
      <c r="A6" s="178"/>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441468</v>
      </c>
      <c r="BO6" s="408"/>
      <c r="BP6" s="408"/>
      <c r="BQ6" s="408"/>
      <c r="BR6" s="408"/>
      <c r="BS6" s="408"/>
      <c r="BT6" s="408"/>
      <c r="BU6" s="409"/>
      <c r="BV6" s="407">
        <v>499340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82.4</v>
      </c>
      <c r="CU6" s="445"/>
      <c r="CV6" s="445"/>
      <c r="CW6" s="445"/>
      <c r="CX6" s="445"/>
      <c r="CY6" s="445"/>
      <c r="CZ6" s="445"/>
      <c r="DA6" s="446"/>
      <c r="DB6" s="444">
        <v>81.099999999999994</v>
      </c>
      <c r="DC6" s="445"/>
      <c r="DD6" s="445"/>
      <c r="DE6" s="445"/>
      <c r="DF6" s="445"/>
      <c r="DG6" s="445"/>
      <c r="DH6" s="445"/>
      <c r="DI6" s="446"/>
    </row>
    <row r="7" spans="1:119" ht="18.75" customHeight="1" x14ac:dyDescent="0.2">
      <c r="A7" s="178"/>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2400</v>
      </c>
      <c r="BO7" s="408"/>
      <c r="BP7" s="408"/>
      <c r="BQ7" s="408"/>
      <c r="BR7" s="408"/>
      <c r="BS7" s="408"/>
      <c r="BT7" s="408"/>
      <c r="BU7" s="409"/>
      <c r="BV7" s="407">
        <v>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5909493</v>
      </c>
      <c r="CU7" s="408"/>
      <c r="CV7" s="408"/>
      <c r="CW7" s="408"/>
      <c r="CX7" s="408"/>
      <c r="CY7" s="408"/>
      <c r="CZ7" s="408"/>
      <c r="DA7" s="409"/>
      <c r="DB7" s="407">
        <v>5863578</v>
      </c>
      <c r="DC7" s="408"/>
      <c r="DD7" s="408"/>
      <c r="DE7" s="408"/>
      <c r="DF7" s="408"/>
      <c r="DG7" s="408"/>
      <c r="DH7" s="408"/>
      <c r="DI7" s="409"/>
    </row>
    <row r="8" spans="1:119" ht="18.75" customHeight="1" thickBot="1" x14ac:dyDescent="0.25">
      <c r="A8" s="178"/>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439068</v>
      </c>
      <c r="BO8" s="408"/>
      <c r="BP8" s="408"/>
      <c r="BQ8" s="408"/>
      <c r="BR8" s="408"/>
      <c r="BS8" s="408"/>
      <c r="BT8" s="408"/>
      <c r="BU8" s="409"/>
      <c r="BV8" s="407">
        <v>499340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v>
      </c>
      <c r="CU8" s="448"/>
      <c r="CV8" s="448"/>
      <c r="CW8" s="448"/>
      <c r="CX8" s="448"/>
      <c r="CY8" s="448"/>
      <c r="CZ8" s="448"/>
      <c r="DA8" s="449"/>
      <c r="DB8" s="447">
        <v>0.6</v>
      </c>
      <c r="DC8" s="448"/>
      <c r="DD8" s="448"/>
      <c r="DE8" s="448"/>
      <c r="DF8" s="448"/>
      <c r="DG8" s="448"/>
      <c r="DH8" s="448"/>
      <c r="DI8" s="449"/>
    </row>
    <row r="9" spans="1:119" ht="18.75" customHeight="1" thickBot="1" x14ac:dyDescent="0.25">
      <c r="A9" s="178"/>
      <c r="B9" s="401" t="s">
        <v>106</v>
      </c>
      <c r="C9" s="402"/>
      <c r="D9" s="402"/>
      <c r="E9" s="402"/>
      <c r="F9" s="402"/>
      <c r="G9" s="402"/>
      <c r="H9" s="402"/>
      <c r="I9" s="402"/>
      <c r="J9" s="402"/>
      <c r="K9" s="450"/>
      <c r="L9" s="451" t="s">
        <v>107</v>
      </c>
      <c r="M9" s="452"/>
      <c r="N9" s="452"/>
      <c r="O9" s="452"/>
      <c r="P9" s="452"/>
      <c r="Q9" s="453"/>
      <c r="R9" s="454">
        <v>23360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-60272</v>
      </c>
      <c r="BO9" s="408"/>
      <c r="BP9" s="408"/>
      <c r="BQ9" s="408"/>
      <c r="BR9" s="408"/>
      <c r="BS9" s="408"/>
      <c r="BT9" s="408"/>
      <c r="BU9" s="409"/>
      <c r="BV9" s="407">
        <v>-457858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11.1</v>
      </c>
      <c r="CU9" s="405"/>
      <c r="CV9" s="405"/>
      <c r="CW9" s="405"/>
      <c r="CX9" s="405"/>
      <c r="CY9" s="405"/>
      <c r="CZ9" s="405"/>
      <c r="DA9" s="406"/>
      <c r="DB9" s="404">
        <v>10.8</v>
      </c>
      <c r="DC9" s="405"/>
      <c r="DD9" s="405"/>
      <c r="DE9" s="405"/>
      <c r="DF9" s="405"/>
      <c r="DG9" s="405"/>
      <c r="DH9" s="405"/>
      <c r="DI9" s="406"/>
    </row>
    <row r="10" spans="1:119" ht="18.75" customHeight="1" thickBot="1" x14ac:dyDescent="0.25">
      <c r="A10" s="178"/>
      <c r="B10" s="401"/>
      <c r="C10" s="402"/>
      <c r="D10" s="402"/>
      <c r="E10" s="402"/>
      <c r="F10" s="402"/>
      <c r="G10" s="402"/>
      <c r="H10" s="402"/>
      <c r="I10" s="402"/>
      <c r="J10" s="402"/>
      <c r="K10" s="450"/>
      <c r="L10" s="457" t="s">
        <v>113</v>
      </c>
      <c r="M10" s="437"/>
      <c r="N10" s="437"/>
      <c r="O10" s="437"/>
      <c r="P10" s="437"/>
      <c r="Q10" s="438"/>
      <c r="R10" s="458">
        <v>24347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253652</v>
      </c>
      <c r="BO10" s="408"/>
      <c r="BP10" s="408"/>
      <c r="BQ10" s="408"/>
      <c r="BR10" s="408"/>
      <c r="BS10" s="408"/>
      <c r="BT10" s="408"/>
      <c r="BU10" s="409"/>
      <c r="BV10" s="407">
        <v>483725</v>
      </c>
      <c r="BW10" s="408"/>
      <c r="BX10" s="408"/>
      <c r="BY10" s="408"/>
      <c r="BZ10" s="408"/>
      <c r="CA10" s="408"/>
      <c r="CB10" s="408"/>
      <c r="CC10" s="409"/>
      <c r="CD10" s="181" t="s">
        <v>116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78"/>
      <c r="B12" s="467" t="s">
        <v>123</v>
      </c>
      <c r="C12" s="468"/>
      <c r="D12" s="468"/>
      <c r="E12" s="468"/>
      <c r="F12" s="468"/>
      <c r="G12" s="468"/>
      <c r="H12" s="468"/>
      <c r="I12" s="468"/>
      <c r="J12" s="468"/>
      <c r="K12" s="469"/>
      <c r="L12" s="476" t="s">
        <v>124</v>
      </c>
      <c r="M12" s="477"/>
      <c r="N12" s="477"/>
      <c r="O12" s="477"/>
      <c r="P12" s="477"/>
      <c r="Q12" s="478"/>
      <c r="R12" s="479">
        <v>22714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290000</v>
      </c>
      <c r="BO12" s="408"/>
      <c r="BP12" s="408"/>
      <c r="BQ12" s="408"/>
      <c r="BR12" s="408"/>
      <c r="BS12" s="408"/>
      <c r="BT12" s="408"/>
      <c r="BU12" s="409"/>
      <c r="BV12" s="407">
        <v>320000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78"/>
      <c r="B13" s="470"/>
      <c r="C13" s="471"/>
      <c r="D13" s="471"/>
      <c r="E13" s="471"/>
      <c r="F13" s="471"/>
      <c r="G13" s="471"/>
      <c r="H13" s="471"/>
      <c r="I13" s="471"/>
      <c r="J13" s="471"/>
      <c r="K13" s="472"/>
      <c r="L13" s="187"/>
      <c r="M13" s="498" t="s">
        <v>130</v>
      </c>
      <c r="N13" s="499"/>
      <c r="O13" s="499"/>
      <c r="P13" s="499"/>
      <c r="Q13" s="500"/>
      <c r="R13" s="491">
        <v>22030</v>
      </c>
      <c r="S13" s="492"/>
      <c r="T13" s="492"/>
      <c r="U13" s="492"/>
      <c r="V13" s="493"/>
      <c r="W13" s="423" t="s">
        <v>131</v>
      </c>
      <c r="X13" s="424"/>
      <c r="Y13" s="424"/>
      <c r="Z13" s="424"/>
      <c r="AA13" s="424"/>
      <c r="AB13" s="414"/>
      <c r="AC13" s="458">
        <v>394</v>
      </c>
      <c r="AD13" s="459"/>
      <c r="AE13" s="459"/>
      <c r="AF13" s="459"/>
      <c r="AG13" s="501"/>
      <c r="AH13" s="458">
        <v>459</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-96620</v>
      </c>
      <c r="BO13" s="408"/>
      <c r="BP13" s="408"/>
      <c r="BQ13" s="408"/>
      <c r="BR13" s="408"/>
      <c r="BS13" s="408"/>
      <c r="BT13" s="408"/>
      <c r="BU13" s="409"/>
      <c r="BV13" s="407">
        <v>-294133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11.4</v>
      </c>
      <c r="CU13" s="405"/>
      <c r="CV13" s="405"/>
      <c r="CW13" s="405"/>
      <c r="CX13" s="405"/>
      <c r="CY13" s="405"/>
      <c r="CZ13" s="405"/>
      <c r="DA13" s="406"/>
      <c r="DB13" s="404">
        <v>10.7</v>
      </c>
      <c r="DC13" s="405"/>
      <c r="DD13" s="405"/>
      <c r="DE13" s="405"/>
      <c r="DF13" s="405"/>
      <c r="DG13" s="405"/>
      <c r="DH13" s="405"/>
      <c r="DI13" s="406"/>
    </row>
    <row r="14" spans="1:119" ht="18.75" customHeight="1" thickBot="1" x14ac:dyDescent="0.25">
      <c r="A14" s="178"/>
      <c r="B14" s="470"/>
      <c r="C14" s="471"/>
      <c r="D14" s="471"/>
      <c r="E14" s="471"/>
      <c r="F14" s="471"/>
      <c r="G14" s="471"/>
      <c r="H14" s="471"/>
      <c r="I14" s="471"/>
      <c r="J14" s="471"/>
      <c r="K14" s="472"/>
      <c r="L14" s="488" t="s">
        <v>135</v>
      </c>
      <c r="M14" s="489"/>
      <c r="N14" s="489"/>
      <c r="O14" s="489"/>
      <c r="P14" s="489"/>
      <c r="Q14" s="490"/>
      <c r="R14" s="491">
        <v>22990</v>
      </c>
      <c r="S14" s="492"/>
      <c r="T14" s="492"/>
      <c r="U14" s="492"/>
      <c r="V14" s="493"/>
      <c r="W14" s="397"/>
      <c r="X14" s="398"/>
      <c r="Y14" s="398"/>
      <c r="Z14" s="398"/>
      <c r="AA14" s="398"/>
      <c r="AB14" s="387"/>
      <c r="AC14" s="494">
        <v>3.4</v>
      </c>
      <c r="AD14" s="495"/>
      <c r="AE14" s="495"/>
      <c r="AF14" s="495"/>
      <c r="AG14" s="496"/>
      <c r="AH14" s="494">
        <v>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51.1</v>
      </c>
      <c r="CU14" s="506"/>
      <c r="CV14" s="506"/>
      <c r="CW14" s="506"/>
      <c r="CX14" s="506"/>
      <c r="CY14" s="506"/>
      <c r="CZ14" s="506"/>
      <c r="DA14" s="507"/>
      <c r="DB14" s="505">
        <v>53.6</v>
      </c>
      <c r="DC14" s="506"/>
      <c r="DD14" s="506"/>
      <c r="DE14" s="506"/>
      <c r="DF14" s="506"/>
      <c r="DG14" s="506"/>
      <c r="DH14" s="506"/>
      <c r="DI14" s="507"/>
    </row>
    <row r="15" spans="1:119" ht="18.75" customHeight="1" x14ac:dyDescent="0.2">
      <c r="A15" s="178"/>
      <c r="B15" s="470"/>
      <c r="C15" s="471"/>
      <c r="D15" s="471"/>
      <c r="E15" s="471"/>
      <c r="F15" s="471"/>
      <c r="G15" s="471"/>
      <c r="H15" s="471"/>
      <c r="I15" s="471"/>
      <c r="J15" s="471"/>
      <c r="K15" s="472"/>
      <c r="L15" s="187"/>
      <c r="M15" s="498" t="s">
        <v>130</v>
      </c>
      <c r="N15" s="499"/>
      <c r="O15" s="499"/>
      <c r="P15" s="499"/>
      <c r="Q15" s="500"/>
      <c r="R15" s="491">
        <v>22401</v>
      </c>
      <c r="S15" s="492"/>
      <c r="T15" s="492"/>
      <c r="U15" s="492"/>
      <c r="V15" s="493"/>
      <c r="W15" s="423" t="s">
        <v>137</v>
      </c>
      <c r="X15" s="424"/>
      <c r="Y15" s="424"/>
      <c r="Z15" s="424"/>
      <c r="AA15" s="424"/>
      <c r="AB15" s="414"/>
      <c r="AC15" s="458">
        <v>4454</v>
      </c>
      <c r="AD15" s="459"/>
      <c r="AE15" s="459"/>
      <c r="AF15" s="459"/>
      <c r="AG15" s="501"/>
      <c r="AH15" s="458">
        <v>4552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3080245</v>
      </c>
      <c r="BO15" s="371"/>
      <c r="BP15" s="371"/>
      <c r="BQ15" s="371"/>
      <c r="BR15" s="371"/>
      <c r="BS15" s="371"/>
      <c r="BT15" s="371"/>
      <c r="BU15" s="372"/>
      <c r="BV15" s="370">
        <v>3022425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38.799999999999997</v>
      </c>
      <c r="AD16" s="495"/>
      <c r="AE16" s="495"/>
      <c r="AF16" s="495"/>
      <c r="AG16" s="496"/>
      <c r="AH16" s="494">
        <v>38.799999999999997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5064249</v>
      </c>
      <c r="BO16" s="408"/>
      <c r="BP16" s="408"/>
      <c r="BQ16" s="408"/>
      <c r="BR16" s="408"/>
      <c r="BS16" s="408"/>
      <c r="BT16" s="408"/>
      <c r="BU16" s="409"/>
      <c r="BV16" s="407">
        <v>4976191</v>
      </c>
      <c r="BW16" s="408"/>
      <c r="BX16" s="408"/>
      <c r="BY16" s="408"/>
      <c r="BZ16" s="408"/>
      <c r="CA16" s="408"/>
      <c r="CB16" s="408"/>
      <c r="CC16" s="409"/>
      <c r="CD16" s="191"/>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78"/>
      <c r="B17" s="473"/>
      <c r="C17" s="474"/>
      <c r="D17" s="474"/>
      <c r="E17" s="474"/>
      <c r="F17" s="474"/>
      <c r="G17" s="474"/>
      <c r="H17" s="474"/>
      <c r="I17" s="474"/>
      <c r="J17" s="474"/>
      <c r="K17" s="475"/>
      <c r="L17" s="192"/>
      <c r="M17" s="518" t="s">
        <v>143</v>
      </c>
      <c r="N17" s="519"/>
      <c r="O17" s="519"/>
      <c r="P17" s="519"/>
      <c r="Q17" s="520"/>
      <c r="R17" s="513" t="s">
        <v>144</v>
      </c>
      <c r="S17" s="514"/>
      <c r="T17" s="514"/>
      <c r="U17" s="514"/>
      <c r="V17" s="515"/>
      <c r="W17" s="423" t="s">
        <v>145</v>
      </c>
      <c r="X17" s="424"/>
      <c r="Y17" s="424"/>
      <c r="Z17" s="424"/>
      <c r="AA17" s="424"/>
      <c r="AB17" s="414"/>
      <c r="AC17" s="458">
        <v>6645</v>
      </c>
      <c r="AD17" s="459"/>
      <c r="AE17" s="459"/>
      <c r="AF17" s="459"/>
      <c r="AG17" s="501"/>
      <c r="AH17" s="458">
        <v>6714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3875939</v>
      </c>
      <c r="BO17" s="408"/>
      <c r="BP17" s="408"/>
      <c r="BQ17" s="408"/>
      <c r="BR17" s="408"/>
      <c r="BS17" s="408"/>
      <c r="BT17" s="408"/>
      <c r="BU17" s="409"/>
      <c r="BV17" s="407">
        <v>3804222</v>
      </c>
      <c r="BW17" s="408"/>
      <c r="BX17" s="408"/>
      <c r="BY17" s="408"/>
      <c r="BZ17" s="408"/>
      <c r="CA17" s="408"/>
      <c r="CB17" s="408"/>
      <c r="CC17" s="409"/>
      <c r="CD17" s="191"/>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78"/>
      <c r="B18" s="529" t="s">
        <v>147</v>
      </c>
      <c r="C18" s="450"/>
      <c r="D18" s="450"/>
      <c r="E18" s="530"/>
      <c r="F18" s="530"/>
      <c r="G18" s="530"/>
      <c r="H18" s="530"/>
      <c r="I18" s="530"/>
      <c r="J18" s="530"/>
      <c r="K18" s="530"/>
      <c r="L18" s="531">
        <v>38.799999999999997</v>
      </c>
      <c r="M18" s="531"/>
      <c r="N18" s="531"/>
      <c r="O18" s="531"/>
      <c r="P18" s="531"/>
      <c r="Q18" s="531"/>
      <c r="R18" s="532"/>
      <c r="S18" s="532"/>
      <c r="T18" s="532"/>
      <c r="U18" s="532"/>
      <c r="V18" s="533"/>
      <c r="W18" s="425"/>
      <c r="X18" s="426"/>
      <c r="Y18" s="426"/>
      <c r="Z18" s="426"/>
      <c r="AA18" s="426"/>
      <c r="AB18" s="417"/>
      <c r="AC18" s="534">
        <v>57.8</v>
      </c>
      <c r="AD18" s="535"/>
      <c r="AE18" s="535"/>
      <c r="AF18" s="535"/>
      <c r="AG18" s="536"/>
      <c r="AH18" s="534">
        <v>57.3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4904068</v>
      </c>
      <c r="BO18" s="408"/>
      <c r="BP18" s="408"/>
      <c r="BQ18" s="408"/>
      <c r="BR18" s="408"/>
      <c r="BS18" s="408"/>
      <c r="BT18" s="408"/>
      <c r="BU18" s="409"/>
      <c r="BV18" s="407">
        <v>4749405</v>
      </c>
      <c r="BW18" s="408"/>
      <c r="BX18" s="408"/>
      <c r="BY18" s="408"/>
      <c r="BZ18" s="408"/>
      <c r="CA18" s="408"/>
      <c r="CB18" s="408"/>
      <c r="CC18" s="409"/>
      <c r="CD18" s="191"/>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78"/>
      <c r="B19" s="529" t="s">
        <v>149</v>
      </c>
      <c r="C19" s="450"/>
      <c r="D19" s="450"/>
      <c r="E19" s="530"/>
      <c r="F19" s="530"/>
      <c r="G19" s="530"/>
      <c r="H19" s="530"/>
      <c r="I19" s="530"/>
      <c r="J19" s="530"/>
      <c r="K19" s="530"/>
      <c r="L19" s="538">
        <v>602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7368706</v>
      </c>
      <c r="BO19" s="408"/>
      <c r="BP19" s="408"/>
      <c r="BQ19" s="408"/>
      <c r="BR19" s="408"/>
      <c r="BS19" s="408"/>
      <c r="BT19" s="408"/>
      <c r="BU19" s="409"/>
      <c r="BV19" s="407">
        <v>7867254</v>
      </c>
      <c r="BW19" s="408"/>
      <c r="BX19" s="408"/>
      <c r="BY19" s="408"/>
      <c r="BZ19" s="408"/>
      <c r="CA19" s="408"/>
      <c r="CB19" s="408"/>
      <c r="CC19" s="409"/>
      <c r="CD19" s="191"/>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78"/>
      <c r="B20" s="529" t="s">
        <v>151</v>
      </c>
      <c r="C20" s="450"/>
      <c r="D20" s="450"/>
      <c r="E20" s="530"/>
      <c r="F20" s="530"/>
      <c r="G20" s="530"/>
      <c r="H20" s="530"/>
      <c r="I20" s="530"/>
      <c r="J20" s="530"/>
      <c r="K20" s="530"/>
      <c r="L20" s="538">
        <v>8395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1"/>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78"/>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1"/>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78"/>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8211309</v>
      </c>
      <c r="BO22" s="371"/>
      <c r="BP22" s="371"/>
      <c r="BQ22" s="371"/>
      <c r="BR22" s="371"/>
      <c r="BS22" s="371"/>
      <c r="BT22" s="371"/>
      <c r="BU22" s="372"/>
      <c r="BV22" s="370">
        <v>8564840</v>
      </c>
      <c r="BW22" s="371"/>
      <c r="BX22" s="371"/>
      <c r="BY22" s="371"/>
      <c r="BZ22" s="371"/>
      <c r="CA22" s="371"/>
      <c r="CB22" s="371"/>
      <c r="CC22" s="372"/>
      <c r="CD22" s="191"/>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78"/>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6428333</v>
      </c>
      <c r="BO23" s="408"/>
      <c r="BP23" s="408"/>
      <c r="BQ23" s="408"/>
      <c r="BR23" s="408"/>
      <c r="BS23" s="408"/>
      <c r="BT23" s="408"/>
      <c r="BU23" s="409"/>
      <c r="BV23" s="407">
        <v>6676903</v>
      </c>
      <c r="BW23" s="408"/>
      <c r="BX23" s="408"/>
      <c r="BY23" s="408"/>
      <c r="BZ23" s="408"/>
      <c r="CA23" s="408"/>
      <c r="CB23" s="408"/>
      <c r="CC23" s="409"/>
      <c r="CD23" s="191"/>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78"/>
      <c r="B24" s="578"/>
      <c r="C24" s="554"/>
      <c r="D24" s="555"/>
      <c r="E24" s="457" t="s">
        <v>161</v>
      </c>
      <c r="F24" s="437"/>
      <c r="G24" s="437"/>
      <c r="H24" s="437"/>
      <c r="I24" s="437"/>
      <c r="J24" s="437"/>
      <c r="K24" s="438"/>
      <c r="L24" s="458">
        <v>1</v>
      </c>
      <c r="M24" s="459"/>
      <c r="N24" s="459"/>
      <c r="O24" s="459"/>
      <c r="P24" s="501"/>
      <c r="Q24" s="458">
        <v>7550</v>
      </c>
      <c r="R24" s="459"/>
      <c r="S24" s="459"/>
      <c r="T24" s="459"/>
      <c r="U24" s="459"/>
      <c r="V24" s="501"/>
      <c r="W24" s="553"/>
      <c r="X24" s="554"/>
      <c r="Y24" s="555"/>
      <c r="Z24" s="457" t="s">
        <v>162</v>
      </c>
      <c r="AA24" s="437"/>
      <c r="AB24" s="437"/>
      <c r="AC24" s="437"/>
      <c r="AD24" s="437"/>
      <c r="AE24" s="437"/>
      <c r="AF24" s="437"/>
      <c r="AG24" s="438"/>
      <c r="AH24" s="458">
        <v>176</v>
      </c>
      <c r="AI24" s="459"/>
      <c r="AJ24" s="459"/>
      <c r="AK24" s="459"/>
      <c r="AL24" s="501"/>
      <c r="AM24" s="458">
        <v>504240</v>
      </c>
      <c r="AN24" s="459"/>
      <c r="AO24" s="459"/>
      <c r="AP24" s="459"/>
      <c r="AQ24" s="459"/>
      <c r="AR24" s="501"/>
      <c r="AS24" s="458">
        <v>2865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4207456</v>
      </c>
      <c r="BO24" s="408"/>
      <c r="BP24" s="408"/>
      <c r="BQ24" s="408"/>
      <c r="BR24" s="408"/>
      <c r="BS24" s="408"/>
      <c r="BT24" s="408"/>
      <c r="BU24" s="409"/>
      <c r="BV24" s="407">
        <v>4221941</v>
      </c>
      <c r="BW24" s="408"/>
      <c r="BX24" s="408"/>
      <c r="BY24" s="408"/>
      <c r="BZ24" s="408"/>
      <c r="CA24" s="408"/>
      <c r="CB24" s="408"/>
      <c r="CC24" s="409"/>
      <c r="CD24" s="191"/>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78"/>
      <c r="B25" s="578"/>
      <c r="C25" s="554"/>
      <c r="D25" s="555"/>
      <c r="E25" s="457" t="s">
        <v>164</v>
      </c>
      <c r="F25" s="437"/>
      <c r="G25" s="437"/>
      <c r="H25" s="437"/>
      <c r="I25" s="437"/>
      <c r="J25" s="437"/>
      <c r="K25" s="438"/>
      <c r="L25" s="458">
        <v>1</v>
      </c>
      <c r="M25" s="459"/>
      <c r="N25" s="459"/>
      <c r="O25" s="459"/>
      <c r="P25" s="501"/>
      <c r="Q25" s="458">
        <v>6120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267348</v>
      </c>
      <c r="BO25" s="371"/>
      <c r="BP25" s="371"/>
      <c r="BQ25" s="371"/>
      <c r="BR25" s="371"/>
      <c r="BS25" s="371"/>
      <c r="BT25" s="371"/>
      <c r="BU25" s="372"/>
      <c r="BV25" s="370">
        <v>320212</v>
      </c>
      <c r="BW25" s="371"/>
      <c r="BX25" s="371"/>
      <c r="BY25" s="371"/>
      <c r="BZ25" s="371"/>
      <c r="CA25" s="371"/>
      <c r="CB25" s="371"/>
      <c r="CC25" s="372"/>
      <c r="CD25" s="191"/>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78"/>
      <c r="B26" s="578"/>
      <c r="C26" s="554"/>
      <c r="D26" s="555"/>
      <c r="E26" s="457" t="s">
        <v>167</v>
      </c>
      <c r="F26" s="437"/>
      <c r="G26" s="437"/>
      <c r="H26" s="437"/>
      <c r="I26" s="437"/>
      <c r="J26" s="437"/>
      <c r="K26" s="438"/>
      <c r="L26" s="458">
        <v>1</v>
      </c>
      <c r="M26" s="459"/>
      <c r="N26" s="459"/>
      <c r="O26" s="459"/>
      <c r="P26" s="501"/>
      <c r="Q26" s="458">
        <v>4000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24520</v>
      </c>
      <c r="AN26" s="459"/>
      <c r="AO26" s="459"/>
      <c r="AP26" s="459"/>
      <c r="AQ26" s="459"/>
      <c r="AR26" s="501"/>
      <c r="AS26" s="458">
        <v>2452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1"/>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78"/>
      <c r="B27" s="578"/>
      <c r="C27" s="554"/>
      <c r="D27" s="555"/>
      <c r="E27" s="457" t="s">
        <v>170</v>
      </c>
      <c r="F27" s="437"/>
      <c r="G27" s="437"/>
      <c r="H27" s="437"/>
      <c r="I27" s="437"/>
      <c r="J27" s="437"/>
      <c r="K27" s="438"/>
      <c r="L27" s="458">
        <v>1</v>
      </c>
      <c r="M27" s="459"/>
      <c r="N27" s="459"/>
      <c r="O27" s="459"/>
      <c r="P27" s="501"/>
      <c r="Q27" s="458">
        <v>3100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187208</v>
      </c>
      <c r="BO27" s="527"/>
      <c r="BP27" s="527"/>
      <c r="BQ27" s="527"/>
      <c r="BR27" s="527"/>
      <c r="BS27" s="527"/>
      <c r="BT27" s="527"/>
      <c r="BU27" s="528"/>
      <c r="BV27" s="526">
        <v>187207</v>
      </c>
      <c r="BW27" s="527"/>
      <c r="BX27" s="527"/>
      <c r="BY27" s="527"/>
      <c r="BZ27" s="527"/>
      <c r="CA27" s="527"/>
      <c r="CB27" s="527"/>
      <c r="CC27" s="528"/>
      <c r="CD27" s="193"/>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78"/>
      <c r="B28" s="578"/>
      <c r="C28" s="554"/>
      <c r="D28" s="555"/>
      <c r="E28" s="457" t="s">
        <v>173</v>
      </c>
      <c r="F28" s="437"/>
      <c r="G28" s="437"/>
      <c r="H28" s="437"/>
      <c r="I28" s="437"/>
      <c r="J28" s="437"/>
      <c r="K28" s="438"/>
      <c r="L28" s="458">
        <v>1</v>
      </c>
      <c r="M28" s="459"/>
      <c r="N28" s="459"/>
      <c r="O28" s="459"/>
      <c r="P28" s="501"/>
      <c r="Q28" s="458">
        <v>2850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1808275</v>
      </c>
      <c r="BO28" s="371"/>
      <c r="BP28" s="371"/>
      <c r="BQ28" s="371"/>
      <c r="BR28" s="371"/>
      <c r="BS28" s="371"/>
      <c r="BT28" s="371"/>
      <c r="BU28" s="372"/>
      <c r="BV28" s="370">
        <v>1844623</v>
      </c>
      <c r="BW28" s="371"/>
      <c r="BX28" s="371"/>
      <c r="BY28" s="371"/>
      <c r="BZ28" s="371"/>
      <c r="CA28" s="371"/>
      <c r="CB28" s="371"/>
      <c r="CC28" s="372"/>
      <c r="CD28" s="191"/>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78"/>
      <c r="B29" s="578"/>
      <c r="C29" s="554"/>
      <c r="D29" s="555"/>
      <c r="E29" s="457" t="s">
        <v>176</v>
      </c>
      <c r="F29" s="437"/>
      <c r="G29" s="437"/>
      <c r="H29" s="437"/>
      <c r="I29" s="437"/>
      <c r="J29" s="437"/>
      <c r="K29" s="438"/>
      <c r="L29" s="458">
        <v>8</v>
      </c>
      <c r="M29" s="459"/>
      <c r="N29" s="459"/>
      <c r="O29" s="459"/>
      <c r="P29" s="501"/>
      <c r="Q29" s="458">
        <v>2650</v>
      </c>
      <c r="R29" s="459"/>
      <c r="S29" s="459"/>
      <c r="T29" s="459"/>
      <c r="U29" s="459"/>
      <c r="V29" s="501"/>
      <c r="W29" s="556"/>
      <c r="X29" s="557"/>
      <c r="Y29" s="558"/>
      <c r="Z29" s="457" t="s">
        <v>177</v>
      </c>
      <c r="AA29" s="437"/>
      <c r="AB29" s="437"/>
      <c r="AC29" s="437"/>
      <c r="AD29" s="437"/>
      <c r="AE29" s="437"/>
      <c r="AF29" s="437"/>
      <c r="AG29" s="438"/>
      <c r="AH29" s="458">
        <v>176</v>
      </c>
      <c r="AI29" s="459"/>
      <c r="AJ29" s="459"/>
      <c r="AK29" s="459"/>
      <c r="AL29" s="501"/>
      <c r="AM29" s="458">
        <v>504240</v>
      </c>
      <c r="AN29" s="459"/>
      <c r="AO29" s="459"/>
      <c r="AP29" s="459"/>
      <c r="AQ29" s="459"/>
      <c r="AR29" s="501"/>
      <c r="AS29" s="458">
        <v>2865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75316</v>
      </c>
      <c r="BO29" s="408"/>
      <c r="BP29" s="408"/>
      <c r="BQ29" s="408"/>
      <c r="BR29" s="408"/>
      <c r="BS29" s="408"/>
      <c r="BT29" s="408"/>
      <c r="BU29" s="409"/>
      <c r="BV29" s="407">
        <v>75167</v>
      </c>
      <c r="BW29" s="408"/>
      <c r="BX29" s="408"/>
      <c r="BY29" s="408"/>
      <c r="BZ29" s="408"/>
      <c r="CA29" s="408"/>
      <c r="CB29" s="408"/>
      <c r="CC29" s="409"/>
      <c r="CD29" s="193"/>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78"/>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1197298</v>
      </c>
      <c r="BO30" s="527"/>
      <c r="BP30" s="527"/>
      <c r="BQ30" s="527"/>
      <c r="BR30" s="527"/>
      <c r="BS30" s="527"/>
      <c r="BT30" s="527"/>
      <c r="BU30" s="528"/>
      <c r="BV30" s="526">
        <v>1459066</v>
      </c>
      <c r="BW30" s="527"/>
      <c r="BX30" s="527"/>
      <c r="BY30" s="527"/>
      <c r="BZ30" s="527"/>
      <c r="CA30" s="527"/>
      <c r="CB30" s="527"/>
      <c r="CC30" s="52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1"/>
    </row>
    <row r="33" spans="1:113" ht="13.5" customHeight="1" x14ac:dyDescent="0.2">
      <c r="A33" s="178"/>
      <c r="B33" s="202"/>
      <c r="C33" s="431" t="s">
        <v>186</v>
      </c>
      <c r="D33" s="431"/>
      <c r="E33" s="396" t="s">
        <v>187</v>
      </c>
      <c r="F33" s="396"/>
      <c r="G33" s="396"/>
      <c r="H33" s="396"/>
      <c r="I33" s="396"/>
      <c r="J33" s="396"/>
      <c r="K33" s="396"/>
      <c r="L33" s="396"/>
      <c r="M33" s="396"/>
      <c r="N33" s="396"/>
      <c r="O33" s="396"/>
      <c r="P33" s="396"/>
      <c r="Q33" s="396"/>
      <c r="R33" s="396"/>
      <c r="S33" s="396"/>
      <c r="T33" s="203"/>
      <c r="U33" s="431" t="s">
        <v>186</v>
      </c>
      <c r="V33" s="431"/>
      <c r="W33" s="396" t="s">
        <v>187</v>
      </c>
      <c r="X33" s="396"/>
      <c r="Y33" s="396"/>
      <c r="Z33" s="396"/>
      <c r="AA33" s="396"/>
      <c r="AB33" s="396"/>
      <c r="AC33" s="396"/>
      <c r="AD33" s="396"/>
      <c r="AE33" s="396"/>
      <c r="AF33" s="396"/>
      <c r="AG33" s="396"/>
      <c r="AH33" s="396"/>
      <c r="AI33" s="396"/>
      <c r="AJ33" s="396"/>
      <c r="AK33" s="396"/>
      <c r="AL33" s="203"/>
      <c r="AM33" s="431" t="s">
        <v>186</v>
      </c>
      <c r="AN33" s="431"/>
      <c r="AO33" s="396" t="s">
        <v>187</v>
      </c>
      <c r="AP33" s="396"/>
      <c r="AQ33" s="396"/>
      <c r="AR33" s="396"/>
      <c r="AS33" s="396"/>
      <c r="AT33" s="396"/>
      <c r="AU33" s="396"/>
      <c r="AV33" s="396"/>
      <c r="AW33" s="396"/>
      <c r="AX33" s="396"/>
      <c r="AY33" s="396"/>
      <c r="AZ33" s="396"/>
      <c r="BA33" s="396"/>
      <c r="BB33" s="396"/>
      <c r="BC33" s="396"/>
      <c r="BD33" s="204"/>
      <c r="BE33" s="396" t="s">
        <v>188</v>
      </c>
      <c r="BF33" s="396"/>
      <c r="BG33" s="396" t="s">
        <v>189</v>
      </c>
      <c r="BH33" s="396"/>
      <c r="BI33" s="396"/>
      <c r="BJ33" s="396"/>
      <c r="BK33" s="396"/>
      <c r="BL33" s="396"/>
      <c r="BM33" s="396"/>
      <c r="BN33" s="396"/>
      <c r="BO33" s="396"/>
      <c r="BP33" s="396"/>
      <c r="BQ33" s="396"/>
      <c r="BR33" s="396"/>
      <c r="BS33" s="396"/>
      <c r="BT33" s="396"/>
      <c r="BU33" s="396"/>
      <c r="BV33" s="204"/>
      <c r="BW33" s="431" t="s">
        <v>188</v>
      </c>
      <c r="BX33" s="431"/>
      <c r="BY33" s="396" t="s">
        <v>190</v>
      </c>
      <c r="BZ33" s="396"/>
      <c r="CA33" s="396"/>
      <c r="CB33" s="396"/>
      <c r="CC33" s="396"/>
      <c r="CD33" s="396"/>
      <c r="CE33" s="396"/>
      <c r="CF33" s="396"/>
      <c r="CG33" s="396"/>
      <c r="CH33" s="396"/>
      <c r="CI33" s="396"/>
      <c r="CJ33" s="396"/>
      <c r="CK33" s="396"/>
      <c r="CL33" s="396"/>
      <c r="CM33" s="396"/>
      <c r="CN33" s="203"/>
      <c r="CO33" s="431" t="s">
        <v>186</v>
      </c>
      <c r="CP33" s="431"/>
      <c r="CQ33" s="396" t="s">
        <v>191</v>
      </c>
      <c r="CR33" s="396"/>
      <c r="CS33" s="396"/>
      <c r="CT33" s="396"/>
      <c r="CU33" s="396"/>
      <c r="CV33" s="396"/>
      <c r="CW33" s="396"/>
      <c r="CX33" s="396"/>
      <c r="CY33" s="396"/>
      <c r="CZ33" s="396"/>
      <c r="DA33" s="396"/>
      <c r="DB33" s="396"/>
      <c r="DC33" s="396"/>
      <c r="DD33" s="396"/>
      <c r="DE33" s="396"/>
      <c r="DF33" s="203"/>
      <c r="DG33" s="596" t="s">
        <v>192</v>
      </c>
      <c r="DH33" s="596"/>
      <c r="DI33" s="205"/>
    </row>
    <row r="34" spans="1:113" ht="32.25" customHeight="1" x14ac:dyDescent="0.2">
      <c r="A34" s="178"/>
      <c r="B34" s="202"/>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78"/>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78"/>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78"/>
      <c r="BE34" s="597">
        <f>IF(BG34="","",MAX(C34:D43,U34:V43,AM34:AN43)+1)</f>
        <v>5</v>
      </c>
      <c r="BF34" s="597"/>
      <c r="BG34" s="598" t="str">
        <f>IF('各会計、関係団体の財政状況及び健全化判断比率'!B31="","",'各会計、関係団体の財政状況及び健全化判断比率'!B31)</f>
        <v>農業集落排水事業特別会計</v>
      </c>
      <c r="BH34" s="598"/>
      <c r="BI34" s="598"/>
      <c r="BJ34" s="598"/>
      <c r="BK34" s="598"/>
      <c r="BL34" s="598"/>
      <c r="BM34" s="598"/>
      <c r="BN34" s="598"/>
      <c r="BO34" s="598"/>
      <c r="BP34" s="598"/>
      <c r="BQ34" s="598"/>
      <c r="BR34" s="598"/>
      <c r="BS34" s="598"/>
      <c r="BT34" s="598"/>
      <c r="BU34" s="598"/>
      <c r="BV34" s="178"/>
      <c r="BW34" s="597">
        <f>IF(BY34="","",MAX(C34:D43,U34:V43,AM34:AN43,BE34:BF43)+1)</f>
        <v>10</v>
      </c>
      <c r="BX34" s="597"/>
      <c r="BY34" s="598" t="str">
        <f>IF('各会計、関係団体の財政状況及び健全化判断比率'!B68="","",'各会計、関係団体の財政状況及び健全化判断比率'!B68)</f>
        <v>大垣衛生施設組合</v>
      </c>
      <c r="BZ34" s="598"/>
      <c r="CA34" s="598"/>
      <c r="CB34" s="598"/>
      <c r="CC34" s="598"/>
      <c r="CD34" s="598"/>
      <c r="CE34" s="598"/>
      <c r="CF34" s="598"/>
      <c r="CG34" s="598"/>
      <c r="CH34" s="598"/>
      <c r="CI34" s="598"/>
      <c r="CJ34" s="598"/>
      <c r="CK34" s="598"/>
      <c r="CL34" s="598"/>
      <c r="CM34" s="598"/>
      <c r="CN34" s="178"/>
      <c r="CO34" s="597">
        <f>IF(CQ34="","",MAX(C34:D43,U34:V43,AM34:AN43,BE34:BF43,BW34:BX43)+1)</f>
        <v>20</v>
      </c>
      <c r="CP34" s="597"/>
      <c r="CQ34" s="598" t="str">
        <f>IF('各会計、関係団体の財政状況及び健全化判断比率'!BS7="","",'各会計、関係団体の財政状況及び健全化判断比率'!BS7)</f>
        <v>池田町土地開発公社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5"/>
    </row>
    <row r="35" spans="1:113" ht="32.25" customHeight="1" x14ac:dyDescent="0.2">
      <c r="A35" s="178"/>
      <c r="B35" s="202"/>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78"/>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78"/>
      <c r="AM35" s="597" t="str">
        <f t="shared" ref="AM35:AM43" si="0">IF(AO35="","",AM34+1)</f>
        <v/>
      </c>
      <c r="AN35" s="597"/>
      <c r="AO35" s="598"/>
      <c r="AP35" s="598"/>
      <c r="AQ35" s="598"/>
      <c r="AR35" s="598"/>
      <c r="AS35" s="598"/>
      <c r="AT35" s="598"/>
      <c r="AU35" s="598"/>
      <c r="AV35" s="598"/>
      <c r="AW35" s="598"/>
      <c r="AX35" s="598"/>
      <c r="AY35" s="598"/>
      <c r="AZ35" s="598"/>
      <c r="BA35" s="598"/>
      <c r="BB35" s="598"/>
      <c r="BC35" s="598"/>
      <c r="BD35" s="178"/>
      <c r="BE35" s="597">
        <f t="shared" ref="BE35:BE43" si="1">IF(BG35="","",BE34+1)</f>
        <v>6</v>
      </c>
      <c r="BF35" s="597"/>
      <c r="BG35" s="598" t="str">
        <f>IF('各会計、関係団体の財政状況及び健全化判断比率'!B32="","",'各会計、関係団体の財政状況及び健全化判断比率'!B32)</f>
        <v>公共下水道事業特別会計</v>
      </c>
      <c r="BH35" s="598"/>
      <c r="BI35" s="598"/>
      <c r="BJ35" s="598"/>
      <c r="BK35" s="598"/>
      <c r="BL35" s="598"/>
      <c r="BM35" s="598"/>
      <c r="BN35" s="598"/>
      <c r="BO35" s="598"/>
      <c r="BP35" s="598"/>
      <c r="BQ35" s="598"/>
      <c r="BR35" s="598"/>
      <c r="BS35" s="598"/>
      <c r="BT35" s="598"/>
      <c r="BU35" s="598"/>
      <c r="BV35" s="178"/>
      <c r="BW35" s="597">
        <f t="shared" ref="BW35:BW43" si="2">IF(BY35="","",BW34+1)</f>
        <v>11</v>
      </c>
      <c r="BX35" s="597"/>
      <c r="BY35" s="598" t="str">
        <f>IF('各会計、関係団体の財政状況及び健全化判断比率'!B69="","",'各会計、関係団体の財政状況及び健全化判断比率'!B69)</f>
        <v>揖斐川水防事務組合</v>
      </c>
      <c r="BZ35" s="598"/>
      <c r="CA35" s="598"/>
      <c r="CB35" s="598"/>
      <c r="CC35" s="598"/>
      <c r="CD35" s="598"/>
      <c r="CE35" s="598"/>
      <c r="CF35" s="598"/>
      <c r="CG35" s="598"/>
      <c r="CH35" s="598"/>
      <c r="CI35" s="598"/>
      <c r="CJ35" s="598"/>
      <c r="CK35" s="598"/>
      <c r="CL35" s="598"/>
      <c r="CM35" s="598"/>
      <c r="CN35" s="178"/>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5"/>
    </row>
    <row r="36" spans="1:113" ht="32.25" customHeight="1" x14ac:dyDescent="0.2">
      <c r="A36" s="178"/>
      <c r="B36" s="202"/>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78"/>
      <c r="U36" s="597" t="str">
        <f t="shared" ref="U36:U43" si="4">IF(W36="","",U35+1)</f>
        <v/>
      </c>
      <c r="V36" s="597"/>
      <c r="W36" s="598"/>
      <c r="X36" s="598"/>
      <c r="Y36" s="598"/>
      <c r="Z36" s="598"/>
      <c r="AA36" s="598"/>
      <c r="AB36" s="598"/>
      <c r="AC36" s="598"/>
      <c r="AD36" s="598"/>
      <c r="AE36" s="598"/>
      <c r="AF36" s="598"/>
      <c r="AG36" s="598"/>
      <c r="AH36" s="598"/>
      <c r="AI36" s="598"/>
      <c r="AJ36" s="598"/>
      <c r="AK36" s="598"/>
      <c r="AL36" s="178"/>
      <c r="AM36" s="597" t="str">
        <f t="shared" si="0"/>
        <v/>
      </c>
      <c r="AN36" s="597"/>
      <c r="AO36" s="598"/>
      <c r="AP36" s="598"/>
      <c r="AQ36" s="598"/>
      <c r="AR36" s="598"/>
      <c r="AS36" s="598"/>
      <c r="AT36" s="598"/>
      <c r="AU36" s="598"/>
      <c r="AV36" s="598"/>
      <c r="AW36" s="598"/>
      <c r="AX36" s="598"/>
      <c r="AY36" s="598"/>
      <c r="AZ36" s="598"/>
      <c r="BA36" s="598"/>
      <c r="BB36" s="598"/>
      <c r="BC36" s="598"/>
      <c r="BD36" s="178"/>
      <c r="BE36" s="597">
        <f t="shared" si="1"/>
        <v>7</v>
      </c>
      <c r="BF36" s="597"/>
      <c r="BG36" s="598" t="str">
        <f>IF('各会計、関係団体の財政状況及び健全化判断比率'!B33="","",'各会計、関係団体の財政状況及び健全化判断比率'!B33)</f>
        <v>温泉施設特別会計</v>
      </c>
      <c r="BH36" s="598"/>
      <c r="BI36" s="598"/>
      <c r="BJ36" s="598"/>
      <c r="BK36" s="598"/>
      <c r="BL36" s="598"/>
      <c r="BM36" s="598"/>
      <c r="BN36" s="598"/>
      <c r="BO36" s="598"/>
      <c r="BP36" s="598"/>
      <c r="BQ36" s="598"/>
      <c r="BR36" s="598"/>
      <c r="BS36" s="598"/>
      <c r="BT36" s="598"/>
      <c r="BU36" s="598"/>
      <c r="BV36" s="178"/>
      <c r="BW36" s="597">
        <f t="shared" si="2"/>
        <v>12</v>
      </c>
      <c r="BX36" s="597"/>
      <c r="BY36" s="598" t="str">
        <f>IF('各会計、関係団体の財政状況及び健全化判断比率'!B70="","",'各会計、関係団体の財政状況及び健全化判断比率'!B70)</f>
        <v>揖斐郡養基小学校養基保育所組合</v>
      </c>
      <c r="BZ36" s="598"/>
      <c r="CA36" s="598"/>
      <c r="CB36" s="598"/>
      <c r="CC36" s="598"/>
      <c r="CD36" s="598"/>
      <c r="CE36" s="598"/>
      <c r="CF36" s="598"/>
      <c r="CG36" s="598"/>
      <c r="CH36" s="598"/>
      <c r="CI36" s="598"/>
      <c r="CJ36" s="598"/>
      <c r="CK36" s="598"/>
      <c r="CL36" s="598"/>
      <c r="CM36" s="598"/>
      <c r="CN36" s="178"/>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5"/>
    </row>
    <row r="37" spans="1:113" ht="32.25" customHeight="1" x14ac:dyDescent="0.2">
      <c r="A37" s="178"/>
      <c r="B37" s="202"/>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78"/>
      <c r="U37" s="597" t="str">
        <f t="shared" si="4"/>
        <v/>
      </c>
      <c r="V37" s="597"/>
      <c r="W37" s="598"/>
      <c r="X37" s="598"/>
      <c r="Y37" s="598"/>
      <c r="Z37" s="598"/>
      <c r="AA37" s="598"/>
      <c r="AB37" s="598"/>
      <c r="AC37" s="598"/>
      <c r="AD37" s="598"/>
      <c r="AE37" s="598"/>
      <c r="AF37" s="598"/>
      <c r="AG37" s="598"/>
      <c r="AH37" s="598"/>
      <c r="AI37" s="598"/>
      <c r="AJ37" s="598"/>
      <c r="AK37" s="598"/>
      <c r="AL37" s="178"/>
      <c r="AM37" s="597" t="str">
        <f t="shared" si="0"/>
        <v/>
      </c>
      <c r="AN37" s="597"/>
      <c r="AO37" s="598"/>
      <c r="AP37" s="598"/>
      <c r="AQ37" s="598"/>
      <c r="AR37" s="598"/>
      <c r="AS37" s="598"/>
      <c r="AT37" s="598"/>
      <c r="AU37" s="598"/>
      <c r="AV37" s="598"/>
      <c r="AW37" s="598"/>
      <c r="AX37" s="598"/>
      <c r="AY37" s="598"/>
      <c r="AZ37" s="598"/>
      <c r="BA37" s="598"/>
      <c r="BB37" s="598"/>
      <c r="BC37" s="598"/>
      <c r="BD37" s="178"/>
      <c r="BE37" s="597">
        <f t="shared" si="1"/>
        <v>8</v>
      </c>
      <c r="BF37" s="597"/>
      <c r="BG37" s="598" t="str">
        <f>IF('各会計、関係団体の財政状況及び健全化判断比率'!B34="","",'各会計、関係団体の財政状況及び健全化判断比率'!B34)</f>
        <v>小水力発電事業特別会計</v>
      </c>
      <c r="BH37" s="598"/>
      <c r="BI37" s="598"/>
      <c r="BJ37" s="598"/>
      <c r="BK37" s="598"/>
      <c r="BL37" s="598"/>
      <c r="BM37" s="598"/>
      <c r="BN37" s="598"/>
      <c r="BO37" s="598"/>
      <c r="BP37" s="598"/>
      <c r="BQ37" s="598"/>
      <c r="BR37" s="598"/>
      <c r="BS37" s="598"/>
      <c r="BT37" s="598"/>
      <c r="BU37" s="598"/>
      <c r="BV37" s="178"/>
      <c r="BW37" s="597">
        <f t="shared" si="2"/>
        <v>13</v>
      </c>
      <c r="BX37" s="597"/>
      <c r="BY37" s="598" t="str">
        <f>IF('各会計、関係団体の財政状況及び健全化判断比率'!B71="","",'各会計、関係団体の財政状況及び健全化判断比率'!B71)</f>
        <v>岐阜県市町村会館組合</v>
      </c>
      <c r="BZ37" s="598"/>
      <c r="CA37" s="598"/>
      <c r="CB37" s="598"/>
      <c r="CC37" s="598"/>
      <c r="CD37" s="598"/>
      <c r="CE37" s="598"/>
      <c r="CF37" s="598"/>
      <c r="CG37" s="598"/>
      <c r="CH37" s="598"/>
      <c r="CI37" s="598"/>
      <c r="CJ37" s="598"/>
      <c r="CK37" s="598"/>
      <c r="CL37" s="598"/>
      <c r="CM37" s="598"/>
      <c r="CN37" s="178"/>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5"/>
    </row>
    <row r="38" spans="1:113" ht="32.25" customHeight="1" x14ac:dyDescent="0.2">
      <c r="A38" s="178"/>
      <c r="B38" s="202"/>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78"/>
      <c r="U38" s="597" t="str">
        <f t="shared" si="4"/>
        <v/>
      </c>
      <c r="V38" s="597"/>
      <c r="W38" s="598"/>
      <c r="X38" s="598"/>
      <c r="Y38" s="598"/>
      <c r="Z38" s="598"/>
      <c r="AA38" s="598"/>
      <c r="AB38" s="598"/>
      <c r="AC38" s="598"/>
      <c r="AD38" s="598"/>
      <c r="AE38" s="598"/>
      <c r="AF38" s="598"/>
      <c r="AG38" s="598"/>
      <c r="AH38" s="598"/>
      <c r="AI38" s="598"/>
      <c r="AJ38" s="598"/>
      <c r="AK38" s="598"/>
      <c r="AL38" s="178"/>
      <c r="AM38" s="597" t="str">
        <f t="shared" si="0"/>
        <v/>
      </c>
      <c r="AN38" s="597"/>
      <c r="AO38" s="598"/>
      <c r="AP38" s="598"/>
      <c r="AQ38" s="598"/>
      <c r="AR38" s="598"/>
      <c r="AS38" s="598"/>
      <c r="AT38" s="598"/>
      <c r="AU38" s="598"/>
      <c r="AV38" s="598"/>
      <c r="AW38" s="598"/>
      <c r="AX38" s="598"/>
      <c r="AY38" s="598"/>
      <c r="AZ38" s="598"/>
      <c r="BA38" s="598"/>
      <c r="BB38" s="598"/>
      <c r="BC38" s="598"/>
      <c r="BD38" s="178"/>
      <c r="BE38" s="597">
        <f t="shared" si="1"/>
        <v>9</v>
      </c>
      <c r="BF38" s="597"/>
      <c r="BG38" s="598" t="str">
        <f>IF('各会計、関係団体の財政状況及び健全化判断比率'!B35="","",'各会計、関係団体の財政状況及び健全化判断比率'!B35)</f>
        <v>土地取得特別会計</v>
      </c>
      <c r="BH38" s="598"/>
      <c r="BI38" s="598"/>
      <c r="BJ38" s="598"/>
      <c r="BK38" s="598"/>
      <c r="BL38" s="598"/>
      <c r="BM38" s="598"/>
      <c r="BN38" s="598"/>
      <c r="BO38" s="598"/>
      <c r="BP38" s="598"/>
      <c r="BQ38" s="598"/>
      <c r="BR38" s="598"/>
      <c r="BS38" s="598"/>
      <c r="BT38" s="598"/>
      <c r="BU38" s="598"/>
      <c r="BV38" s="178"/>
      <c r="BW38" s="597">
        <f t="shared" si="2"/>
        <v>14</v>
      </c>
      <c r="BX38" s="597"/>
      <c r="BY38" s="598" t="str">
        <f>IF('各会計、関係団体の財政状況及び健全化判断比率'!B72="","",'各会計、関係団体の財政状況及び健全化判断比率'!B72)</f>
        <v>樫原谷林野組合</v>
      </c>
      <c r="BZ38" s="598"/>
      <c r="CA38" s="598"/>
      <c r="CB38" s="598"/>
      <c r="CC38" s="598"/>
      <c r="CD38" s="598"/>
      <c r="CE38" s="598"/>
      <c r="CF38" s="598"/>
      <c r="CG38" s="598"/>
      <c r="CH38" s="598"/>
      <c r="CI38" s="598"/>
      <c r="CJ38" s="598"/>
      <c r="CK38" s="598"/>
      <c r="CL38" s="598"/>
      <c r="CM38" s="598"/>
      <c r="CN38" s="178"/>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5"/>
    </row>
    <row r="39" spans="1:113" ht="32.25" customHeight="1" x14ac:dyDescent="0.2">
      <c r="A39" s="178"/>
      <c r="B39" s="202"/>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78"/>
      <c r="U39" s="597" t="str">
        <f t="shared" si="4"/>
        <v/>
      </c>
      <c r="V39" s="597"/>
      <c r="W39" s="598"/>
      <c r="X39" s="598"/>
      <c r="Y39" s="598"/>
      <c r="Z39" s="598"/>
      <c r="AA39" s="598"/>
      <c r="AB39" s="598"/>
      <c r="AC39" s="598"/>
      <c r="AD39" s="598"/>
      <c r="AE39" s="598"/>
      <c r="AF39" s="598"/>
      <c r="AG39" s="598"/>
      <c r="AH39" s="598"/>
      <c r="AI39" s="598"/>
      <c r="AJ39" s="598"/>
      <c r="AK39" s="598"/>
      <c r="AL39" s="178"/>
      <c r="AM39" s="597" t="str">
        <f t="shared" si="0"/>
        <v/>
      </c>
      <c r="AN39" s="597"/>
      <c r="AO39" s="598"/>
      <c r="AP39" s="598"/>
      <c r="AQ39" s="598"/>
      <c r="AR39" s="598"/>
      <c r="AS39" s="598"/>
      <c r="AT39" s="598"/>
      <c r="AU39" s="598"/>
      <c r="AV39" s="598"/>
      <c r="AW39" s="598"/>
      <c r="AX39" s="598"/>
      <c r="AY39" s="598"/>
      <c r="AZ39" s="598"/>
      <c r="BA39" s="598"/>
      <c r="BB39" s="598"/>
      <c r="BC39" s="598"/>
      <c r="BD39" s="178"/>
      <c r="BE39" s="597" t="str">
        <f t="shared" si="1"/>
        <v/>
      </c>
      <c r="BF39" s="597"/>
      <c r="BG39" s="598"/>
      <c r="BH39" s="598"/>
      <c r="BI39" s="598"/>
      <c r="BJ39" s="598"/>
      <c r="BK39" s="598"/>
      <c r="BL39" s="598"/>
      <c r="BM39" s="598"/>
      <c r="BN39" s="598"/>
      <c r="BO39" s="598"/>
      <c r="BP39" s="598"/>
      <c r="BQ39" s="598"/>
      <c r="BR39" s="598"/>
      <c r="BS39" s="598"/>
      <c r="BT39" s="598"/>
      <c r="BU39" s="598"/>
      <c r="BV39" s="178"/>
      <c r="BW39" s="597">
        <f t="shared" si="2"/>
        <v>15</v>
      </c>
      <c r="BX39" s="597"/>
      <c r="BY39" s="598" t="str">
        <f>IF('各会計、関係団体の財政状況及び健全化判断比率'!B73="","",'各会計、関係団体の財政状況及び健全化判断比率'!B73)</f>
        <v>足打谷林野組合</v>
      </c>
      <c r="BZ39" s="598"/>
      <c r="CA39" s="598"/>
      <c r="CB39" s="598"/>
      <c r="CC39" s="598"/>
      <c r="CD39" s="598"/>
      <c r="CE39" s="598"/>
      <c r="CF39" s="598"/>
      <c r="CG39" s="598"/>
      <c r="CH39" s="598"/>
      <c r="CI39" s="598"/>
      <c r="CJ39" s="598"/>
      <c r="CK39" s="598"/>
      <c r="CL39" s="598"/>
      <c r="CM39" s="598"/>
      <c r="CN39" s="178"/>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5"/>
    </row>
    <row r="40" spans="1:113" ht="32.25" customHeight="1" x14ac:dyDescent="0.2">
      <c r="A40" s="178"/>
      <c r="B40" s="202"/>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78"/>
      <c r="U40" s="597" t="str">
        <f t="shared" si="4"/>
        <v/>
      </c>
      <c r="V40" s="597"/>
      <c r="W40" s="598"/>
      <c r="X40" s="598"/>
      <c r="Y40" s="598"/>
      <c r="Z40" s="598"/>
      <c r="AA40" s="598"/>
      <c r="AB40" s="598"/>
      <c r="AC40" s="598"/>
      <c r="AD40" s="598"/>
      <c r="AE40" s="598"/>
      <c r="AF40" s="598"/>
      <c r="AG40" s="598"/>
      <c r="AH40" s="598"/>
      <c r="AI40" s="598"/>
      <c r="AJ40" s="598"/>
      <c r="AK40" s="598"/>
      <c r="AL40" s="178"/>
      <c r="AM40" s="597" t="str">
        <f t="shared" si="0"/>
        <v/>
      </c>
      <c r="AN40" s="597"/>
      <c r="AO40" s="598"/>
      <c r="AP40" s="598"/>
      <c r="AQ40" s="598"/>
      <c r="AR40" s="598"/>
      <c r="AS40" s="598"/>
      <c r="AT40" s="598"/>
      <c r="AU40" s="598"/>
      <c r="AV40" s="598"/>
      <c r="AW40" s="598"/>
      <c r="AX40" s="598"/>
      <c r="AY40" s="598"/>
      <c r="AZ40" s="598"/>
      <c r="BA40" s="598"/>
      <c r="BB40" s="598"/>
      <c r="BC40" s="598"/>
      <c r="BD40" s="178"/>
      <c r="BE40" s="597" t="str">
        <f t="shared" si="1"/>
        <v/>
      </c>
      <c r="BF40" s="597"/>
      <c r="BG40" s="598"/>
      <c r="BH40" s="598"/>
      <c r="BI40" s="598"/>
      <c r="BJ40" s="598"/>
      <c r="BK40" s="598"/>
      <c r="BL40" s="598"/>
      <c r="BM40" s="598"/>
      <c r="BN40" s="598"/>
      <c r="BO40" s="598"/>
      <c r="BP40" s="598"/>
      <c r="BQ40" s="598"/>
      <c r="BR40" s="598"/>
      <c r="BS40" s="598"/>
      <c r="BT40" s="598"/>
      <c r="BU40" s="598"/>
      <c r="BV40" s="178"/>
      <c r="BW40" s="597">
        <f t="shared" si="2"/>
        <v>16</v>
      </c>
      <c r="BX40" s="597"/>
      <c r="BY40" s="598" t="str">
        <f>IF('各会計、関係団体の財政状況及び健全化判断比率'!B74="","",'各会計、関係団体の財政状況及び健全化判断比率'!B74)</f>
        <v>岐阜県市町村職員退職手当組合</v>
      </c>
      <c r="BZ40" s="598"/>
      <c r="CA40" s="598"/>
      <c r="CB40" s="598"/>
      <c r="CC40" s="598"/>
      <c r="CD40" s="598"/>
      <c r="CE40" s="598"/>
      <c r="CF40" s="598"/>
      <c r="CG40" s="598"/>
      <c r="CH40" s="598"/>
      <c r="CI40" s="598"/>
      <c r="CJ40" s="598"/>
      <c r="CK40" s="598"/>
      <c r="CL40" s="598"/>
      <c r="CM40" s="598"/>
      <c r="CN40" s="178"/>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5"/>
    </row>
    <row r="41" spans="1:113" ht="32.25" customHeight="1" x14ac:dyDescent="0.2">
      <c r="A41" s="178"/>
      <c r="B41" s="202"/>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78"/>
      <c r="U41" s="597" t="str">
        <f t="shared" si="4"/>
        <v/>
      </c>
      <c r="V41" s="597"/>
      <c r="W41" s="598"/>
      <c r="X41" s="598"/>
      <c r="Y41" s="598"/>
      <c r="Z41" s="598"/>
      <c r="AA41" s="598"/>
      <c r="AB41" s="598"/>
      <c r="AC41" s="598"/>
      <c r="AD41" s="598"/>
      <c r="AE41" s="598"/>
      <c r="AF41" s="598"/>
      <c r="AG41" s="598"/>
      <c r="AH41" s="598"/>
      <c r="AI41" s="598"/>
      <c r="AJ41" s="598"/>
      <c r="AK41" s="598"/>
      <c r="AL41" s="178"/>
      <c r="AM41" s="597" t="str">
        <f t="shared" si="0"/>
        <v/>
      </c>
      <c r="AN41" s="597"/>
      <c r="AO41" s="598"/>
      <c r="AP41" s="598"/>
      <c r="AQ41" s="598"/>
      <c r="AR41" s="598"/>
      <c r="AS41" s="598"/>
      <c r="AT41" s="598"/>
      <c r="AU41" s="598"/>
      <c r="AV41" s="598"/>
      <c r="AW41" s="598"/>
      <c r="AX41" s="598"/>
      <c r="AY41" s="598"/>
      <c r="AZ41" s="598"/>
      <c r="BA41" s="598"/>
      <c r="BB41" s="598"/>
      <c r="BC41" s="598"/>
      <c r="BD41" s="178"/>
      <c r="BE41" s="597" t="str">
        <f t="shared" si="1"/>
        <v/>
      </c>
      <c r="BF41" s="597"/>
      <c r="BG41" s="598"/>
      <c r="BH41" s="598"/>
      <c r="BI41" s="598"/>
      <c r="BJ41" s="598"/>
      <c r="BK41" s="598"/>
      <c r="BL41" s="598"/>
      <c r="BM41" s="598"/>
      <c r="BN41" s="598"/>
      <c r="BO41" s="598"/>
      <c r="BP41" s="598"/>
      <c r="BQ41" s="598"/>
      <c r="BR41" s="598"/>
      <c r="BS41" s="598"/>
      <c r="BT41" s="598"/>
      <c r="BU41" s="598"/>
      <c r="BV41" s="178"/>
      <c r="BW41" s="597">
        <f t="shared" si="2"/>
        <v>17</v>
      </c>
      <c r="BX41" s="597"/>
      <c r="BY41" s="598" t="str">
        <f>IF('各会計、関係団体の財政状況及び健全化判断比率'!B75="","",'各会計、関係団体の財政状況及び健全化判断比率'!B75)</f>
        <v>大垣消防組合</v>
      </c>
      <c r="BZ41" s="598"/>
      <c r="CA41" s="598"/>
      <c r="CB41" s="598"/>
      <c r="CC41" s="598"/>
      <c r="CD41" s="598"/>
      <c r="CE41" s="598"/>
      <c r="CF41" s="598"/>
      <c r="CG41" s="598"/>
      <c r="CH41" s="598"/>
      <c r="CI41" s="598"/>
      <c r="CJ41" s="598"/>
      <c r="CK41" s="598"/>
      <c r="CL41" s="598"/>
      <c r="CM41" s="598"/>
      <c r="CN41" s="178"/>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5"/>
    </row>
    <row r="42" spans="1:113" ht="32.25" customHeight="1" x14ac:dyDescent="0.2">
      <c r="B42" s="202"/>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78"/>
      <c r="U42" s="597" t="str">
        <f t="shared" si="4"/>
        <v/>
      </c>
      <c r="V42" s="597"/>
      <c r="W42" s="598"/>
      <c r="X42" s="598"/>
      <c r="Y42" s="598"/>
      <c r="Z42" s="598"/>
      <c r="AA42" s="598"/>
      <c r="AB42" s="598"/>
      <c r="AC42" s="598"/>
      <c r="AD42" s="598"/>
      <c r="AE42" s="598"/>
      <c r="AF42" s="598"/>
      <c r="AG42" s="598"/>
      <c r="AH42" s="598"/>
      <c r="AI42" s="598"/>
      <c r="AJ42" s="598"/>
      <c r="AK42" s="598"/>
      <c r="AL42" s="178"/>
      <c r="AM42" s="597" t="str">
        <f t="shared" si="0"/>
        <v/>
      </c>
      <c r="AN42" s="597"/>
      <c r="AO42" s="598"/>
      <c r="AP42" s="598"/>
      <c r="AQ42" s="598"/>
      <c r="AR42" s="598"/>
      <c r="AS42" s="598"/>
      <c r="AT42" s="598"/>
      <c r="AU42" s="598"/>
      <c r="AV42" s="598"/>
      <c r="AW42" s="598"/>
      <c r="AX42" s="598"/>
      <c r="AY42" s="598"/>
      <c r="AZ42" s="598"/>
      <c r="BA42" s="598"/>
      <c r="BB42" s="598"/>
      <c r="BC42" s="598"/>
      <c r="BD42" s="178"/>
      <c r="BE42" s="597" t="str">
        <f t="shared" si="1"/>
        <v/>
      </c>
      <c r="BF42" s="597"/>
      <c r="BG42" s="598"/>
      <c r="BH42" s="598"/>
      <c r="BI42" s="598"/>
      <c r="BJ42" s="598"/>
      <c r="BK42" s="598"/>
      <c r="BL42" s="598"/>
      <c r="BM42" s="598"/>
      <c r="BN42" s="598"/>
      <c r="BO42" s="598"/>
      <c r="BP42" s="598"/>
      <c r="BQ42" s="598"/>
      <c r="BR42" s="598"/>
      <c r="BS42" s="598"/>
      <c r="BT42" s="598"/>
      <c r="BU42" s="598"/>
      <c r="BV42" s="178"/>
      <c r="BW42" s="597">
        <f t="shared" si="2"/>
        <v>18</v>
      </c>
      <c r="BX42" s="597"/>
      <c r="BY42" s="598" t="str">
        <f>IF('各会計、関係団体の財政状況及び健全化判断比率'!B76="","",'各会計、関係団体の財政状況及び健全化判断比率'!B76)</f>
        <v>西濃環境整備組合</v>
      </c>
      <c r="BZ42" s="598"/>
      <c r="CA42" s="598"/>
      <c r="CB42" s="598"/>
      <c r="CC42" s="598"/>
      <c r="CD42" s="598"/>
      <c r="CE42" s="598"/>
      <c r="CF42" s="598"/>
      <c r="CG42" s="598"/>
      <c r="CH42" s="598"/>
      <c r="CI42" s="598"/>
      <c r="CJ42" s="598"/>
      <c r="CK42" s="598"/>
      <c r="CL42" s="598"/>
      <c r="CM42" s="598"/>
      <c r="CN42" s="178"/>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5"/>
    </row>
    <row r="43" spans="1:113" ht="32.25" customHeight="1" x14ac:dyDescent="0.2">
      <c r="B43" s="202"/>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78"/>
      <c r="U43" s="597" t="str">
        <f t="shared" si="4"/>
        <v/>
      </c>
      <c r="V43" s="597"/>
      <c r="W43" s="598"/>
      <c r="X43" s="598"/>
      <c r="Y43" s="598"/>
      <c r="Z43" s="598"/>
      <c r="AA43" s="598"/>
      <c r="AB43" s="598"/>
      <c r="AC43" s="598"/>
      <c r="AD43" s="598"/>
      <c r="AE43" s="598"/>
      <c r="AF43" s="598"/>
      <c r="AG43" s="598"/>
      <c r="AH43" s="598"/>
      <c r="AI43" s="598"/>
      <c r="AJ43" s="598"/>
      <c r="AK43" s="598"/>
      <c r="AL43" s="178"/>
      <c r="AM43" s="597" t="str">
        <f t="shared" si="0"/>
        <v/>
      </c>
      <c r="AN43" s="597"/>
      <c r="AO43" s="598"/>
      <c r="AP43" s="598"/>
      <c r="AQ43" s="598"/>
      <c r="AR43" s="598"/>
      <c r="AS43" s="598"/>
      <c r="AT43" s="598"/>
      <c r="AU43" s="598"/>
      <c r="AV43" s="598"/>
      <c r="AW43" s="598"/>
      <c r="AX43" s="598"/>
      <c r="AY43" s="598"/>
      <c r="AZ43" s="598"/>
      <c r="BA43" s="598"/>
      <c r="BB43" s="598"/>
      <c r="BC43" s="598"/>
      <c r="BD43" s="178"/>
      <c r="BE43" s="597" t="str">
        <f t="shared" si="1"/>
        <v/>
      </c>
      <c r="BF43" s="597"/>
      <c r="BG43" s="598"/>
      <c r="BH43" s="598"/>
      <c r="BI43" s="598"/>
      <c r="BJ43" s="598"/>
      <c r="BK43" s="598"/>
      <c r="BL43" s="598"/>
      <c r="BM43" s="598"/>
      <c r="BN43" s="598"/>
      <c r="BO43" s="598"/>
      <c r="BP43" s="598"/>
      <c r="BQ43" s="598"/>
      <c r="BR43" s="598"/>
      <c r="BS43" s="598"/>
      <c r="BT43" s="598"/>
      <c r="BU43" s="598"/>
      <c r="BV43" s="178"/>
      <c r="BW43" s="597">
        <f t="shared" si="2"/>
        <v>19</v>
      </c>
      <c r="BX43" s="597"/>
      <c r="BY43" s="598" t="str">
        <f>IF('各会計、関係団体の財政状況及び健全化判断比率'!B77="","",'各会計、関係団体の財政状況及び健全化判断比率'!B77)</f>
        <v>揖斐広域連合（一般会計分）</v>
      </c>
      <c r="BZ43" s="598"/>
      <c r="CA43" s="598"/>
      <c r="CB43" s="598"/>
      <c r="CC43" s="598"/>
      <c r="CD43" s="598"/>
      <c r="CE43" s="598"/>
      <c r="CF43" s="598"/>
      <c r="CG43" s="598"/>
      <c r="CH43" s="598"/>
      <c r="CI43" s="598"/>
      <c r="CJ43" s="598"/>
      <c r="CK43" s="598"/>
      <c r="CL43" s="598"/>
      <c r="CM43" s="598"/>
      <c r="CN43" s="178"/>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DKFRZzJ4AXkF6wRxmV/ucvbfkPRdm3s2UVGeU5iQGg6ov7Nps1JkEs03hGEPKt6drdwH0dsiP7bauMY/fZURg==" saltValue="v4Scx/QWjGnrZuotIgMi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1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48" t="s">
        <v>534</v>
      </c>
      <c r="D34" s="1148"/>
      <c r="E34" s="1149"/>
      <c r="F34" s="32">
        <v>14.05</v>
      </c>
      <c r="G34" s="33">
        <v>13.95</v>
      </c>
      <c r="H34" s="33">
        <v>12.56</v>
      </c>
      <c r="I34" s="33">
        <v>14.03</v>
      </c>
      <c r="J34" s="34">
        <v>15.98</v>
      </c>
      <c r="K34" s="22"/>
      <c r="L34" s="22"/>
      <c r="M34" s="22"/>
      <c r="N34" s="22"/>
      <c r="O34" s="22"/>
      <c r="P34" s="22"/>
    </row>
    <row r="35" spans="1:16" ht="39" customHeight="1" x14ac:dyDescent="0.2">
      <c r="A35" s="22"/>
      <c r="B35" s="35"/>
      <c r="C35" s="1142" t="s">
        <v>535</v>
      </c>
      <c r="D35" s="1143"/>
      <c r="E35" s="1144"/>
      <c r="F35" s="36">
        <v>6.61</v>
      </c>
      <c r="G35" s="37">
        <v>8.11</v>
      </c>
      <c r="H35" s="37">
        <v>15.89</v>
      </c>
      <c r="I35" s="37">
        <v>8.51</v>
      </c>
      <c r="J35" s="38">
        <v>7.42</v>
      </c>
      <c r="K35" s="22"/>
      <c r="L35" s="22"/>
      <c r="M35" s="22"/>
      <c r="N35" s="22"/>
      <c r="O35" s="22"/>
      <c r="P35" s="22"/>
    </row>
    <row r="36" spans="1:16" ht="39" customHeight="1" x14ac:dyDescent="0.2">
      <c r="A36" s="22"/>
      <c r="B36" s="35"/>
      <c r="C36" s="1142" t="s">
        <v>536</v>
      </c>
      <c r="D36" s="1143"/>
      <c r="E36" s="1144"/>
      <c r="F36" s="36">
        <v>3.46</v>
      </c>
      <c r="G36" s="37">
        <v>2.9</v>
      </c>
      <c r="H36" s="37">
        <v>2.67</v>
      </c>
      <c r="I36" s="37">
        <v>3.27</v>
      </c>
      <c r="J36" s="38">
        <v>1.06</v>
      </c>
      <c r="K36" s="22"/>
      <c r="L36" s="22"/>
      <c r="M36" s="22"/>
      <c r="N36" s="22"/>
      <c r="O36" s="22"/>
      <c r="P36" s="22"/>
    </row>
    <row r="37" spans="1:16" ht="39" customHeight="1" x14ac:dyDescent="0.2">
      <c r="A37" s="22"/>
      <c r="B37" s="35"/>
      <c r="C37" s="1142" t="s">
        <v>537</v>
      </c>
      <c r="D37" s="1143"/>
      <c r="E37" s="1144"/>
      <c r="F37" s="36">
        <v>0</v>
      </c>
      <c r="G37" s="37">
        <v>0</v>
      </c>
      <c r="H37" s="37">
        <v>0</v>
      </c>
      <c r="I37" s="37">
        <v>0</v>
      </c>
      <c r="J37" s="38">
        <v>0.77</v>
      </c>
      <c r="K37" s="22"/>
      <c r="L37" s="22"/>
      <c r="M37" s="22"/>
      <c r="N37" s="22"/>
      <c r="O37" s="22"/>
      <c r="P37" s="22"/>
    </row>
    <row r="38" spans="1:16" ht="39" customHeight="1" x14ac:dyDescent="0.2">
      <c r="A38" s="22"/>
      <c r="B38" s="35"/>
      <c r="C38" s="1142" t="s">
        <v>538</v>
      </c>
      <c r="D38" s="1143"/>
      <c r="E38" s="1144"/>
      <c r="F38" s="36" t="s">
        <v>488</v>
      </c>
      <c r="G38" s="37" t="s">
        <v>488</v>
      </c>
      <c r="H38" s="37" t="s">
        <v>488</v>
      </c>
      <c r="I38" s="37">
        <v>0</v>
      </c>
      <c r="J38" s="38">
        <v>0.65</v>
      </c>
      <c r="K38" s="22"/>
      <c r="L38" s="22"/>
      <c r="M38" s="22"/>
      <c r="N38" s="22"/>
      <c r="O38" s="22"/>
      <c r="P38" s="22"/>
    </row>
    <row r="39" spans="1:16" ht="39" customHeight="1" x14ac:dyDescent="0.2">
      <c r="A39" s="22"/>
      <c r="B39" s="35"/>
      <c r="C39" s="1142" t="s">
        <v>539</v>
      </c>
      <c r="D39" s="1143"/>
      <c r="E39" s="1144"/>
      <c r="F39" s="36">
        <v>0</v>
      </c>
      <c r="G39" s="37">
        <v>0</v>
      </c>
      <c r="H39" s="37">
        <v>0</v>
      </c>
      <c r="I39" s="37">
        <v>0</v>
      </c>
      <c r="J39" s="38">
        <v>0.5</v>
      </c>
      <c r="K39" s="22"/>
      <c r="L39" s="22"/>
      <c r="M39" s="22"/>
      <c r="N39" s="22"/>
      <c r="O39" s="22"/>
      <c r="P39" s="22"/>
    </row>
    <row r="40" spans="1:16" ht="39" customHeight="1" x14ac:dyDescent="0.2">
      <c r="A40" s="22"/>
      <c r="B40" s="35"/>
      <c r="C40" s="1142" t="s">
        <v>540</v>
      </c>
      <c r="D40" s="1143"/>
      <c r="E40" s="1144"/>
      <c r="F40" s="36">
        <v>0.28999999999999998</v>
      </c>
      <c r="G40" s="37">
        <v>0.39</v>
      </c>
      <c r="H40" s="37">
        <v>0.37</v>
      </c>
      <c r="I40" s="37">
        <v>0.33</v>
      </c>
      <c r="J40" s="38">
        <v>0.26</v>
      </c>
      <c r="K40" s="22"/>
      <c r="L40" s="22"/>
      <c r="M40" s="22"/>
      <c r="N40" s="22"/>
      <c r="O40" s="22"/>
      <c r="P40" s="22"/>
    </row>
    <row r="41" spans="1:16" ht="39" customHeight="1" x14ac:dyDescent="0.2">
      <c r="A41" s="22"/>
      <c r="B41" s="35"/>
      <c r="C41" s="1142" t="s">
        <v>541</v>
      </c>
      <c r="D41" s="1143"/>
      <c r="E41" s="1144"/>
      <c r="F41" s="36">
        <v>0</v>
      </c>
      <c r="G41" s="37">
        <v>0</v>
      </c>
      <c r="H41" s="37">
        <v>0</v>
      </c>
      <c r="I41" s="37">
        <v>0</v>
      </c>
      <c r="J41" s="38">
        <v>0</v>
      </c>
      <c r="K41" s="22"/>
      <c r="L41" s="22"/>
      <c r="M41" s="22"/>
      <c r="N41" s="22"/>
      <c r="O41" s="22"/>
      <c r="P41" s="22"/>
    </row>
    <row r="42" spans="1:16" ht="39" customHeight="1" x14ac:dyDescent="0.2">
      <c r="A42" s="22"/>
      <c r="B42" s="39"/>
      <c r="C42" s="1142" t="s">
        <v>542</v>
      </c>
      <c r="D42" s="1143"/>
      <c r="E42" s="1144"/>
      <c r="F42" s="36" t="s">
        <v>488</v>
      </c>
      <c r="G42" s="37" t="s">
        <v>488</v>
      </c>
      <c r="H42" s="37" t="s">
        <v>488</v>
      </c>
      <c r="I42" s="37" t="s">
        <v>488</v>
      </c>
      <c r="J42" s="38" t="s">
        <v>488</v>
      </c>
      <c r="K42" s="22"/>
      <c r="L42" s="22"/>
      <c r="M42" s="22"/>
      <c r="N42" s="22"/>
      <c r="O42" s="22"/>
      <c r="P42" s="22"/>
    </row>
    <row r="43" spans="1:16" ht="39" customHeight="1" thickBot="1" x14ac:dyDescent="0.25">
      <c r="A43" s="22"/>
      <c r="B43" s="40"/>
      <c r="C43" s="1145" t="s">
        <v>543</v>
      </c>
      <c r="D43" s="1146"/>
      <c r="E43" s="1147"/>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WTSHL1xzjZ7ruzI/V7IoDyfDmMnmbvbFzjzWCnBNTJWtyB0368QeUhR+mDP1FKlBewqRPa7OT13OcQ3Njc24g==" saltValue="GCO2FEEG1weffdM95X6r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49" zoomScaleSheetLayoutView="55" workbookViewId="0">
      <selection activeCell="K60" sqref="K60:O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0" t="s">
        <v>9</v>
      </c>
      <c r="C45" s="1151"/>
      <c r="D45" s="58"/>
      <c r="E45" s="1156" t="s">
        <v>10</v>
      </c>
      <c r="F45" s="1156"/>
      <c r="G45" s="1156"/>
      <c r="H45" s="1156"/>
      <c r="I45" s="1156"/>
      <c r="J45" s="1157"/>
      <c r="K45" s="59">
        <v>753</v>
      </c>
      <c r="L45" s="60">
        <v>750</v>
      </c>
      <c r="M45" s="60">
        <v>789</v>
      </c>
      <c r="N45" s="60">
        <v>848</v>
      </c>
      <c r="O45" s="61">
        <v>821</v>
      </c>
      <c r="P45" s="48"/>
      <c r="Q45" s="48"/>
      <c r="R45" s="48"/>
      <c r="S45" s="48"/>
      <c r="T45" s="48"/>
      <c r="U45" s="48"/>
    </row>
    <row r="46" spans="1:21" ht="30.75" customHeight="1" x14ac:dyDescent="0.2">
      <c r="A46" s="48"/>
      <c r="B46" s="1152"/>
      <c r="C46" s="1153"/>
      <c r="D46" s="62"/>
      <c r="E46" s="1158" t="s">
        <v>11</v>
      </c>
      <c r="F46" s="1158"/>
      <c r="G46" s="1158"/>
      <c r="H46" s="1158"/>
      <c r="I46" s="1158"/>
      <c r="J46" s="1159"/>
      <c r="K46" s="63" t="s">
        <v>488</v>
      </c>
      <c r="L46" s="64" t="s">
        <v>488</v>
      </c>
      <c r="M46" s="64" t="s">
        <v>488</v>
      </c>
      <c r="N46" s="64" t="s">
        <v>488</v>
      </c>
      <c r="O46" s="65" t="s">
        <v>488</v>
      </c>
      <c r="P46" s="48"/>
      <c r="Q46" s="48"/>
      <c r="R46" s="48"/>
      <c r="S46" s="48"/>
      <c r="T46" s="48"/>
      <c r="U46" s="48"/>
    </row>
    <row r="47" spans="1:21" ht="30.75" customHeight="1" x14ac:dyDescent="0.2">
      <c r="A47" s="48"/>
      <c r="B47" s="1152"/>
      <c r="C47" s="1153"/>
      <c r="D47" s="62"/>
      <c r="E47" s="1158" t="s">
        <v>12</v>
      </c>
      <c r="F47" s="1158"/>
      <c r="G47" s="1158"/>
      <c r="H47" s="1158"/>
      <c r="I47" s="1158"/>
      <c r="J47" s="1159"/>
      <c r="K47" s="63" t="s">
        <v>488</v>
      </c>
      <c r="L47" s="64" t="s">
        <v>488</v>
      </c>
      <c r="M47" s="64" t="s">
        <v>488</v>
      </c>
      <c r="N47" s="64" t="s">
        <v>488</v>
      </c>
      <c r="O47" s="65" t="s">
        <v>488</v>
      </c>
      <c r="P47" s="48"/>
      <c r="Q47" s="48"/>
      <c r="R47" s="48"/>
      <c r="S47" s="48"/>
      <c r="T47" s="48"/>
      <c r="U47" s="48"/>
    </row>
    <row r="48" spans="1:21" ht="30.75" customHeight="1" x14ac:dyDescent="0.2">
      <c r="A48" s="48"/>
      <c r="B48" s="1152"/>
      <c r="C48" s="1153"/>
      <c r="D48" s="62"/>
      <c r="E48" s="1158" t="s">
        <v>13</v>
      </c>
      <c r="F48" s="1158"/>
      <c r="G48" s="1158"/>
      <c r="H48" s="1158"/>
      <c r="I48" s="1158"/>
      <c r="J48" s="1159"/>
      <c r="K48" s="63">
        <v>399</v>
      </c>
      <c r="L48" s="64">
        <v>406</v>
      </c>
      <c r="M48" s="64">
        <v>396</v>
      </c>
      <c r="N48" s="64">
        <v>437</v>
      </c>
      <c r="O48" s="65">
        <v>453</v>
      </c>
      <c r="P48" s="48"/>
      <c r="Q48" s="48"/>
      <c r="R48" s="48"/>
      <c r="S48" s="48"/>
      <c r="T48" s="48"/>
      <c r="U48" s="48"/>
    </row>
    <row r="49" spans="1:21" ht="30.75" customHeight="1" x14ac:dyDescent="0.2">
      <c r="A49" s="48"/>
      <c r="B49" s="1152"/>
      <c r="C49" s="1153"/>
      <c r="D49" s="62"/>
      <c r="E49" s="1158" t="s">
        <v>14</v>
      </c>
      <c r="F49" s="1158"/>
      <c r="G49" s="1158"/>
      <c r="H49" s="1158"/>
      <c r="I49" s="1158"/>
      <c r="J49" s="1159"/>
      <c r="K49" s="63">
        <v>55</v>
      </c>
      <c r="L49" s="64">
        <v>56</v>
      </c>
      <c r="M49" s="64">
        <v>58</v>
      </c>
      <c r="N49" s="64">
        <v>58</v>
      </c>
      <c r="O49" s="65">
        <v>63</v>
      </c>
      <c r="P49" s="48"/>
      <c r="Q49" s="48"/>
      <c r="R49" s="48"/>
      <c r="S49" s="48"/>
      <c r="T49" s="48"/>
      <c r="U49" s="48"/>
    </row>
    <row r="50" spans="1:21" ht="30.75" customHeight="1" x14ac:dyDescent="0.2">
      <c r="A50" s="48"/>
      <c r="B50" s="1152"/>
      <c r="C50" s="1153"/>
      <c r="D50" s="62"/>
      <c r="E50" s="1158" t="s">
        <v>15</v>
      </c>
      <c r="F50" s="1158"/>
      <c r="G50" s="1158"/>
      <c r="H50" s="1158"/>
      <c r="I50" s="1158"/>
      <c r="J50" s="1159"/>
      <c r="K50" s="63">
        <v>2</v>
      </c>
      <c r="L50" s="64">
        <v>2</v>
      </c>
      <c r="M50" s="64">
        <v>0</v>
      </c>
      <c r="N50" s="64">
        <v>1</v>
      </c>
      <c r="O50" s="65">
        <v>5</v>
      </c>
      <c r="P50" s="48"/>
      <c r="Q50" s="48"/>
      <c r="R50" s="48"/>
      <c r="S50" s="48"/>
      <c r="T50" s="48"/>
      <c r="U50" s="48"/>
    </row>
    <row r="51" spans="1:21" ht="30.75" customHeight="1" x14ac:dyDescent="0.2">
      <c r="A51" s="48"/>
      <c r="B51" s="1154"/>
      <c r="C51" s="1155"/>
      <c r="D51" s="66"/>
      <c r="E51" s="1158" t="s">
        <v>16</v>
      </c>
      <c r="F51" s="1158"/>
      <c r="G51" s="1158"/>
      <c r="H51" s="1158"/>
      <c r="I51" s="1158"/>
      <c r="J51" s="1159"/>
      <c r="K51" s="63" t="s">
        <v>488</v>
      </c>
      <c r="L51" s="64" t="s">
        <v>488</v>
      </c>
      <c r="M51" s="64" t="s">
        <v>488</v>
      </c>
      <c r="N51" s="64" t="s">
        <v>488</v>
      </c>
      <c r="O51" s="65" t="s">
        <v>488</v>
      </c>
      <c r="P51" s="48"/>
      <c r="Q51" s="48"/>
      <c r="R51" s="48"/>
      <c r="S51" s="48"/>
      <c r="T51" s="48"/>
      <c r="U51" s="48"/>
    </row>
    <row r="52" spans="1:21" ht="30.75" customHeight="1" x14ac:dyDescent="0.2">
      <c r="A52" s="48"/>
      <c r="B52" s="1160" t="s">
        <v>17</v>
      </c>
      <c r="C52" s="1161"/>
      <c r="D52" s="66"/>
      <c r="E52" s="1158" t="s">
        <v>18</v>
      </c>
      <c r="F52" s="1158"/>
      <c r="G52" s="1158"/>
      <c r="H52" s="1158"/>
      <c r="I52" s="1158"/>
      <c r="J52" s="1159"/>
      <c r="K52" s="63">
        <v>718</v>
      </c>
      <c r="L52" s="64">
        <v>716</v>
      </c>
      <c r="M52" s="64">
        <v>720</v>
      </c>
      <c r="N52" s="64">
        <v>709</v>
      </c>
      <c r="O52" s="65">
        <v>710</v>
      </c>
      <c r="P52" s="48"/>
      <c r="Q52" s="48"/>
      <c r="R52" s="48"/>
      <c r="S52" s="48"/>
      <c r="T52" s="48"/>
      <c r="U52" s="48"/>
    </row>
    <row r="53" spans="1:21" ht="30.75" customHeight="1" thickBot="1" x14ac:dyDescent="0.25">
      <c r="A53" s="48"/>
      <c r="B53" s="1162" t="s">
        <v>19</v>
      </c>
      <c r="C53" s="1163"/>
      <c r="D53" s="67"/>
      <c r="E53" s="1164" t="s">
        <v>20</v>
      </c>
      <c r="F53" s="1164"/>
      <c r="G53" s="1164"/>
      <c r="H53" s="1164"/>
      <c r="I53" s="1164"/>
      <c r="J53" s="1165"/>
      <c r="K53" s="68">
        <v>491</v>
      </c>
      <c r="L53" s="69">
        <v>498</v>
      </c>
      <c r="M53" s="69">
        <v>523</v>
      </c>
      <c r="N53" s="69">
        <v>635</v>
      </c>
      <c r="O53" s="70">
        <v>632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6" t="s">
        <v>24</v>
      </c>
      <c r="C58" s="1167"/>
      <c r="D58" s="1172" t="s">
        <v>25</v>
      </c>
      <c r="E58" s="1173"/>
      <c r="F58" s="1173"/>
      <c r="G58" s="1173"/>
      <c r="H58" s="1173"/>
      <c r="I58" s="1173"/>
      <c r="J58" s="1174"/>
      <c r="K58" s="83" t="s">
        <v>488</v>
      </c>
      <c r="L58" s="84" t="s">
        <v>488</v>
      </c>
      <c r="M58" s="84" t="s">
        <v>488</v>
      </c>
      <c r="N58" s="84" t="s">
        <v>488</v>
      </c>
      <c r="O58" s="85" t="s">
        <v>488</v>
      </c>
    </row>
    <row r="59" spans="1:21" ht="31.5" customHeight="1" x14ac:dyDescent="0.2">
      <c r="B59" s="1168"/>
      <c r="C59" s="1169"/>
      <c r="D59" s="1175" t="s">
        <v>26</v>
      </c>
      <c r="E59" s="1176"/>
      <c r="F59" s="1176"/>
      <c r="G59" s="1176"/>
      <c r="H59" s="1176"/>
      <c r="I59" s="1176"/>
      <c r="J59" s="1177"/>
      <c r="K59" s="361" t="s">
        <v>488</v>
      </c>
      <c r="L59" s="362" t="s">
        <v>488</v>
      </c>
      <c r="M59" s="362" t="s">
        <v>488</v>
      </c>
      <c r="N59" s="362" t="s">
        <v>488</v>
      </c>
      <c r="O59" s="363" t="s">
        <v>488</v>
      </c>
    </row>
    <row r="60" spans="1:21" ht="31.5" customHeight="1" thickBot="1" x14ac:dyDescent="0.25">
      <c r="B60" s="1170"/>
      <c r="C60" s="1171"/>
      <c r="D60" s="1178" t="s">
        <v>27</v>
      </c>
      <c r="E60" s="1179"/>
      <c r="F60" s="1179"/>
      <c r="G60" s="1179"/>
      <c r="H60" s="1179"/>
      <c r="I60" s="1179"/>
      <c r="J60" s="1180"/>
      <c r="K60" s="86" t="s">
        <v>488</v>
      </c>
      <c r="L60" s="87" t="s">
        <v>488</v>
      </c>
      <c r="M60" s="87" t="s">
        <v>488</v>
      </c>
      <c r="N60" s="87" t="s">
        <v>488</v>
      </c>
      <c r="O60" s="88" t="s">
        <v>488</v>
      </c>
    </row>
    <row r="61" spans="1:21" ht="24" customHeight="1" x14ac:dyDescent="0.2">
      <c r="B61" s="89"/>
      <c r="C61" s="89"/>
      <c r="D61" s="90" t="s">
        <v>28</v>
      </c>
      <c r="E61" s="91"/>
      <c r="F61" s="91"/>
      <c r="G61" s="91"/>
      <c r="H61" s="91"/>
      <c r="I61" s="91"/>
      <c r="J61" s="91"/>
      <c r="K61" s="91"/>
      <c r="L61" s="91"/>
      <c r="M61" s="91"/>
      <c r="N61" s="91"/>
      <c r="O61" s="91"/>
    </row>
    <row r="62" spans="1:21" ht="24" customHeight="1" x14ac:dyDescent="0.2">
      <c r="B62" s="92"/>
      <c r="C62" s="92"/>
      <c r="D62" s="90" t="s">
        <v>29</v>
      </c>
      <c r="E62" s="91"/>
      <c r="F62" s="91"/>
      <c r="G62" s="91"/>
      <c r="H62" s="91"/>
      <c r="I62" s="91"/>
      <c r="J62" s="91"/>
      <c r="K62" s="91"/>
      <c r="L62" s="91"/>
      <c r="M62" s="91"/>
      <c r="N62" s="91"/>
      <c r="O62" s="91"/>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ZF9fLEc6DH4cOJdZ1Ex0+pyopzArljf0Cbsa3wjSL5gYRJMATfxHQHTJ6Zv4kpIuVlMqZz4E3yf2FeUN9XkwQ==" saltValue="8UPg8hJVw4Rs8UHXtCZC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0" orientation="landscape" cellComments="asDisplayed" horizontalDpi="300" verticalDpi="30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60" zoomScaleNormal="6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7</v>
      </c>
    </row>
    <row r="40" spans="2:13" ht="27.75" customHeight="1" thickBot="1" x14ac:dyDescent="0.25">
      <c r="B40" s="95" t="s">
        <v>8</v>
      </c>
      <c r="C40" s="96"/>
      <c r="D40" s="96"/>
      <c r="E40" s="97"/>
      <c r="F40" s="97"/>
      <c r="G40" s="97"/>
      <c r="H40" s="98" t="s">
        <v>2</v>
      </c>
      <c r="I40" s="99" t="s">
        <v>527</v>
      </c>
      <c r="J40" s="100" t="s">
        <v>528</v>
      </c>
      <c r="K40" s="100" t="s">
        <v>529</v>
      </c>
      <c r="L40" s="100" t="s">
        <v>530</v>
      </c>
      <c r="M40" s="101" t="s">
        <v>531</v>
      </c>
    </row>
    <row r="41" spans="2:13" ht="27.75" customHeight="1" x14ac:dyDescent="0.2">
      <c r="B41" s="1181" t="s">
        <v>30</v>
      </c>
      <c r="C41" s="1182"/>
      <c r="D41" s="102"/>
      <c r="E41" s="1187" t="s">
        <v>31</v>
      </c>
      <c r="F41" s="1187"/>
      <c r="G41" s="1187"/>
      <c r="H41" s="1188"/>
      <c r="I41" s="352">
        <v>8780</v>
      </c>
      <c r="J41" s="353">
        <v>8874</v>
      </c>
      <c r="K41" s="353">
        <v>8786</v>
      </c>
      <c r="L41" s="353">
        <v>8565</v>
      </c>
      <c r="M41" s="354">
        <v>8211</v>
      </c>
    </row>
    <row r="42" spans="2:13" ht="27.75" customHeight="1" x14ac:dyDescent="0.2">
      <c r="B42" s="1183"/>
      <c r="C42" s="1184"/>
      <c r="D42" s="103"/>
      <c r="E42" s="1189" t="s">
        <v>32</v>
      </c>
      <c r="F42" s="1189"/>
      <c r="G42" s="1189"/>
      <c r="H42" s="1190"/>
      <c r="I42" s="355">
        <v>121</v>
      </c>
      <c r="J42" s="356">
        <v>285</v>
      </c>
      <c r="K42" s="356">
        <v>2</v>
      </c>
      <c r="L42" s="356">
        <v>47</v>
      </c>
      <c r="M42" s="357">
        <v>46</v>
      </c>
    </row>
    <row r="43" spans="2:13" ht="27.75" customHeight="1" x14ac:dyDescent="0.2">
      <c r="B43" s="1183"/>
      <c r="C43" s="1184"/>
      <c r="D43" s="103"/>
      <c r="E43" s="1189" t="s">
        <v>33</v>
      </c>
      <c r="F43" s="1189"/>
      <c r="G43" s="1189"/>
      <c r="H43" s="1190"/>
      <c r="I43" s="355">
        <v>5687</v>
      </c>
      <c r="J43" s="356">
        <v>5826</v>
      </c>
      <c r="K43" s="356">
        <v>5427</v>
      </c>
      <c r="L43" s="356">
        <v>5227</v>
      </c>
      <c r="M43" s="357">
        <v>4844</v>
      </c>
    </row>
    <row r="44" spans="2:13" ht="27.75" customHeight="1" x14ac:dyDescent="0.2">
      <c r="B44" s="1183"/>
      <c r="C44" s="1184"/>
      <c r="D44" s="103"/>
      <c r="E44" s="1189" t="s">
        <v>34</v>
      </c>
      <c r="F44" s="1189"/>
      <c r="G44" s="1189"/>
      <c r="H44" s="1190"/>
      <c r="I44" s="355">
        <v>495</v>
      </c>
      <c r="J44" s="356">
        <v>520</v>
      </c>
      <c r="K44" s="356">
        <v>482</v>
      </c>
      <c r="L44" s="356">
        <v>499</v>
      </c>
      <c r="M44" s="357">
        <v>460</v>
      </c>
    </row>
    <row r="45" spans="2:13" ht="27.75" customHeight="1" x14ac:dyDescent="0.2">
      <c r="B45" s="1183"/>
      <c r="C45" s="1184"/>
      <c r="D45" s="103"/>
      <c r="E45" s="1189" t="s">
        <v>35</v>
      </c>
      <c r="F45" s="1189"/>
      <c r="G45" s="1189"/>
      <c r="H45" s="1190"/>
      <c r="I45" s="355">
        <v>704</v>
      </c>
      <c r="J45" s="356">
        <v>736</v>
      </c>
      <c r="K45" s="356">
        <v>584</v>
      </c>
      <c r="L45" s="356">
        <v>588</v>
      </c>
      <c r="M45" s="357">
        <v>595</v>
      </c>
    </row>
    <row r="46" spans="2:13" ht="27.75" customHeight="1" x14ac:dyDescent="0.2">
      <c r="B46" s="1183"/>
      <c r="C46" s="1184"/>
      <c r="D46" s="104"/>
      <c r="E46" s="1189" t="s">
        <v>36</v>
      </c>
      <c r="F46" s="1189"/>
      <c r="G46" s="1189"/>
      <c r="H46" s="1190"/>
      <c r="I46" s="355" t="s">
        <v>488</v>
      </c>
      <c r="J46" s="356" t="s">
        <v>488</v>
      </c>
      <c r="K46" s="356" t="s">
        <v>488</v>
      </c>
      <c r="L46" s="356" t="s">
        <v>488</v>
      </c>
      <c r="M46" s="357" t="s">
        <v>488</v>
      </c>
    </row>
    <row r="47" spans="2:13" ht="27.75" customHeight="1" x14ac:dyDescent="0.2">
      <c r="B47" s="1183"/>
      <c r="C47" s="1184"/>
      <c r="D47" s="105"/>
      <c r="E47" s="1191" t="s">
        <v>37</v>
      </c>
      <c r="F47" s="1192"/>
      <c r="G47" s="1192"/>
      <c r="H47" s="1193"/>
      <c r="I47" s="355" t="s">
        <v>488</v>
      </c>
      <c r="J47" s="356" t="s">
        <v>488</v>
      </c>
      <c r="K47" s="356" t="s">
        <v>488</v>
      </c>
      <c r="L47" s="356" t="s">
        <v>488</v>
      </c>
      <c r="M47" s="357" t="s">
        <v>488</v>
      </c>
    </row>
    <row r="48" spans="2:13" ht="27.75" customHeight="1" x14ac:dyDescent="0.2">
      <c r="B48" s="1183"/>
      <c r="C48" s="1184"/>
      <c r="D48" s="103"/>
      <c r="E48" s="1189" t="s">
        <v>38</v>
      </c>
      <c r="F48" s="1189"/>
      <c r="G48" s="1189"/>
      <c r="H48" s="1190"/>
      <c r="I48" s="355" t="s">
        <v>488</v>
      </c>
      <c r="J48" s="356" t="s">
        <v>488</v>
      </c>
      <c r="K48" s="356" t="s">
        <v>488</v>
      </c>
      <c r="L48" s="356" t="s">
        <v>488</v>
      </c>
      <c r="M48" s="357" t="s">
        <v>488</v>
      </c>
    </row>
    <row r="49" spans="2:13" ht="27.75" customHeight="1" x14ac:dyDescent="0.2">
      <c r="B49" s="1185"/>
      <c r="C49" s="1186"/>
      <c r="D49" s="103"/>
      <c r="E49" s="1189" t="s">
        <v>39</v>
      </c>
      <c r="F49" s="1189"/>
      <c r="G49" s="1189"/>
      <c r="H49" s="1190"/>
      <c r="I49" s="355" t="s">
        <v>488</v>
      </c>
      <c r="J49" s="356" t="s">
        <v>488</v>
      </c>
      <c r="K49" s="356" t="s">
        <v>488</v>
      </c>
      <c r="L49" s="356" t="s">
        <v>488</v>
      </c>
      <c r="M49" s="357" t="s">
        <v>488</v>
      </c>
    </row>
    <row r="50" spans="2:13" ht="27.75" customHeight="1" x14ac:dyDescent="0.2">
      <c r="B50" s="1194" t="s">
        <v>40</v>
      </c>
      <c r="C50" s="1195"/>
      <c r="D50" s="106"/>
      <c r="E50" s="1189" t="s">
        <v>41</v>
      </c>
      <c r="F50" s="1189"/>
      <c r="G50" s="1189"/>
      <c r="H50" s="1190"/>
      <c r="I50" s="355">
        <v>3287</v>
      </c>
      <c r="J50" s="356">
        <v>3478</v>
      </c>
      <c r="K50" s="356">
        <v>3773</v>
      </c>
      <c r="L50" s="356">
        <v>4023</v>
      </c>
      <c r="M50" s="357">
        <v>3727</v>
      </c>
    </row>
    <row r="51" spans="2:13" ht="27.75" customHeight="1" x14ac:dyDescent="0.2">
      <c r="B51" s="1183"/>
      <c r="C51" s="1184"/>
      <c r="D51" s="103"/>
      <c r="E51" s="1189" t="s">
        <v>42</v>
      </c>
      <c r="F51" s="1189"/>
      <c r="G51" s="1189"/>
      <c r="H51" s="1190"/>
      <c r="I51" s="355" t="s">
        <v>488</v>
      </c>
      <c r="J51" s="356" t="s">
        <v>488</v>
      </c>
      <c r="K51" s="356" t="s">
        <v>488</v>
      </c>
      <c r="L51" s="356" t="s">
        <v>488</v>
      </c>
      <c r="M51" s="357" t="s">
        <v>488</v>
      </c>
    </row>
    <row r="52" spans="2:13" ht="27.75" customHeight="1" x14ac:dyDescent="0.2">
      <c r="B52" s="1185"/>
      <c r="C52" s="1186"/>
      <c r="D52" s="103"/>
      <c r="E52" s="1189" t="s">
        <v>43</v>
      </c>
      <c r="F52" s="1189"/>
      <c r="G52" s="1189"/>
      <c r="H52" s="1190"/>
      <c r="I52" s="355">
        <v>8558</v>
      </c>
      <c r="J52" s="356">
        <v>8620</v>
      </c>
      <c r="K52" s="356">
        <v>8399</v>
      </c>
      <c r="L52" s="356">
        <v>8139</v>
      </c>
      <c r="M52" s="357">
        <v>7772</v>
      </c>
    </row>
    <row r="53" spans="2:13" ht="27.75" customHeight="1" thickBot="1" x14ac:dyDescent="0.25">
      <c r="B53" s="1196" t="s">
        <v>19</v>
      </c>
      <c r="C53" s="1197"/>
      <c r="D53" s="107"/>
      <c r="E53" s="1198" t="s">
        <v>44</v>
      </c>
      <c r="F53" s="1198"/>
      <c r="G53" s="1198"/>
      <c r="H53" s="1199"/>
      <c r="I53" s="358">
        <v>3942</v>
      </c>
      <c r="J53" s="359">
        <v>4143</v>
      </c>
      <c r="K53" s="359">
        <v>3111</v>
      </c>
      <c r="L53" s="359">
        <v>2764</v>
      </c>
      <c r="M53" s="360">
        <v>2658</v>
      </c>
    </row>
    <row r="54" spans="2:13" ht="27.75" customHeight="1" x14ac:dyDescent="0.2">
      <c r="B54" s="108"/>
      <c r="C54" s="109"/>
      <c r="D54" s="109"/>
      <c r="E54" s="110"/>
      <c r="F54" s="110"/>
      <c r="G54" s="110"/>
      <c r="H54" s="110"/>
      <c r="I54" s="111"/>
      <c r="J54" s="111"/>
      <c r="K54" s="111"/>
      <c r="L54" s="111"/>
      <c r="M54" s="111"/>
    </row>
    <row r="55" spans="2:13" ht="13.2" x14ac:dyDescent="0.2"/>
  </sheetData>
  <sheetProtection algorithmName="SHA-512" hashValue="JlxEtFuX7Sy54SuMO3wUBKkTKwCN2v+2VL8KOdzkGzLzm8xwnwhQtadzBvQ9S9eQ8HY2lGJ7Iew7D96wSlQ1hA==" saltValue="JHXGBOjmEH1rcNtkR4WJ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45</v>
      </c>
    </row>
    <row r="54" spans="2:8" ht="29.25" customHeight="1" thickBot="1" x14ac:dyDescent="0.3">
      <c r="B54" s="113" t="s">
        <v>1</v>
      </c>
      <c r="C54" s="114"/>
      <c r="D54" s="114"/>
      <c r="E54" s="115" t="s">
        <v>2</v>
      </c>
      <c r="F54" s="116" t="s">
        <v>529</v>
      </c>
      <c r="G54" s="116" t="s">
        <v>530</v>
      </c>
      <c r="H54" s="117" t="s">
        <v>531</v>
      </c>
    </row>
    <row r="55" spans="2:8" ht="52.5" customHeight="1" x14ac:dyDescent="0.2">
      <c r="B55" s="118"/>
      <c r="C55" s="1208" t="s">
        <v>46</v>
      </c>
      <c r="D55" s="1208"/>
      <c r="E55" s="1209"/>
      <c r="F55" s="119">
        <v>1681</v>
      </c>
      <c r="G55" s="119">
        <v>1845</v>
      </c>
      <c r="H55" s="120">
        <v>1808</v>
      </c>
    </row>
    <row r="56" spans="2:8" ht="52.5" customHeight="1" x14ac:dyDescent="0.2">
      <c r="B56" s="121"/>
      <c r="C56" s="1210" t="s">
        <v>47</v>
      </c>
      <c r="D56" s="1210"/>
      <c r="E56" s="1211"/>
      <c r="F56" s="122">
        <v>75</v>
      </c>
      <c r="G56" s="122">
        <v>75</v>
      </c>
      <c r="H56" s="123">
        <v>75</v>
      </c>
    </row>
    <row r="57" spans="2:8" ht="53.25" customHeight="1" x14ac:dyDescent="0.2">
      <c r="B57" s="121"/>
      <c r="C57" s="1212" t="s">
        <v>48</v>
      </c>
      <c r="D57" s="1212"/>
      <c r="E57" s="1213"/>
      <c r="F57" s="124">
        <v>1373</v>
      </c>
      <c r="G57" s="124">
        <v>1459</v>
      </c>
      <c r="H57" s="125">
        <v>1197</v>
      </c>
    </row>
    <row r="58" spans="2:8" ht="45.75" customHeight="1" x14ac:dyDescent="0.2">
      <c r="B58" s="126"/>
      <c r="C58" s="1200" t="s">
        <v>572</v>
      </c>
      <c r="D58" s="1201"/>
      <c r="E58" s="1202"/>
      <c r="F58" s="127">
        <v>983</v>
      </c>
      <c r="G58" s="127">
        <v>1068</v>
      </c>
      <c r="H58" s="128">
        <v>940</v>
      </c>
    </row>
    <row r="59" spans="2:8" ht="45.75" customHeight="1" x14ac:dyDescent="0.2">
      <c r="B59" s="126"/>
      <c r="C59" s="1200" t="s">
        <v>573</v>
      </c>
      <c r="D59" s="1201"/>
      <c r="E59" s="1202"/>
      <c r="F59" s="127">
        <v>240</v>
      </c>
      <c r="G59" s="127">
        <v>241</v>
      </c>
      <c r="H59" s="128">
        <v>242</v>
      </c>
    </row>
    <row r="60" spans="2:8" ht="45.75" customHeight="1" x14ac:dyDescent="0.2">
      <c r="B60" s="126"/>
      <c r="C60" s="1200" t="s">
        <v>574</v>
      </c>
      <c r="D60" s="1201"/>
      <c r="E60" s="1202"/>
      <c r="F60" s="127">
        <v>12</v>
      </c>
      <c r="G60" s="127">
        <v>12</v>
      </c>
      <c r="H60" s="128">
        <v>12</v>
      </c>
    </row>
    <row r="61" spans="2:8" ht="45.75" customHeight="1" x14ac:dyDescent="0.2">
      <c r="B61" s="126"/>
      <c r="C61" s="1200" t="s">
        <v>576</v>
      </c>
      <c r="D61" s="1201"/>
      <c r="E61" s="1202"/>
      <c r="F61" s="127">
        <v>1</v>
      </c>
      <c r="G61" s="127">
        <v>1</v>
      </c>
      <c r="H61" s="128">
        <v>2</v>
      </c>
    </row>
    <row r="62" spans="2:8" ht="45.75" customHeight="1" thickBot="1" x14ac:dyDescent="0.25">
      <c r="B62" s="129"/>
      <c r="C62" s="1203" t="s">
        <v>575</v>
      </c>
      <c r="D62" s="1204"/>
      <c r="E62" s="1205"/>
      <c r="F62" s="130">
        <v>2</v>
      </c>
      <c r="G62" s="130">
        <v>2</v>
      </c>
      <c r="H62" s="131">
        <v>1</v>
      </c>
    </row>
    <row r="63" spans="2:8" ht="52.5" customHeight="1" thickBot="1" x14ac:dyDescent="0.25">
      <c r="B63" s="132"/>
      <c r="C63" s="1206" t="s">
        <v>49</v>
      </c>
      <c r="D63" s="1206"/>
      <c r="E63" s="1207"/>
      <c r="F63" s="133">
        <v>3129</v>
      </c>
      <c r="G63" s="133">
        <v>3379</v>
      </c>
      <c r="H63" s="134">
        <v>3081</v>
      </c>
    </row>
    <row r="64" spans="2:8" ht="13.2" x14ac:dyDescent="0.2"/>
  </sheetData>
  <sheetProtection algorithmName="SHA-512" hashValue="UDoLbkTmLFhskqrB35qRuz6bAneKrufMRTAvv39PLp/Ru3/jvfBApgEJNE0wqwZeEgI7bjQanLsqvRVB/QVNRg==" saltValue="3MqpEumh5fAE1kPTCFG8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DCF6E-5BDA-4191-B625-57AE496B441D}">
  <sheetPr>
    <pageSetUpPr fitToPage="1"/>
  </sheetPr>
  <dimension ref="A1:DE85"/>
  <sheetViews>
    <sheetView showGridLines="0" topLeftCell="AC1" zoomScaleNormal="100" zoomScaleSheetLayoutView="55" workbookViewId="0">
      <selection activeCell="BO16" sqref="BO16"/>
    </sheetView>
  </sheetViews>
  <sheetFormatPr defaultColWidth="0" defaultRowHeight="0" customHeight="1" zeroHeight="1" x14ac:dyDescent="0.2"/>
  <cols>
    <col min="1" max="1" width="6.33203125" style="1214" customWidth="1"/>
    <col min="2" max="107" width="2.44140625" style="1214" customWidth="1"/>
    <col min="108" max="108" width="6.109375" style="1216" customWidth="1"/>
    <col min="109" max="109" width="5.88671875" style="1215" customWidth="1"/>
    <col min="110" max="16384" width="8.6640625" style="1214" hidden="1"/>
  </cols>
  <sheetData>
    <row r="1" spans="1:109" ht="42.75" customHeight="1" x14ac:dyDescent="0.2">
      <c r="A1" s="1271"/>
      <c r="B1" s="1270"/>
      <c r="DD1" s="1214"/>
      <c r="DE1" s="1214"/>
    </row>
    <row r="2" spans="1:109" ht="25.5" customHeight="1" x14ac:dyDescent="0.2">
      <c r="A2" s="1269"/>
      <c r="C2" s="1269"/>
      <c r="O2" s="1269"/>
      <c r="P2" s="1269"/>
      <c r="Q2" s="1269"/>
      <c r="R2" s="1269"/>
      <c r="S2" s="1269"/>
      <c r="T2" s="1269"/>
      <c r="U2" s="1269"/>
      <c r="V2" s="1269"/>
      <c r="W2" s="1269"/>
      <c r="X2" s="1269"/>
      <c r="Y2" s="1269"/>
      <c r="Z2" s="1269"/>
      <c r="AA2" s="1269"/>
      <c r="AB2" s="1269"/>
      <c r="AC2" s="1269"/>
      <c r="AD2" s="1269"/>
      <c r="AE2" s="1269"/>
      <c r="AF2" s="1269"/>
      <c r="AG2" s="1269"/>
      <c r="AH2" s="1269"/>
      <c r="AI2" s="1269"/>
      <c r="AU2" s="1269"/>
      <c r="BG2" s="1269"/>
      <c r="BS2" s="1269"/>
      <c r="CE2" s="1269"/>
      <c r="CQ2" s="1269"/>
      <c r="DD2" s="1214"/>
      <c r="DE2" s="1214"/>
    </row>
    <row r="3" spans="1:109" ht="25.5" customHeight="1" x14ac:dyDescent="0.2">
      <c r="A3" s="1269"/>
      <c r="C3" s="1269"/>
      <c r="O3" s="1269"/>
      <c r="P3" s="1269"/>
      <c r="Q3" s="1269"/>
      <c r="R3" s="1269"/>
      <c r="S3" s="1269"/>
      <c r="T3" s="1269"/>
      <c r="U3" s="1269"/>
      <c r="V3" s="1269"/>
      <c r="W3" s="1269"/>
      <c r="X3" s="1269"/>
      <c r="Y3" s="1269"/>
      <c r="Z3" s="1269"/>
      <c r="AA3" s="1269"/>
      <c r="AB3" s="1269"/>
      <c r="AC3" s="1269"/>
      <c r="AD3" s="1269"/>
      <c r="AE3" s="1269"/>
      <c r="AF3" s="1269"/>
      <c r="AG3" s="1269"/>
      <c r="AH3" s="1269"/>
      <c r="AI3" s="1269"/>
      <c r="AU3" s="1269"/>
      <c r="BG3" s="1269"/>
      <c r="BS3" s="1269"/>
      <c r="CE3" s="1269"/>
      <c r="CQ3" s="1269"/>
      <c r="DD3" s="1214"/>
      <c r="DE3" s="1214"/>
    </row>
    <row r="4" spans="1:109" s="256" customFormat="1" ht="13.2" x14ac:dyDescent="0.2">
      <c r="A4" s="1269"/>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W4" s="1269"/>
      <c r="BX4" s="1269"/>
      <c r="BY4" s="1269"/>
      <c r="BZ4" s="1269"/>
      <c r="CA4" s="1269"/>
      <c r="CB4" s="1269"/>
      <c r="CC4" s="1269"/>
      <c r="CD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row>
    <row r="5" spans="1:109" s="256" customFormat="1" ht="13.2" x14ac:dyDescent="0.2">
      <c r="A5" s="1269"/>
      <c r="B5" s="1269"/>
      <c r="C5" s="1269"/>
      <c r="D5" s="1269"/>
      <c r="E5" s="1269"/>
      <c r="F5" s="1269"/>
      <c r="G5" s="1269"/>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69"/>
      <c r="AG5" s="1269"/>
      <c r="AH5" s="1269"/>
      <c r="AI5" s="1269"/>
      <c r="AJ5" s="1269"/>
      <c r="AK5" s="1269"/>
      <c r="AL5" s="1269"/>
      <c r="AM5" s="1269"/>
      <c r="AN5" s="1269"/>
      <c r="AO5" s="1269"/>
      <c r="AP5" s="1269"/>
      <c r="AQ5" s="1269"/>
      <c r="AR5" s="1269"/>
      <c r="AS5" s="1269"/>
      <c r="AT5" s="1269"/>
      <c r="AU5" s="1269"/>
      <c r="AV5" s="1269"/>
      <c r="AW5" s="1269"/>
      <c r="AX5" s="1269"/>
      <c r="AY5" s="1269"/>
      <c r="AZ5" s="1269"/>
      <c r="BA5" s="1269"/>
      <c r="BB5" s="1269"/>
      <c r="BC5" s="1269"/>
      <c r="BD5" s="1269"/>
      <c r="BE5" s="1269"/>
      <c r="BF5" s="1269"/>
      <c r="BG5" s="1269"/>
      <c r="BH5" s="1269"/>
      <c r="BI5" s="1269"/>
      <c r="BJ5" s="1269"/>
      <c r="BK5" s="1269"/>
      <c r="BL5" s="1269"/>
      <c r="BM5" s="1269"/>
      <c r="BN5" s="1269"/>
      <c r="BO5" s="1269"/>
      <c r="BP5" s="1269"/>
      <c r="BQ5" s="1269"/>
      <c r="BR5" s="1269"/>
      <c r="BS5" s="1269"/>
      <c r="BT5" s="1269"/>
      <c r="BU5" s="1269"/>
      <c r="BV5" s="1269"/>
      <c r="BW5" s="1269"/>
      <c r="BX5" s="1269"/>
      <c r="BY5" s="1269"/>
      <c r="BZ5" s="1269"/>
      <c r="CA5" s="1269"/>
      <c r="CB5" s="1269"/>
      <c r="CC5" s="1269"/>
      <c r="CD5" s="1269"/>
      <c r="CE5" s="1269"/>
      <c r="CF5" s="1269"/>
      <c r="CG5" s="1269"/>
      <c r="CH5" s="1269"/>
      <c r="CI5" s="1269"/>
      <c r="CJ5" s="1269"/>
      <c r="CK5" s="1269"/>
      <c r="CL5" s="1269"/>
      <c r="CM5" s="1269"/>
      <c r="CN5" s="1269"/>
      <c r="CO5" s="1269"/>
      <c r="CP5" s="1269"/>
      <c r="CQ5" s="1269"/>
      <c r="CR5" s="1269"/>
      <c r="CS5" s="1269"/>
      <c r="CT5" s="1269"/>
      <c r="CU5" s="1269"/>
      <c r="CV5" s="1269"/>
      <c r="CW5" s="1269"/>
      <c r="CX5" s="1269"/>
      <c r="CY5" s="1269"/>
      <c r="CZ5" s="1269"/>
      <c r="DA5" s="1269"/>
      <c r="DB5" s="1269"/>
      <c r="DC5" s="1269"/>
      <c r="DD5" s="1269"/>
      <c r="DE5" s="1269"/>
    </row>
    <row r="6" spans="1:109" s="256" customFormat="1" ht="13.2" x14ac:dyDescent="0.2">
      <c r="A6" s="1269"/>
      <c r="B6" s="1269"/>
      <c r="C6" s="1269"/>
      <c r="D6" s="1269"/>
      <c r="E6" s="1269"/>
      <c r="F6" s="1269"/>
      <c r="G6" s="1269"/>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69"/>
      <c r="AY6" s="1269"/>
      <c r="AZ6" s="1269"/>
      <c r="BA6" s="1269"/>
      <c r="BB6" s="1269"/>
      <c r="BC6" s="1269"/>
      <c r="BD6" s="1269"/>
      <c r="BE6" s="1269"/>
      <c r="BF6" s="1269"/>
      <c r="BG6" s="1269"/>
      <c r="BH6" s="1269"/>
      <c r="BI6" s="1269"/>
      <c r="BJ6" s="1269"/>
      <c r="BK6" s="1269"/>
      <c r="BL6" s="1269"/>
      <c r="BM6" s="1269"/>
      <c r="BN6" s="1269"/>
      <c r="BO6" s="1269"/>
      <c r="BP6" s="1269"/>
      <c r="BQ6" s="1269"/>
      <c r="BR6" s="1269"/>
      <c r="BS6" s="1269"/>
      <c r="BT6" s="1269"/>
      <c r="BU6" s="1269"/>
      <c r="BV6" s="1269"/>
      <c r="BW6" s="1269"/>
      <c r="BX6" s="1269"/>
      <c r="BY6" s="1269"/>
      <c r="BZ6" s="1269"/>
      <c r="CA6" s="1269"/>
      <c r="CB6" s="1269"/>
      <c r="CC6" s="1269"/>
      <c r="CD6" s="1269"/>
      <c r="CE6" s="1269"/>
      <c r="CF6" s="1269"/>
      <c r="CG6" s="1269"/>
      <c r="CH6" s="1269"/>
      <c r="CI6" s="1269"/>
      <c r="CJ6" s="1269"/>
      <c r="CK6" s="1269"/>
      <c r="CL6" s="1269"/>
      <c r="CM6" s="1269"/>
      <c r="CN6" s="1269"/>
      <c r="CO6" s="1269"/>
      <c r="CP6" s="1269"/>
      <c r="CQ6" s="1269"/>
      <c r="CR6" s="1269"/>
      <c r="CS6" s="1269"/>
      <c r="CT6" s="1269"/>
      <c r="CU6" s="1269"/>
      <c r="CV6" s="1269"/>
      <c r="CW6" s="1269"/>
      <c r="CX6" s="1269"/>
      <c r="CY6" s="1269"/>
      <c r="CZ6" s="1269"/>
      <c r="DA6" s="1269"/>
      <c r="DB6" s="1269"/>
      <c r="DC6" s="1269"/>
      <c r="DD6" s="1269"/>
      <c r="DE6" s="1269"/>
    </row>
    <row r="7" spans="1:109" s="256" customFormat="1" ht="13.2" x14ac:dyDescent="0.2">
      <c r="A7" s="1269"/>
      <c r="B7" s="1269"/>
      <c r="C7" s="1269"/>
      <c r="D7" s="1269"/>
      <c r="E7" s="1269"/>
      <c r="F7" s="1269"/>
      <c r="G7" s="1269"/>
      <c r="H7" s="1269"/>
      <c r="I7" s="1269"/>
      <c r="J7" s="1269"/>
      <c r="K7" s="1269"/>
      <c r="L7" s="1269"/>
      <c r="M7" s="1269"/>
      <c r="N7" s="1269"/>
      <c r="O7" s="1269"/>
      <c r="P7" s="1269"/>
      <c r="Q7" s="1269"/>
      <c r="R7" s="1269"/>
      <c r="S7" s="1269"/>
      <c r="T7" s="1269"/>
      <c r="U7" s="1269"/>
      <c r="V7" s="1269"/>
      <c r="W7" s="1269"/>
      <c r="X7" s="1269"/>
      <c r="Y7" s="1269"/>
      <c r="Z7" s="1269"/>
      <c r="AA7" s="1269"/>
      <c r="AB7" s="1269"/>
      <c r="AC7" s="1269"/>
      <c r="AD7" s="1269"/>
      <c r="AE7" s="1269"/>
      <c r="AF7" s="1269"/>
      <c r="AG7" s="1269"/>
      <c r="AH7" s="1269"/>
      <c r="AI7" s="1269"/>
      <c r="AJ7" s="1269"/>
      <c r="AK7" s="1269"/>
      <c r="AL7" s="1269"/>
      <c r="AM7" s="1269"/>
      <c r="AN7" s="1269"/>
      <c r="AO7" s="1269"/>
      <c r="AP7" s="1269"/>
      <c r="AQ7" s="1269"/>
      <c r="AR7" s="1269"/>
      <c r="AS7" s="1269"/>
      <c r="AT7" s="1269"/>
      <c r="AU7" s="1269"/>
      <c r="AV7" s="1269"/>
      <c r="AW7" s="1269"/>
      <c r="AX7" s="1269"/>
      <c r="AY7" s="1269"/>
      <c r="AZ7" s="1269"/>
      <c r="BA7" s="1269"/>
      <c r="BB7" s="1269"/>
      <c r="BC7" s="1269"/>
      <c r="BD7" s="1269"/>
      <c r="BE7" s="1269"/>
      <c r="BF7" s="1269"/>
      <c r="BG7" s="1269"/>
      <c r="BH7" s="1269"/>
      <c r="BI7" s="1269"/>
      <c r="BJ7" s="1269"/>
      <c r="BK7" s="1269"/>
      <c r="BL7" s="1269"/>
      <c r="BM7" s="1269"/>
      <c r="BN7" s="1269"/>
      <c r="BO7" s="1269"/>
      <c r="BP7" s="1269"/>
      <c r="BQ7" s="1269"/>
      <c r="BR7" s="1269"/>
      <c r="BS7" s="1269"/>
      <c r="BT7" s="1269"/>
      <c r="BU7" s="1269"/>
      <c r="BV7" s="1269"/>
      <c r="BW7" s="1269"/>
      <c r="BX7" s="1269"/>
      <c r="BY7" s="1269"/>
      <c r="BZ7" s="1269"/>
      <c r="CA7" s="1269"/>
      <c r="CB7" s="1269"/>
      <c r="CC7" s="1269"/>
      <c r="CD7" s="1269"/>
      <c r="CE7" s="1269"/>
      <c r="CF7" s="1269"/>
      <c r="CG7" s="1269"/>
      <c r="CH7" s="1269"/>
      <c r="CI7" s="1269"/>
      <c r="CJ7" s="1269"/>
      <c r="CK7" s="1269"/>
      <c r="CL7" s="1269"/>
      <c r="CM7" s="1269"/>
      <c r="CN7" s="1269"/>
      <c r="CO7" s="1269"/>
      <c r="CP7" s="1269"/>
      <c r="CQ7" s="1269"/>
      <c r="CR7" s="1269"/>
      <c r="CS7" s="1269"/>
      <c r="CT7" s="1269"/>
      <c r="CU7" s="1269"/>
      <c r="CV7" s="1269"/>
      <c r="CW7" s="1269"/>
      <c r="CX7" s="1269"/>
      <c r="CY7" s="1269"/>
      <c r="CZ7" s="1269"/>
      <c r="DA7" s="1269"/>
      <c r="DB7" s="1269"/>
      <c r="DC7" s="1269"/>
      <c r="DD7" s="1269"/>
      <c r="DE7" s="1269"/>
    </row>
    <row r="8" spans="1:109" s="256" customFormat="1" ht="13.2" x14ac:dyDescent="0.2">
      <c r="A8" s="1269"/>
      <c r="B8" s="1269"/>
      <c r="C8" s="1269"/>
      <c r="D8" s="1269"/>
      <c r="E8" s="1269"/>
      <c r="F8" s="1269"/>
      <c r="G8" s="1269"/>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69"/>
      <c r="AY8" s="1269"/>
      <c r="AZ8" s="1269"/>
      <c r="BA8" s="1269"/>
      <c r="BB8" s="1269"/>
      <c r="BC8" s="1269"/>
      <c r="BD8" s="1269"/>
      <c r="BE8" s="1269"/>
      <c r="BF8" s="1269"/>
      <c r="BG8" s="1269"/>
      <c r="BH8" s="1269"/>
      <c r="BI8" s="1269"/>
      <c r="BJ8" s="1269"/>
      <c r="BK8" s="1269"/>
      <c r="BL8" s="1269"/>
      <c r="BM8" s="1269"/>
      <c r="BN8" s="1269"/>
      <c r="BO8" s="1269"/>
      <c r="BP8" s="1269"/>
      <c r="BQ8" s="1269"/>
      <c r="BR8" s="1269"/>
      <c r="BS8" s="1269"/>
      <c r="BT8" s="1269"/>
      <c r="BU8" s="1269"/>
      <c r="BV8" s="1269"/>
      <c r="BW8" s="1269"/>
      <c r="BX8" s="1269"/>
      <c r="BY8" s="1269"/>
      <c r="BZ8" s="1269"/>
      <c r="CA8" s="1269"/>
      <c r="CB8" s="1269"/>
      <c r="CC8" s="1269"/>
      <c r="CD8" s="1269"/>
      <c r="CE8" s="1269"/>
      <c r="CF8" s="1269"/>
      <c r="CG8" s="1269"/>
      <c r="CH8" s="1269"/>
      <c r="CI8" s="1269"/>
      <c r="CJ8" s="1269"/>
      <c r="CK8" s="1269"/>
      <c r="CL8" s="1269"/>
      <c r="CM8" s="1269"/>
      <c r="CN8" s="1269"/>
      <c r="CO8" s="1269"/>
      <c r="CP8" s="1269"/>
      <c r="CQ8" s="1269"/>
      <c r="CR8" s="1269"/>
      <c r="CS8" s="1269"/>
      <c r="CT8" s="1269"/>
      <c r="CU8" s="1269"/>
      <c r="CV8" s="1269"/>
      <c r="CW8" s="1269"/>
      <c r="CX8" s="1269"/>
      <c r="CY8" s="1269"/>
      <c r="CZ8" s="1269"/>
      <c r="DA8" s="1269"/>
      <c r="DB8" s="1269"/>
      <c r="DC8" s="1269"/>
      <c r="DD8" s="1269"/>
      <c r="DE8" s="1269"/>
    </row>
    <row r="9" spans="1:109" s="256" customFormat="1" ht="13.2" x14ac:dyDescent="0.2">
      <c r="A9" s="1269"/>
      <c r="B9" s="1269"/>
      <c r="C9" s="1269"/>
      <c r="D9" s="1269"/>
      <c r="E9" s="1269"/>
      <c r="F9" s="1269"/>
      <c r="G9" s="1269"/>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69"/>
      <c r="AY9" s="1269"/>
      <c r="AZ9" s="1269"/>
      <c r="BA9" s="1269"/>
      <c r="BB9" s="1269"/>
      <c r="BC9" s="1269"/>
      <c r="BD9" s="1269"/>
      <c r="BE9" s="1269"/>
      <c r="BF9" s="1269"/>
      <c r="BG9" s="1269"/>
      <c r="BH9" s="1269"/>
      <c r="BI9" s="1269"/>
      <c r="BJ9" s="1269"/>
      <c r="BK9" s="1269"/>
      <c r="BL9" s="1269"/>
      <c r="BM9" s="1269"/>
      <c r="BN9" s="1269"/>
      <c r="BO9" s="1269"/>
      <c r="BP9" s="1269"/>
      <c r="BQ9" s="1269"/>
      <c r="BR9" s="1269"/>
      <c r="BS9" s="1269"/>
      <c r="BT9" s="1269"/>
      <c r="BU9" s="1269"/>
      <c r="BV9" s="1269"/>
      <c r="BW9" s="1269"/>
      <c r="BX9" s="1269"/>
      <c r="BY9" s="1269"/>
      <c r="BZ9" s="1269"/>
      <c r="CA9" s="1269"/>
      <c r="CB9" s="1269"/>
      <c r="CC9" s="1269"/>
      <c r="CD9" s="1269"/>
      <c r="CE9" s="1269"/>
      <c r="CF9" s="1269"/>
      <c r="CG9" s="1269"/>
      <c r="CH9" s="1269"/>
      <c r="CI9" s="1269"/>
      <c r="CJ9" s="1269"/>
      <c r="CK9" s="1269"/>
      <c r="CL9" s="1269"/>
      <c r="CM9" s="1269"/>
      <c r="CN9" s="1269"/>
      <c r="CO9" s="1269"/>
      <c r="CP9" s="1269"/>
      <c r="CQ9" s="1269"/>
      <c r="CR9" s="1269"/>
      <c r="CS9" s="1269"/>
      <c r="CT9" s="1269"/>
      <c r="CU9" s="1269"/>
      <c r="CV9" s="1269"/>
      <c r="CW9" s="1269"/>
      <c r="CX9" s="1269"/>
      <c r="CY9" s="1269"/>
      <c r="CZ9" s="1269"/>
      <c r="DA9" s="1269"/>
      <c r="DB9" s="1269"/>
      <c r="DC9" s="1269"/>
      <c r="DD9" s="1269"/>
      <c r="DE9" s="1269"/>
    </row>
    <row r="10" spans="1:109" s="256" customFormat="1" ht="13.2" x14ac:dyDescent="0.2">
      <c r="A10" s="1269"/>
      <c r="B10" s="1269"/>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269"/>
      <c r="AK10" s="1269"/>
      <c r="AL10" s="1269"/>
      <c r="AM10" s="1269"/>
      <c r="AN10" s="1269"/>
      <c r="AO10" s="1269"/>
      <c r="AP10" s="1269"/>
      <c r="AQ10" s="1269"/>
      <c r="AR10" s="1269"/>
      <c r="AS10" s="1269"/>
      <c r="AT10" s="1269"/>
      <c r="AU10" s="1269"/>
      <c r="AV10" s="1269"/>
      <c r="AW10" s="1269"/>
      <c r="AX10" s="1269"/>
      <c r="AY10" s="1269"/>
      <c r="AZ10" s="1269"/>
      <c r="BA10" s="1269"/>
      <c r="BB10" s="1269"/>
      <c r="BC10" s="1269"/>
      <c r="BD10" s="1269"/>
      <c r="BE10" s="1269"/>
      <c r="BF10" s="1269"/>
      <c r="BG10" s="1269"/>
      <c r="BH10" s="1269"/>
      <c r="BI10" s="1269"/>
      <c r="BJ10" s="1269"/>
      <c r="BK10" s="1269"/>
      <c r="BL10" s="1269"/>
      <c r="BM10" s="1269"/>
      <c r="BN10" s="1269"/>
      <c r="BO10" s="1269"/>
      <c r="BP10" s="1269"/>
      <c r="BQ10" s="1269"/>
      <c r="BR10" s="1269"/>
      <c r="BS10" s="1269"/>
      <c r="BT10" s="1269"/>
      <c r="BU10" s="1269"/>
      <c r="BV10" s="1269"/>
      <c r="BW10" s="1269"/>
      <c r="BX10" s="1269"/>
      <c r="BY10" s="1269"/>
      <c r="BZ10" s="1269"/>
      <c r="CA10" s="1269"/>
      <c r="CB10" s="1269"/>
      <c r="CC10" s="1269"/>
      <c r="CD10" s="1269"/>
      <c r="CE10" s="1269"/>
      <c r="CF10" s="1269"/>
      <c r="CG10" s="1269"/>
      <c r="CH10" s="1269"/>
      <c r="CI10" s="1269"/>
      <c r="CJ10" s="1269"/>
      <c r="CK10" s="1269"/>
      <c r="CL10" s="1269"/>
      <c r="CM10" s="1269"/>
      <c r="CN10" s="1269"/>
      <c r="CO10" s="1269"/>
      <c r="CP10" s="1269"/>
      <c r="CQ10" s="1269"/>
      <c r="CR10" s="1269"/>
      <c r="CS10" s="1269"/>
      <c r="CT10" s="1269"/>
      <c r="CU10" s="1269"/>
      <c r="CV10" s="1269"/>
      <c r="CW10" s="1269"/>
      <c r="CX10" s="1269"/>
      <c r="CY10" s="1269"/>
      <c r="CZ10" s="1269"/>
      <c r="DA10" s="1269"/>
      <c r="DB10" s="1269"/>
      <c r="DC10" s="1269"/>
      <c r="DD10" s="1269"/>
      <c r="DE10" s="1269"/>
    </row>
    <row r="11" spans="1:109" s="256" customFormat="1" ht="13.2" x14ac:dyDescent="0.2">
      <c r="A11" s="1269"/>
      <c r="B11" s="1269"/>
      <c r="C11" s="1269"/>
      <c r="D11" s="1269"/>
      <c r="E11" s="1269"/>
      <c r="F11" s="1269"/>
      <c r="G11" s="1269"/>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69"/>
      <c r="AY11" s="1269"/>
      <c r="AZ11" s="1269"/>
      <c r="BA11" s="1269"/>
      <c r="BB11" s="1269"/>
      <c r="BC11" s="1269"/>
      <c r="BD11" s="1269"/>
      <c r="BE11" s="1269"/>
      <c r="BF11" s="1269"/>
      <c r="BG11" s="1269"/>
      <c r="BH11" s="1269"/>
      <c r="BI11" s="1269"/>
      <c r="BJ11" s="1269"/>
      <c r="BK11" s="1269"/>
      <c r="BL11" s="1269"/>
      <c r="BM11" s="1269"/>
      <c r="BN11" s="1269"/>
      <c r="BO11" s="1269"/>
      <c r="BP11" s="1269"/>
      <c r="BQ11" s="1269"/>
      <c r="BR11" s="1269"/>
      <c r="BS11" s="1269"/>
      <c r="BT11" s="1269"/>
      <c r="BU11" s="1269"/>
      <c r="BV11" s="1269"/>
      <c r="BW11" s="1269"/>
      <c r="BX11" s="1269"/>
      <c r="BY11" s="1269"/>
      <c r="BZ11" s="1269"/>
      <c r="CA11" s="1269"/>
      <c r="CB11" s="1269"/>
      <c r="CC11" s="1269"/>
      <c r="CD11" s="1269"/>
      <c r="CE11" s="1269"/>
      <c r="CF11" s="1269"/>
      <c r="CG11" s="1269"/>
      <c r="CH11" s="1269"/>
      <c r="CI11" s="1269"/>
      <c r="CJ11" s="1269"/>
      <c r="CK11" s="1269"/>
      <c r="CL11" s="1269"/>
      <c r="CM11" s="1269"/>
      <c r="CN11" s="1269"/>
      <c r="CO11" s="1269"/>
      <c r="CP11" s="1269"/>
      <c r="CQ11" s="1269"/>
      <c r="CR11" s="1269"/>
      <c r="CS11" s="1269"/>
      <c r="CT11" s="1269"/>
      <c r="CU11" s="1269"/>
      <c r="CV11" s="1269"/>
      <c r="CW11" s="1269"/>
      <c r="CX11" s="1269"/>
      <c r="CY11" s="1269"/>
      <c r="CZ11" s="1269"/>
      <c r="DA11" s="1269"/>
      <c r="DB11" s="1269"/>
      <c r="DC11" s="1269"/>
      <c r="DD11" s="1269"/>
      <c r="DE11" s="1269"/>
    </row>
    <row r="12" spans="1:109" s="256" customFormat="1" ht="13.2" x14ac:dyDescent="0.2">
      <c r="A12" s="1269"/>
      <c r="B12" s="1269"/>
      <c r="C12" s="1269"/>
      <c r="D12" s="1269"/>
      <c r="E12" s="1269"/>
      <c r="F12" s="1269"/>
      <c r="G12" s="1269"/>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69"/>
      <c r="AY12" s="1269"/>
      <c r="AZ12" s="1269"/>
      <c r="BA12" s="1269"/>
      <c r="BB12" s="1269"/>
      <c r="BC12" s="1269"/>
      <c r="BD12" s="1269"/>
      <c r="BE12" s="1269"/>
      <c r="BF12" s="1269"/>
      <c r="BG12" s="1269"/>
      <c r="BH12" s="1269"/>
      <c r="BI12" s="1269"/>
      <c r="BJ12" s="1269"/>
      <c r="BK12" s="1269"/>
      <c r="BL12" s="1269"/>
      <c r="BM12" s="1269"/>
      <c r="BN12" s="1269"/>
      <c r="BO12" s="1269"/>
      <c r="BP12" s="1269"/>
      <c r="BQ12" s="1269"/>
      <c r="BR12" s="1269"/>
      <c r="BS12" s="1269"/>
      <c r="BT12" s="1269"/>
      <c r="BU12" s="1269"/>
      <c r="BV12" s="1269"/>
      <c r="BW12" s="1269"/>
      <c r="BX12" s="1269"/>
      <c r="BY12" s="1269"/>
      <c r="BZ12" s="1269"/>
      <c r="CA12" s="1269"/>
      <c r="CB12" s="1269"/>
      <c r="CC12" s="1269"/>
      <c r="CD12" s="1269"/>
      <c r="CE12" s="1269"/>
      <c r="CF12" s="1269"/>
      <c r="CG12" s="1269"/>
      <c r="CH12" s="1269"/>
      <c r="CI12" s="1269"/>
      <c r="CJ12" s="1269"/>
      <c r="CK12" s="1269"/>
      <c r="CL12" s="1269"/>
      <c r="CM12" s="1269"/>
      <c r="CN12" s="1269"/>
      <c r="CO12" s="1269"/>
      <c r="CP12" s="1269"/>
      <c r="CQ12" s="1269"/>
      <c r="CR12" s="1269"/>
      <c r="CS12" s="1269"/>
      <c r="CT12" s="1269"/>
      <c r="CU12" s="1269"/>
      <c r="CV12" s="1269"/>
      <c r="CW12" s="1269"/>
      <c r="CX12" s="1269"/>
      <c r="CY12" s="1269"/>
      <c r="CZ12" s="1269"/>
      <c r="DA12" s="1269"/>
      <c r="DB12" s="1269"/>
      <c r="DC12" s="1269"/>
      <c r="DD12" s="1269"/>
      <c r="DE12" s="1269"/>
    </row>
    <row r="13" spans="1:109" s="256" customFormat="1" ht="13.2" x14ac:dyDescent="0.2">
      <c r="A13" s="1269"/>
      <c r="B13" s="1269"/>
      <c r="C13" s="1269"/>
      <c r="D13" s="1269"/>
      <c r="E13" s="1269"/>
      <c r="F13" s="1269"/>
      <c r="G13" s="1269"/>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69"/>
      <c r="AI13" s="1269"/>
      <c r="AJ13" s="1269"/>
      <c r="AK13" s="1269"/>
      <c r="AL13" s="1269"/>
      <c r="AM13" s="1269"/>
      <c r="AN13" s="1269"/>
      <c r="AO13" s="1269"/>
      <c r="AP13" s="1269"/>
      <c r="AQ13" s="1269"/>
      <c r="AR13" s="1269"/>
      <c r="AS13" s="1269"/>
      <c r="AT13" s="1269"/>
      <c r="AU13" s="1269"/>
      <c r="AV13" s="1269"/>
      <c r="AW13" s="1269"/>
      <c r="AX13" s="1269"/>
      <c r="AY13" s="1269"/>
      <c r="AZ13" s="1269"/>
      <c r="BA13" s="1269"/>
      <c r="BB13" s="1269"/>
      <c r="BC13" s="1269"/>
      <c r="BD13" s="1269"/>
      <c r="BE13" s="1269"/>
      <c r="BF13" s="1269"/>
      <c r="BG13" s="1269"/>
      <c r="BH13" s="1269"/>
      <c r="BI13" s="1269"/>
      <c r="BJ13" s="1269"/>
      <c r="BK13" s="1269"/>
      <c r="BL13" s="1269"/>
      <c r="BM13" s="1269"/>
      <c r="BN13" s="1269"/>
      <c r="BO13" s="1269"/>
      <c r="BP13" s="1269"/>
      <c r="BQ13" s="1269"/>
      <c r="BR13" s="1269"/>
      <c r="BS13" s="1269"/>
      <c r="BT13" s="1269"/>
      <c r="BU13" s="1269"/>
      <c r="BV13" s="1269"/>
      <c r="BW13" s="1269"/>
      <c r="BX13" s="1269"/>
      <c r="BY13" s="1269"/>
      <c r="BZ13" s="1269"/>
      <c r="CA13" s="1269"/>
      <c r="CB13" s="1269"/>
      <c r="CC13" s="1269"/>
      <c r="CD13" s="1269"/>
      <c r="CE13" s="1269"/>
      <c r="CF13" s="1269"/>
      <c r="CG13" s="1269"/>
      <c r="CH13" s="1269"/>
      <c r="CI13" s="1269"/>
      <c r="CJ13" s="1269"/>
      <c r="CK13" s="1269"/>
      <c r="CL13" s="1269"/>
      <c r="CM13" s="1269"/>
      <c r="CN13" s="1269"/>
      <c r="CO13" s="1269"/>
      <c r="CP13" s="1269"/>
      <c r="CQ13" s="1269"/>
      <c r="CR13" s="1269"/>
      <c r="CS13" s="1269"/>
      <c r="CT13" s="1269"/>
      <c r="CU13" s="1269"/>
      <c r="CV13" s="1269"/>
      <c r="CW13" s="1269"/>
      <c r="CX13" s="1269"/>
      <c r="CY13" s="1269"/>
      <c r="CZ13" s="1269"/>
      <c r="DA13" s="1269"/>
      <c r="DB13" s="1269"/>
      <c r="DC13" s="1269"/>
      <c r="DD13" s="1269"/>
      <c r="DE13" s="1269"/>
    </row>
    <row r="14" spans="1:109" s="256" customFormat="1" ht="13.2" x14ac:dyDescent="0.2">
      <c r="A14" s="1269"/>
      <c r="B14" s="1269"/>
      <c r="C14" s="1269"/>
      <c r="D14" s="1269"/>
      <c r="E14" s="1269"/>
      <c r="F14" s="1269"/>
      <c r="G14" s="1269"/>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69"/>
      <c r="AI14" s="1269"/>
      <c r="AJ14" s="1269"/>
      <c r="AK14" s="1269"/>
      <c r="AL14" s="1269"/>
      <c r="AM14" s="1269"/>
      <c r="AN14" s="1269"/>
      <c r="AO14" s="1269"/>
      <c r="AP14" s="1269"/>
      <c r="AQ14" s="1269"/>
      <c r="AR14" s="1269"/>
      <c r="AS14" s="1269"/>
      <c r="AT14" s="1269"/>
      <c r="AU14" s="1269"/>
      <c r="AV14" s="1269"/>
      <c r="AW14" s="1269"/>
      <c r="AX14" s="1269"/>
      <c r="AY14" s="1269"/>
      <c r="AZ14" s="1269"/>
      <c r="BA14" s="1269"/>
      <c r="BB14" s="1269"/>
      <c r="BC14" s="1269"/>
      <c r="BD14" s="1269"/>
      <c r="BE14" s="1269"/>
      <c r="BF14" s="1269"/>
      <c r="BG14" s="1269"/>
      <c r="BH14" s="1269"/>
      <c r="BI14" s="1269"/>
      <c r="BJ14" s="1269"/>
      <c r="BK14" s="1269"/>
      <c r="BL14" s="1269"/>
      <c r="BM14" s="1269"/>
      <c r="BN14" s="1269"/>
      <c r="BO14" s="1269"/>
      <c r="BP14" s="1269"/>
      <c r="BQ14" s="1269"/>
      <c r="BR14" s="1269"/>
      <c r="BS14" s="1269"/>
      <c r="BT14" s="1269"/>
      <c r="BU14" s="1269"/>
      <c r="BV14" s="1269"/>
      <c r="BW14" s="1269"/>
      <c r="BX14" s="1269"/>
      <c r="BY14" s="1269"/>
      <c r="BZ14" s="1269"/>
      <c r="CA14" s="1269"/>
      <c r="CB14" s="1269"/>
      <c r="CC14" s="1269"/>
      <c r="CD14" s="1269"/>
      <c r="CE14" s="1269"/>
      <c r="CF14" s="1269"/>
      <c r="CG14" s="1269"/>
      <c r="CH14" s="1269"/>
      <c r="CI14" s="1269"/>
      <c r="CJ14" s="1269"/>
      <c r="CK14" s="1269"/>
      <c r="CL14" s="1269"/>
      <c r="CM14" s="1269"/>
      <c r="CN14" s="1269"/>
      <c r="CO14" s="1269"/>
      <c r="CP14" s="1269"/>
      <c r="CQ14" s="1269"/>
      <c r="CR14" s="1269"/>
      <c r="CS14" s="1269"/>
      <c r="CT14" s="1269"/>
      <c r="CU14" s="1269"/>
      <c r="CV14" s="1269"/>
      <c r="CW14" s="1269"/>
      <c r="CX14" s="1269"/>
      <c r="CY14" s="1269"/>
      <c r="CZ14" s="1269"/>
      <c r="DA14" s="1269"/>
      <c r="DB14" s="1269"/>
      <c r="DC14" s="1269"/>
      <c r="DD14" s="1269"/>
      <c r="DE14" s="1269"/>
    </row>
    <row r="15" spans="1:109" s="256" customFormat="1" ht="13.2" x14ac:dyDescent="0.2">
      <c r="A15" s="1214"/>
      <c r="B15" s="1269"/>
      <c r="C15" s="1269"/>
      <c r="D15" s="1269"/>
      <c r="E15" s="1269"/>
      <c r="F15" s="1269"/>
      <c r="G15" s="1269"/>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V15" s="1269"/>
      <c r="AW15" s="1269"/>
      <c r="AX15" s="1269"/>
      <c r="AY15" s="1269"/>
      <c r="AZ15" s="1269"/>
      <c r="BA15" s="1269"/>
      <c r="BB15" s="1269"/>
      <c r="BC15" s="1269"/>
      <c r="BD15" s="1269"/>
      <c r="BE15" s="1269"/>
      <c r="BF15" s="1269"/>
      <c r="BG15" s="1269"/>
      <c r="BH15" s="1269"/>
      <c r="BI15" s="1269"/>
      <c r="BJ15" s="1269"/>
      <c r="BK15" s="1269"/>
      <c r="BL15" s="1269"/>
      <c r="BM15" s="1269"/>
      <c r="BN15" s="1269"/>
      <c r="BO15" s="1269"/>
      <c r="BP15" s="1269"/>
      <c r="BQ15" s="1269"/>
      <c r="BR15" s="1269"/>
      <c r="BS15" s="1269"/>
      <c r="BT15" s="1269"/>
      <c r="BU15" s="1269"/>
      <c r="BV15" s="1269"/>
      <c r="BW15" s="1269"/>
      <c r="BX15" s="1269"/>
      <c r="BY15" s="1269"/>
      <c r="BZ15" s="1269"/>
      <c r="CA15" s="1269"/>
      <c r="CB15" s="1269"/>
      <c r="CC15" s="1269"/>
      <c r="CD15" s="1269"/>
      <c r="CE15" s="1269"/>
      <c r="CF15" s="1269"/>
      <c r="CG15" s="1269"/>
      <c r="CH15" s="1269"/>
      <c r="CI15" s="1269"/>
      <c r="CJ15" s="1269"/>
      <c r="CK15" s="1269"/>
      <c r="CL15" s="1269"/>
      <c r="CM15" s="1269"/>
      <c r="CN15" s="1269"/>
      <c r="CO15" s="1269"/>
      <c r="CP15" s="1269"/>
      <c r="CQ15" s="1269"/>
      <c r="CR15" s="1269"/>
      <c r="CS15" s="1269"/>
      <c r="CT15" s="1269"/>
      <c r="CU15" s="1269"/>
      <c r="CV15" s="1269"/>
      <c r="CW15" s="1269"/>
      <c r="CX15" s="1269"/>
      <c r="CY15" s="1269"/>
      <c r="CZ15" s="1269"/>
      <c r="DA15" s="1269"/>
      <c r="DB15" s="1269"/>
      <c r="DC15" s="1269"/>
      <c r="DD15" s="1269"/>
      <c r="DE15" s="1269"/>
    </row>
    <row r="16" spans="1:109" s="256" customFormat="1" ht="13.2" x14ac:dyDescent="0.2">
      <c r="A16" s="1214"/>
      <c r="B16" s="1269"/>
      <c r="C16" s="1269"/>
      <c r="D16" s="1269"/>
      <c r="E16" s="1269"/>
      <c r="F16" s="1269"/>
      <c r="G16" s="1269"/>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D16" s="1269"/>
      <c r="BE16" s="1269"/>
      <c r="BF16" s="1269"/>
      <c r="BG16" s="1269"/>
      <c r="BH16" s="1269"/>
      <c r="BI16" s="1269"/>
      <c r="BJ16" s="1269"/>
      <c r="BK16" s="1269"/>
      <c r="BL16" s="1269"/>
      <c r="BM16" s="1269"/>
      <c r="BN16" s="1269"/>
      <c r="BO16" s="1269"/>
      <c r="BP16" s="1269"/>
      <c r="BQ16" s="1269"/>
      <c r="BR16" s="1269"/>
      <c r="BS16" s="1269"/>
      <c r="BT16" s="1269"/>
      <c r="BU16" s="1269"/>
      <c r="BV16" s="1269"/>
      <c r="BW16" s="1269"/>
      <c r="BX16" s="1269"/>
      <c r="BY16" s="1269"/>
      <c r="BZ16" s="1269"/>
      <c r="CA16" s="1269"/>
      <c r="CB16" s="1269"/>
      <c r="CC16" s="1269"/>
      <c r="CD16" s="1269"/>
      <c r="CE16" s="1269"/>
      <c r="CF16" s="1269"/>
      <c r="CG16" s="1269"/>
      <c r="CH16" s="1269"/>
      <c r="CI16" s="1269"/>
      <c r="CJ16" s="1269"/>
      <c r="CK16" s="1269"/>
      <c r="CL16" s="1269"/>
      <c r="CM16" s="1269"/>
      <c r="CN16" s="1269"/>
      <c r="CO16" s="1269"/>
      <c r="CP16" s="1269"/>
      <c r="CQ16" s="1269"/>
      <c r="CR16" s="1269"/>
      <c r="CS16" s="1269"/>
      <c r="CT16" s="1269"/>
      <c r="CU16" s="1269"/>
      <c r="CV16" s="1269"/>
      <c r="CW16" s="1269"/>
      <c r="CX16" s="1269"/>
      <c r="CY16" s="1269"/>
      <c r="CZ16" s="1269"/>
      <c r="DA16" s="1269"/>
      <c r="DB16" s="1269"/>
      <c r="DC16" s="1269"/>
      <c r="DD16" s="1269"/>
      <c r="DE16" s="1269"/>
    </row>
    <row r="17" spans="1:109" s="256" customFormat="1" ht="13.2" x14ac:dyDescent="0.2">
      <c r="A17" s="1214"/>
      <c r="B17" s="1269"/>
      <c r="C17" s="1269"/>
      <c r="D17" s="1269"/>
      <c r="E17" s="1269"/>
      <c r="F17" s="1269"/>
      <c r="G17" s="1269"/>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69"/>
      <c r="BD17" s="1269"/>
      <c r="BE17" s="1269"/>
      <c r="BF17" s="1269"/>
      <c r="BG17" s="1269"/>
      <c r="BH17" s="1269"/>
      <c r="BI17" s="1269"/>
      <c r="BJ17" s="1269"/>
      <c r="BK17" s="1269"/>
      <c r="BL17" s="1269"/>
      <c r="BM17" s="1269"/>
      <c r="BN17" s="1269"/>
      <c r="BO17" s="1269"/>
      <c r="BP17" s="1269"/>
      <c r="BQ17" s="1269"/>
      <c r="BR17" s="1269"/>
      <c r="BS17" s="1269"/>
      <c r="BT17" s="1269"/>
      <c r="BU17" s="1269"/>
      <c r="BV17" s="1269"/>
      <c r="BW17" s="1269"/>
      <c r="BX17" s="1269"/>
      <c r="BY17" s="1269"/>
      <c r="BZ17" s="1269"/>
      <c r="CA17" s="1269"/>
      <c r="CB17" s="1269"/>
      <c r="CC17" s="1269"/>
      <c r="CD17" s="1269"/>
      <c r="CE17" s="1269"/>
      <c r="CF17" s="1269"/>
      <c r="CG17" s="1269"/>
      <c r="CH17" s="1269"/>
      <c r="CI17" s="1269"/>
      <c r="CJ17" s="1269"/>
      <c r="CK17" s="1269"/>
      <c r="CL17" s="1269"/>
      <c r="CM17" s="1269"/>
      <c r="CN17" s="1269"/>
      <c r="CO17" s="1269"/>
      <c r="CP17" s="1269"/>
      <c r="CQ17" s="1269"/>
      <c r="CR17" s="1269"/>
      <c r="CS17" s="1269"/>
      <c r="CT17" s="1269"/>
      <c r="CU17" s="1269"/>
      <c r="CV17" s="1269"/>
      <c r="CW17" s="1269"/>
      <c r="CX17" s="1269"/>
      <c r="CY17" s="1269"/>
      <c r="CZ17" s="1269"/>
      <c r="DA17" s="1269"/>
      <c r="DB17" s="1269"/>
      <c r="DC17" s="1269"/>
      <c r="DD17" s="1269"/>
      <c r="DE17" s="1269"/>
    </row>
    <row r="18" spans="1:109" s="256" customFormat="1" ht="13.2" x14ac:dyDescent="0.2">
      <c r="A18" s="1214"/>
      <c r="B18" s="1269"/>
      <c r="C18" s="1269"/>
      <c r="D18" s="1269"/>
      <c r="E18" s="1269"/>
      <c r="F18" s="1269"/>
      <c r="G18" s="1269"/>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9"/>
      <c r="BT18" s="1269"/>
      <c r="BU18" s="1269"/>
      <c r="BV18" s="1269"/>
      <c r="BW18" s="1269"/>
      <c r="BX18" s="1269"/>
      <c r="BY18" s="1269"/>
      <c r="BZ18" s="1269"/>
      <c r="CA18" s="1269"/>
      <c r="CB18" s="1269"/>
      <c r="CC18" s="1269"/>
      <c r="CD18" s="1269"/>
      <c r="CE18" s="1269"/>
      <c r="CF18" s="1269"/>
      <c r="CG18" s="1269"/>
      <c r="CH18" s="1269"/>
      <c r="CI18" s="1269"/>
      <c r="CJ18" s="1269"/>
      <c r="CK18" s="1269"/>
      <c r="CL18" s="1269"/>
      <c r="CM18" s="1269"/>
      <c r="CN18" s="1269"/>
      <c r="CO18" s="1269"/>
      <c r="CP18" s="1269"/>
      <c r="CQ18" s="1269"/>
      <c r="CR18" s="1269"/>
      <c r="CS18" s="1269"/>
      <c r="CT18" s="1269"/>
      <c r="CU18" s="1269"/>
      <c r="CV18" s="1269"/>
      <c r="CW18" s="1269"/>
      <c r="CX18" s="1269"/>
      <c r="CY18" s="1269"/>
      <c r="CZ18" s="1269"/>
      <c r="DA18" s="1269"/>
      <c r="DB18" s="1269"/>
      <c r="DC18" s="1269"/>
      <c r="DD18" s="1269"/>
      <c r="DE18" s="1269"/>
    </row>
    <row r="19" spans="1:109" ht="13.2" x14ac:dyDescent="0.2">
      <c r="DD19" s="1214"/>
      <c r="DE19" s="1214"/>
    </row>
    <row r="20" spans="1:109" ht="13.2" x14ac:dyDescent="0.2">
      <c r="DD20" s="1214"/>
      <c r="DE20" s="1214"/>
    </row>
    <row r="21" spans="1:109" ht="17.25" customHeight="1" x14ac:dyDescent="0.2">
      <c r="B21" s="1268"/>
      <c r="C21" s="1265"/>
      <c r="D21" s="1265"/>
      <c r="E21" s="1265"/>
      <c r="F21" s="1265"/>
      <c r="G21" s="1265"/>
      <c r="H21" s="1265"/>
      <c r="I21" s="1265"/>
      <c r="J21" s="1265"/>
      <c r="K21" s="1265"/>
      <c r="L21" s="1265"/>
      <c r="M21" s="1265"/>
      <c r="N21" s="1267"/>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65"/>
      <c r="AS21" s="1265"/>
      <c r="AT21" s="1267"/>
      <c r="AU21" s="1265"/>
      <c r="AV21" s="1265"/>
      <c r="AW21" s="1265"/>
      <c r="AX21" s="1265"/>
      <c r="AY21" s="1265"/>
      <c r="AZ21" s="1265"/>
      <c r="BA21" s="1265"/>
      <c r="BB21" s="1265"/>
      <c r="BC21" s="1265"/>
      <c r="BD21" s="1265"/>
      <c r="BE21" s="1265"/>
      <c r="BF21" s="1267"/>
      <c r="BG21" s="1265"/>
      <c r="BH21" s="1265"/>
      <c r="BI21" s="1265"/>
      <c r="BJ21" s="1265"/>
      <c r="BK21" s="1265"/>
      <c r="BL21" s="1265"/>
      <c r="BM21" s="1265"/>
      <c r="BN21" s="1265"/>
      <c r="BO21" s="1265"/>
      <c r="BP21" s="1265"/>
      <c r="BQ21" s="1265"/>
      <c r="BR21" s="1267"/>
      <c r="BS21" s="1265"/>
      <c r="BT21" s="1265"/>
      <c r="BU21" s="1265"/>
      <c r="BV21" s="1265"/>
      <c r="BW21" s="1265"/>
      <c r="BX21" s="1265"/>
      <c r="BY21" s="1265"/>
      <c r="BZ21" s="1265"/>
      <c r="CA21" s="1265"/>
      <c r="CB21" s="1265"/>
      <c r="CC21" s="1265"/>
      <c r="CD21" s="1267"/>
      <c r="CE21" s="1265"/>
      <c r="CF21" s="1265"/>
      <c r="CG21" s="1265"/>
      <c r="CH21" s="1265"/>
      <c r="CI21" s="1265"/>
      <c r="CJ21" s="1265"/>
      <c r="CK21" s="1265"/>
      <c r="CL21" s="1265"/>
      <c r="CM21" s="1265"/>
      <c r="CN21" s="1265"/>
      <c r="CO21" s="1265"/>
      <c r="CP21" s="1267"/>
      <c r="CQ21" s="1265"/>
      <c r="CR21" s="1265"/>
      <c r="CS21" s="1265"/>
      <c r="CT21" s="1265"/>
      <c r="CU21" s="1265"/>
      <c r="CV21" s="1265"/>
      <c r="CW21" s="1265"/>
      <c r="CX21" s="1265"/>
      <c r="CY21" s="1265"/>
      <c r="CZ21" s="1265"/>
      <c r="DA21" s="1265"/>
      <c r="DB21" s="1267"/>
      <c r="DC21" s="1265"/>
      <c r="DD21" s="1264"/>
      <c r="DE21" s="1214"/>
    </row>
    <row r="22" spans="1:109" ht="17.25" customHeight="1" x14ac:dyDescent="0.2">
      <c r="B22" s="1215"/>
    </row>
    <row r="23" spans="1:109" ht="13.2" x14ac:dyDescent="0.2">
      <c r="B23" s="1215"/>
    </row>
    <row r="24" spans="1:109" ht="13.2" x14ac:dyDescent="0.2">
      <c r="B24" s="1215"/>
    </row>
    <row r="25" spans="1:109" ht="13.2" x14ac:dyDescent="0.2">
      <c r="B25" s="1215"/>
    </row>
    <row r="26" spans="1:109" ht="13.2" x14ac:dyDescent="0.2">
      <c r="B26" s="1215"/>
    </row>
    <row r="27" spans="1:109" ht="13.2" x14ac:dyDescent="0.2">
      <c r="B27" s="1215"/>
    </row>
    <row r="28" spans="1:109" ht="13.2" x14ac:dyDescent="0.2">
      <c r="B28" s="1215"/>
    </row>
    <row r="29" spans="1:109" ht="13.2" x14ac:dyDescent="0.2">
      <c r="B29" s="1215"/>
    </row>
    <row r="30" spans="1:109" ht="13.2" x14ac:dyDescent="0.2">
      <c r="B30" s="1215"/>
    </row>
    <row r="31" spans="1:109" ht="13.2" x14ac:dyDescent="0.2">
      <c r="B31" s="1215"/>
    </row>
    <row r="32" spans="1:109" ht="13.2" x14ac:dyDescent="0.2">
      <c r="B32" s="1215"/>
    </row>
    <row r="33" spans="2:109" ht="13.2" x14ac:dyDescent="0.2">
      <c r="B33" s="1215"/>
    </row>
    <row r="34" spans="2:109" ht="13.2" x14ac:dyDescent="0.2">
      <c r="B34" s="1215"/>
    </row>
    <row r="35" spans="2:109" ht="13.2" x14ac:dyDescent="0.2">
      <c r="B35" s="1215"/>
    </row>
    <row r="36" spans="2:109" ht="13.2" x14ac:dyDescent="0.2">
      <c r="B36" s="1215"/>
    </row>
    <row r="37" spans="2:109" ht="13.2" x14ac:dyDescent="0.2">
      <c r="B37" s="1215"/>
    </row>
    <row r="38" spans="2:109" ht="13.2" x14ac:dyDescent="0.2">
      <c r="B38" s="1215"/>
    </row>
    <row r="39" spans="2:109" ht="13.2" x14ac:dyDescent="0.2">
      <c r="B39" s="1219"/>
      <c r="C39" s="1218"/>
      <c r="D39" s="1218"/>
      <c r="E39" s="1218"/>
      <c r="F39" s="1218"/>
      <c r="G39" s="1218"/>
      <c r="H39" s="1218"/>
      <c r="I39" s="1218"/>
      <c r="J39" s="1218"/>
      <c r="K39" s="1218"/>
      <c r="L39" s="1218"/>
      <c r="M39" s="1218"/>
      <c r="N39" s="1218"/>
      <c r="O39" s="1218"/>
      <c r="P39" s="1218"/>
      <c r="Q39" s="1218"/>
      <c r="R39" s="1218"/>
      <c r="S39" s="1218"/>
      <c r="T39" s="1218"/>
      <c r="U39" s="1218"/>
      <c r="V39" s="1218"/>
      <c r="W39" s="1218"/>
      <c r="X39" s="1218"/>
      <c r="Y39" s="1218"/>
      <c r="Z39" s="1218"/>
      <c r="AA39" s="1218"/>
      <c r="AB39" s="1218"/>
      <c r="AC39" s="1218"/>
      <c r="AD39" s="1218"/>
      <c r="AE39" s="1218"/>
      <c r="AF39" s="1218"/>
      <c r="AG39" s="1218"/>
      <c r="AH39" s="1218"/>
      <c r="AI39" s="1218"/>
      <c r="AJ39" s="1218"/>
      <c r="AK39" s="1218"/>
      <c r="AL39" s="1218"/>
      <c r="AM39" s="1218"/>
      <c r="AN39" s="1218"/>
      <c r="AO39" s="1218"/>
      <c r="AP39" s="1218"/>
      <c r="AQ39" s="1218"/>
      <c r="AR39" s="1218"/>
      <c r="AS39" s="1218"/>
      <c r="AT39" s="1218"/>
      <c r="AU39" s="1218"/>
      <c r="AV39" s="1218"/>
      <c r="AW39" s="1218"/>
      <c r="AX39" s="1218"/>
      <c r="AY39" s="1218"/>
      <c r="AZ39" s="1218"/>
      <c r="BA39" s="1218"/>
      <c r="BB39" s="1218"/>
      <c r="BC39" s="1218"/>
      <c r="BD39" s="1218"/>
      <c r="BE39" s="1218"/>
      <c r="BF39" s="1218"/>
      <c r="BG39" s="1218"/>
      <c r="BH39" s="1218"/>
      <c r="BI39" s="1218"/>
      <c r="BJ39" s="1218"/>
      <c r="BK39" s="1218"/>
      <c r="BL39" s="1218"/>
      <c r="BM39" s="1218"/>
      <c r="BN39" s="1218"/>
      <c r="BO39" s="1218"/>
      <c r="BP39" s="1218"/>
      <c r="BQ39" s="1218"/>
      <c r="BR39" s="1218"/>
      <c r="BS39" s="1218"/>
      <c r="BT39" s="1218"/>
      <c r="BU39" s="1218"/>
      <c r="BV39" s="1218"/>
      <c r="BW39" s="1218"/>
      <c r="BX39" s="1218"/>
      <c r="BY39" s="1218"/>
      <c r="BZ39" s="1218"/>
      <c r="CA39" s="1218"/>
      <c r="CB39" s="1218"/>
      <c r="CC39" s="1218"/>
      <c r="CD39" s="1218"/>
      <c r="CE39" s="1218"/>
      <c r="CF39" s="1218"/>
      <c r="CG39" s="1218"/>
      <c r="CH39" s="1218"/>
      <c r="CI39" s="1218"/>
      <c r="CJ39" s="1218"/>
      <c r="CK39" s="1218"/>
      <c r="CL39" s="1218"/>
      <c r="CM39" s="1218"/>
      <c r="CN39" s="1218"/>
      <c r="CO39" s="1218"/>
      <c r="CP39" s="1218"/>
      <c r="CQ39" s="1218"/>
      <c r="CR39" s="1218"/>
      <c r="CS39" s="1218"/>
      <c r="CT39" s="1218"/>
      <c r="CU39" s="1218"/>
      <c r="CV39" s="1218"/>
      <c r="CW39" s="1218"/>
      <c r="CX39" s="1218"/>
      <c r="CY39" s="1218"/>
      <c r="CZ39" s="1218"/>
      <c r="DA39" s="1218"/>
      <c r="DB39" s="1218"/>
      <c r="DC39" s="1218"/>
      <c r="DD39" s="1217"/>
    </row>
    <row r="40" spans="2:109" ht="13.2" x14ac:dyDescent="0.2">
      <c r="B40" s="1255"/>
      <c r="DD40" s="1255"/>
      <c r="DE40" s="1214"/>
    </row>
    <row r="41" spans="2:109" ht="16.2" x14ac:dyDescent="0.2">
      <c r="B41" s="1266" t="s">
        <v>588</v>
      </c>
      <c r="C41" s="1265"/>
      <c r="D41" s="1265"/>
      <c r="E41" s="1265"/>
      <c r="F41" s="1265"/>
      <c r="G41" s="1265"/>
      <c r="H41" s="1265"/>
      <c r="I41" s="1265"/>
      <c r="J41" s="1265"/>
      <c r="K41" s="1265"/>
      <c r="L41" s="1265"/>
      <c r="M41" s="1265"/>
      <c r="N41" s="1265"/>
      <c r="O41" s="1265"/>
      <c r="P41" s="1265"/>
      <c r="Q41" s="1265"/>
      <c r="R41" s="1265"/>
      <c r="S41" s="1265"/>
      <c r="T41" s="1265"/>
      <c r="U41" s="1265"/>
      <c r="V41" s="1265"/>
      <c r="W41" s="1265"/>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65"/>
      <c r="AS41" s="1265"/>
      <c r="AT41" s="1265"/>
      <c r="AU41" s="1265"/>
      <c r="AV41" s="1265"/>
      <c r="AW41" s="1265"/>
      <c r="AX41" s="1265"/>
      <c r="AY41" s="1265"/>
      <c r="AZ41" s="1265"/>
      <c r="BA41" s="1265"/>
      <c r="BB41" s="1265"/>
      <c r="BC41" s="1265"/>
      <c r="BD41" s="1265"/>
      <c r="BE41" s="1265"/>
      <c r="BF41" s="1265"/>
      <c r="BG41" s="1265"/>
      <c r="BH41" s="1265"/>
      <c r="BI41" s="1265"/>
      <c r="BJ41" s="1265"/>
      <c r="BK41" s="1265"/>
      <c r="BL41" s="1265"/>
      <c r="BM41" s="1265"/>
      <c r="BN41" s="1265"/>
      <c r="BO41" s="1265"/>
      <c r="BP41" s="1265"/>
      <c r="BQ41" s="1265"/>
      <c r="BR41" s="1265"/>
      <c r="BS41" s="1265"/>
      <c r="BT41" s="1265"/>
      <c r="BU41" s="1265"/>
      <c r="BV41" s="1265"/>
      <c r="BW41" s="1265"/>
      <c r="BX41" s="1265"/>
      <c r="BY41" s="1265"/>
      <c r="BZ41" s="1265"/>
      <c r="CA41" s="1265"/>
      <c r="CB41" s="1265"/>
      <c r="CC41" s="1265"/>
      <c r="CD41" s="1265"/>
      <c r="CE41" s="1265"/>
      <c r="CF41" s="1265"/>
      <c r="CG41" s="1265"/>
      <c r="CH41" s="1265"/>
      <c r="CI41" s="1265"/>
      <c r="CJ41" s="1265"/>
      <c r="CK41" s="1265"/>
      <c r="CL41" s="1265"/>
      <c r="CM41" s="1265"/>
      <c r="CN41" s="1265"/>
      <c r="CO41" s="1265"/>
      <c r="CP41" s="1265"/>
      <c r="CQ41" s="1265"/>
      <c r="CR41" s="1265"/>
      <c r="CS41" s="1265"/>
      <c r="CT41" s="1265"/>
      <c r="CU41" s="1265"/>
      <c r="CV41" s="1265"/>
      <c r="CW41" s="1265"/>
      <c r="CX41" s="1265"/>
      <c r="CY41" s="1265"/>
      <c r="CZ41" s="1265"/>
      <c r="DA41" s="1265"/>
      <c r="DB41" s="1265"/>
      <c r="DC41" s="1265"/>
      <c r="DD41" s="1264"/>
    </row>
    <row r="42" spans="2:109" ht="13.2" x14ac:dyDescent="0.2">
      <c r="B42" s="1215"/>
      <c r="G42" s="1251"/>
      <c r="I42" s="1250"/>
      <c r="J42" s="1250"/>
      <c r="K42" s="1250"/>
      <c r="AM42" s="1251"/>
      <c r="AN42" s="1251" t="s">
        <v>584</v>
      </c>
      <c r="AP42" s="1250"/>
      <c r="AQ42" s="1250"/>
      <c r="AR42" s="1250"/>
      <c r="AY42" s="1251"/>
      <c r="BA42" s="1250"/>
      <c r="BB42" s="1250"/>
      <c r="BC42" s="1250"/>
      <c r="BK42" s="1251"/>
      <c r="BM42" s="1250"/>
      <c r="BN42" s="1250"/>
      <c r="BO42" s="1250"/>
      <c r="BW42" s="1251"/>
      <c r="BY42" s="1250"/>
      <c r="BZ42" s="1250"/>
      <c r="CA42" s="1250"/>
      <c r="CI42" s="1251"/>
      <c r="CK42" s="1250"/>
      <c r="CL42" s="1250"/>
      <c r="CM42" s="1250"/>
      <c r="CU42" s="1251"/>
      <c r="CW42" s="1250"/>
      <c r="CX42" s="1250"/>
      <c r="CY42" s="1250"/>
    </row>
    <row r="43" spans="2:109" ht="13.5" customHeight="1" x14ac:dyDescent="0.2">
      <c r="B43" s="1215"/>
      <c r="AN43" s="1249" t="s">
        <v>587</v>
      </c>
      <c r="AO43" s="1248"/>
      <c r="AP43" s="1248"/>
      <c r="AQ43" s="1248"/>
      <c r="AR43" s="1248"/>
      <c r="AS43" s="1248"/>
      <c r="AT43" s="1248"/>
      <c r="AU43" s="1248"/>
      <c r="AV43" s="1248"/>
      <c r="AW43" s="1248"/>
      <c r="AX43" s="1248"/>
      <c r="AY43" s="1248"/>
      <c r="AZ43" s="1248"/>
      <c r="BA43" s="1248"/>
      <c r="BB43" s="1248"/>
      <c r="BC43" s="1248"/>
      <c r="BD43" s="1248"/>
      <c r="BE43" s="1248"/>
      <c r="BF43" s="1248"/>
      <c r="BG43" s="1248"/>
      <c r="BH43" s="1248"/>
      <c r="BI43" s="1248"/>
      <c r="BJ43" s="1248"/>
      <c r="BK43" s="1248"/>
      <c r="BL43" s="1248"/>
      <c r="BM43" s="1248"/>
      <c r="BN43" s="1248"/>
      <c r="BO43" s="1248"/>
      <c r="BP43" s="1248"/>
      <c r="BQ43" s="1248"/>
      <c r="BR43" s="1248"/>
      <c r="BS43" s="1248"/>
      <c r="BT43" s="1248"/>
      <c r="BU43" s="1248"/>
      <c r="BV43" s="1248"/>
      <c r="BW43" s="1248"/>
      <c r="BX43" s="1248"/>
      <c r="BY43" s="1248"/>
      <c r="BZ43" s="1248"/>
      <c r="CA43" s="1248"/>
      <c r="CB43" s="1248"/>
      <c r="CC43" s="1248"/>
      <c r="CD43" s="1248"/>
      <c r="CE43" s="1248"/>
      <c r="CF43" s="1248"/>
      <c r="CG43" s="1248"/>
      <c r="CH43" s="1248"/>
      <c r="CI43" s="1248"/>
      <c r="CJ43" s="1248"/>
      <c r="CK43" s="1248"/>
      <c r="CL43" s="1248"/>
      <c r="CM43" s="1248"/>
      <c r="CN43" s="1248"/>
      <c r="CO43" s="1248"/>
      <c r="CP43" s="1248"/>
      <c r="CQ43" s="1248"/>
      <c r="CR43" s="1248"/>
      <c r="CS43" s="1248"/>
      <c r="CT43" s="1248"/>
      <c r="CU43" s="1248"/>
      <c r="CV43" s="1248"/>
      <c r="CW43" s="1248"/>
      <c r="CX43" s="1248"/>
      <c r="CY43" s="1248"/>
      <c r="CZ43" s="1248"/>
      <c r="DA43" s="1248"/>
      <c r="DB43" s="1248"/>
      <c r="DC43" s="1247"/>
    </row>
    <row r="44" spans="2:109" ht="13.2" x14ac:dyDescent="0.2">
      <c r="B44" s="1215"/>
      <c r="AN44" s="1246"/>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4"/>
    </row>
    <row r="45" spans="2:109" ht="13.2" x14ac:dyDescent="0.2">
      <c r="B45" s="1215"/>
      <c r="AN45" s="1246"/>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4"/>
    </row>
    <row r="46" spans="2:109" ht="13.2" x14ac:dyDescent="0.2">
      <c r="B46" s="1215"/>
      <c r="AN46" s="1246"/>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4"/>
    </row>
    <row r="47" spans="2:109" ht="13.2" x14ac:dyDescent="0.2">
      <c r="B47" s="1215"/>
      <c r="AN47" s="1243"/>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1"/>
    </row>
    <row r="48" spans="2:109" ht="13.2" x14ac:dyDescent="0.2">
      <c r="B48" s="1215"/>
      <c r="H48" s="1228"/>
      <c r="I48" s="1228"/>
      <c r="J48" s="1228"/>
      <c r="AN48" s="1228"/>
      <c r="AO48" s="1228"/>
      <c r="AP48" s="1228"/>
      <c r="AZ48" s="1228"/>
      <c r="BA48" s="1228"/>
      <c r="BB48" s="1228"/>
      <c r="BL48" s="1228"/>
      <c r="BM48" s="1228"/>
      <c r="BN48" s="1228"/>
      <c r="BX48" s="1228"/>
      <c r="BY48" s="1228"/>
      <c r="BZ48" s="1228"/>
      <c r="CJ48" s="1228"/>
      <c r="CK48" s="1228"/>
      <c r="CL48" s="1228"/>
      <c r="CV48" s="1228"/>
      <c r="CW48" s="1228"/>
      <c r="CX48" s="1228"/>
    </row>
    <row r="49" spans="1:109" ht="13.2" x14ac:dyDescent="0.2">
      <c r="B49" s="1215"/>
      <c r="AN49" s="1214" t="s">
        <v>582</v>
      </c>
    </row>
    <row r="50" spans="1:109" ht="13.2" x14ac:dyDescent="0.2">
      <c r="B50" s="1215"/>
      <c r="G50" s="1226"/>
      <c r="H50" s="1226"/>
      <c r="I50" s="1226"/>
      <c r="J50" s="1226"/>
      <c r="K50" s="1235"/>
      <c r="L50" s="1235"/>
      <c r="M50" s="1234"/>
      <c r="N50" s="1234"/>
      <c r="AN50" s="1233"/>
      <c r="AO50" s="1232"/>
      <c r="AP50" s="1232"/>
      <c r="AQ50" s="1232"/>
      <c r="AR50" s="1232"/>
      <c r="AS50" s="1232"/>
      <c r="AT50" s="1232"/>
      <c r="AU50" s="1232"/>
      <c r="AV50" s="1232"/>
      <c r="AW50" s="1232"/>
      <c r="AX50" s="1232"/>
      <c r="AY50" s="1232"/>
      <c r="AZ50" s="1232"/>
      <c r="BA50" s="1232"/>
      <c r="BB50" s="1232"/>
      <c r="BC50" s="1232"/>
      <c r="BD50" s="1232"/>
      <c r="BE50" s="1232"/>
      <c r="BF50" s="1232"/>
      <c r="BG50" s="1232"/>
      <c r="BH50" s="1232"/>
      <c r="BI50" s="1232"/>
      <c r="BJ50" s="1232"/>
      <c r="BK50" s="1232"/>
      <c r="BL50" s="1232"/>
      <c r="BM50" s="1232"/>
      <c r="BN50" s="1232"/>
      <c r="BO50" s="1231"/>
      <c r="BP50" s="1223" t="s">
        <v>527</v>
      </c>
      <c r="BQ50" s="1223"/>
      <c r="BR50" s="1223"/>
      <c r="BS50" s="1223"/>
      <c r="BT50" s="1223"/>
      <c r="BU50" s="1223"/>
      <c r="BV50" s="1223"/>
      <c r="BW50" s="1223"/>
      <c r="BX50" s="1223" t="s">
        <v>528</v>
      </c>
      <c r="BY50" s="1223"/>
      <c r="BZ50" s="1223"/>
      <c r="CA50" s="1223"/>
      <c r="CB50" s="1223"/>
      <c r="CC50" s="1223"/>
      <c r="CD50" s="1223"/>
      <c r="CE50" s="1223"/>
      <c r="CF50" s="1223" t="s">
        <v>529</v>
      </c>
      <c r="CG50" s="1223"/>
      <c r="CH50" s="1223"/>
      <c r="CI50" s="1223"/>
      <c r="CJ50" s="1223"/>
      <c r="CK50" s="1223"/>
      <c r="CL50" s="1223"/>
      <c r="CM50" s="1223"/>
      <c r="CN50" s="1223" t="s">
        <v>530</v>
      </c>
      <c r="CO50" s="1223"/>
      <c r="CP50" s="1223"/>
      <c r="CQ50" s="1223"/>
      <c r="CR50" s="1223"/>
      <c r="CS50" s="1223"/>
      <c r="CT50" s="1223"/>
      <c r="CU50" s="1223"/>
      <c r="CV50" s="1223" t="s">
        <v>531</v>
      </c>
      <c r="CW50" s="1223"/>
      <c r="CX50" s="1223"/>
      <c r="CY50" s="1223"/>
      <c r="CZ50" s="1223"/>
      <c r="DA50" s="1223"/>
      <c r="DB50" s="1223"/>
      <c r="DC50" s="1223"/>
    </row>
    <row r="51" spans="1:109" ht="13.5" customHeight="1" x14ac:dyDescent="0.2">
      <c r="B51" s="1215"/>
      <c r="G51" s="1230"/>
      <c r="H51" s="1230"/>
      <c r="I51" s="1263"/>
      <c r="J51" s="1263"/>
      <c r="K51" s="1229"/>
      <c r="L51" s="1229"/>
      <c r="M51" s="1229"/>
      <c r="N51" s="1229"/>
      <c r="AM51" s="1228"/>
      <c r="AN51" s="1222" t="s">
        <v>581</v>
      </c>
      <c r="AO51" s="1222"/>
      <c r="AP51" s="1222"/>
      <c r="AQ51" s="1222"/>
      <c r="AR51" s="1222"/>
      <c r="AS51" s="1222"/>
      <c r="AT51" s="1222"/>
      <c r="AU51" s="1222"/>
      <c r="AV51" s="1222"/>
      <c r="AW51" s="1222"/>
      <c r="AX51" s="1222"/>
      <c r="AY51" s="1222"/>
      <c r="AZ51" s="1222"/>
      <c r="BA51" s="1222"/>
      <c r="BB51" s="1222" t="s">
        <v>579</v>
      </c>
      <c r="BC51" s="1222"/>
      <c r="BD51" s="1222"/>
      <c r="BE51" s="1222"/>
      <c r="BF51" s="1222"/>
      <c r="BG51" s="1222"/>
      <c r="BH51" s="1222"/>
      <c r="BI51" s="1222"/>
      <c r="BJ51" s="1222"/>
      <c r="BK51" s="1222"/>
      <c r="BL51" s="1222"/>
      <c r="BM51" s="1222"/>
      <c r="BN51" s="1222"/>
      <c r="BO51" s="1222"/>
      <c r="BP51" s="1221">
        <v>83</v>
      </c>
      <c r="BQ51" s="1221"/>
      <c r="BR51" s="1221"/>
      <c r="BS51" s="1221"/>
      <c r="BT51" s="1221"/>
      <c r="BU51" s="1221"/>
      <c r="BV51" s="1221"/>
      <c r="BW51" s="1221"/>
      <c r="BX51" s="1221">
        <v>82.7</v>
      </c>
      <c r="BY51" s="1221"/>
      <c r="BZ51" s="1221"/>
      <c r="CA51" s="1221"/>
      <c r="CB51" s="1221"/>
      <c r="CC51" s="1221"/>
      <c r="CD51" s="1221"/>
      <c r="CE51" s="1221"/>
      <c r="CF51" s="1221">
        <v>58.6</v>
      </c>
      <c r="CG51" s="1221"/>
      <c r="CH51" s="1221"/>
      <c r="CI51" s="1221"/>
      <c r="CJ51" s="1221"/>
      <c r="CK51" s="1221"/>
      <c r="CL51" s="1221"/>
      <c r="CM51" s="1221"/>
      <c r="CN51" s="1221">
        <v>53.6</v>
      </c>
      <c r="CO51" s="1221"/>
      <c r="CP51" s="1221"/>
      <c r="CQ51" s="1221"/>
      <c r="CR51" s="1221"/>
      <c r="CS51" s="1221"/>
      <c r="CT51" s="1221"/>
      <c r="CU51" s="1221"/>
      <c r="CV51" s="1221">
        <v>51.1</v>
      </c>
      <c r="CW51" s="1221"/>
      <c r="CX51" s="1221"/>
      <c r="CY51" s="1221"/>
      <c r="CZ51" s="1221"/>
      <c r="DA51" s="1221"/>
      <c r="DB51" s="1221"/>
      <c r="DC51" s="1221"/>
    </row>
    <row r="52" spans="1:109" ht="13.2" x14ac:dyDescent="0.2">
      <c r="B52" s="1215"/>
      <c r="G52" s="1230"/>
      <c r="H52" s="1230"/>
      <c r="I52" s="1263"/>
      <c r="J52" s="1263"/>
      <c r="K52" s="1229"/>
      <c r="L52" s="1229"/>
      <c r="M52" s="1229"/>
      <c r="N52" s="1229"/>
      <c r="AM52" s="1228"/>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21"/>
      <c r="BQ52" s="1221"/>
      <c r="BR52" s="1221"/>
      <c r="BS52" s="1221"/>
      <c r="BT52" s="1221"/>
      <c r="BU52" s="1221"/>
      <c r="BV52" s="1221"/>
      <c r="BW52" s="1221"/>
      <c r="BX52" s="1221"/>
      <c r="BY52" s="1221"/>
      <c r="BZ52" s="1221"/>
      <c r="CA52" s="1221"/>
      <c r="CB52" s="1221"/>
      <c r="CC52" s="1221"/>
      <c r="CD52" s="1221"/>
      <c r="CE52" s="1221"/>
      <c r="CF52" s="1221"/>
      <c r="CG52" s="1221"/>
      <c r="CH52" s="1221"/>
      <c r="CI52" s="1221"/>
      <c r="CJ52" s="1221"/>
      <c r="CK52" s="1221"/>
      <c r="CL52" s="1221"/>
      <c r="CM52" s="1221"/>
      <c r="CN52" s="1221"/>
      <c r="CO52" s="1221"/>
      <c r="CP52" s="1221"/>
      <c r="CQ52" s="1221"/>
      <c r="CR52" s="1221"/>
      <c r="CS52" s="1221"/>
      <c r="CT52" s="1221"/>
      <c r="CU52" s="1221"/>
      <c r="CV52" s="1221"/>
      <c r="CW52" s="1221"/>
      <c r="CX52" s="1221"/>
      <c r="CY52" s="1221"/>
      <c r="CZ52" s="1221"/>
      <c r="DA52" s="1221"/>
      <c r="DB52" s="1221"/>
      <c r="DC52" s="1221"/>
    </row>
    <row r="53" spans="1:109" ht="13.2" x14ac:dyDescent="0.2">
      <c r="A53" s="1250"/>
      <c r="B53" s="1215"/>
      <c r="G53" s="1230"/>
      <c r="H53" s="1230"/>
      <c r="I53" s="1226"/>
      <c r="J53" s="1226"/>
      <c r="K53" s="1229"/>
      <c r="L53" s="1229"/>
      <c r="M53" s="1229"/>
      <c r="N53" s="1229"/>
      <c r="AM53" s="1228"/>
      <c r="AN53" s="1222"/>
      <c r="AO53" s="1222"/>
      <c r="AP53" s="1222"/>
      <c r="AQ53" s="1222"/>
      <c r="AR53" s="1222"/>
      <c r="AS53" s="1222"/>
      <c r="AT53" s="1222"/>
      <c r="AU53" s="1222"/>
      <c r="AV53" s="1222"/>
      <c r="AW53" s="1222"/>
      <c r="AX53" s="1222"/>
      <c r="AY53" s="1222"/>
      <c r="AZ53" s="1222"/>
      <c r="BA53" s="1222"/>
      <c r="BB53" s="1222" t="s">
        <v>586</v>
      </c>
      <c r="BC53" s="1222"/>
      <c r="BD53" s="1222"/>
      <c r="BE53" s="1222"/>
      <c r="BF53" s="1222"/>
      <c r="BG53" s="1222"/>
      <c r="BH53" s="1222"/>
      <c r="BI53" s="1222"/>
      <c r="BJ53" s="1222"/>
      <c r="BK53" s="1222"/>
      <c r="BL53" s="1222"/>
      <c r="BM53" s="1222"/>
      <c r="BN53" s="1222"/>
      <c r="BO53" s="1222"/>
      <c r="BP53" s="1221">
        <v>60.4</v>
      </c>
      <c r="BQ53" s="1221"/>
      <c r="BR53" s="1221"/>
      <c r="BS53" s="1221"/>
      <c r="BT53" s="1221"/>
      <c r="BU53" s="1221"/>
      <c r="BV53" s="1221"/>
      <c r="BW53" s="1221"/>
      <c r="BX53" s="1221">
        <v>61.6</v>
      </c>
      <c r="BY53" s="1221"/>
      <c r="BZ53" s="1221"/>
      <c r="CA53" s="1221"/>
      <c r="CB53" s="1221"/>
      <c r="CC53" s="1221"/>
      <c r="CD53" s="1221"/>
      <c r="CE53" s="1221"/>
      <c r="CF53" s="1221">
        <v>62.6</v>
      </c>
      <c r="CG53" s="1221"/>
      <c r="CH53" s="1221"/>
      <c r="CI53" s="1221"/>
      <c r="CJ53" s="1221"/>
      <c r="CK53" s="1221"/>
      <c r="CL53" s="1221"/>
      <c r="CM53" s="1221"/>
      <c r="CN53" s="1221">
        <v>63.4</v>
      </c>
      <c r="CO53" s="1221"/>
      <c r="CP53" s="1221"/>
      <c r="CQ53" s="1221"/>
      <c r="CR53" s="1221"/>
      <c r="CS53" s="1221"/>
      <c r="CT53" s="1221"/>
      <c r="CU53" s="1221"/>
      <c r="CV53" s="1221">
        <v>64.900000000000006</v>
      </c>
      <c r="CW53" s="1221"/>
      <c r="CX53" s="1221"/>
      <c r="CY53" s="1221"/>
      <c r="CZ53" s="1221"/>
      <c r="DA53" s="1221"/>
      <c r="DB53" s="1221"/>
      <c r="DC53" s="1221"/>
    </row>
    <row r="54" spans="1:109" ht="13.2" x14ac:dyDescent="0.2">
      <c r="A54" s="1250"/>
      <c r="B54" s="1215"/>
      <c r="G54" s="1230"/>
      <c r="H54" s="1230"/>
      <c r="I54" s="1226"/>
      <c r="J54" s="1226"/>
      <c r="K54" s="1229"/>
      <c r="L54" s="1229"/>
      <c r="M54" s="1229"/>
      <c r="N54" s="1229"/>
      <c r="AM54" s="1228"/>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21"/>
      <c r="BQ54" s="1221"/>
      <c r="BR54" s="1221"/>
      <c r="BS54" s="1221"/>
      <c r="BT54" s="1221"/>
      <c r="BU54" s="1221"/>
      <c r="BV54" s="1221"/>
      <c r="BW54" s="1221"/>
      <c r="BX54" s="1221"/>
      <c r="BY54" s="1221"/>
      <c r="BZ54" s="1221"/>
      <c r="CA54" s="1221"/>
      <c r="CB54" s="1221"/>
      <c r="CC54" s="1221"/>
      <c r="CD54" s="1221"/>
      <c r="CE54" s="1221"/>
      <c r="CF54" s="1221"/>
      <c r="CG54" s="1221"/>
      <c r="CH54" s="1221"/>
      <c r="CI54" s="1221"/>
      <c r="CJ54" s="1221"/>
      <c r="CK54" s="1221"/>
      <c r="CL54" s="1221"/>
      <c r="CM54" s="1221"/>
      <c r="CN54" s="1221"/>
      <c r="CO54" s="1221"/>
      <c r="CP54" s="1221"/>
      <c r="CQ54" s="1221"/>
      <c r="CR54" s="1221"/>
      <c r="CS54" s="1221"/>
      <c r="CT54" s="1221"/>
      <c r="CU54" s="1221"/>
      <c r="CV54" s="1221"/>
      <c r="CW54" s="1221"/>
      <c r="CX54" s="1221"/>
      <c r="CY54" s="1221"/>
      <c r="CZ54" s="1221"/>
      <c r="DA54" s="1221"/>
      <c r="DB54" s="1221"/>
      <c r="DC54" s="1221"/>
    </row>
    <row r="55" spans="1:109" ht="13.2" x14ac:dyDescent="0.2">
      <c r="A55" s="1250"/>
      <c r="B55" s="1215"/>
      <c r="G55" s="1226"/>
      <c r="H55" s="1226"/>
      <c r="I55" s="1226"/>
      <c r="J55" s="1226"/>
      <c r="K55" s="1229"/>
      <c r="L55" s="1229"/>
      <c r="M55" s="1229"/>
      <c r="N55" s="1229"/>
      <c r="AN55" s="1223" t="s">
        <v>580</v>
      </c>
      <c r="AO55" s="1223"/>
      <c r="AP55" s="1223"/>
      <c r="AQ55" s="1223"/>
      <c r="AR55" s="1223"/>
      <c r="AS55" s="1223"/>
      <c r="AT55" s="1223"/>
      <c r="AU55" s="1223"/>
      <c r="AV55" s="1223"/>
      <c r="AW55" s="1223"/>
      <c r="AX55" s="1223"/>
      <c r="AY55" s="1223"/>
      <c r="AZ55" s="1223"/>
      <c r="BA55" s="1223"/>
      <c r="BB55" s="1222" t="s">
        <v>579</v>
      </c>
      <c r="BC55" s="1222"/>
      <c r="BD55" s="1222"/>
      <c r="BE55" s="1222"/>
      <c r="BF55" s="1222"/>
      <c r="BG55" s="1222"/>
      <c r="BH55" s="1222"/>
      <c r="BI55" s="1222"/>
      <c r="BJ55" s="1222"/>
      <c r="BK55" s="1222"/>
      <c r="BL55" s="1222"/>
      <c r="BM55" s="1222"/>
      <c r="BN55" s="1222"/>
      <c r="BO55" s="1222"/>
      <c r="BP55" s="1221">
        <v>10.4</v>
      </c>
      <c r="BQ55" s="1221"/>
      <c r="BR55" s="1221"/>
      <c r="BS55" s="1221"/>
      <c r="BT55" s="1221"/>
      <c r="BU55" s="1221"/>
      <c r="BV55" s="1221"/>
      <c r="BW55" s="1221"/>
      <c r="BX55" s="1221">
        <v>10.9</v>
      </c>
      <c r="BY55" s="1221"/>
      <c r="BZ55" s="1221"/>
      <c r="CA55" s="1221"/>
      <c r="CB55" s="1221"/>
      <c r="CC55" s="1221"/>
      <c r="CD55" s="1221"/>
      <c r="CE55" s="1221"/>
      <c r="CF55" s="1221">
        <v>6.5</v>
      </c>
      <c r="CG55" s="1221"/>
      <c r="CH55" s="1221"/>
      <c r="CI55" s="1221"/>
      <c r="CJ55" s="1221"/>
      <c r="CK55" s="1221"/>
      <c r="CL55" s="1221"/>
      <c r="CM55" s="1221"/>
      <c r="CN55" s="1221">
        <v>0</v>
      </c>
      <c r="CO55" s="1221"/>
      <c r="CP55" s="1221"/>
      <c r="CQ55" s="1221"/>
      <c r="CR55" s="1221"/>
      <c r="CS55" s="1221"/>
      <c r="CT55" s="1221"/>
      <c r="CU55" s="1221"/>
      <c r="CV55" s="1221">
        <v>0</v>
      </c>
      <c r="CW55" s="1221"/>
      <c r="CX55" s="1221"/>
      <c r="CY55" s="1221"/>
      <c r="CZ55" s="1221"/>
      <c r="DA55" s="1221"/>
      <c r="DB55" s="1221"/>
      <c r="DC55" s="1221"/>
    </row>
    <row r="56" spans="1:109" ht="13.2" x14ac:dyDescent="0.2">
      <c r="A56" s="1250"/>
      <c r="B56" s="1215"/>
      <c r="G56" s="1226"/>
      <c r="H56" s="1226"/>
      <c r="I56" s="1226"/>
      <c r="J56" s="1226"/>
      <c r="K56" s="1229"/>
      <c r="L56" s="1229"/>
      <c r="M56" s="1229"/>
      <c r="N56" s="1229"/>
      <c r="AN56" s="1223"/>
      <c r="AO56" s="1223"/>
      <c r="AP56" s="1223"/>
      <c r="AQ56" s="1223"/>
      <c r="AR56" s="1223"/>
      <c r="AS56" s="1223"/>
      <c r="AT56" s="1223"/>
      <c r="AU56" s="1223"/>
      <c r="AV56" s="1223"/>
      <c r="AW56" s="1223"/>
      <c r="AX56" s="1223"/>
      <c r="AY56" s="1223"/>
      <c r="AZ56" s="1223"/>
      <c r="BA56" s="1223"/>
      <c r="BB56" s="1222"/>
      <c r="BC56" s="1222"/>
      <c r="BD56" s="1222"/>
      <c r="BE56" s="1222"/>
      <c r="BF56" s="1222"/>
      <c r="BG56" s="1222"/>
      <c r="BH56" s="1222"/>
      <c r="BI56" s="1222"/>
      <c r="BJ56" s="1222"/>
      <c r="BK56" s="1222"/>
      <c r="BL56" s="1222"/>
      <c r="BM56" s="1222"/>
      <c r="BN56" s="1222"/>
      <c r="BO56" s="1222"/>
      <c r="BP56" s="1221"/>
      <c r="BQ56" s="1221"/>
      <c r="BR56" s="1221"/>
      <c r="BS56" s="1221"/>
      <c r="BT56" s="1221"/>
      <c r="BU56" s="1221"/>
      <c r="BV56" s="1221"/>
      <c r="BW56" s="1221"/>
      <c r="BX56" s="1221"/>
      <c r="BY56" s="1221"/>
      <c r="BZ56" s="1221"/>
      <c r="CA56" s="1221"/>
      <c r="CB56" s="1221"/>
      <c r="CC56" s="1221"/>
      <c r="CD56" s="1221"/>
      <c r="CE56" s="1221"/>
      <c r="CF56" s="1221"/>
      <c r="CG56" s="1221"/>
      <c r="CH56" s="1221"/>
      <c r="CI56" s="1221"/>
      <c r="CJ56" s="1221"/>
      <c r="CK56" s="1221"/>
      <c r="CL56" s="1221"/>
      <c r="CM56" s="1221"/>
      <c r="CN56" s="1221"/>
      <c r="CO56" s="1221"/>
      <c r="CP56" s="1221"/>
      <c r="CQ56" s="1221"/>
      <c r="CR56" s="1221"/>
      <c r="CS56" s="1221"/>
      <c r="CT56" s="1221"/>
      <c r="CU56" s="1221"/>
      <c r="CV56" s="1221"/>
      <c r="CW56" s="1221"/>
      <c r="CX56" s="1221"/>
      <c r="CY56" s="1221"/>
      <c r="CZ56" s="1221"/>
      <c r="DA56" s="1221"/>
      <c r="DB56" s="1221"/>
      <c r="DC56" s="1221"/>
    </row>
    <row r="57" spans="1:109" s="1250" customFormat="1" ht="13.2" x14ac:dyDescent="0.2">
      <c r="B57" s="1256"/>
      <c r="G57" s="1226"/>
      <c r="H57" s="1226"/>
      <c r="I57" s="1225"/>
      <c r="J57" s="1225"/>
      <c r="K57" s="1229"/>
      <c r="L57" s="1229"/>
      <c r="M57" s="1229"/>
      <c r="N57" s="1229"/>
      <c r="AM57" s="1214"/>
      <c r="AN57" s="1223"/>
      <c r="AO57" s="1223"/>
      <c r="AP57" s="1223"/>
      <c r="AQ57" s="1223"/>
      <c r="AR57" s="1223"/>
      <c r="AS57" s="1223"/>
      <c r="AT57" s="1223"/>
      <c r="AU57" s="1223"/>
      <c r="AV57" s="1223"/>
      <c r="AW57" s="1223"/>
      <c r="AX57" s="1223"/>
      <c r="AY57" s="1223"/>
      <c r="AZ57" s="1223"/>
      <c r="BA57" s="1223"/>
      <c r="BB57" s="1222" t="s">
        <v>586</v>
      </c>
      <c r="BC57" s="1222"/>
      <c r="BD57" s="1222"/>
      <c r="BE57" s="1222"/>
      <c r="BF57" s="1222"/>
      <c r="BG57" s="1222"/>
      <c r="BH57" s="1222"/>
      <c r="BI57" s="1222"/>
      <c r="BJ57" s="1222"/>
      <c r="BK57" s="1222"/>
      <c r="BL57" s="1222"/>
      <c r="BM57" s="1222"/>
      <c r="BN57" s="1222"/>
      <c r="BO57" s="1222"/>
      <c r="BP57" s="1221">
        <v>61.3</v>
      </c>
      <c r="BQ57" s="1221"/>
      <c r="BR57" s="1221"/>
      <c r="BS57" s="1221"/>
      <c r="BT57" s="1221"/>
      <c r="BU57" s="1221"/>
      <c r="BV57" s="1221"/>
      <c r="BW57" s="1221"/>
      <c r="BX57" s="1221">
        <v>62.2</v>
      </c>
      <c r="BY57" s="1221"/>
      <c r="BZ57" s="1221"/>
      <c r="CA57" s="1221"/>
      <c r="CB57" s="1221"/>
      <c r="CC57" s="1221"/>
      <c r="CD57" s="1221"/>
      <c r="CE57" s="1221"/>
      <c r="CF57" s="1221">
        <v>63.6</v>
      </c>
      <c r="CG57" s="1221"/>
      <c r="CH57" s="1221"/>
      <c r="CI57" s="1221"/>
      <c r="CJ57" s="1221"/>
      <c r="CK57" s="1221"/>
      <c r="CL57" s="1221"/>
      <c r="CM57" s="1221"/>
      <c r="CN57" s="1221">
        <v>64.7</v>
      </c>
      <c r="CO57" s="1221"/>
      <c r="CP57" s="1221"/>
      <c r="CQ57" s="1221"/>
      <c r="CR57" s="1221"/>
      <c r="CS57" s="1221"/>
      <c r="CT57" s="1221"/>
      <c r="CU57" s="1221"/>
      <c r="CV57" s="1221">
        <v>66.3</v>
      </c>
      <c r="CW57" s="1221"/>
      <c r="CX57" s="1221"/>
      <c r="CY57" s="1221"/>
      <c r="CZ57" s="1221"/>
      <c r="DA57" s="1221"/>
      <c r="DB57" s="1221"/>
      <c r="DC57" s="1221"/>
      <c r="DD57" s="1261"/>
      <c r="DE57" s="1256"/>
    </row>
    <row r="58" spans="1:109" s="1250" customFormat="1" ht="13.2" x14ac:dyDescent="0.2">
      <c r="A58" s="1214"/>
      <c r="B58" s="1256"/>
      <c r="G58" s="1226"/>
      <c r="H58" s="1226"/>
      <c r="I58" s="1225"/>
      <c r="J58" s="1225"/>
      <c r="K58" s="1229"/>
      <c r="L58" s="1229"/>
      <c r="M58" s="1229"/>
      <c r="N58" s="1229"/>
      <c r="AM58" s="1214"/>
      <c r="AN58" s="1223"/>
      <c r="AO58" s="1223"/>
      <c r="AP58" s="1223"/>
      <c r="AQ58" s="1223"/>
      <c r="AR58" s="1223"/>
      <c r="AS58" s="1223"/>
      <c r="AT58" s="1223"/>
      <c r="AU58" s="1223"/>
      <c r="AV58" s="1223"/>
      <c r="AW58" s="1223"/>
      <c r="AX58" s="1223"/>
      <c r="AY58" s="1223"/>
      <c r="AZ58" s="1223"/>
      <c r="BA58" s="1223"/>
      <c r="BB58" s="1222"/>
      <c r="BC58" s="1222"/>
      <c r="BD58" s="1222"/>
      <c r="BE58" s="1222"/>
      <c r="BF58" s="1222"/>
      <c r="BG58" s="1222"/>
      <c r="BH58" s="1222"/>
      <c r="BI58" s="1222"/>
      <c r="BJ58" s="1222"/>
      <c r="BK58" s="1222"/>
      <c r="BL58" s="1222"/>
      <c r="BM58" s="1222"/>
      <c r="BN58" s="1222"/>
      <c r="BO58" s="1222"/>
      <c r="BP58" s="1221"/>
      <c r="BQ58" s="1221"/>
      <c r="BR58" s="1221"/>
      <c r="BS58" s="1221"/>
      <c r="BT58" s="1221"/>
      <c r="BU58" s="1221"/>
      <c r="BV58" s="1221"/>
      <c r="BW58" s="1221"/>
      <c r="BX58" s="1221"/>
      <c r="BY58" s="1221"/>
      <c r="BZ58" s="1221"/>
      <c r="CA58" s="1221"/>
      <c r="CB58" s="1221"/>
      <c r="CC58" s="1221"/>
      <c r="CD58" s="1221"/>
      <c r="CE58" s="1221"/>
      <c r="CF58" s="1221"/>
      <c r="CG58" s="1221"/>
      <c r="CH58" s="1221"/>
      <c r="CI58" s="1221"/>
      <c r="CJ58" s="1221"/>
      <c r="CK58" s="1221"/>
      <c r="CL58" s="1221"/>
      <c r="CM58" s="1221"/>
      <c r="CN58" s="1221"/>
      <c r="CO58" s="1221"/>
      <c r="CP58" s="1221"/>
      <c r="CQ58" s="1221"/>
      <c r="CR58" s="1221"/>
      <c r="CS58" s="1221"/>
      <c r="CT58" s="1221"/>
      <c r="CU58" s="1221"/>
      <c r="CV58" s="1221"/>
      <c r="CW58" s="1221"/>
      <c r="CX58" s="1221"/>
      <c r="CY58" s="1221"/>
      <c r="CZ58" s="1221"/>
      <c r="DA58" s="1221"/>
      <c r="DB58" s="1221"/>
      <c r="DC58" s="1221"/>
      <c r="DD58" s="1261"/>
      <c r="DE58" s="1256"/>
    </row>
    <row r="59" spans="1:109" s="1250" customFormat="1" ht="13.2" x14ac:dyDescent="0.2">
      <c r="A59" s="1214"/>
      <c r="B59" s="1256"/>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6"/>
    </row>
    <row r="60" spans="1:109" s="1250" customFormat="1" ht="13.2" x14ac:dyDescent="0.2">
      <c r="A60" s="1214"/>
      <c r="B60" s="1256"/>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6"/>
    </row>
    <row r="61" spans="1:109" s="1250" customFormat="1" ht="13.2" x14ac:dyDescent="0.2">
      <c r="A61" s="1214"/>
      <c r="B61" s="1260"/>
      <c r="C61" s="1259"/>
      <c r="D61" s="1259"/>
      <c r="E61" s="1259"/>
      <c r="F61" s="1259"/>
      <c r="G61" s="1259"/>
      <c r="H61" s="1259"/>
      <c r="I61" s="1259"/>
      <c r="J61" s="1259"/>
      <c r="K61" s="1259"/>
      <c r="L61" s="1259"/>
      <c r="M61" s="1258"/>
      <c r="N61" s="1258"/>
      <c r="O61" s="1259"/>
      <c r="P61" s="1259"/>
      <c r="Q61" s="1259"/>
      <c r="R61" s="1259"/>
      <c r="S61" s="1259"/>
      <c r="T61" s="1259"/>
      <c r="U61" s="1259"/>
      <c r="V61" s="1259"/>
      <c r="W61" s="1259"/>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259"/>
      <c r="AS61" s="1258"/>
      <c r="AT61" s="1258"/>
      <c r="AU61" s="1259"/>
      <c r="AV61" s="1259"/>
      <c r="AW61" s="1259"/>
      <c r="AX61" s="1259"/>
      <c r="AY61" s="1259"/>
      <c r="AZ61" s="1259"/>
      <c r="BA61" s="1259"/>
      <c r="BB61" s="1259"/>
      <c r="BC61" s="1259"/>
      <c r="BD61" s="1259"/>
      <c r="BE61" s="1258"/>
      <c r="BF61" s="1258"/>
      <c r="BG61" s="1259"/>
      <c r="BH61" s="1259"/>
      <c r="BI61" s="1259"/>
      <c r="BJ61" s="1259"/>
      <c r="BK61" s="1259"/>
      <c r="BL61" s="1259"/>
      <c r="BM61" s="1259"/>
      <c r="BN61" s="1259"/>
      <c r="BO61" s="1259"/>
      <c r="BP61" s="1259"/>
      <c r="BQ61" s="1258"/>
      <c r="BR61" s="1258"/>
      <c r="BS61" s="1259"/>
      <c r="BT61" s="1259"/>
      <c r="BU61" s="1259"/>
      <c r="BV61" s="1259"/>
      <c r="BW61" s="1259"/>
      <c r="BX61" s="1259"/>
      <c r="BY61" s="1259"/>
      <c r="BZ61" s="1259"/>
      <c r="CA61" s="1259"/>
      <c r="CB61" s="1259"/>
      <c r="CC61" s="1258"/>
      <c r="CD61" s="1258"/>
      <c r="CE61" s="1259"/>
      <c r="CF61" s="1259"/>
      <c r="CG61" s="1259"/>
      <c r="CH61" s="1259"/>
      <c r="CI61" s="1259"/>
      <c r="CJ61" s="1259"/>
      <c r="CK61" s="1259"/>
      <c r="CL61" s="1259"/>
      <c r="CM61" s="1259"/>
      <c r="CN61" s="1259"/>
      <c r="CO61" s="1258"/>
      <c r="CP61" s="1258"/>
      <c r="CQ61" s="1259"/>
      <c r="CR61" s="1259"/>
      <c r="CS61" s="1259"/>
      <c r="CT61" s="1259"/>
      <c r="CU61" s="1259"/>
      <c r="CV61" s="1259"/>
      <c r="CW61" s="1259"/>
      <c r="CX61" s="1259"/>
      <c r="CY61" s="1259"/>
      <c r="CZ61" s="1259"/>
      <c r="DA61" s="1258"/>
      <c r="DB61" s="1258"/>
      <c r="DC61" s="1258"/>
      <c r="DD61" s="1257"/>
      <c r="DE61" s="1256"/>
    </row>
    <row r="62" spans="1:109" ht="13.2" x14ac:dyDescent="0.2">
      <c r="B62" s="1255"/>
      <c r="C62" s="1255"/>
      <c r="D62" s="1255"/>
      <c r="E62" s="1255"/>
      <c r="F62" s="1255"/>
      <c r="G62" s="1255"/>
      <c r="H62" s="1255"/>
      <c r="I62" s="1255"/>
      <c r="J62" s="1255"/>
      <c r="K62" s="1255"/>
      <c r="L62" s="1255"/>
      <c r="M62" s="1255"/>
      <c r="N62" s="1255"/>
      <c r="O62" s="1255"/>
      <c r="P62" s="1255"/>
      <c r="Q62" s="1255"/>
      <c r="R62" s="1255"/>
      <c r="S62" s="1255"/>
      <c r="T62" s="1255"/>
      <c r="U62" s="1255"/>
      <c r="V62" s="1255"/>
      <c r="W62" s="1255"/>
      <c r="X62" s="1255"/>
      <c r="Y62" s="1255"/>
      <c r="Z62" s="1255"/>
      <c r="AA62" s="1255"/>
      <c r="AB62" s="1255"/>
      <c r="AC62" s="1255"/>
      <c r="AD62" s="1255"/>
      <c r="AE62" s="1255"/>
      <c r="AF62" s="1255"/>
      <c r="AG62" s="1255"/>
      <c r="AH62" s="1255"/>
      <c r="AI62" s="1255"/>
      <c r="AJ62" s="1255"/>
      <c r="AK62" s="1255"/>
      <c r="AL62" s="1255"/>
      <c r="AM62" s="1255"/>
      <c r="AN62" s="1255"/>
      <c r="AO62" s="1255"/>
      <c r="AP62" s="1255"/>
      <c r="AQ62" s="1255"/>
      <c r="AR62" s="1255"/>
      <c r="AS62" s="1255"/>
      <c r="AT62" s="1255"/>
      <c r="AU62" s="1255"/>
      <c r="AV62" s="1255"/>
      <c r="AW62" s="1255"/>
      <c r="AX62" s="1255"/>
      <c r="AY62" s="1255"/>
      <c r="AZ62" s="1255"/>
      <c r="BA62" s="1255"/>
      <c r="BB62" s="1255"/>
      <c r="BC62" s="1255"/>
      <c r="BD62" s="1255"/>
      <c r="BE62" s="1255"/>
      <c r="BF62" s="1255"/>
      <c r="BG62" s="1255"/>
      <c r="BH62" s="1255"/>
      <c r="BI62" s="1255"/>
      <c r="BJ62" s="1255"/>
      <c r="BK62" s="1255"/>
      <c r="BL62" s="1255"/>
      <c r="BM62" s="1255"/>
      <c r="BN62" s="1255"/>
      <c r="BO62" s="1255"/>
      <c r="BP62" s="1255"/>
      <c r="BQ62" s="1255"/>
      <c r="BR62" s="1255"/>
      <c r="BS62" s="1255"/>
      <c r="BT62" s="1255"/>
      <c r="BU62" s="1255"/>
      <c r="BV62" s="1255"/>
      <c r="BW62" s="1255"/>
      <c r="BX62" s="1255"/>
      <c r="BY62" s="1255"/>
      <c r="BZ62" s="1255"/>
      <c r="CA62" s="1255"/>
      <c r="CB62" s="1255"/>
      <c r="CC62" s="1255"/>
      <c r="CD62" s="1255"/>
      <c r="CE62" s="1255"/>
      <c r="CF62" s="1255"/>
      <c r="CG62" s="1255"/>
      <c r="CH62" s="1255"/>
      <c r="CI62" s="1255"/>
      <c r="CJ62" s="1255"/>
      <c r="CK62" s="1255"/>
      <c r="CL62" s="1255"/>
      <c r="CM62" s="1255"/>
      <c r="CN62" s="1255"/>
      <c r="CO62" s="1255"/>
      <c r="CP62" s="1255"/>
      <c r="CQ62" s="1255"/>
      <c r="CR62" s="1255"/>
      <c r="CS62" s="1255"/>
      <c r="CT62" s="1255"/>
      <c r="CU62" s="1255"/>
      <c r="CV62" s="1255"/>
      <c r="CW62" s="1255"/>
      <c r="CX62" s="1255"/>
      <c r="CY62" s="1255"/>
      <c r="CZ62" s="1255"/>
      <c r="DA62" s="1255"/>
      <c r="DB62" s="1255"/>
      <c r="DC62" s="1255"/>
      <c r="DD62" s="1255"/>
      <c r="DE62" s="1214"/>
    </row>
    <row r="63" spans="1:109" ht="16.2" x14ac:dyDescent="0.2">
      <c r="B63" s="1254" t="s">
        <v>585</v>
      </c>
    </row>
    <row r="64" spans="1:109" ht="13.2" x14ac:dyDescent="0.2">
      <c r="B64" s="1215"/>
      <c r="G64" s="1251"/>
      <c r="I64" s="1253"/>
      <c r="J64" s="1253"/>
      <c r="K64" s="1253"/>
      <c r="L64" s="1253"/>
      <c r="M64" s="1253"/>
      <c r="N64" s="1252"/>
      <c r="AM64" s="1251"/>
      <c r="AN64" s="1251" t="s">
        <v>584</v>
      </c>
      <c r="AP64" s="1250"/>
      <c r="AQ64" s="1250"/>
      <c r="AR64" s="1250"/>
      <c r="AY64" s="1251"/>
      <c r="BA64" s="1250"/>
      <c r="BB64" s="1250"/>
      <c r="BC64" s="1250"/>
      <c r="BK64" s="1251"/>
      <c r="BM64" s="1250"/>
      <c r="BN64" s="1250"/>
      <c r="BO64" s="1250"/>
      <c r="BW64" s="1251"/>
      <c r="BY64" s="1250"/>
      <c r="BZ64" s="1250"/>
      <c r="CA64" s="1250"/>
      <c r="CI64" s="1251"/>
      <c r="CK64" s="1250"/>
      <c r="CL64" s="1250"/>
      <c r="CM64" s="1250"/>
      <c r="CU64" s="1251"/>
      <c r="CW64" s="1250"/>
      <c r="CX64" s="1250"/>
      <c r="CY64" s="1250"/>
    </row>
    <row r="65" spans="2:107" ht="13.2" x14ac:dyDescent="0.2">
      <c r="B65" s="1215"/>
      <c r="AN65" s="1249" t="s">
        <v>583</v>
      </c>
      <c r="AO65" s="1248"/>
      <c r="AP65" s="1248"/>
      <c r="AQ65" s="1248"/>
      <c r="AR65" s="1248"/>
      <c r="AS65" s="1248"/>
      <c r="AT65" s="1248"/>
      <c r="AU65" s="1248"/>
      <c r="AV65" s="1248"/>
      <c r="AW65" s="1248"/>
      <c r="AX65" s="1248"/>
      <c r="AY65" s="1248"/>
      <c r="AZ65" s="1248"/>
      <c r="BA65" s="1248"/>
      <c r="BB65" s="1248"/>
      <c r="BC65" s="1248"/>
      <c r="BD65" s="1248"/>
      <c r="BE65" s="1248"/>
      <c r="BF65" s="1248"/>
      <c r="BG65" s="1248"/>
      <c r="BH65" s="1248"/>
      <c r="BI65" s="1248"/>
      <c r="BJ65" s="1248"/>
      <c r="BK65" s="1248"/>
      <c r="BL65" s="1248"/>
      <c r="BM65" s="1248"/>
      <c r="BN65" s="1248"/>
      <c r="BO65" s="1248"/>
      <c r="BP65" s="1248"/>
      <c r="BQ65" s="1248"/>
      <c r="BR65" s="1248"/>
      <c r="BS65" s="1248"/>
      <c r="BT65" s="1248"/>
      <c r="BU65" s="1248"/>
      <c r="BV65" s="1248"/>
      <c r="BW65" s="1248"/>
      <c r="BX65" s="1248"/>
      <c r="BY65" s="1248"/>
      <c r="BZ65" s="1248"/>
      <c r="CA65" s="1248"/>
      <c r="CB65" s="1248"/>
      <c r="CC65" s="1248"/>
      <c r="CD65" s="1248"/>
      <c r="CE65" s="1248"/>
      <c r="CF65" s="1248"/>
      <c r="CG65" s="1248"/>
      <c r="CH65" s="1248"/>
      <c r="CI65" s="1248"/>
      <c r="CJ65" s="1248"/>
      <c r="CK65" s="1248"/>
      <c r="CL65" s="1248"/>
      <c r="CM65" s="1248"/>
      <c r="CN65" s="1248"/>
      <c r="CO65" s="1248"/>
      <c r="CP65" s="1248"/>
      <c r="CQ65" s="1248"/>
      <c r="CR65" s="1248"/>
      <c r="CS65" s="1248"/>
      <c r="CT65" s="1248"/>
      <c r="CU65" s="1248"/>
      <c r="CV65" s="1248"/>
      <c r="CW65" s="1248"/>
      <c r="CX65" s="1248"/>
      <c r="CY65" s="1248"/>
      <c r="CZ65" s="1248"/>
      <c r="DA65" s="1248"/>
      <c r="DB65" s="1248"/>
      <c r="DC65" s="1247"/>
    </row>
    <row r="66" spans="2:107" ht="13.2" x14ac:dyDescent="0.2">
      <c r="B66" s="1215"/>
      <c r="AN66" s="1246"/>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4"/>
    </row>
    <row r="67" spans="2:107" ht="13.2" x14ac:dyDescent="0.2">
      <c r="B67" s="1215"/>
      <c r="AN67" s="1246"/>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4"/>
    </row>
    <row r="68" spans="2:107" ht="13.2" x14ac:dyDescent="0.2">
      <c r="B68" s="1215"/>
      <c r="AN68" s="1246"/>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4"/>
    </row>
    <row r="69" spans="2:107" ht="13.2" x14ac:dyDescent="0.2">
      <c r="B69" s="1215"/>
      <c r="AN69" s="1243"/>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1"/>
    </row>
    <row r="70" spans="2:107" ht="13.2" x14ac:dyDescent="0.2">
      <c r="B70" s="1215"/>
      <c r="H70" s="1240"/>
      <c r="I70" s="1240"/>
      <c r="J70" s="1238"/>
      <c r="K70" s="1238"/>
      <c r="L70" s="1237"/>
      <c r="M70" s="1238"/>
      <c r="N70" s="1237"/>
      <c r="AN70" s="1228"/>
      <c r="AO70" s="1228"/>
      <c r="AP70" s="1228"/>
      <c r="AZ70" s="1228"/>
      <c r="BA70" s="1228"/>
      <c r="BB70" s="1228"/>
      <c r="BL70" s="1228"/>
      <c r="BM70" s="1228"/>
      <c r="BN70" s="1228"/>
      <c r="BX70" s="1228"/>
      <c r="BY70" s="1228"/>
      <c r="BZ70" s="1228"/>
      <c r="CJ70" s="1228"/>
      <c r="CK70" s="1228"/>
      <c r="CL70" s="1228"/>
      <c r="CV70" s="1228"/>
      <c r="CW70" s="1228"/>
      <c r="CX70" s="1228"/>
    </row>
    <row r="71" spans="2:107" ht="13.2" x14ac:dyDescent="0.2">
      <c r="B71" s="1215"/>
      <c r="G71" s="1236"/>
      <c r="I71" s="1239"/>
      <c r="J71" s="1238"/>
      <c r="K71" s="1238"/>
      <c r="L71" s="1237"/>
      <c r="M71" s="1238"/>
      <c r="N71" s="1237"/>
      <c r="AM71" s="1236"/>
      <c r="AN71" s="1214" t="s">
        <v>582</v>
      </c>
    </row>
    <row r="72" spans="2:107" ht="13.2" x14ac:dyDescent="0.2">
      <c r="B72" s="1215"/>
      <c r="G72" s="1226"/>
      <c r="H72" s="1226"/>
      <c r="I72" s="1226"/>
      <c r="J72" s="1226"/>
      <c r="K72" s="1235"/>
      <c r="L72" s="1235"/>
      <c r="M72" s="1234"/>
      <c r="N72" s="1234"/>
      <c r="AN72" s="1233"/>
      <c r="AO72" s="1232"/>
      <c r="AP72" s="1232"/>
      <c r="AQ72" s="1232"/>
      <c r="AR72" s="1232"/>
      <c r="AS72" s="1232"/>
      <c r="AT72" s="1232"/>
      <c r="AU72" s="1232"/>
      <c r="AV72" s="1232"/>
      <c r="AW72" s="1232"/>
      <c r="AX72" s="1232"/>
      <c r="AY72" s="1232"/>
      <c r="AZ72" s="1232"/>
      <c r="BA72" s="1232"/>
      <c r="BB72" s="1232"/>
      <c r="BC72" s="1232"/>
      <c r="BD72" s="1232"/>
      <c r="BE72" s="1232"/>
      <c r="BF72" s="1232"/>
      <c r="BG72" s="1232"/>
      <c r="BH72" s="1232"/>
      <c r="BI72" s="1232"/>
      <c r="BJ72" s="1232"/>
      <c r="BK72" s="1232"/>
      <c r="BL72" s="1232"/>
      <c r="BM72" s="1232"/>
      <c r="BN72" s="1232"/>
      <c r="BO72" s="1231"/>
      <c r="BP72" s="1223" t="s">
        <v>527</v>
      </c>
      <c r="BQ72" s="1223"/>
      <c r="BR72" s="1223"/>
      <c r="BS72" s="1223"/>
      <c r="BT72" s="1223"/>
      <c r="BU72" s="1223"/>
      <c r="BV72" s="1223"/>
      <c r="BW72" s="1223"/>
      <c r="BX72" s="1223" t="s">
        <v>528</v>
      </c>
      <c r="BY72" s="1223"/>
      <c r="BZ72" s="1223"/>
      <c r="CA72" s="1223"/>
      <c r="CB72" s="1223"/>
      <c r="CC72" s="1223"/>
      <c r="CD72" s="1223"/>
      <c r="CE72" s="1223"/>
      <c r="CF72" s="1223" t="s">
        <v>529</v>
      </c>
      <c r="CG72" s="1223"/>
      <c r="CH72" s="1223"/>
      <c r="CI72" s="1223"/>
      <c r="CJ72" s="1223"/>
      <c r="CK72" s="1223"/>
      <c r="CL72" s="1223"/>
      <c r="CM72" s="1223"/>
      <c r="CN72" s="1223" t="s">
        <v>530</v>
      </c>
      <c r="CO72" s="1223"/>
      <c r="CP72" s="1223"/>
      <c r="CQ72" s="1223"/>
      <c r="CR72" s="1223"/>
      <c r="CS72" s="1223"/>
      <c r="CT72" s="1223"/>
      <c r="CU72" s="1223"/>
      <c r="CV72" s="1223" t="s">
        <v>531</v>
      </c>
      <c r="CW72" s="1223"/>
      <c r="CX72" s="1223"/>
      <c r="CY72" s="1223"/>
      <c r="CZ72" s="1223"/>
      <c r="DA72" s="1223"/>
      <c r="DB72" s="1223"/>
      <c r="DC72" s="1223"/>
    </row>
    <row r="73" spans="2:107" ht="13.2" x14ac:dyDescent="0.2">
      <c r="B73" s="1215"/>
      <c r="G73" s="1230"/>
      <c r="H73" s="1230"/>
      <c r="I73" s="1230"/>
      <c r="J73" s="1230"/>
      <c r="K73" s="1227"/>
      <c r="L73" s="1227"/>
      <c r="M73" s="1227"/>
      <c r="N73" s="1227"/>
      <c r="AM73" s="1228"/>
      <c r="AN73" s="1222" t="s">
        <v>581</v>
      </c>
      <c r="AO73" s="1222"/>
      <c r="AP73" s="1222"/>
      <c r="AQ73" s="1222"/>
      <c r="AR73" s="1222"/>
      <c r="AS73" s="1222"/>
      <c r="AT73" s="1222"/>
      <c r="AU73" s="1222"/>
      <c r="AV73" s="1222"/>
      <c r="AW73" s="1222"/>
      <c r="AX73" s="1222"/>
      <c r="AY73" s="1222"/>
      <c r="AZ73" s="1222"/>
      <c r="BA73" s="1222"/>
      <c r="BB73" s="1222" t="s">
        <v>579</v>
      </c>
      <c r="BC73" s="1222"/>
      <c r="BD73" s="1222"/>
      <c r="BE73" s="1222"/>
      <c r="BF73" s="1222"/>
      <c r="BG73" s="1222"/>
      <c r="BH73" s="1222"/>
      <c r="BI73" s="1222"/>
      <c r="BJ73" s="1222"/>
      <c r="BK73" s="1222"/>
      <c r="BL73" s="1222"/>
      <c r="BM73" s="1222"/>
      <c r="BN73" s="1222"/>
      <c r="BO73" s="1222"/>
      <c r="BP73" s="1221">
        <v>83</v>
      </c>
      <c r="BQ73" s="1221"/>
      <c r="BR73" s="1221"/>
      <c r="BS73" s="1221"/>
      <c r="BT73" s="1221"/>
      <c r="BU73" s="1221"/>
      <c r="BV73" s="1221"/>
      <c r="BW73" s="1221"/>
      <c r="BX73" s="1221">
        <v>82.7</v>
      </c>
      <c r="BY73" s="1221"/>
      <c r="BZ73" s="1221"/>
      <c r="CA73" s="1221"/>
      <c r="CB73" s="1221"/>
      <c r="CC73" s="1221"/>
      <c r="CD73" s="1221"/>
      <c r="CE73" s="1221"/>
      <c r="CF73" s="1221">
        <v>58.6</v>
      </c>
      <c r="CG73" s="1221"/>
      <c r="CH73" s="1221"/>
      <c r="CI73" s="1221"/>
      <c r="CJ73" s="1221"/>
      <c r="CK73" s="1221"/>
      <c r="CL73" s="1221"/>
      <c r="CM73" s="1221"/>
      <c r="CN73" s="1221">
        <v>53.6</v>
      </c>
      <c r="CO73" s="1221"/>
      <c r="CP73" s="1221"/>
      <c r="CQ73" s="1221"/>
      <c r="CR73" s="1221"/>
      <c r="CS73" s="1221"/>
      <c r="CT73" s="1221"/>
      <c r="CU73" s="1221"/>
      <c r="CV73" s="1221">
        <v>51.1</v>
      </c>
      <c r="CW73" s="1221"/>
      <c r="CX73" s="1221"/>
      <c r="CY73" s="1221"/>
      <c r="CZ73" s="1221"/>
      <c r="DA73" s="1221"/>
      <c r="DB73" s="1221"/>
      <c r="DC73" s="1221"/>
    </row>
    <row r="74" spans="2:107" ht="13.2" x14ac:dyDescent="0.2">
      <c r="B74" s="1215"/>
      <c r="G74" s="1230"/>
      <c r="H74" s="1230"/>
      <c r="I74" s="1230"/>
      <c r="J74" s="1230"/>
      <c r="K74" s="1227"/>
      <c r="L74" s="1227"/>
      <c r="M74" s="1227"/>
      <c r="N74" s="1227"/>
      <c r="AM74" s="1228"/>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21"/>
      <c r="BQ74" s="1221"/>
      <c r="BR74" s="1221"/>
      <c r="BS74" s="1221"/>
      <c r="BT74" s="1221"/>
      <c r="BU74" s="1221"/>
      <c r="BV74" s="1221"/>
      <c r="BW74" s="1221"/>
      <c r="BX74" s="1221"/>
      <c r="BY74" s="1221"/>
      <c r="BZ74" s="1221"/>
      <c r="CA74" s="1221"/>
      <c r="CB74" s="1221"/>
      <c r="CC74" s="1221"/>
      <c r="CD74" s="1221"/>
      <c r="CE74" s="1221"/>
      <c r="CF74" s="1221"/>
      <c r="CG74" s="1221"/>
      <c r="CH74" s="1221"/>
      <c r="CI74" s="1221"/>
      <c r="CJ74" s="1221"/>
      <c r="CK74" s="1221"/>
      <c r="CL74" s="1221"/>
      <c r="CM74" s="1221"/>
      <c r="CN74" s="1221"/>
      <c r="CO74" s="1221"/>
      <c r="CP74" s="1221"/>
      <c r="CQ74" s="1221"/>
      <c r="CR74" s="1221"/>
      <c r="CS74" s="1221"/>
      <c r="CT74" s="1221"/>
      <c r="CU74" s="1221"/>
      <c r="CV74" s="1221"/>
      <c r="CW74" s="1221"/>
      <c r="CX74" s="1221"/>
      <c r="CY74" s="1221"/>
      <c r="CZ74" s="1221"/>
      <c r="DA74" s="1221"/>
      <c r="DB74" s="1221"/>
      <c r="DC74" s="1221"/>
    </row>
    <row r="75" spans="2:107" ht="13.2" x14ac:dyDescent="0.2">
      <c r="B75" s="1215"/>
      <c r="G75" s="1230"/>
      <c r="H75" s="1230"/>
      <c r="I75" s="1226"/>
      <c r="J75" s="1226"/>
      <c r="K75" s="1229"/>
      <c r="L75" s="1229"/>
      <c r="M75" s="1229"/>
      <c r="N75" s="1229"/>
      <c r="AM75" s="1228"/>
      <c r="AN75" s="1222"/>
      <c r="AO75" s="1222"/>
      <c r="AP75" s="1222"/>
      <c r="AQ75" s="1222"/>
      <c r="AR75" s="1222"/>
      <c r="AS75" s="1222"/>
      <c r="AT75" s="1222"/>
      <c r="AU75" s="1222"/>
      <c r="AV75" s="1222"/>
      <c r="AW75" s="1222"/>
      <c r="AX75" s="1222"/>
      <c r="AY75" s="1222"/>
      <c r="AZ75" s="1222"/>
      <c r="BA75" s="1222"/>
      <c r="BB75" s="1222" t="s">
        <v>578</v>
      </c>
      <c r="BC75" s="1222"/>
      <c r="BD75" s="1222"/>
      <c r="BE75" s="1222"/>
      <c r="BF75" s="1222"/>
      <c r="BG75" s="1222"/>
      <c r="BH75" s="1222"/>
      <c r="BI75" s="1222"/>
      <c r="BJ75" s="1222"/>
      <c r="BK75" s="1222"/>
      <c r="BL75" s="1222"/>
      <c r="BM75" s="1222"/>
      <c r="BN75" s="1222"/>
      <c r="BO75" s="1222"/>
      <c r="BP75" s="1221">
        <v>9.3000000000000007</v>
      </c>
      <c r="BQ75" s="1221"/>
      <c r="BR75" s="1221"/>
      <c r="BS75" s="1221"/>
      <c r="BT75" s="1221"/>
      <c r="BU75" s="1221"/>
      <c r="BV75" s="1221"/>
      <c r="BW75" s="1221"/>
      <c r="BX75" s="1221">
        <v>10</v>
      </c>
      <c r="BY75" s="1221"/>
      <c r="BZ75" s="1221"/>
      <c r="CA75" s="1221"/>
      <c r="CB75" s="1221"/>
      <c r="CC75" s="1221"/>
      <c r="CD75" s="1221"/>
      <c r="CE75" s="1221"/>
      <c r="CF75" s="1221">
        <v>10</v>
      </c>
      <c r="CG75" s="1221"/>
      <c r="CH75" s="1221"/>
      <c r="CI75" s="1221"/>
      <c r="CJ75" s="1221"/>
      <c r="CK75" s="1221"/>
      <c r="CL75" s="1221"/>
      <c r="CM75" s="1221"/>
      <c r="CN75" s="1221">
        <v>10.7</v>
      </c>
      <c r="CO75" s="1221"/>
      <c r="CP75" s="1221"/>
      <c r="CQ75" s="1221"/>
      <c r="CR75" s="1221"/>
      <c r="CS75" s="1221"/>
      <c r="CT75" s="1221"/>
      <c r="CU75" s="1221"/>
      <c r="CV75" s="1221">
        <v>11.4</v>
      </c>
      <c r="CW75" s="1221"/>
      <c r="CX75" s="1221"/>
      <c r="CY75" s="1221"/>
      <c r="CZ75" s="1221"/>
      <c r="DA75" s="1221"/>
      <c r="DB75" s="1221"/>
      <c r="DC75" s="1221"/>
    </row>
    <row r="76" spans="2:107" ht="13.2" x14ac:dyDescent="0.2">
      <c r="B76" s="1215"/>
      <c r="G76" s="1230"/>
      <c r="H76" s="1230"/>
      <c r="I76" s="1226"/>
      <c r="J76" s="1226"/>
      <c r="K76" s="1229"/>
      <c r="L76" s="1229"/>
      <c r="M76" s="1229"/>
      <c r="N76" s="1229"/>
      <c r="AM76" s="1228"/>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21"/>
      <c r="BQ76" s="1221"/>
      <c r="BR76" s="1221"/>
      <c r="BS76" s="1221"/>
      <c r="BT76" s="1221"/>
      <c r="BU76" s="1221"/>
      <c r="BV76" s="1221"/>
      <c r="BW76" s="1221"/>
      <c r="BX76" s="1221"/>
      <c r="BY76" s="1221"/>
      <c r="BZ76" s="1221"/>
      <c r="CA76" s="1221"/>
      <c r="CB76" s="1221"/>
      <c r="CC76" s="1221"/>
      <c r="CD76" s="1221"/>
      <c r="CE76" s="1221"/>
      <c r="CF76" s="1221"/>
      <c r="CG76" s="1221"/>
      <c r="CH76" s="1221"/>
      <c r="CI76" s="1221"/>
      <c r="CJ76" s="1221"/>
      <c r="CK76" s="1221"/>
      <c r="CL76" s="1221"/>
      <c r="CM76" s="1221"/>
      <c r="CN76" s="1221"/>
      <c r="CO76" s="1221"/>
      <c r="CP76" s="1221"/>
      <c r="CQ76" s="1221"/>
      <c r="CR76" s="1221"/>
      <c r="CS76" s="1221"/>
      <c r="CT76" s="1221"/>
      <c r="CU76" s="1221"/>
      <c r="CV76" s="1221"/>
      <c r="CW76" s="1221"/>
      <c r="CX76" s="1221"/>
      <c r="CY76" s="1221"/>
      <c r="CZ76" s="1221"/>
      <c r="DA76" s="1221"/>
      <c r="DB76" s="1221"/>
      <c r="DC76" s="1221"/>
    </row>
    <row r="77" spans="2:107" ht="13.2" x14ac:dyDescent="0.2">
      <c r="B77" s="1215"/>
      <c r="G77" s="1226"/>
      <c r="H77" s="1226"/>
      <c r="I77" s="1226"/>
      <c r="J77" s="1226"/>
      <c r="K77" s="1227"/>
      <c r="L77" s="1227"/>
      <c r="M77" s="1227"/>
      <c r="N77" s="1227"/>
      <c r="AN77" s="1223" t="s">
        <v>580</v>
      </c>
      <c r="AO77" s="1223"/>
      <c r="AP77" s="1223"/>
      <c r="AQ77" s="1223"/>
      <c r="AR77" s="1223"/>
      <c r="AS77" s="1223"/>
      <c r="AT77" s="1223"/>
      <c r="AU77" s="1223"/>
      <c r="AV77" s="1223"/>
      <c r="AW77" s="1223"/>
      <c r="AX77" s="1223"/>
      <c r="AY77" s="1223"/>
      <c r="AZ77" s="1223"/>
      <c r="BA77" s="1223"/>
      <c r="BB77" s="1222" t="s">
        <v>579</v>
      </c>
      <c r="BC77" s="1222"/>
      <c r="BD77" s="1222"/>
      <c r="BE77" s="1222"/>
      <c r="BF77" s="1222"/>
      <c r="BG77" s="1222"/>
      <c r="BH77" s="1222"/>
      <c r="BI77" s="1222"/>
      <c r="BJ77" s="1222"/>
      <c r="BK77" s="1222"/>
      <c r="BL77" s="1222"/>
      <c r="BM77" s="1222"/>
      <c r="BN77" s="1222"/>
      <c r="BO77" s="1222"/>
      <c r="BP77" s="1221">
        <v>10.4</v>
      </c>
      <c r="BQ77" s="1221"/>
      <c r="BR77" s="1221"/>
      <c r="BS77" s="1221"/>
      <c r="BT77" s="1221"/>
      <c r="BU77" s="1221"/>
      <c r="BV77" s="1221"/>
      <c r="BW77" s="1221"/>
      <c r="BX77" s="1221">
        <v>10.9</v>
      </c>
      <c r="BY77" s="1221"/>
      <c r="BZ77" s="1221"/>
      <c r="CA77" s="1221"/>
      <c r="CB77" s="1221"/>
      <c r="CC77" s="1221"/>
      <c r="CD77" s="1221"/>
      <c r="CE77" s="1221"/>
      <c r="CF77" s="1221">
        <v>6.5</v>
      </c>
      <c r="CG77" s="1221"/>
      <c r="CH77" s="1221"/>
      <c r="CI77" s="1221"/>
      <c r="CJ77" s="1221"/>
      <c r="CK77" s="1221"/>
      <c r="CL77" s="1221"/>
      <c r="CM77" s="1221"/>
      <c r="CN77" s="1221">
        <v>0</v>
      </c>
      <c r="CO77" s="1221"/>
      <c r="CP77" s="1221"/>
      <c r="CQ77" s="1221"/>
      <c r="CR77" s="1221"/>
      <c r="CS77" s="1221"/>
      <c r="CT77" s="1221"/>
      <c r="CU77" s="1221"/>
      <c r="CV77" s="1221">
        <v>0</v>
      </c>
      <c r="CW77" s="1221"/>
      <c r="CX77" s="1221"/>
      <c r="CY77" s="1221"/>
      <c r="CZ77" s="1221"/>
      <c r="DA77" s="1221"/>
      <c r="DB77" s="1221"/>
      <c r="DC77" s="1221"/>
    </row>
    <row r="78" spans="2:107" ht="13.2" x14ac:dyDescent="0.2">
      <c r="B78" s="1215"/>
      <c r="G78" s="1226"/>
      <c r="H78" s="1226"/>
      <c r="I78" s="1226"/>
      <c r="J78" s="1226"/>
      <c r="K78" s="1227"/>
      <c r="L78" s="1227"/>
      <c r="M78" s="1227"/>
      <c r="N78" s="1227"/>
      <c r="AN78" s="1223"/>
      <c r="AO78" s="1223"/>
      <c r="AP78" s="1223"/>
      <c r="AQ78" s="1223"/>
      <c r="AR78" s="1223"/>
      <c r="AS78" s="1223"/>
      <c r="AT78" s="1223"/>
      <c r="AU78" s="1223"/>
      <c r="AV78" s="1223"/>
      <c r="AW78" s="1223"/>
      <c r="AX78" s="1223"/>
      <c r="AY78" s="1223"/>
      <c r="AZ78" s="1223"/>
      <c r="BA78" s="1223"/>
      <c r="BB78" s="1222"/>
      <c r="BC78" s="1222"/>
      <c r="BD78" s="1222"/>
      <c r="BE78" s="1222"/>
      <c r="BF78" s="1222"/>
      <c r="BG78" s="1222"/>
      <c r="BH78" s="1222"/>
      <c r="BI78" s="1222"/>
      <c r="BJ78" s="1222"/>
      <c r="BK78" s="1222"/>
      <c r="BL78" s="1222"/>
      <c r="BM78" s="1222"/>
      <c r="BN78" s="1222"/>
      <c r="BO78" s="1222"/>
      <c r="BP78" s="1221"/>
      <c r="BQ78" s="1221"/>
      <c r="BR78" s="1221"/>
      <c r="BS78" s="1221"/>
      <c r="BT78" s="1221"/>
      <c r="BU78" s="1221"/>
      <c r="BV78" s="1221"/>
      <c r="BW78" s="1221"/>
      <c r="BX78" s="1221"/>
      <c r="BY78" s="1221"/>
      <c r="BZ78" s="1221"/>
      <c r="CA78" s="1221"/>
      <c r="CB78" s="1221"/>
      <c r="CC78" s="1221"/>
      <c r="CD78" s="1221"/>
      <c r="CE78" s="1221"/>
      <c r="CF78" s="1221"/>
      <c r="CG78" s="1221"/>
      <c r="CH78" s="1221"/>
      <c r="CI78" s="1221"/>
      <c r="CJ78" s="1221"/>
      <c r="CK78" s="1221"/>
      <c r="CL78" s="1221"/>
      <c r="CM78" s="1221"/>
      <c r="CN78" s="1221"/>
      <c r="CO78" s="1221"/>
      <c r="CP78" s="1221"/>
      <c r="CQ78" s="1221"/>
      <c r="CR78" s="1221"/>
      <c r="CS78" s="1221"/>
      <c r="CT78" s="1221"/>
      <c r="CU78" s="1221"/>
      <c r="CV78" s="1221"/>
      <c r="CW78" s="1221"/>
      <c r="CX78" s="1221"/>
      <c r="CY78" s="1221"/>
      <c r="CZ78" s="1221"/>
      <c r="DA78" s="1221"/>
      <c r="DB78" s="1221"/>
      <c r="DC78" s="1221"/>
    </row>
    <row r="79" spans="2:107" ht="13.2" x14ac:dyDescent="0.2">
      <c r="B79" s="1215"/>
      <c r="G79" s="1226"/>
      <c r="H79" s="1226"/>
      <c r="I79" s="1225"/>
      <c r="J79" s="1225"/>
      <c r="K79" s="1224"/>
      <c r="L79" s="1224"/>
      <c r="M79" s="1224"/>
      <c r="N79" s="1224"/>
      <c r="AN79" s="1223"/>
      <c r="AO79" s="1223"/>
      <c r="AP79" s="1223"/>
      <c r="AQ79" s="1223"/>
      <c r="AR79" s="1223"/>
      <c r="AS79" s="1223"/>
      <c r="AT79" s="1223"/>
      <c r="AU79" s="1223"/>
      <c r="AV79" s="1223"/>
      <c r="AW79" s="1223"/>
      <c r="AX79" s="1223"/>
      <c r="AY79" s="1223"/>
      <c r="AZ79" s="1223"/>
      <c r="BA79" s="1223"/>
      <c r="BB79" s="1222" t="s">
        <v>578</v>
      </c>
      <c r="BC79" s="1222"/>
      <c r="BD79" s="1222"/>
      <c r="BE79" s="1222"/>
      <c r="BF79" s="1222"/>
      <c r="BG79" s="1222"/>
      <c r="BH79" s="1222"/>
      <c r="BI79" s="1222"/>
      <c r="BJ79" s="1222"/>
      <c r="BK79" s="1222"/>
      <c r="BL79" s="1222"/>
      <c r="BM79" s="1222"/>
      <c r="BN79" s="1222"/>
      <c r="BO79" s="1222"/>
      <c r="BP79" s="1221">
        <v>6.6</v>
      </c>
      <c r="BQ79" s="1221"/>
      <c r="BR79" s="1221"/>
      <c r="BS79" s="1221"/>
      <c r="BT79" s="1221"/>
      <c r="BU79" s="1221"/>
      <c r="BV79" s="1221"/>
      <c r="BW79" s="1221"/>
      <c r="BX79" s="1221">
        <v>5.9</v>
      </c>
      <c r="BY79" s="1221"/>
      <c r="BZ79" s="1221"/>
      <c r="CA79" s="1221"/>
      <c r="CB79" s="1221"/>
      <c r="CC79" s="1221"/>
      <c r="CD79" s="1221"/>
      <c r="CE79" s="1221"/>
      <c r="CF79" s="1221">
        <v>5.9</v>
      </c>
      <c r="CG79" s="1221"/>
      <c r="CH79" s="1221"/>
      <c r="CI79" s="1221"/>
      <c r="CJ79" s="1221"/>
      <c r="CK79" s="1221"/>
      <c r="CL79" s="1221"/>
      <c r="CM79" s="1221"/>
      <c r="CN79" s="1221">
        <v>6.1</v>
      </c>
      <c r="CO79" s="1221"/>
      <c r="CP79" s="1221"/>
      <c r="CQ79" s="1221"/>
      <c r="CR79" s="1221"/>
      <c r="CS79" s="1221"/>
      <c r="CT79" s="1221"/>
      <c r="CU79" s="1221"/>
      <c r="CV79" s="1221">
        <v>6.5</v>
      </c>
      <c r="CW79" s="1221"/>
      <c r="CX79" s="1221"/>
      <c r="CY79" s="1221"/>
      <c r="CZ79" s="1221"/>
      <c r="DA79" s="1221"/>
      <c r="DB79" s="1221"/>
      <c r="DC79" s="1221"/>
    </row>
    <row r="80" spans="2:107" ht="13.2" x14ac:dyDescent="0.2">
      <c r="B80" s="1215"/>
      <c r="G80" s="1226"/>
      <c r="H80" s="1226"/>
      <c r="I80" s="1225"/>
      <c r="J80" s="1225"/>
      <c r="K80" s="1224"/>
      <c r="L80" s="1224"/>
      <c r="M80" s="1224"/>
      <c r="N80" s="1224"/>
      <c r="AN80" s="1223"/>
      <c r="AO80" s="1223"/>
      <c r="AP80" s="1223"/>
      <c r="AQ80" s="1223"/>
      <c r="AR80" s="1223"/>
      <c r="AS80" s="1223"/>
      <c r="AT80" s="1223"/>
      <c r="AU80" s="1223"/>
      <c r="AV80" s="1223"/>
      <c r="AW80" s="1223"/>
      <c r="AX80" s="1223"/>
      <c r="AY80" s="1223"/>
      <c r="AZ80" s="1223"/>
      <c r="BA80" s="1223"/>
      <c r="BB80" s="1222"/>
      <c r="BC80" s="1222"/>
      <c r="BD80" s="1222"/>
      <c r="BE80" s="1222"/>
      <c r="BF80" s="1222"/>
      <c r="BG80" s="1222"/>
      <c r="BH80" s="1222"/>
      <c r="BI80" s="1222"/>
      <c r="BJ80" s="1222"/>
      <c r="BK80" s="1222"/>
      <c r="BL80" s="1222"/>
      <c r="BM80" s="1222"/>
      <c r="BN80" s="1222"/>
      <c r="BO80" s="1222"/>
      <c r="BP80" s="1221"/>
      <c r="BQ80" s="1221"/>
      <c r="BR80" s="1221"/>
      <c r="BS80" s="1221"/>
      <c r="BT80" s="1221"/>
      <c r="BU80" s="1221"/>
      <c r="BV80" s="1221"/>
      <c r="BW80" s="1221"/>
      <c r="BX80" s="1221"/>
      <c r="BY80" s="1221"/>
      <c r="BZ80" s="1221"/>
      <c r="CA80" s="1221"/>
      <c r="CB80" s="1221"/>
      <c r="CC80" s="1221"/>
      <c r="CD80" s="1221"/>
      <c r="CE80" s="1221"/>
      <c r="CF80" s="1221"/>
      <c r="CG80" s="1221"/>
      <c r="CH80" s="1221"/>
      <c r="CI80" s="1221"/>
      <c r="CJ80" s="1221"/>
      <c r="CK80" s="1221"/>
      <c r="CL80" s="1221"/>
      <c r="CM80" s="1221"/>
      <c r="CN80" s="1221"/>
      <c r="CO80" s="1221"/>
      <c r="CP80" s="1221"/>
      <c r="CQ80" s="1221"/>
      <c r="CR80" s="1221"/>
      <c r="CS80" s="1221"/>
      <c r="CT80" s="1221"/>
      <c r="CU80" s="1221"/>
      <c r="CV80" s="1221"/>
      <c r="CW80" s="1221"/>
      <c r="CX80" s="1221"/>
      <c r="CY80" s="1221"/>
      <c r="CZ80" s="1221"/>
      <c r="DA80" s="1221"/>
      <c r="DB80" s="1221"/>
      <c r="DC80" s="1221"/>
    </row>
    <row r="81" spans="2:109" ht="13.2" x14ac:dyDescent="0.2">
      <c r="B81" s="1215"/>
    </row>
    <row r="82" spans="2:109" ht="16.2" x14ac:dyDescent="0.2">
      <c r="B82" s="1215"/>
      <c r="K82" s="1220"/>
      <c r="L82" s="1220"/>
      <c r="M82" s="1220"/>
      <c r="N82" s="1220"/>
      <c r="AQ82" s="1220"/>
      <c r="AR82" s="1220"/>
      <c r="AS82" s="1220"/>
      <c r="AT82" s="1220"/>
      <c r="BC82" s="1220"/>
      <c r="BD82" s="1220"/>
      <c r="BE82" s="1220"/>
      <c r="BF82" s="1220"/>
      <c r="BO82" s="1220"/>
      <c r="BP82" s="1220"/>
      <c r="BQ82" s="1220"/>
      <c r="BR82" s="1220"/>
      <c r="CA82" s="1220"/>
      <c r="CB82" s="1220"/>
      <c r="CC82" s="1220"/>
      <c r="CD82" s="1220"/>
      <c r="CM82" s="1220"/>
      <c r="CN82" s="1220"/>
      <c r="CO82" s="1220"/>
      <c r="CP82" s="1220"/>
      <c r="CY82" s="1220"/>
      <c r="CZ82" s="1220"/>
      <c r="DA82" s="1220"/>
      <c r="DB82" s="1220"/>
      <c r="DC82" s="1220"/>
    </row>
    <row r="83" spans="2:109" ht="13.2" x14ac:dyDescent="0.2">
      <c r="B83" s="1219"/>
      <c r="C83" s="1218"/>
      <c r="D83" s="1218"/>
      <c r="E83" s="1218"/>
      <c r="F83" s="1218"/>
      <c r="G83" s="1218"/>
      <c r="H83" s="1218"/>
      <c r="I83" s="1218"/>
      <c r="J83" s="1218"/>
      <c r="K83" s="1218"/>
      <c r="L83" s="1218"/>
      <c r="M83" s="1218"/>
      <c r="N83" s="1218"/>
      <c r="O83" s="1218"/>
      <c r="P83" s="1218"/>
      <c r="Q83" s="1218"/>
      <c r="R83" s="1218"/>
      <c r="S83" s="1218"/>
      <c r="T83" s="1218"/>
      <c r="U83" s="1218"/>
      <c r="V83" s="1218"/>
      <c r="W83" s="1218"/>
      <c r="X83" s="1218"/>
      <c r="Y83" s="1218"/>
      <c r="Z83" s="1218"/>
      <c r="AA83" s="1218"/>
      <c r="AB83" s="1218"/>
      <c r="AC83" s="1218"/>
      <c r="AD83" s="1218"/>
      <c r="AE83" s="1218"/>
      <c r="AF83" s="1218"/>
      <c r="AG83" s="1218"/>
      <c r="AH83" s="1218"/>
      <c r="AI83" s="1218"/>
      <c r="AJ83" s="1218"/>
      <c r="AK83" s="1218"/>
      <c r="AL83" s="1218"/>
      <c r="AM83" s="1218"/>
      <c r="AN83" s="1218"/>
      <c r="AO83" s="1218"/>
      <c r="AP83" s="1218"/>
      <c r="AQ83" s="1218"/>
      <c r="AR83" s="1218"/>
      <c r="AS83" s="1218"/>
      <c r="AT83" s="1218"/>
      <c r="AU83" s="1218"/>
      <c r="AV83" s="1218"/>
      <c r="AW83" s="1218"/>
      <c r="AX83" s="1218"/>
      <c r="AY83" s="1218"/>
      <c r="AZ83" s="1218"/>
      <c r="BA83" s="1218"/>
      <c r="BB83" s="1218"/>
      <c r="BC83" s="1218"/>
      <c r="BD83" s="1218"/>
      <c r="BE83" s="1218"/>
      <c r="BF83" s="1218"/>
      <c r="BG83" s="1218"/>
      <c r="BH83" s="1218"/>
      <c r="BI83" s="1218"/>
      <c r="BJ83" s="1218"/>
      <c r="BK83" s="1218"/>
      <c r="BL83" s="1218"/>
      <c r="BM83" s="1218"/>
      <c r="BN83" s="1218"/>
      <c r="BO83" s="1218"/>
      <c r="BP83" s="1218"/>
      <c r="BQ83" s="1218"/>
      <c r="BR83" s="1218"/>
      <c r="BS83" s="1218"/>
      <c r="BT83" s="1218"/>
      <c r="BU83" s="1218"/>
      <c r="BV83" s="1218"/>
      <c r="BW83" s="1218"/>
      <c r="BX83" s="1218"/>
      <c r="BY83" s="1218"/>
      <c r="BZ83" s="1218"/>
      <c r="CA83" s="1218"/>
      <c r="CB83" s="1218"/>
      <c r="CC83" s="1218"/>
      <c r="CD83" s="1218"/>
      <c r="CE83" s="1218"/>
      <c r="CF83" s="1218"/>
      <c r="CG83" s="1218"/>
      <c r="CH83" s="1218"/>
      <c r="CI83" s="1218"/>
      <c r="CJ83" s="1218"/>
      <c r="CK83" s="1218"/>
      <c r="CL83" s="1218"/>
      <c r="CM83" s="1218"/>
      <c r="CN83" s="1218"/>
      <c r="CO83" s="1218"/>
      <c r="CP83" s="1218"/>
      <c r="CQ83" s="1218"/>
      <c r="CR83" s="1218"/>
      <c r="CS83" s="1218"/>
      <c r="CT83" s="1218"/>
      <c r="CU83" s="1218"/>
      <c r="CV83" s="1218"/>
      <c r="CW83" s="1218"/>
      <c r="CX83" s="1218"/>
      <c r="CY83" s="1218"/>
      <c r="CZ83" s="1218"/>
      <c r="DA83" s="1218"/>
      <c r="DB83" s="1218"/>
      <c r="DC83" s="1218"/>
      <c r="DD83" s="1217"/>
    </row>
    <row r="84" spans="2:109" ht="13.2" x14ac:dyDescent="0.2">
      <c r="DD84" s="1214"/>
      <c r="DE84" s="1214"/>
    </row>
    <row r="85" spans="2:109" ht="13.2" x14ac:dyDescent="0.2">
      <c r="DD85" s="1214"/>
      <c r="DE85" s="1214"/>
    </row>
  </sheetData>
  <sheetProtection algorithmName="SHA-512" hashValue="EI5OtGQeptFX4wKt/FTojHb1d2QWw4qXoSA2biDFNC4O53MJID888sSYcuL2+2KePf8OYFiYtGuHLMdvQqigyg==" saltValue="vhUAScL6WJ+UO5TDDbmoH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203F1-E497-46D9-A530-17ABDA56CF13}">
  <sheetPr>
    <pageSetUpPr fitToPage="1"/>
  </sheetPr>
  <dimension ref="A1:DR125"/>
  <sheetViews>
    <sheetView showGridLines="0" zoomScaleNormal="100" zoomScaleSheetLayoutView="70" workbookViewId="0">
      <selection activeCell="BO16" sqref="BO16"/>
    </sheetView>
  </sheetViews>
  <sheetFormatPr defaultColWidth="0" defaultRowHeight="13.5" customHeight="1" zeroHeight="1" x14ac:dyDescent="0.2"/>
  <cols>
    <col min="1" max="34" width="2.44140625" style="257" customWidth="1"/>
    <col min="35" max="122" width="2.44140625" style="256" customWidth="1"/>
    <col min="123" max="16384" width="2.44140625" style="256" hidden="1"/>
  </cols>
  <sheetData>
    <row r="1" spans="1:34"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1:34" ht="13.2" x14ac:dyDescent="0.2">
      <c r="S2" s="256"/>
      <c r="AH2" s="256"/>
    </row>
    <row r="3" spans="1:34" ht="13.2"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1:34" ht="13.2" x14ac:dyDescent="0.2"/>
    <row r="5" spans="1:34" ht="13.2" x14ac:dyDescent="0.2"/>
    <row r="6" spans="1:34" ht="13.2" x14ac:dyDescent="0.2"/>
    <row r="7" spans="1:34" ht="13.2" x14ac:dyDescent="0.2"/>
    <row r="8" spans="1:34" ht="13.2" x14ac:dyDescent="0.2"/>
    <row r="9" spans="1:34" ht="13.2" x14ac:dyDescent="0.2">
      <c r="AH9" s="25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6"/>
    </row>
    <row r="18" spans="12:34" ht="13.2" x14ac:dyDescent="0.2"/>
    <row r="19" spans="12:34" ht="13.2" x14ac:dyDescent="0.2"/>
    <row r="20" spans="12:34" ht="13.2" x14ac:dyDescent="0.2">
      <c r="AH20" s="256"/>
    </row>
    <row r="21" spans="12:34" ht="13.2" x14ac:dyDescent="0.2">
      <c r="AH21" s="256"/>
    </row>
    <row r="22" spans="12:34" ht="13.2" x14ac:dyDescent="0.2"/>
    <row r="23" spans="12:34" ht="13.2" x14ac:dyDescent="0.2"/>
    <row r="24" spans="12:34" ht="13.2" x14ac:dyDescent="0.2">
      <c r="Q24" s="256"/>
    </row>
    <row r="25" spans="12:34" ht="13.2" x14ac:dyDescent="0.2"/>
    <row r="26" spans="12:34" ht="13.2" x14ac:dyDescent="0.2"/>
    <row r="27" spans="12:34" ht="13.2" x14ac:dyDescent="0.2"/>
    <row r="28" spans="12:34" ht="13.2" x14ac:dyDescent="0.2">
      <c r="O28" s="256"/>
      <c r="T28" s="256"/>
      <c r="AH28" s="256"/>
    </row>
    <row r="29" spans="12:34" ht="13.2" x14ac:dyDescent="0.2"/>
    <row r="30" spans="12:34" ht="13.2" x14ac:dyDescent="0.2"/>
    <row r="31" spans="12:34" ht="13.2" x14ac:dyDescent="0.2">
      <c r="Q31" s="256"/>
    </row>
    <row r="32" spans="12:34" ht="13.2" x14ac:dyDescent="0.2">
      <c r="L32" s="256"/>
    </row>
    <row r="33" spans="2:34" ht="13.2" x14ac:dyDescent="0.2">
      <c r="C33" s="256"/>
      <c r="E33" s="256"/>
      <c r="G33" s="256"/>
      <c r="I33" s="256"/>
      <c r="X33" s="256"/>
    </row>
    <row r="34" spans="2:34" ht="13.2" x14ac:dyDescent="0.2">
      <c r="B34" s="256"/>
      <c r="P34" s="256"/>
      <c r="R34" s="256"/>
      <c r="T34" s="256"/>
    </row>
    <row r="35" spans="2:34" ht="13.2" x14ac:dyDescent="0.2">
      <c r="D35" s="256"/>
      <c r="W35" s="256"/>
      <c r="AC35" s="256"/>
      <c r="AD35" s="256"/>
      <c r="AE35" s="256"/>
      <c r="AF35" s="256"/>
      <c r="AG35" s="256"/>
      <c r="AH35" s="256"/>
    </row>
    <row r="36" spans="2:34" ht="13.2" x14ac:dyDescent="0.2">
      <c r="H36" s="256"/>
      <c r="J36" s="256"/>
      <c r="K36" s="256"/>
      <c r="M36" s="256"/>
      <c r="Y36" s="256"/>
      <c r="Z36" s="256"/>
      <c r="AA36" s="256"/>
      <c r="AB36" s="256"/>
      <c r="AC36" s="256"/>
      <c r="AD36" s="256"/>
      <c r="AE36" s="256"/>
      <c r="AF36" s="256"/>
      <c r="AG36" s="256"/>
      <c r="AH36" s="256"/>
    </row>
    <row r="37" spans="2:34" ht="13.2" x14ac:dyDescent="0.2">
      <c r="AH37" s="256"/>
    </row>
    <row r="38" spans="2:34" ht="13.2" x14ac:dyDescent="0.2">
      <c r="AG38" s="256"/>
      <c r="AH38" s="256"/>
    </row>
    <row r="39" spans="2:34" ht="13.2" x14ac:dyDescent="0.2"/>
    <row r="40" spans="2:34" ht="13.2" x14ac:dyDescent="0.2">
      <c r="X40" s="256"/>
    </row>
    <row r="41" spans="2:34" ht="13.2" x14ac:dyDescent="0.2">
      <c r="R41" s="256"/>
    </row>
    <row r="42" spans="2:34" ht="13.2" x14ac:dyDescent="0.2">
      <c r="W42" s="256"/>
    </row>
    <row r="43" spans="2:34" ht="13.2" x14ac:dyDescent="0.2">
      <c r="Y43" s="256"/>
      <c r="Z43" s="256"/>
      <c r="AA43" s="256"/>
      <c r="AB43" s="256"/>
      <c r="AC43" s="256"/>
      <c r="AD43" s="256"/>
      <c r="AE43" s="256"/>
      <c r="AF43" s="256"/>
      <c r="AG43" s="256"/>
      <c r="AH43" s="256"/>
    </row>
    <row r="44" spans="2:34" ht="13.2" x14ac:dyDescent="0.2">
      <c r="AH44" s="256"/>
    </row>
    <row r="45" spans="2:34" ht="13.2" x14ac:dyDescent="0.2">
      <c r="X45" s="256"/>
    </row>
    <row r="46" spans="2:34" ht="13.2" x14ac:dyDescent="0.2"/>
    <row r="47" spans="2:34" ht="13.2" x14ac:dyDescent="0.2"/>
    <row r="48" spans="2:34" ht="13.2" x14ac:dyDescent="0.2">
      <c r="W48" s="256"/>
      <c r="Y48" s="256"/>
      <c r="Z48" s="256"/>
      <c r="AA48" s="256"/>
      <c r="AB48" s="256"/>
      <c r="AC48" s="256"/>
      <c r="AD48" s="256"/>
      <c r="AE48" s="256"/>
      <c r="AF48" s="256"/>
      <c r="AG48" s="256"/>
      <c r="AH48" s="256"/>
    </row>
    <row r="49" spans="28:34" ht="13.2" x14ac:dyDescent="0.2"/>
    <row r="50" spans="28:34" ht="13.2" x14ac:dyDescent="0.2">
      <c r="AE50" s="256"/>
      <c r="AF50" s="256"/>
      <c r="AG50" s="256"/>
      <c r="AH50" s="256"/>
    </row>
    <row r="51" spans="28:34" ht="13.2" x14ac:dyDescent="0.2">
      <c r="AC51" s="256"/>
      <c r="AD51" s="256"/>
      <c r="AE51" s="256"/>
      <c r="AF51" s="256"/>
      <c r="AG51" s="256"/>
      <c r="AH51" s="256"/>
    </row>
    <row r="52" spans="28:34" ht="13.2" x14ac:dyDescent="0.2"/>
    <row r="53" spans="28:34" ht="13.2" x14ac:dyDescent="0.2">
      <c r="AF53" s="256"/>
      <c r="AG53" s="256"/>
      <c r="AH53" s="256"/>
    </row>
    <row r="54" spans="28:34" ht="13.2" x14ac:dyDescent="0.2">
      <c r="AH54" s="256"/>
    </row>
    <row r="55" spans="28:34" ht="13.2" x14ac:dyDescent="0.2"/>
    <row r="56" spans="28:34" ht="13.2" x14ac:dyDescent="0.2">
      <c r="AB56" s="256"/>
      <c r="AC56" s="256"/>
      <c r="AD56" s="256"/>
      <c r="AE56" s="256"/>
      <c r="AF56" s="256"/>
      <c r="AG56" s="256"/>
      <c r="AH56" s="256"/>
    </row>
    <row r="57" spans="28:34" ht="13.2" x14ac:dyDescent="0.2">
      <c r="AH57" s="256"/>
    </row>
    <row r="58" spans="28:34" ht="13.2" x14ac:dyDescent="0.2">
      <c r="AH58" s="256"/>
    </row>
    <row r="59" spans="28:34" ht="13.2" x14ac:dyDescent="0.2"/>
    <row r="60" spans="28:34" ht="13.2" x14ac:dyDescent="0.2"/>
    <row r="61" spans="28:34" ht="13.2" x14ac:dyDescent="0.2"/>
    <row r="62" spans="28:34" ht="13.2" x14ac:dyDescent="0.2"/>
    <row r="63" spans="28:34" ht="13.2" x14ac:dyDescent="0.2">
      <c r="AH63" s="256"/>
    </row>
    <row r="64" spans="28:34" ht="13.2" x14ac:dyDescent="0.2">
      <c r="AG64" s="256"/>
      <c r="AH64" s="256"/>
    </row>
    <row r="65" spans="28:34" ht="13.2" x14ac:dyDescent="0.2"/>
    <row r="66" spans="28:34" ht="13.2" x14ac:dyDescent="0.2"/>
    <row r="67" spans="28:34" ht="13.2" x14ac:dyDescent="0.2"/>
    <row r="68" spans="28:34" ht="13.2" x14ac:dyDescent="0.2">
      <c r="AB68" s="256"/>
      <c r="AC68" s="256"/>
      <c r="AD68" s="256"/>
      <c r="AE68" s="256"/>
      <c r="AF68" s="256"/>
      <c r="AG68" s="256"/>
      <c r="AH68" s="256"/>
    </row>
    <row r="69" spans="28:34" ht="13.2" x14ac:dyDescent="0.2">
      <c r="AF69" s="256"/>
      <c r="AG69" s="256"/>
      <c r="AH69" s="256"/>
    </row>
    <row r="70" spans="28:34" ht="13.2" x14ac:dyDescent="0.2"/>
    <row r="71" spans="28:34" ht="13.2" x14ac:dyDescent="0.2"/>
    <row r="72" spans="28:34" ht="13.2" x14ac:dyDescent="0.2"/>
    <row r="73" spans="28:34" ht="13.2" x14ac:dyDescent="0.2"/>
    <row r="74" spans="28:34" ht="13.2" x14ac:dyDescent="0.2"/>
    <row r="75" spans="28:34" ht="13.2" x14ac:dyDescent="0.2">
      <c r="AH75" s="256"/>
    </row>
    <row r="76" spans="28:34" ht="13.2" x14ac:dyDescent="0.2">
      <c r="AF76" s="256"/>
      <c r="AG76" s="256"/>
      <c r="AH76" s="256"/>
    </row>
    <row r="77" spans="28:34" ht="13.2" x14ac:dyDescent="0.2">
      <c r="AG77" s="256"/>
      <c r="AH77" s="256"/>
    </row>
    <row r="78" spans="28:34" ht="13.2" x14ac:dyDescent="0.2"/>
    <row r="79" spans="28:34" ht="13.2" x14ac:dyDescent="0.2"/>
    <row r="80" spans="28:34" ht="13.2" x14ac:dyDescent="0.2"/>
    <row r="81" spans="25:34" ht="13.2" x14ac:dyDescent="0.2"/>
    <row r="82" spans="25:34" ht="13.2" x14ac:dyDescent="0.2">
      <c r="Y82" s="256"/>
    </row>
    <row r="83" spans="25:34" ht="13.2" x14ac:dyDescent="0.2">
      <c r="Y83" s="256"/>
      <c r="Z83" s="256"/>
      <c r="AA83" s="256"/>
      <c r="AB83" s="256"/>
      <c r="AC83" s="256"/>
      <c r="AD83" s="256"/>
      <c r="AE83" s="256"/>
      <c r="AF83" s="256"/>
      <c r="AG83" s="256"/>
      <c r="AH83" s="256"/>
    </row>
    <row r="84" spans="25:34" ht="13.2" x14ac:dyDescent="0.2"/>
    <row r="85" spans="25:34" ht="13.2" x14ac:dyDescent="0.2"/>
    <row r="86" spans="25:34" ht="13.2" x14ac:dyDescent="0.2"/>
    <row r="87" spans="25:34" ht="13.2" x14ac:dyDescent="0.2"/>
    <row r="88" spans="25:34" ht="13.2" x14ac:dyDescent="0.2">
      <c r="AH88" s="25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477</v>
      </c>
    </row>
  </sheetData>
  <sheetProtection algorithmName="SHA-512" hashValue="y/X8WThCwXO1yklUd9zSl7gvPv5+zn3LFCT0uHT6spaJChbp02TeZ7A9Cp78IgY5+UctPy6Llr7c74Z02uyJvg==" saltValue="l6qyMX+rXBh4dx/eHp55SQ=="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BA4FA-AD21-454C-9DB3-0185EF1CD618}">
  <sheetPr>
    <pageSetUpPr fitToPage="1"/>
  </sheetPr>
  <dimension ref="A1:DR125"/>
  <sheetViews>
    <sheetView showGridLines="0" tabSelected="1" zoomScaleNormal="100" zoomScaleSheetLayoutView="55" workbookViewId="0">
      <selection activeCell="BO16" sqref="BO16"/>
    </sheetView>
  </sheetViews>
  <sheetFormatPr defaultColWidth="0" defaultRowHeight="13.5" customHeight="1" zeroHeight="1" x14ac:dyDescent="0.2"/>
  <cols>
    <col min="1" max="34" width="2.44140625" style="257" customWidth="1"/>
    <col min="35" max="122" width="2.44140625" style="256" customWidth="1"/>
    <col min="123" max="16384" width="2.44140625" style="256" hidden="1"/>
  </cols>
  <sheetData>
    <row r="1" spans="2:34"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2:34" ht="13.2" x14ac:dyDescent="0.2">
      <c r="S2" s="256"/>
      <c r="AH2" s="256"/>
    </row>
    <row r="3" spans="2:34" ht="13.2"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2:34" ht="13.2" x14ac:dyDescent="0.2"/>
    <row r="5" spans="2:34" ht="13.2" x14ac:dyDescent="0.2"/>
    <row r="6" spans="2:34" ht="13.2" x14ac:dyDescent="0.2"/>
    <row r="7" spans="2:34" ht="13.2" x14ac:dyDescent="0.2"/>
    <row r="8" spans="2:34" ht="13.2" x14ac:dyDescent="0.2"/>
    <row r="9" spans="2:34" ht="13.2" x14ac:dyDescent="0.2">
      <c r="AH9" s="25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6"/>
    </row>
    <row r="18" spans="12:34" ht="13.2" x14ac:dyDescent="0.2"/>
    <row r="19" spans="12:34" ht="13.2" x14ac:dyDescent="0.2"/>
    <row r="20" spans="12:34" ht="13.2" x14ac:dyDescent="0.2">
      <c r="AH20" s="256"/>
    </row>
    <row r="21" spans="12:34" ht="13.2" x14ac:dyDescent="0.2">
      <c r="AH21" s="256"/>
    </row>
    <row r="22" spans="12:34" ht="13.2" x14ac:dyDescent="0.2"/>
    <row r="23" spans="12:34" ht="13.2" x14ac:dyDescent="0.2"/>
    <row r="24" spans="12:34" ht="13.2" x14ac:dyDescent="0.2">
      <c r="Q24" s="256"/>
    </row>
    <row r="25" spans="12:34" ht="13.2" x14ac:dyDescent="0.2"/>
    <row r="26" spans="12:34" ht="13.2" x14ac:dyDescent="0.2"/>
    <row r="27" spans="12:34" ht="13.2" x14ac:dyDescent="0.2"/>
    <row r="28" spans="12:34" ht="13.2" x14ac:dyDescent="0.2">
      <c r="O28" s="256"/>
      <c r="T28" s="256"/>
      <c r="AH28" s="256"/>
    </row>
    <row r="29" spans="12:34" ht="13.2" x14ac:dyDescent="0.2"/>
    <row r="30" spans="12:34" ht="13.2" x14ac:dyDescent="0.2"/>
    <row r="31" spans="12:34" ht="13.2" x14ac:dyDescent="0.2">
      <c r="Q31" s="256"/>
    </row>
    <row r="32" spans="12:34" ht="13.2" x14ac:dyDescent="0.2">
      <c r="L32" s="256"/>
    </row>
    <row r="33" spans="2:34" ht="13.2" x14ac:dyDescent="0.2">
      <c r="C33" s="256"/>
      <c r="E33" s="256"/>
      <c r="G33" s="256"/>
      <c r="I33" s="256"/>
      <c r="X33" s="256"/>
    </row>
    <row r="34" spans="2:34" ht="13.2" x14ac:dyDescent="0.2">
      <c r="B34" s="256"/>
      <c r="P34" s="256"/>
      <c r="R34" s="256"/>
      <c r="T34" s="256"/>
    </row>
    <row r="35" spans="2:34" ht="13.2" x14ac:dyDescent="0.2">
      <c r="D35" s="256"/>
      <c r="W35" s="256"/>
      <c r="AC35" s="256"/>
      <c r="AD35" s="256"/>
      <c r="AE35" s="256"/>
      <c r="AF35" s="256"/>
      <c r="AG35" s="256"/>
      <c r="AH35" s="256"/>
    </row>
    <row r="36" spans="2:34" ht="13.2" x14ac:dyDescent="0.2">
      <c r="H36" s="256"/>
      <c r="J36" s="256"/>
      <c r="K36" s="256"/>
      <c r="M36" s="256"/>
      <c r="Y36" s="256"/>
      <c r="Z36" s="256"/>
      <c r="AA36" s="256"/>
      <c r="AB36" s="256"/>
      <c r="AC36" s="256"/>
      <c r="AD36" s="256"/>
      <c r="AE36" s="256"/>
      <c r="AF36" s="256"/>
      <c r="AG36" s="256"/>
      <c r="AH36" s="256"/>
    </row>
    <row r="37" spans="2:34" ht="13.2" x14ac:dyDescent="0.2">
      <c r="AH37" s="256"/>
    </row>
    <row r="38" spans="2:34" ht="13.2" x14ac:dyDescent="0.2">
      <c r="AG38" s="256"/>
      <c r="AH38" s="256"/>
    </row>
    <row r="39" spans="2:34" ht="13.2" x14ac:dyDescent="0.2"/>
    <row r="40" spans="2:34" ht="13.2" x14ac:dyDescent="0.2">
      <c r="X40" s="256"/>
    </row>
    <row r="41" spans="2:34" ht="13.2" x14ac:dyDescent="0.2">
      <c r="R41" s="256"/>
    </row>
    <row r="42" spans="2:34" ht="13.2" x14ac:dyDescent="0.2">
      <c r="W42" s="256"/>
    </row>
    <row r="43" spans="2:34" ht="13.2" x14ac:dyDescent="0.2">
      <c r="Y43" s="256"/>
      <c r="Z43" s="256"/>
      <c r="AA43" s="256"/>
      <c r="AB43" s="256"/>
      <c r="AC43" s="256"/>
      <c r="AD43" s="256"/>
      <c r="AE43" s="256"/>
      <c r="AF43" s="256"/>
      <c r="AG43" s="256"/>
      <c r="AH43" s="256"/>
    </row>
    <row r="44" spans="2:34" ht="13.2" x14ac:dyDescent="0.2">
      <c r="AH44" s="256"/>
    </row>
    <row r="45" spans="2:34" ht="13.2" x14ac:dyDescent="0.2">
      <c r="X45" s="256"/>
    </row>
    <row r="46" spans="2:34" ht="13.2" x14ac:dyDescent="0.2"/>
    <row r="47" spans="2:34" ht="13.2" x14ac:dyDescent="0.2"/>
    <row r="48" spans="2:34" ht="13.2" x14ac:dyDescent="0.2">
      <c r="W48" s="256"/>
      <c r="Y48" s="256"/>
      <c r="Z48" s="256"/>
      <c r="AA48" s="256"/>
      <c r="AB48" s="256"/>
      <c r="AC48" s="256"/>
      <c r="AD48" s="256"/>
      <c r="AE48" s="256"/>
      <c r="AF48" s="256"/>
      <c r="AG48" s="256"/>
      <c r="AH48" s="256"/>
    </row>
    <row r="49" spans="28:34" ht="13.2" x14ac:dyDescent="0.2"/>
    <row r="50" spans="28:34" ht="13.2" x14ac:dyDescent="0.2">
      <c r="AE50" s="256"/>
      <c r="AF50" s="256"/>
      <c r="AG50" s="256"/>
      <c r="AH50" s="256"/>
    </row>
    <row r="51" spans="28:34" ht="13.2" x14ac:dyDescent="0.2">
      <c r="AC51" s="256"/>
      <c r="AD51" s="256"/>
      <c r="AE51" s="256"/>
      <c r="AF51" s="256"/>
      <c r="AG51" s="256"/>
      <c r="AH51" s="256"/>
    </row>
    <row r="52" spans="28:34" ht="13.2" x14ac:dyDescent="0.2"/>
    <row r="53" spans="28:34" ht="13.2" x14ac:dyDescent="0.2">
      <c r="AF53" s="256"/>
      <c r="AG53" s="256"/>
      <c r="AH53" s="256"/>
    </row>
    <row r="54" spans="28:34" ht="13.2" x14ac:dyDescent="0.2">
      <c r="AH54" s="256"/>
    </row>
    <row r="55" spans="28:34" ht="13.2" x14ac:dyDescent="0.2"/>
    <row r="56" spans="28:34" ht="13.2" x14ac:dyDescent="0.2">
      <c r="AB56" s="256"/>
      <c r="AC56" s="256"/>
      <c r="AD56" s="256"/>
      <c r="AE56" s="256"/>
      <c r="AF56" s="256"/>
      <c r="AG56" s="256"/>
      <c r="AH56" s="256"/>
    </row>
    <row r="57" spans="28:34" ht="13.2" x14ac:dyDescent="0.2">
      <c r="AH57" s="256"/>
    </row>
    <row r="58" spans="28:34" ht="13.2" x14ac:dyDescent="0.2">
      <c r="AH58" s="256"/>
    </row>
    <row r="59" spans="28:34" ht="13.2" x14ac:dyDescent="0.2">
      <c r="AG59" s="256"/>
      <c r="AH59" s="256"/>
    </row>
    <row r="60" spans="28:34" ht="13.2" x14ac:dyDescent="0.2"/>
    <row r="61" spans="28:34" ht="13.2" x14ac:dyDescent="0.2"/>
    <row r="62" spans="28:34" ht="13.2" x14ac:dyDescent="0.2"/>
    <row r="63" spans="28:34" ht="13.2" x14ac:dyDescent="0.2">
      <c r="AH63" s="256"/>
    </row>
    <row r="64" spans="28:34" ht="13.2" x14ac:dyDescent="0.2">
      <c r="AG64" s="256"/>
      <c r="AH64" s="256"/>
    </row>
    <row r="65" spans="28:34" ht="13.2" x14ac:dyDescent="0.2"/>
    <row r="66" spans="28:34" ht="13.2" x14ac:dyDescent="0.2"/>
    <row r="67" spans="28:34" ht="13.2" x14ac:dyDescent="0.2"/>
    <row r="68" spans="28:34" ht="13.2" x14ac:dyDescent="0.2">
      <c r="AB68" s="256"/>
      <c r="AC68" s="256"/>
      <c r="AD68" s="256"/>
      <c r="AE68" s="256"/>
      <c r="AF68" s="256"/>
      <c r="AG68" s="256"/>
      <c r="AH68" s="256"/>
    </row>
    <row r="69" spans="28:34" ht="13.2" x14ac:dyDescent="0.2">
      <c r="AF69" s="256"/>
      <c r="AG69" s="256"/>
      <c r="AH69" s="256"/>
    </row>
    <row r="70" spans="28:34" ht="13.2" x14ac:dyDescent="0.2"/>
    <row r="71" spans="28:34" ht="13.2" x14ac:dyDescent="0.2"/>
    <row r="72" spans="28:34" ht="13.2" x14ac:dyDescent="0.2"/>
    <row r="73" spans="28:34" ht="13.2" x14ac:dyDescent="0.2"/>
    <row r="74" spans="28:34" ht="13.2" x14ac:dyDescent="0.2"/>
    <row r="75" spans="28:34" ht="13.2" x14ac:dyDescent="0.2">
      <c r="AH75" s="256"/>
    </row>
    <row r="76" spans="28:34" ht="13.2" x14ac:dyDescent="0.2">
      <c r="AF76" s="256"/>
      <c r="AG76" s="256"/>
      <c r="AH76" s="256"/>
    </row>
    <row r="77" spans="28:34" ht="13.2" x14ac:dyDescent="0.2">
      <c r="AG77" s="256"/>
      <c r="AH77" s="256"/>
    </row>
    <row r="78" spans="28:34" ht="13.2" x14ac:dyDescent="0.2"/>
    <row r="79" spans="28:34" ht="13.2" x14ac:dyDescent="0.2"/>
    <row r="80" spans="28:34" ht="13.2" x14ac:dyDescent="0.2"/>
    <row r="81" spans="25:34" ht="13.2" x14ac:dyDescent="0.2"/>
    <row r="82" spans="25:34" ht="13.2" x14ac:dyDescent="0.2">
      <c r="Y82" s="256"/>
    </row>
    <row r="83" spans="25:34" ht="13.2" x14ac:dyDescent="0.2">
      <c r="Y83" s="256"/>
      <c r="Z83" s="256"/>
      <c r="AA83" s="256"/>
      <c r="AB83" s="256"/>
      <c r="AC83" s="256"/>
      <c r="AD83" s="256"/>
      <c r="AE83" s="256"/>
      <c r="AF83" s="256"/>
      <c r="AG83" s="256"/>
      <c r="AH83" s="256"/>
    </row>
    <row r="84" spans="25:34" ht="13.2" x14ac:dyDescent="0.2"/>
    <row r="85" spans="25:34" ht="13.2" x14ac:dyDescent="0.2"/>
    <row r="86" spans="25:34" ht="13.2" x14ac:dyDescent="0.2"/>
    <row r="87" spans="25:34" ht="13.2" x14ac:dyDescent="0.2"/>
    <row r="88" spans="25:34" ht="13.2" x14ac:dyDescent="0.2">
      <c r="AH88" s="25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477</v>
      </c>
    </row>
  </sheetData>
  <sheetProtection algorithmName="SHA-512" hashValue="uurGkQjj7Ntz7ez++5WH5uGSoG3wvUuILRX7EIaMKMffzmMYN3oO+FiCK9niImGcRSIrroeFUVaMFUVFd5qmQg==" saltValue="LQSXjook4zKoNijKet690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50</v>
      </c>
      <c r="E2" s="146"/>
      <c r="F2" s="147" t="s">
        <v>526</v>
      </c>
      <c r="G2" s="148"/>
      <c r="H2" s="149"/>
    </row>
    <row r="3" spans="1:8" x14ac:dyDescent="0.2">
      <c r="A3" s="145" t="s">
        <v>519</v>
      </c>
      <c r="B3" s="150"/>
      <c r="C3" s="151"/>
      <c r="D3" s="152">
        <v>39701</v>
      </c>
      <c r="E3" s="153"/>
      <c r="F3" s="154">
        <v>59119</v>
      </c>
      <c r="G3" s="155"/>
      <c r="H3" s="156"/>
    </row>
    <row r="4" spans="1:8" x14ac:dyDescent="0.2">
      <c r="A4" s="157"/>
      <c r="B4" s="158"/>
      <c r="C4" s="159"/>
      <c r="D4" s="160">
        <v>31541</v>
      </c>
      <c r="E4" s="161"/>
      <c r="F4" s="162">
        <v>29900</v>
      </c>
      <c r="G4" s="163"/>
      <c r="H4" s="164"/>
    </row>
    <row r="5" spans="1:8" x14ac:dyDescent="0.2">
      <c r="A5" s="145" t="s">
        <v>521</v>
      </c>
      <c r="B5" s="150"/>
      <c r="C5" s="151"/>
      <c r="D5" s="152">
        <v>37558</v>
      </c>
      <c r="E5" s="153"/>
      <c r="F5" s="154">
        <v>53895</v>
      </c>
      <c r="G5" s="155"/>
      <c r="H5" s="156"/>
    </row>
    <row r="6" spans="1:8" x14ac:dyDescent="0.2">
      <c r="A6" s="157"/>
      <c r="B6" s="158"/>
      <c r="C6" s="159"/>
      <c r="D6" s="160">
        <v>31893</v>
      </c>
      <c r="E6" s="161"/>
      <c r="F6" s="162">
        <v>31224</v>
      </c>
      <c r="G6" s="163"/>
      <c r="H6" s="164"/>
    </row>
    <row r="7" spans="1:8" x14ac:dyDescent="0.2">
      <c r="A7" s="145" t="s">
        <v>522</v>
      </c>
      <c r="B7" s="150"/>
      <c r="C7" s="151"/>
      <c r="D7" s="152">
        <v>25154</v>
      </c>
      <c r="E7" s="153"/>
      <c r="F7" s="154">
        <v>56181</v>
      </c>
      <c r="G7" s="155"/>
      <c r="H7" s="156"/>
    </row>
    <row r="8" spans="1:8" x14ac:dyDescent="0.2">
      <c r="A8" s="157"/>
      <c r="B8" s="158"/>
      <c r="C8" s="159"/>
      <c r="D8" s="160">
        <v>21062</v>
      </c>
      <c r="E8" s="161"/>
      <c r="F8" s="162">
        <v>32039</v>
      </c>
      <c r="G8" s="163"/>
      <c r="H8" s="164"/>
    </row>
    <row r="9" spans="1:8" x14ac:dyDescent="0.2">
      <c r="A9" s="145" t="s">
        <v>523</v>
      </c>
      <c r="B9" s="150"/>
      <c r="C9" s="151"/>
      <c r="D9" s="152">
        <v>47925</v>
      </c>
      <c r="E9" s="153"/>
      <c r="F9" s="154">
        <v>47730</v>
      </c>
      <c r="G9" s="155"/>
      <c r="H9" s="156"/>
    </row>
    <row r="10" spans="1:8" x14ac:dyDescent="0.2">
      <c r="A10" s="157"/>
      <c r="B10" s="158"/>
      <c r="C10" s="159"/>
      <c r="D10" s="160">
        <v>28434</v>
      </c>
      <c r="E10" s="161"/>
      <c r="F10" s="162">
        <v>26378</v>
      </c>
      <c r="G10" s="163"/>
      <c r="H10" s="164"/>
    </row>
    <row r="11" spans="1:8" x14ac:dyDescent="0.2">
      <c r="A11" s="145" t="s">
        <v>524</v>
      </c>
      <c r="B11" s="150"/>
      <c r="C11" s="151"/>
      <c r="D11" s="152">
        <v>38940</v>
      </c>
      <c r="E11" s="153"/>
      <c r="F11" s="154">
        <v>61921</v>
      </c>
      <c r="G11" s="155"/>
      <c r="H11" s="156"/>
    </row>
    <row r="12" spans="1:8" x14ac:dyDescent="0.2">
      <c r="A12" s="157"/>
      <c r="B12" s="158"/>
      <c r="C12" s="165"/>
      <c r="D12" s="160">
        <v>31718</v>
      </c>
      <c r="E12" s="161"/>
      <c r="F12" s="162">
        <v>34719</v>
      </c>
      <c r="G12" s="163"/>
      <c r="H12" s="164"/>
    </row>
    <row r="13" spans="1:8" x14ac:dyDescent="0.2">
      <c r="A13" s="145"/>
      <c r="B13" s="150"/>
      <c r="C13" s="166"/>
      <c r="D13" s="167">
        <v>37856</v>
      </c>
      <c r="E13" s="168"/>
      <c r="F13" s="169">
        <v>55769</v>
      </c>
      <c r="G13" s="170"/>
      <c r="H13" s="156"/>
    </row>
    <row r="14" spans="1:8" x14ac:dyDescent="0.2">
      <c r="A14" s="157"/>
      <c r="B14" s="158"/>
      <c r="C14" s="159"/>
      <c r="D14" s="160">
        <v>28930</v>
      </c>
      <c r="E14" s="161"/>
      <c r="F14" s="162">
        <v>30852</v>
      </c>
      <c r="G14" s="163"/>
      <c r="H14" s="164"/>
    </row>
    <row r="17" spans="1:11" x14ac:dyDescent="0.2">
      <c r="A17" s="141" t="s">
        <v>51</v>
      </c>
    </row>
    <row r="18" spans="1:11" x14ac:dyDescent="0.2">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2">
      <c r="A19" s="171" t="s">
        <v>52</v>
      </c>
      <c r="B19" s="171">
        <f>ROUND(VALUE(SUBSTITUTE(実質収支比率等に係る経年分析!F$48,"▲","-")),2)</f>
        <v>6.61</v>
      </c>
      <c r="C19" s="171">
        <f>ROUND(VALUE(SUBSTITUTE(実質収支比率等に係る経年分析!G$48,"▲","-")),2)</f>
        <v>8.11</v>
      </c>
      <c r="D19" s="171">
        <f>ROUND(VALUE(SUBSTITUTE(実質収支比率等に係る経年分析!H$48,"▲","-")),2)</f>
        <v>15.89</v>
      </c>
      <c r="E19" s="171">
        <f>ROUND(VALUE(SUBSTITUTE(実質収支比率等に係る経年分析!I$48,"▲","-")),2)</f>
        <v>8.52</v>
      </c>
      <c r="F19" s="171">
        <f>ROUND(VALUE(SUBSTITUTE(実質収支比率等に係る経年分析!J$48,"▲","-")),2)</f>
        <v>7.43</v>
      </c>
    </row>
    <row r="20" spans="1:11" x14ac:dyDescent="0.2">
      <c r="A20" s="171" t="s">
        <v>53</v>
      </c>
      <c r="B20" s="171">
        <f>ROUND(VALUE(SUBSTITUTE(実質収支比率等に係る経年分析!F$47,"▲","-")),2)</f>
        <v>30.07</v>
      </c>
      <c r="C20" s="171">
        <f>ROUND(VALUE(SUBSTITUTE(実質収支比率等に係る経年分析!G$47,"▲","-")),2)</f>
        <v>28.63</v>
      </c>
      <c r="D20" s="171">
        <f>ROUND(VALUE(SUBSTITUTE(実質収支比率等に係る経年分析!H$47,"▲","-")),2)</f>
        <v>27.91</v>
      </c>
      <c r="E20" s="171">
        <f>ROUND(VALUE(SUBSTITUTE(実質収支比率等に係る経年分析!I$47,"▲","-")),2)</f>
        <v>31.46</v>
      </c>
      <c r="F20" s="171">
        <f>ROUND(VALUE(SUBSTITUTE(実質収支比率等に係る経年分析!J$47,"▲","-")),2)</f>
        <v>30.6</v>
      </c>
    </row>
    <row r="21" spans="1:11" x14ac:dyDescent="0.2">
      <c r="A21" s="171" t="s">
        <v>54</v>
      </c>
      <c r="B21" s="171">
        <f>IF(ISNUMBER(VALUE(SUBSTITUTE(実質収支比率等に係る経年分析!F$49,"▲","-"))),ROUND(VALUE(SUBSTITUTE(実質収支比率等に係る経年分析!F$49,"▲","-")),2),NA())</f>
        <v>0.56000000000000005</v>
      </c>
      <c r="C21" s="171">
        <f>IF(ISNUMBER(VALUE(SUBSTITUTE(実質収支比率等に係る経年分析!G$49,"▲","-"))),ROUND(VALUE(SUBSTITUTE(実質収支比率等に係る経年分析!G$49,"▲","-")),2),NA())</f>
        <v>1.7</v>
      </c>
      <c r="D21" s="171">
        <f>IF(ISNUMBER(VALUE(SUBSTITUTE(実質収支比率等に係る経年分析!H$49,"▲","-"))),ROUND(VALUE(SUBSTITUTE(実質収支比率等に係る経年分析!H$49,"▲","-")),2),NA())</f>
        <v>8.89</v>
      </c>
      <c r="E21" s="171">
        <f>IF(ISNUMBER(VALUE(SUBSTITUTE(実質収支比率等に係る経年分析!I$49,"▲","-"))),ROUND(VALUE(SUBSTITUTE(実質収支比率等に係る経年分析!I$49,"▲","-")),2),NA())</f>
        <v>-5.0199999999999996</v>
      </c>
      <c r="F21" s="171">
        <f>IF(ISNUMBER(VALUE(SUBSTITUTE(実質収支比率等に係る経年分析!J$49,"▲","-"))),ROUND(VALUE(SUBSTITUTE(実質収支比率等に係る経年分析!J$49,"▲","-")),2),NA())</f>
        <v>-1.63</v>
      </c>
    </row>
    <row r="24" spans="1:11" x14ac:dyDescent="0.2">
      <c r="A24" s="141" t="s">
        <v>55</v>
      </c>
    </row>
    <row r="25" spans="1:11" x14ac:dyDescent="0.2">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2">
      <c r="A26" s="172"/>
      <c r="B26" s="172" t="s">
        <v>56</v>
      </c>
      <c r="C26" s="172" t="s">
        <v>57</v>
      </c>
      <c r="D26" s="172" t="s">
        <v>56</v>
      </c>
      <c r="E26" s="172" t="s">
        <v>57</v>
      </c>
      <c r="F26" s="172" t="s">
        <v>56</v>
      </c>
      <c r="G26" s="172" t="s">
        <v>57</v>
      </c>
      <c r="H26" s="172" t="s">
        <v>56</v>
      </c>
      <c r="I26" s="172" t="s">
        <v>57</v>
      </c>
      <c r="J26" s="172" t="s">
        <v>56</v>
      </c>
      <c r="K26" s="172" t="s">
        <v>57</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温泉施設特別会計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0.28999999999999998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0.39</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0.37</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0.26</v>
      </c>
    </row>
    <row r="31" spans="1:11" x14ac:dyDescent="0.2">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v>
      </c>
    </row>
    <row r="32" spans="1:11" x14ac:dyDescent="0.2">
      <c r="A32" s="172" t="str">
        <f>IF(連結実質赤字比率に係る赤字・黒字の構成分析!C$38="",NA(),連結実質赤字比率に係る赤字・黒字の構成分析!C$38)</f>
        <v>土地取得特別会計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0.65</v>
      </c>
    </row>
    <row r="33" spans="1:16" x14ac:dyDescent="0.2">
      <c r="A33" s="172" t="str">
        <f>IF(連結実質赤字比率に係る赤字・黒字の構成分析!C$37="",NA(),連結実質赤字比率に係る赤字・黒字の構成分析!C$37)</f>
        <v>農業集落排水事業特別会計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0.77</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3.46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2.67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3.27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1.06</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6.61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8.11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15.89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8.51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7.42</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14.05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13.95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12.56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14.03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15.98</v>
      </c>
    </row>
    <row r="39" spans="1:16" x14ac:dyDescent="0.2">
      <c r="A39" s="141" t="s">
        <v>58</v>
      </c>
    </row>
    <row r="40" spans="1:16" x14ac:dyDescent="0.2">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2">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2">
      <c r="A42" s="173" t="s">
        <v>61</v>
      </c>
      <c r="B42" s="173"/>
      <c r="C42" s="173"/>
      <c r="D42" s="173">
        <f>'実質公債費比率（分子）の構造'!K$52</f>
        <v>718</v>
      </c>
      <c r="E42" s="173"/>
      <c r="F42" s="173"/>
      <c r="G42" s="173">
        <f>'実質公債費比率（分子）の構造'!L$52</f>
        <v>716</v>
      </c>
      <c r="H42" s="173"/>
      <c r="I42" s="173"/>
      <c r="J42" s="173">
        <f>'実質公債費比率（分子）の構造'!M$52</f>
        <v>720</v>
      </c>
      <c r="K42" s="173"/>
      <c r="L42" s="173"/>
      <c r="M42" s="173">
        <f>'実質公債費比率（分子）の構造'!N$52</f>
        <v>709</v>
      </c>
      <c r="N42" s="173"/>
      <c r="O42" s="173"/>
      <c r="P42" s="173">
        <f>'実質公債費比率（分子）の構造'!O$52</f>
        <v>710</v>
      </c>
    </row>
    <row r="43" spans="1:16" x14ac:dyDescent="0.2">
      <c r="A43" s="173" t="s">
        <v>16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62</v>
      </c>
      <c r="B44" s="173">
        <f>'実質公債費比率（分子）の構造'!K$50</f>
        <v>2</v>
      </c>
      <c r="C44" s="173"/>
      <c r="D44" s="173"/>
      <c r="E44" s="173">
        <f>'実質公債費比率（分子）の構造'!L$50</f>
        <v>2</v>
      </c>
      <c r="F44" s="173"/>
      <c r="G44" s="173"/>
      <c r="H44" s="173">
        <f>'実質公債費比率（分子）の構造'!M$50</f>
        <v>0</v>
      </c>
      <c r="I44" s="173"/>
      <c r="J44" s="173"/>
      <c r="K44" s="173">
        <f>'実質公債費比率（分子）の構造'!N$50</f>
        <v>1</v>
      </c>
      <c r="L44" s="173"/>
      <c r="M44" s="173"/>
      <c r="N44" s="173">
        <f>'実質公債費比率（分子）の構造'!O$50</f>
        <v>5</v>
      </c>
      <c r="O44" s="173"/>
      <c r="P44" s="173"/>
    </row>
    <row r="45" spans="1:16" x14ac:dyDescent="0.2">
      <c r="A45" s="173" t="s">
        <v>63</v>
      </c>
      <c r="B45" s="173">
        <f>'実質公債費比率（分子）の構造'!K$49</f>
        <v>55</v>
      </c>
      <c r="C45" s="173"/>
      <c r="D45" s="173"/>
      <c r="E45" s="173">
        <f>'実質公債費比率（分子）の構造'!L$49</f>
        <v>56</v>
      </c>
      <c r="F45" s="173"/>
      <c r="G45" s="173"/>
      <c r="H45" s="173">
        <f>'実質公債費比率（分子）の構造'!M$49</f>
        <v>58</v>
      </c>
      <c r="I45" s="173"/>
      <c r="J45" s="173"/>
      <c r="K45" s="173">
        <f>'実質公債費比率（分子）の構造'!N$49</f>
        <v>58</v>
      </c>
      <c r="L45" s="173"/>
      <c r="M45" s="173"/>
      <c r="N45" s="173">
        <f>'実質公債費比率（分子）の構造'!O$49</f>
        <v>63</v>
      </c>
      <c r="O45" s="173"/>
      <c r="P45" s="173"/>
    </row>
    <row r="46" spans="1:16" x14ac:dyDescent="0.2">
      <c r="A46" s="173" t="s">
        <v>64</v>
      </c>
      <c r="B46" s="173">
        <f>'実質公債費比率（分子）の構造'!K$48</f>
        <v>399</v>
      </c>
      <c r="C46" s="173"/>
      <c r="D46" s="173"/>
      <c r="E46" s="173">
        <f>'実質公債費比率（分子）の構造'!L$48</f>
        <v>406</v>
      </c>
      <c r="F46" s="173"/>
      <c r="G46" s="173"/>
      <c r="H46" s="173">
        <f>'実質公債費比率（分子）の構造'!M$48</f>
        <v>396</v>
      </c>
      <c r="I46" s="173"/>
      <c r="J46" s="173"/>
      <c r="K46" s="173">
        <f>'実質公債費比率（分子）の構造'!N$48</f>
        <v>437</v>
      </c>
      <c r="L46" s="173"/>
      <c r="M46" s="173"/>
      <c r="N46" s="173">
        <f>'実質公債費比率（分子）の構造'!O$48</f>
        <v>453</v>
      </c>
      <c r="O46" s="173"/>
      <c r="P46" s="173"/>
    </row>
    <row r="47" spans="1:16" x14ac:dyDescent="0.2">
      <c r="A47" s="173" t="s">
        <v>12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65</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66</v>
      </c>
      <c r="B49" s="173">
        <f>'実質公債費比率（分子）の構造'!K$45</f>
        <v>753</v>
      </c>
      <c r="C49" s="173"/>
      <c r="D49" s="173"/>
      <c r="E49" s="173">
        <f>'実質公債費比率（分子）の構造'!L$45</f>
        <v>750</v>
      </c>
      <c r="F49" s="173"/>
      <c r="G49" s="173"/>
      <c r="H49" s="173">
        <f>'実質公債費比率（分子）の構造'!M$45</f>
        <v>789</v>
      </c>
      <c r="I49" s="173"/>
      <c r="J49" s="173"/>
      <c r="K49" s="173">
        <f>'実質公債費比率（分子）の構造'!N$45</f>
        <v>848</v>
      </c>
      <c r="L49" s="173"/>
      <c r="M49" s="173"/>
      <c r="N49" s="173">
        <f>'実質公債費比率（分子）の構造'!O$45</f>
        <v>821</v>
      </c>
      <c r="O49" s="173"/>
      <c r="P49" s="173"/>
    </row>
    <row r="50" spans="1:16" x14ac:dyDescent="0.2">
      <c r="A50" s="173" t="s">
        <v>67</v>
      </c>
      <c r="B50" s="173" t="e">
        <f>NA()</f>
        <v>#N/A</v>
      </c>
      <c r="C50" s="173">
        <f>IF(ISNUMBER('実質公債費比率（分子）の構造'!K$53),'実質公債費比率（分子）の構造'!K$53,NA())</f>
        <v>491</v>
      </c>
      <c r="D50" s="173" t="e">
        <f>NA()</f>
        <v>#N/A</v>
      </c>
      <c r="E50" s="173" t="e">
        <f>NA()</f>
        <v>#N/A</v>
      </c>
      <c r="F50" s="173">
        <f>IF(ISNUMBER('実質公債費比率（分子）の構造'!L$53),'実質公債費比率（分子）の構造'!L$53,NA())</f>
        <v>498</v>
      </c>
      <c r="G50" s="173" t="e">
        <f>NA()</f>
        <v>#N/A</v>
      </c>
      <c r="H50" s="173" t="e">
        <f>NA()</f>
        <v>#N/A</v>
      </c>
      <c r="I50" s="173">
        <f>IF(ISNUMBER('実質公債費比率（分子）の構造'!M$53),'実質公債費比率（分子）の構造'!M$53,NA())</f>
        <v>523</v>
      </c>
      <c r="J50" s="173" t="e">
        <f>NA()</f>
        <v>#N/A</v>
      </c>
      <c r="K50" s="173" t="e">
        <f>NA()</f>
        <v>#N/A</v>
      </c>
      <c r="L50" s="173">
        <f>IF(ISNUMBER('実質公債費比率（分子）の構造'!N$53),'実質公債費比率（分子）の構造'!N$53,NA())</f>
        <v>635</v>
      </c>
      <c r="M50" s="173" t="e">
        <f>NA()</f>
        <v>#N/A</v>
      </c>
      <c r="N50" s="173" t="e">
        <f>NA()</f>
        <v>#N/A</v>
      </c>
      <c r="O50" s="173">
        <f>IF(ISNUMBER('実質公債費比率（分子）の構造'!O$53),'実質公債費比率（分子）の構造'!O$53,NA())</f>
        <v>632</v>
      </c>
      <c r="P50" s="173" t="e">
        <f>NA()</f>
        <v>#N/A</v>
      </c>
    </row>
    <row r="53" spans="1:16" x14ac:dyDescent="0.2">
      <c r="A53" s="141" t="s">
        <v>68</v>
      </c>
    </row>
    <row r="54" spans="1:16" x14ac:dyDescent="0.2">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2">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2">
      <c r="A56" s="172" t="s">
        <v>43</v>
      </c>
      <c r="B56" s="172"/>
      <c r="C56" s="172"/>
      <c r="D56" s="172">
        <f>'将来負担比率（分子）の構造'!I$52</f>
        <v>8558</v>
      </c>
      <c r="E56" s="172"/>
      <c r="F56" s="172"/>
      <c r="G56" s="172">
        <f>'将来負担比率（分子）の構造'!J$52</f>
        <v>8620</v>
      </c>
      <c r="H56" s="172"/>
      <c r="I56" s="172"/>
      <c r="J56" s="172">
        <f>'将来負担比率（分子）の構造'!K$52</f>
        <v>8399</v>
      </c>
      <c r="K56" s="172"/>
      <c r="L56" s="172"/>
      <c r="M56" s="172">
        <f>'将来負担比率（分子）の構造'!L$52</f>
        <v>8139</v>
      </c>
      <c r="N56" s="172"/>
      <c r="O56" s="172"/>
      <c r="P56" s="172">
        <f>'将来負担比率（分子）の構造'!M$52</f>
        <v>7772</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3287</v>
      </c>
      <c r="E58" s="172"/>
      <c r="F58" s="172"/>
      <c r="G58" s="172">
        <f>'将来負担比率（分子）の構造'!J$50</f>
        <v>3478</v>
      </c>
      <c r="H58" s="172"/>
      <c r="I58" s="172"/>
      <c r="J58" s="172">
        <f>'将来負担比率（分子）の構造'!K$50</f>
        <v>3773</v>
      </c>
      <c r="K58" s="172"/>
      <c r="L58" s="172"/>
      <c r="M58" s="172">
        <f>'将来負担比率（分子）の構造'!L$50</f>
        <v>4023</v>
      </c>
      <c r="N58" s="172"/>
      <c r="O58" s="172"/>
      <c r="P58" s="172">
        <f>'将来負担比率（分子）の構造'!M$50</f>
        <v>3727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704</v>
      </c>
      <c r="C62" s="172"/>
      <c r="D62" s="172"/>
      <c r="E62" s="172">
        <f>'将来負担比率（分子）の構造'!J$45</f>
        <v>736</v>
      </c>
      <c r="F62" s="172"/>
      <c r="G62" s="172"/>
      <c r="H62" s="172">
        <f>'将来負担比率（分子）の構造'!K$45</f>
        <v>584</v>
      </c>
      <c r="I62" s="172"/>
      <c r="J62" s="172"/>
      <c r="K62" s="172">
        <f>'将来負担比率（分子）の構造'!L$45</f>
        <v>588</v>
      </c>
      <c r="L62" s="172"/>
      <c r="M62" s="172"/>
      <c r="N62" s="172">
        <f>'将来負担比率（分子）の構造'!M$45</f>
        <v>595</v>
      </c>
      <c r="O62" s="172"/>
      <c r="P62" s="172"/>
    </row>
    <row r="63" spans="1:16" x14ac:dyDescent="0.2">
      <c r="A63" s="172" t="s">
        <v>34</v>
      </c>
      <c r="B63" s="172">
        <f>'将来負担比率（分子）の構造'!I$44</f>
        <v>495</v>
      </c>
      <c r="C63" s="172"/>
      <c r="D63" s="172"/>
      <c r="E63" s="172">
        <f>'将来負担比率（分子）の構造'!J$44</f>
        <v>520</v>
      </c>
      <c r="F63" s="172"/>
      <c r="G63" s="172"/>
      <c r="H63" s="172">
        <f>'将来負担比率（分子）の構造'!K$44</f>
        <v>482</v>
      </c>
      <c r="I63" s="172"/>
      <c r="J63" s="172"/>
      <c r="K63" s="172">
        <f>'将来負担比率（分子）の構造'!L$44</f>
        <v>499</v>
      </c>
      <c r="L63" s="172"/>
      <c r="M63" s="172"/>
      <c r="N63" s="172">
        <f>'将来負担比率（分子）の構造'!M$44</f>
        <v>460</v>
      </c>
      <c r="O63" s="172"/>
      <c r="P63" s="172"/>
    </row>
    <row r="64" spans="1:16" x14ac:dyDescent="0.2">
      <c r="A64" s="172" t="s">
        <v>33</v>
      </c>
      <c r="B64" s="172">
        <f>'将来負担比率（分子）の構造'!I$43</f>
        <v>5687</v>
      </c>
      <c r="C64" s="172"/>
      <c r="D64" s="172"/>
      <c r="E64" s="172">
        <f>'将来負担比率（分子）の構造'!J$43</f>
        <v>5826</v>
      </c>
      <c r="F64" s="172"/>
      <c r="G64" s="172"/>
      <c r="H64" s="172">
        <f>'将来負担比率（分子）の構造'!K$43</f>
        <v>5427</v>
      </c>
      <c r="I64" s="172"/>
      <c r="J64" s="172"/>
      <c r="K64" s="172">
        <f>'将来負担比率（分子）の構造'!L$43</f>
        <v>5227</v>
      </c>
      <c r="L64" s="172"/>
      <c r="M64" s="172"/>
      <c r="N64" s="172">
        <f>'将来負担比率（分子）の構造'!M$43</f>
        <v>4844</v>
      </c>
      <c r="O64" s="172"/>
      <c r="P64" s="172"/>
    </row>
    <row r="65" spans="1:16" x14ac:dyDescent="0.2">
      <c r="A65" s="172" t="s">
        <v>32</v>
      </c>
      <c r="B65" s="172">
        <f>'将来負担比率（分子）の構造'!I$42</f>
        <v>121</v>
      </c>
      <c r="C65" s="172"/>
      <c r="D65" s="172"/>
      <c r="E65" s="172">
        <f>'将来負担比率（分子）の構造'!J$42</f>
        <v>285</v>
      </c>
      <c r="F65" s="172"/>
      <c r="G65" s="172"/>
      <c r="H65" s="172">
        <f>'将来負担比率（分子）の構造'!K$42</f>
        <v>2</v>
      </c>
      <c r="I65" s="172"/>
      <c r="J65" s="172"/>
      <c r="K65" s="172">
        <f>'将来負担比率（分子）の構造'!L$42</f>
        <v>47</v>
      </c>
      <c r="L65" s="172"/>
      <c r="M65" s="172"/>
      <c r="N65" s="172">
        <f>'将来負担比率（分子）の構造'!M$42</f>
        <v>46</v>
      </c>
      <c r="O65" s="172"/>
      <c r="P65" s="172"/>
    </row>
    <row r="66" spans="1:16" x14ac:dyDescent="0.2">
      <c r="A66" s="172" t="s">
        <v>31</v>
      </c>
      <c r="B66" s="172">
        <f>'将来負担比率（分子）の構造'!I$41</f>
        <v>8780</v>
      </c>
      <c r="C66" s="172"/>
      <c r="D66" s="172"/>
      <c r="E66" s="172">
        <f>'将来負担比率（分子）の構造'!J$41</f>
        <v>8874</v>
      </c>
      <c r="F66" s="172"/>
      <c r="G66" s="172"/>
      <c r="H66" s="172">
        <f>'将来負担比率（分子）の構造'!K$41</f>
        <v>8786</v>
      </c>
      <c r="I66" s="172"/>
      <c r="J66" s="172"/>
      <c r="K66" s="172">
        <f>'将来負担比率（分子）の構造'!L$41</f>
        <v>8565</v>
      </c>
      <c r="L66" s="172"/>
      <c r="M66" s="172"/>
      <c r="N66" s="172">
        <f>'将来負担比率（分子）の構造'!M$41</f>
        <v>8211</v>
      </c>
      <c r="O66" s="172"/>
      <c r="P66" s="172"/>
    </row>
    <row r="67" spans="1:16" x14ac:dyDescent="0.2">
      <c r="A67" s="172" t="s">
        <v>71</v>
      </c>
      <c r="B67" s="172" t="e">
        <f>NA()</f>
        <v>#N/A</v>
      </c>
      <c r="C67" s="172">
        <f>IF(ISNUMBER('将来負担比率（分子）の構造'!I$53), IF('将来負担比率（分子）の構造'!I$53 &lt; 0, 0, '将来負担比率（分子）の構造'!I$53), NA())</f>
        <v>3942</v>
      </c>
      <c r="D67" s="172" t="e">
        <f>NA()</f>
        <v>#N/A</v>
      </c>
      <c r="E67" s="172" t="e">
        <f>NA()</f>
        <v>#N/A</v>
      </c>
      <c r="F67" s="172">
        <f>IF(ISNUMBER('将来負担比率（分子）の構造'!J$53), IF('将来負担比率（分子）の構造'!J$53 &lt; 0, 0, '将来負担比率（分子）の構造'!J$53), NA())</f>
        <v>4143</v>
      </c>
      <c r="G67" s="172" t="e">
        <f>NA()</f>
        <v>#N/A</v>
      </c>
      <c r="H67" s="172" t="e">
        <f>NA()</f>
        <v>#N/A</v>
      </c>
      <c r="I67" s="172">
        <f>IF(ISNUMBER('将来負担比率（分子）の構造'!K$53), IF('将来負担比率（分子）の構造'!K$53 &lt; 0, 0, '将来負担比率（分子）の構造'!K$53), NA())</f>
        <v>3111</v>
      </c>
      <c r="J67" s="172" t="e">
        <f>NA()</f>
        <v>#N/A</v>
      </c>
      <c r="K67" s="172" t="e">
        <f>NA()</f>
        <v>#N/A</v>
      </c>
      <c r="L67" s="172">
        <f>IF(ISNUMBER('将来負担比率（分子）の構造'!L$53), IF('将来負担比率（分子）の構造'!L$53 &lt; 0, 0, '将来負担比率（分子）の構造'!L$53), NA())</f>
        <v>2764</v>
      </c>
      <c r="M67" s="172" t="e">
        <f>NA()</f>
        <v>#N/A</v>
      </c>
      <c r="N67" s="172" t="e">
        <f>NA()</f>
        <v>#N/A</v>
      </c>
      <c r="O67" s="172">
        <f>IF(ISNUMBER('将来負担比率（分子）の構造'!M$53), IF('将来負担比率（分子）の構造'!M$53 &lt; 0, 0, '将来負担比率（分子）の構造'!M$53), NA())</f>
        <v>2658</v>
      </c>
      <c r="P67" s="172" t="e">
        <f>NA()</f>
        <v>#N/A</v>
      </c>
    </row>
    <row r="70" spans="1:16" x14ac:dyDescent="0.2">
      <c r="A70" s="174" t="s">
        <v>72</v>
      </c>
      <c r="B70" s="174"/>
      <c r="C70" s="174"/>
      <c r="D70" s="174"/>
      <c r="E70" s="174"/>
      <c r="F70" s="174"/>
    </row>
    <row r="71" spans="1:16" x14ac:dyDescent="0.2">
      <c r="A71" s="175"/>
      <c r="B71" s="175" t="str">
        <f>基金残高に係る経年分析!F54</f>
        <v>R03</v>
      </c>
      <c r="C71" s="175" t="str">
        <f>基金残高に係る経年分析!G54</f>
        <v>R04</v>
      </c>
      <c r="D71" s="175" t="str">
        <f>基金残高に係る経年分析!H54</f>
        <v>R05</v>
      </c>
    </row>
    <row r="72" spans="1:16" x14ac:dyDescent="0.2">
      <c r="A72" s="175" t="s">
        <v>73</v>
      </c>
      <c r="B72" s="176">
        <f>基金残高に係る経年分析!F55</f>
        <v>1681</v>
      </c>
      <c r="C72" s="176">
        <f>基金残高に係る経年分析!G55</f>
        <v>1845</v>
      </c>
      <c r="D72" s="176">
        <f>基金残高に係る経年分析!H55</f>
        <v>1808</v>
      </c>
    </row>
    <row r="73" spans="1:16" x14ac:dyDescent="0.2">
      <c r="A73" s="175" t="s">
        <v>74</v>
      </c>
      <c r="B73" s="176">
        <f>基金残高に係る経年分析!F56</f>
        <v>75</v>
      </c>
      <c r="C73" s="176">
        <f>基金残高に係る経年分析!G56</f>
        <v>75</v>
      </c>
      <c r="D73" s="176">
        <f>基金残高に係る経年分析!H56</f>
        <v>75</v>
      </c>
    </row>
    <row r="74" spans="1:16" x14ac:dyDescent="0.2">
      <c r="A74" s="175" t="s">
        <v>75</v>
      </c>
      <c r="B74" s="176">
        <f>基金残高に係る経年分析!F57</f>
        <v>1373</v>
      </c>
      <c r="C74" s="176">
        <f>基金残高に係る経年分析!G57</f>
        <v>1459</v>
      </c>
      <c r="D74" s="176">
        <f>基金残高に係る経年分析!H57</f>
        <v>1197</v>
      </c>
    </row>
  </sheetData>
  <sheetProtection algorithmName="SHA-512" hashValue="t34osE+a00C80EJNmnj9OpGuH4N6iZ2JUXV9zXu9XQ1J+ALmJ5JdyptDVYefAKBpgkdFyFLCQgCMuo0y6zYJdA==" saltValue="3CtLnirdN0wRWith0+Cc0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23"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2" t="s">
        <v>202</v>
      </c>
      <c r="DI1" s="603"/>
      <c r="DJ1" s="603"/>
      <c r="DK1" s="603"/>
      <c r="DL1" s="603"/>
      <c r="DM1" s="603"/>
      <c r="DN1" s="604"/>
      <c r="DO1" s="211"/>
      <c r="DP1" s="602" t="s">
        <v>203</v>
      </c>
      <c r="DQ1" s="603"/>
      <c r="DR1" s="603"/>
      <c r="DS1" s="603"/>
      <c r="DT1" s="603"/>
      <c r="DU1" s="603"/>
      <c r="DV1" s="603"/>
      <c r="DW1" s="603"/>
      <c r="DX1" s="603"/>
      <c r="DY1" s="603"/>
      <c r="DZ1" s="603"/>
      <c r="EA1" s="603"/>
      <c r="EB1" s="603"/>
      <c r="EC1" s="604"/>
      <c r="ED1" s="210"/>
      <c r="EE1" s="210"/>
      <c r="EF1" s="210"/>
      <c r="EG1" s="210"/>
      <c r="EH1" s="210"/>
      <c r="EI1" s="210"/>
      <c r="EJ1" s="210"/>
      <c r="EK1" s="210"/>
      <c r="EL1" s="210"/>
      <c r="EM1" s="210"/>
    </row>
    <row r="2" spans="2:143" ht="22.5" customHeight="1" x14ac:dyDescent="0.2">
      <c r="B2" s="212" t="s">
        <v>204</v>
      </c>
      <c r="R2" s="213"/>
      <c r="S2" s="213"/>
      <c r="T2" s="213"/>
      <c r="U2" s="213"/>
      <c r="V2" s="213"/>
      <c r="W2" s="213"/>
      <c r="X2" s="213"/>
      <c r="Y2" s="213"/>
      <c r="Z2" s="213"/>
      <c r="AA2" s="213"/>
      <c r="AB2" s="213"/>
      <c r="AC2" s="213"/>
      <c r="AE2" s="214"/>
      <c r="AF2" s="214"/>
      <c r="AG2" s="214"/>
      <c r="AH2" s="214"/>
      <c r="AI2" s="21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3128284</v>
      </c>
      <c r="S5" s="613"/>
      <c r="T5" s="613"/>
      <c r="U5" s="613"/>
      <c r="V5" s="613"/>
      <c r="W5" s="613"/>
      <c r="X5" s="613"/>
      <c r="Y5" s="614"/>
      <c r="Z5" s="615">
        <v>29.6</v>
      </c>
      <c r="AA5" s="615"/>
      <c r="AB5" s="615"/>
      <c r="AC5" s="615"/>
      <c r="AD5" s="616">
        <v>3128284</v>
      </c>
      <c r="AE5" s="616"/>
      <c r="AF5" s="616"/>
      <c r="AG5" s="616"/>
      <c r="AH5" s="616"/>
      <c r="AI5" s="616"/>
      <c r="AJ5" s="616"/>
      <c r="AK5" s="616"/>
      <c r="AL5" s="617">
        <v>52.6</v>
      </c>
      <c r="AM5" s="618"/>
      <c r="AN5" s="618"/>
      <c r="AO5" s="619"/>
      <c r="AP5" s="609" t="s">
        <v>216</v>
      </c>
      <c r="AQ5" s="610"/>
      <c r="AR5" s="610"/>
      <c r="AS5" s="610"/>
      <c r="AT5" s="610"/>
      <c r="AU5" s="610"/>
      <c r="AV5" s="610"/>
      <c r="AW5" s="610"/>
      <c r="AX5" s="610"/>
      <c r="AY5" s="610"/>
      <c r="AZ5" s="610"/>
      <c r="BA5" s="610"/>
      <c r="BB5" s="610"/>
      <c r="BC5" s="610"/>
      <c r="BD5" s="610"/>
      <c r="BE5" s="610"/>
      <c r="BF5" s="611"/>
      <c r="BG5" s="623">
        <v>3128284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114388</v>
      </c>
      <c r="S6" s="624"/>
      <c r="T6" s="624"/>
      <c r="U6" s="624"/>
      <c r="V6" s="624"/>
      <c r="W6" s="624"/>
      <c r="X6" s="624"/>
      <c r="Y6" s="625"/>
      <c r="Z6" s="626">
        <v>1.1000000000000001</v>
      </c>
      <c r="AA6" s="626"/>
      <c r="AB6" s="626"/>
      <c r="AC6" s="626"/>
      <c r="AD6" s="627">
        <v>114388</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3128284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90720</v>
      </c>
      <c r="CS6" s="624"/>
      <c r="CT6" s="624"/>
      <c r="CU6" s="624"/>
      <c r="CV6" s="624"/>
      <c r="CW6" s="624"/>
      <c r="CX6" s="624"/>
      <c r="CY6" s="625"/>
      <c r="CZ6" s="617">
        <v>0.9</v>
      </c>
      <c r="DA6" s="618"/>
      <c r="DB6" s="618"/>
      <c r="DC6" s="634"/>
      <c r="DD6" s="632">
        <v>15785</v>
      </c>
      <c r="DE6" s="624"/>
      <c r="DF6" s="624"/>
      <c r="DG6" s="624"/>
      <c r="DH6" s="624"/>
      <c r="DI6" s="624"/>
      <c r="DJ6" s="624"/>
      <c r="DK6" s="624"/>
      <c r="DL6" s="624"/>
      <c r="DM6" s="624"/>
      <c r="DN6" s="624"/>
      <c r="DO6" s="624"/>
      <c r="DP6" s="625"/>
      <c r="DQ6" s="632">
        <v>90720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1042</v>
      </c>
      <c r="S7" s="624"/>
      <c r="T7" s="624"/>
      <c r="U7" s="624"/>
      <c r="V7" s="624"/>
      <c r="W7" s="624"/>
      <c r="X7" s="624"/>
      <c r="Y7" s="625"/>
      <c r="Z7" s="626">
        <v>0</v>
      </c>
      <c r="AA7" s="626"/>
      <c r="AB7" s="626"/>
      <c r="AC7" s="626"/>
      <c r="AD7" s="627">
        <v>1042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1316519</v>
      </c>
      <c r="BH7" s="624"/>
      <c r="BI7" s="624"/>
      <c r="BJ7" s="624"/>
      <c r="BK7" s="624"/>
      <c r="BL7" s="624"/>
      <c r="BM7" s="624"/>
      <c r="BN7" s="625"/>
      <c r="BO7" s="626">
        <v>42.1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1749736</v>
      </c>
      <c r="CS7" s="624"/>
      <c r="CT7" s="624"/>
      <c r="CU7" s="624"/>
      <c r="CV7" s="624"/>
      <c r="CW7" s="624"/>
      <c r="CX7" s="624"/>
      <c r="CY7" s="625"/>
      <c r="CZ7" s="626">
        <v>17.3</v>
      </c>
      <c r="DA7" s="626"/>
      <c r="DB7" s="626"/>
      <c r="DC7" s="626"/>
      <c r="DD7" s="632">
        <v>211464</v>
      </c>
      <c r="DE7" s="624"/>
      <c r="DF7" s="624"/>
      <c r="DG7" s="624"/>
      <c r="DH7" s="624"/>
      <c r="DI7" s="624"/>
      <c r="DJ7" s="624"/>
      <c r="DK7" s="624"/>
      <c r="DL7" s="624"/>
      <c r="DM7" s="624"/>
      <c r="DN7" s="624"/>
      <c r="DO7" s="624"/>
      <c r="DP7" s="625"/>
      <c r="DQ7" s="632">
        <v>1331137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20235</v>
      </c>
      <c r="S8" s="624"/>
      <c r="T8" s="624"/>
      <c r="U8" s="624"/>
      <c r="V8" s="624"/>
      <c r="W8" s="624"/>
      <c r="X8" s="624"/>
      <c r="Y8" s="625"/>
      <c r="Z8" s="626">
        <v>0.2</v>
      </c>
      <c r="AA8" s="626"/>
      <c r="AB8" s="626"/>
      <c r="AC8" s="626"/>
      <c r="AD8" s="627">
        <v>20235</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42868</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3315327</v>
      </c>
      <c r="CS8" s="624"/>
      <c r="CT8" s="624"/>
      <c r="CU8" s="624"/>
      <c r="CV8" s="624"/>
      <c r="CW8" s="624"/>
      <c r="CX8" s="624"/>
      <c r="CY8" s="625"/>
      <c r="CZ8" s="626">
        <v>32.700000000000003</v>
      </c>
      <c r="DA8" s="626"/>
      <c r="DB8" s="626"/>
      <c r="DC8" s="626"/>
      <c r="DD8" s="632" t="s">
        <v>122</v>
      </c>
      <c r="DE8" s="624"/>
      <c r="DF8" s="624"/>
      <c r="DG8" s="624"/>
      <c r="DH8" s="624"/>
      <c r="DI8" s="624"/>
      <c r="DJ8" s="624"/>
      <c r="DK8" s="624"/>
      <c r="DL8" s="624"/>
      <c r="DM8" s="624"/>
      <c r="DN8" s="624"/>
      <c r="DO8" s="624"/>
      <c r="DP8" s="625"/>
      <c r="DQ8" s="632">
        <v>1650095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22731</v>
      </c>
      <c r="S9" s="624"/>
      <c r="T9" s="624"/>
      <c r="U9" s="624"/>
      <c r="V9" s="624"/>
      <c r="W9" s="624"/>
      <c r="X9" s="624"/>
      <c r="Y9" s="625"/>
      <c r="Z9" s="626">
        <v>0.2</v>
      </c>
      <c r="AA9" s="626"/>
      <c r="AB9" s="626"/>
      <c r="AC9" s="626"/>
      <c r="AD9" s="627">
        <v>22731</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1125900</v>
      </c>
      <c r="BH9" s="624"/>
      <c r="BI9" s="624"/>
      <c r="BJ9" s="624"/>
      <c r="BK9" s="624"/>
      <c r="BL9" s="624"/>
      <c r="BM9" s="624"/>
      <c r="BN9" s="625"/>
      <c r="BO9" s="626">
        <v>36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777118</v>
      </c>
      <c r="CS9" s="624"/>
      <c r="CT9" s="624"/>
      <c r="CU9" s="624"/>
      <c r="CV9" s="624"/>
      <c r="CW9" s="624"/>
      <c r="CX9" s="624"/>
      <c r="CY9" s="625"/>
      <c r="CZ9" s="626">
        <v>7.7</v>
      </c>
      <c r="DA9" s="626"/>
      <c r="DB9" s="626"/>
      <c r="DC9" s="626"/>
      <c r="DD9" s="632">
        <v>8592</v>
      </c>
      <c r="DE9" s="624"/>
      <c r="DF9" s="624"/>
      <c r="DG9" s="624"/>
      <c r="DH9" s="624"/>
      <c r="DI9" s="624"/>
      <c r="DJ9" s="624"/>
      <c r="DK9" s="624"/>
      <c r="DL9" s="624"/>
      <c r="DM9" s="624"/>
      <c r="DN9" s="624"/>
      <c r="DO9" s="624"/>
      <c r="DP9" s="625"/>
      <c r="DQ9" s="632">
        <v>652792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43554</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563107</v>
      </c>
      <c r="S11" s="624"/>
      <c r="T11" s="624"/>
      <c r="U11" s="624"/>
      <c r="V11" s="624"/>
      <c r="W11" s="624"/>
      <c r="X11" s="624"/>
      <c r="Y11" s="625"/>
      <c r="Z11" s="628">
        <v>5.3</v>
      </c>
      <c r="AA11" s="629"/>
      <c r="AB11" s="629"/>
      <c r="AC11" s="635"/>
      <c r="AD11" s="632">
        <v>563107</v>
      </c>
      <c r="AE11" s="624"/>
      <c r="AF11" s="624"/>
      <c r="AG11" s="624"/>
      <c r="AH11" s="624"/>
      <c r="AI11" s="624"/>
      <c r="AJ11" s="624"/>
      <c r="AK11" s="625"/>
      <c r="AL11" s="628">
        <v>9.5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104197</v>
      </c>
      <c r="BH11" s="624"/>
      <c r="BI11" s="624"/>
      <c r="BJ11" s="624"/>
      <c r="BK11" s="624"/>
      <c r="BL11" s="624"/>
      <c r="BM11" s="624"/>
      <c r="BN11" s="625"/>
      <c r="BO11" s="626">
        <v>3.3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701686</v>
      </c>
      <c r="CS11" s="624"/>
      <c r="CT11" s="624"/>
      <c r="CU11" s="624"/>
      <c r="CV11" s="624"/>
      <c r="CW11" s="624"/>
      <c r="CX11" s="624"/>
      <c r="CY11" s="625"/>
      <c r="CZ11" s="626">
        <v>6.9</v>
      </c>
      <c r="DA11" s="626"/>
      <c r="DB11" s="626"/>
      <c r="DC11" s="626"/>
      <c r="DD11" s="632">
        <v>192798</v>
      </c>
      <c r="DE11" s="624"/>
      <c r="DF11" s="624"/>
      <c r="DG11" s="624"/>
      <c r="DH11" s="624"/>
      <c r="DI11" s="624"/>
      <c r="DJ11" s="624"/>
      <c r="DK11" s="624"/>
      <c r="DL11" s="624"/>
      <c r="DM11" s="624"/>
      <c r="DN11" s="624"/>
      <c r="DO11" s="624"/>
      <c r="DP11" s="625"/>
      <c r="DQ11" s="632">
        <v>552218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1618241</v>
      </c>
      <c r="BH12" s="624"/>
      <c r="BI12" s="624"/>
      <c r="BJ12" s="624"/>
      <c r="BK12" s="624"/>
      <c r="BL12" s="624"/>
      <c r="BM12" s="624"/>
      <c r="BN12" s="625"/>
      <c r="BO12" s="626">
        <v>51.7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97162</v>
      </c>
      <c r="CS12" s="624"/>
      <c r="CT12" s="624"/>
      <c r="CU12" s="624"/>
      <c r="CV12" s="624"/>
      <c r="CW12" s="624"/>
      <c r="CX12" s="624"/>
      <c r="CY12" s="625"/>
      <c r="CZ12" s="626">
        <v>1</v>
      </c>
      <c r="DA12" s="626"/>
      <c r="DB12" s="626"/>
      <c r="DC12" s="626"/>
      <c r="DD12" s="632">
        <v>22322</v>
      </c>
      <c r="DE12" s="624"/>
      <c r="DF12" s="624"/>
      <c r="DG12" s="624"/>
      <c r="DH12" s="624"/>
      <c r="DI12" s="624"/>
      <c r="DJ12" s="624"/>
      <c r="DK12" s="624"/>
      <c r="DL12" s="624"/>
      <c r="DM12" s="624"/>
      <c r="DN12" s="624"/>
      <c r="DO12" s="624"/>
      <c r="DP12" s="625"/>
      <c r="DQ12" s="632">
        <v>82736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1618237</v>
      </c>
      <c r="BH13" s="624"/>
      <c r="BI13" s="624"/>
      <c r="BJ13" s="624"/>
      <c r="BK13" s="624"/>
      <c r="BL13" s="624"/>
      <c r="BM13" s="624"/>
      <c r="BN13" s="625"/>
      <c r="BO13" s="626">
        <v>51.7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1018927</v>
      </c>
      <c r="CS13" s="624"/>
      <c r="CT13" s="624"/>
      <c r="CU13" s="624"/>
      <c r="CV13" s="624"/>
      <c r="CW13" s="624"/>
      <c r="CX13" s="624"/>
      <c r="CY13" s="625"/>
      <c r="CZ13" s="626">
        <v>10.1</v>
      </c>
      <c r="DA13" s="626"/>
      <c r="DB13" s="626"/>
      <c r="DC13" s="626"/>
      <c r="DD13" s="632">
        <v>312829</v>
      </c>
      <c r="DE13" s="624"/>
      <c r="DF13" s="624"/>
      <c r="DG13" s="624"/>
      <c r="DH13" s="624"/>
      <c r="DI13" s="624"/>
      <c r="DJ13" s="624"/>
      <c r="DK13" s="624"/>
      <c r="DL13" s="624"/>
      <c r="DM13" s="624"/>
      <c r="DN13" s="624"/>
      <c r="DO13" s="624"/>
      <c r="DP13" s="625"/>
      <c r="DQ13" s="632">
        <v>534208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122</v>
      </c>
      <c r="S14" s="624"/>
      <c r="T14" s="624"/>
      <c r="U14" s="624"/>
      <c r="V14" s="624"/>
      <c r="W14" s="624"/>
      <c r="X14" s="624"/>
      <c r="Y14" s="625"/>
      <c r="Z14" s="626">
        <v>0</v>
      </c>
      <c r="AA14" s="626"/>
      <c r="AB14" s="626"/>
      <c r="AC14" s="626"/>
      <c r="AD14" s="627">
        <v>122</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85933</v>
      </c>
      <c r="BH14" s="624"/>
      <c r="BI14" s="624"/>
      <c r="BJ14" s="624"/>
      <c r="BK14" s="624"/>
      <c r="BL14" s="624"/>
      <c r="BM14" s="624"/>
      <c r="BN14" s="625"/>
      <c r="BO14" s="626">
        <v>2.7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377994</v>
      </c>
      <c r="CS14" s="624"/>
      <c r="CT14" s="624"/>
      <c r="CU14" s="624"/>
      <c r="CV14" s="624"/>
      <c r="CW14" s="624"/>
      <c r="CX14" s="624"/>
      <c r="CY14" s="625"/>
      <c r="CZ14" s="626">
        <v>3.7</v>
      </c>
      <c r="DA14" s="626"/>
      <c r="DB14" s="626"/>
      <c r="DC14" s="626"/>
      <c r="DD14" s="632">
        <v>21960</v>
      </c>
      <c r="DE14" s="624"/>
      <c r="DF14" s="624"/>
      <c r="DG14" s="624"/>
      <c r="DH14" s="624"/>
      <c r="DI14" s="624"/>
      <c r="DJ14" s="624"/>
      <c r="DK14" s="624"/>
      <c r="DL14" s="624"/>
      <c r="DM14" s="624"/>
      <c r="DN14" s="624"/>
      <c r="DO14" s="624"/>
      <c r="DP14" s="625"/>
      <c r="DQ14" s="632">
        <v>355864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107054</v>
      </c>
      <c r="BH15" s="624"/>
      <c r="BI15" s="624"/>
      <c r="BJ15" s="624"/>
      <c r="BK15" s="624"/>
      <c r="BL15" s="624"/>
      <c r="BM15" s="624"/>
      <c r="BN15" s="625"/>
      <c r="BO15" s="626">
        <v>3.4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1178458</v>
      </c>
      <c r="CS15" s="624"/>
      <c r="CT15" s="624"/>
      <c r="CU15" s="624"/>
      <c r="CV15" s="624"/>
      <c r="CW15" s="624"/>
      <c r="CX15" s="624"/>
      <c r="CY15" s="625"/>
      <c r="CZ15" s="626">
        <v>11.6</v>
      </c>
      <c r="DA15" s="626"/>
      <c r="DB15" s="626"/>
      <c r="DC15" s="626"/>
      <c r="DD15" s="632">
        <v>98733</v>
      </c>
      <c r="DE15" s="624"/>
      <c r="DF15" s="624"/>
      <c r="DG15" s="624"/>
      <c r="DH15" s="624"/>
      <c r="DI15" s="624"/>
      <c r="DJ15" s="624"/>
      <c r="DK15" s="624"/>
      <c r="DL15" s="624"/>
      <c r="DM15" s="624"/>
      <c r="DN15" s="624"/>
      <c r="DO15" s="624"/>
      <c r="DP15" s="625"/>
      <c r="DQ15" s="632">
        <v>856323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14590</v>
      </c>
      <c r="S16" s="624"/>
      <c r="T16" s="624"/>
      <c r="U16" s="624"/>
      <c r="V16" s="624"/>
      <c r="W16" s="624"/>
      <c r="X16" s="624"/>
      <c r="Y16" s="625"/>
      <c r="Z16" s="626">
        <v>0.1</v>
      </c>
      <c r="AA16" s="626"/>
      <c r="AB16" s="626"/>
      <c r="AC16" s="626"/>
      <c r="AD16" s="627">
        <v>14590</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537</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40639</v>
      </c>
      <c r="S17" s="624"/>
      <c r="T17" s="624"/>
      <c r="U17" s="624"/>
      <c r="V17" s="624"/>
      <c r="W17" s="624"/>
      <c r="X17" s="624"/>
      <c r="Y17" s="625"/>
      <c r="Z17" s="626">
        <v>0.4</v>
      </c>
      <c r="AA17" s="626"/>
      <c r="AB17" s="626"/>
      <c r="AC17" s="626"/>
      <c r="AD17" s="627">
        <v>40639</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821145</v>
      </c>
      <c r="CS17" s="624"/>
      <c r="CT17" s="624"/>
      <c r="CU17" s="624"/>
      <c r="CV17" s="624"/>
      <c r="CW17" s="624"/>
      <c r="CX17" s="624"/>
      <c r="CY17" s="625"/>
      <c r="CZ17" s="626">
        <v>8.1</v>
      </c>
      <c r="DA17" s="626"/>
      <c r="DB17" s="626"/>
      <c r="DC17" s="626"/>
      <c r="DD17" s="632" t="s">
        <v>122</v>
      </c>
      <c r="DE17" s="624"/>
      <c r="DF17" s="624"/>
      <c r="DG17" s="624"/>
      <c r="DH17" s="624"/>
      <c r="DI17" s="624"/>
      <c r="DJ17" s="624"/>
      <c r="DK17" s="624"/>
      <c r="DL17" s="624"/>
      <c r="DM17" s="624"/>
      <c r="DN17" s="624"/>
      <c r="DO17" s="624"/>
      <c r="DP17" s="625"/>
      <c r="DQ17" s="632">
        <v>821145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43308</v>
      </c>
      <c r="S18" s="624"/>
      <c r="T18" s="624"/>
      <c r="U18" s="624"/>
      <c r="V18" s="624"/>
      <c r="W18" s="624"/>
      <c r="X18" s="624"/>
      <c r="Y18" s="625"/>
      <c r="Z18" s="626">
        <v>0.4</v>
      </c>
      <c r="AA18" s="626"/>
      <c r="AB18" s="626"/>
      <c r="AC18" s="626"/>
      <c r="AD18" s="627">
        <v>43308</v>
      </c>
      <c r="AE18" s="627"/>
      <c r="AF18" s="627"/>
      <c r="AG18" s="627"/>
      <c r="AH18" s="627"/>
      <c r="AI18" s="627"/>
      <c r="AJ18" s="627"/>
      <c r="AK18" s="627"/>
      <c r="AL18" s="628">
        <v>0.7</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22572</v>
      </c>
      <c r="S19" s="624"/>
      <c r="T19" s="624"/>
      <c r="U19" s="624"/>
      <c r="V19" s="624"/>
      <c r="W19" s="624"/>
      <c r="X19" s="624"/>
      <c r="Y19" s="625"/>
      <c r="Z19" s="626">
        <v>0.2</v>
      </c>
      <c r="AA19" s="626"/>
      <c r="AB19" s="626"/>
      <c r="AC19" s="626"/>
      <c r="AD19" s="627">
        <v>22572</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20736</v>
      </c>
      <c r="S20" s="624"/>
      <c r="T20" s="624"/>
      <c r="U20" s="624"/>
      <c r="V20" s="624"/>
      <c r="W20" s="624"/>
      <c r="X20" s="624"/>
      <c r="Y20" s="625"/>
      <c r="Z20" s="626">
        <v>0.2</v>
      </c>
      <c r="AA20" s="626"/>
      <c r="AB20" s="626"/>
      <c r="AC20" s="626"/>
      <c r="AD20" s="627">
        <v>20736</v>
      </c>
      <c r="AE20" s="627"/>
      <c r="AF20" s="627"/>
      <c r="AG20" s="627"/>
      <c r="AH20" s="627"/>
      <c r="AI20" s="627"/>
      <c r="AJ20" s="627"/>
      <c r="AK20" s="627"/>
      <c r="AL20" s="628">
        <v>0.3</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10128273</v>
      </c>
      <c r="CS20" s="624"/>
      <c r="CT20" s="624"/>
      <c r="CU20" s="624"/>
      <c r="CV20" s="624"/>
      <c r="CW20" s="624"/>
      <c r="CX20" s="624"/>
      <c r="CY20" s="625"/>
      <c r="CZ20" s="626">
        <v>100</v>
      </c>
      <c r="DA20" s="626"/>
      <c r="DB20" s="626"/>
      <c r="DC20" s="626"/>
      <c r="DD20" s="632">
        <v>884483</v>
      </c>
      <c r="DE20" s="624"/>
      <c r="DF20" s="624"/>
      <c r="DG20" s="624"/>
      <c r="DH20" s="624"/>
      <c r="DI20" s="624"/>
      <c r="DJ20" s="624"/>
      <c r="DK20" s="624"/>
      <c r="DL20" s="624"/>
      <c r="DM20" s="624"/>
      <c r="DN20" s="624"/>
      <c r="DO20" s="624"/>
      <c r="DP20" s="625"/>
      <c r="DQ20" s="632">
        <v>6927238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2136999</v>
      </c>
      <c r="S21" s="624"/>
      <c r="T21" s="624"/>
      <c r="U21" s="624"/>
      <c r="V21" s="624"/>
      <c r="W21" s="624"/>
      <c r="X21" s="624"/>
      <c r="Y21" s="625"/>
      <c r="Z21" s="626">
        <v>20.2</v>
      </c>
      <c r="AA21" s="626"/>
      <c r="AB21" s="626"/>
      <c r="AC21" s="626"/>
      <c r="AD21" s="627">
        <v>1984004</v>
      </c>
      <c r="AE21" s="627"/>
      <c r="AF21" s="627"/>
      <c r="AG21" s="627"/>
      <c r="AH21" s="627"/>
      <c r="AI21" s="627"/>
      <c r="AJ21" s="627"/>
      <c r="AK21" s="627"/>
      <c r="AL21" s="628">
        <v>33.299999999999997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1984004</v>
      </c>
      <c r="S22" s="624"/>
      <c r="T22" s="624"/>
      <c r="U22" s="624"/>
      <c r="V22" s="624"/>
      <c r="W22" s="624"/>
      <c r="X22" s="624"/>
      <c r="Y22" s="625"/>
      <c r="Z22" s="626">
        <v>18.8</v>
      </c>
      <c r="AA22" s="626"/>
      <c r="AB22" s="626"/>
      <c r="AC22" s="626"/>
      <c r="AD22" s="627">
        <v>1984004</v>
      </c>
      <c r="AE22" s="627"/>
      <c r="AF22" s="627"/>
      <c r="AG22" s="627"/>
      <c r="AH22" s="627"/>
      <c r="AI22" s="627"/>
      <c r="AJ22" s="627"/>
      <c r="AK22" s="627"/>
      <c r="AL22" s="628">
        <v>33.299999999999997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152995</v>
      </c>
      <c r="S23" s="624"/>
      <c r="T23" s="624"/>
      <c r="U23" s="624"/>
      <c r="V23" s="624"/>
      <c r="W23" s="624"/>
      <c r="X23" s="624"/>
      <c r="Y23" s="625"/>
      <c r="Z23" s="626">
        <v>1.4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4011637</v>
      </c>
      <c r="CS24" s="613"/>
      <c r="CT24" s="613"/>
      <c r="CU24" s="613"/>
      <c r="CV24" s="613"/>
      <c r="CW24" s="613"/>
      <c r="CX24" s="613"/>
      <c r="CY24" s="614"/>
      <c r="CZ24" s="617">
        <v>39.6</v>
      </c>
      <c r="DA24" s="618"/>
      <c r="DB24" s="618"/>
      <c r="DC24" s="634"/>
      <c r="DD24" s="655">
        <v>2489880</v>
      </c>
      <c r="DE24" s="613"/>
      <c r="DF24" s="613"/>
      <c r="DG24" s="613"/>
      <c r="DH24" s="613"/>
      <c r="DI24" s="613"/>
      <c r="DJ24" s="613"/>
      <c r="DK24" s="614"/>
      <c r="DL24" s="655">
        <v>2471579</v>
      </c>
      <c r="DM24" s="613"/>
      <c r="DN24" s="613"/>
      <c r="DO24" s="613"/>
      <c r="DP24" s="613"/>
      <c r="DQ24" s="613"/>
      <c r="DR24" s="613"/>
      <c r="DS24" s="613"/>
      <c r="DT24" s="613"/>
      <c r="DU24" s="613"/>
      <c r="DV24" s="614"/>
      <c r="DW24" s="617">
        <v>41.2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6085445</v>
      </c>
      <c r="S25" s="624"/>
      <c r="T25" s="624"/>
      <c r="U25" s="624"/>
      <c r="V25" s="624"/>
      <c r="W25" s="624"/>
      <c r="X25" s="624"/>
      <c r="Y25" s="625"/>
      <c r="Z25" s="626">
        <v>57.6</v>
      </c>
      <c r="AA25" s="626"/>
      <c r="AB25" s="626"/>
      <c r="AC25" s="626"/>
      <c r="AD25" s="627">
        <v>5932450</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1481500</v>
      </c>
      <c r="CS25" s="644"/>
      <c r="CT25" s="644"/>
      <c r="CU25" s="644"/>
      <c r="CV25" s="644"/>
      <c r="CW25" s="644"/>
      <c r="CX25" s="644"/>
      <c r="CY25" s="645"/>
      <c r="CZ25" s="628">
        <v>14.6</v>
      </c>
      <c r="DA25" s="656"/>
      <c r="DB25" s="656"/>
      <c r="DC25" s="658"/>
      <c r="DD25" s="632">
        <v>1262394</v>
      </c>
      <c r="DE25" s="644"/>
      <c r="DF25" s="644"/>
      <c r="DG25" s="644"/>
      <c r="DH25" s="644"/>
      <c r="DI25" s="644"/>
      <c r="DJ25" s="644"/>
      <c r="DK25" s="645"/>
      <c r="DL25" s="632">
        <v>1258167</v>
      </c>
      <c r="DM25" s="644"/>
      <c r="DN25" s="644"/>
      <c r="DO25" s="644"/>
      <c r="DP25" s="644"/>
      <c r="DQ25" s="644"/>
      <c r="DR25" s="644"/>
      <c r="DS25" s="644"/>
      <c r="DT25" s="644"/>
      <c r="DU25" s="644"/>
      <c r="DV25" s="645"/>
      <c r="DW25" s="628">
        <v>21</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1538</v>
      </c>
      <c r="S26" s="624"/>
      <c r="T26" s="624"/>
      <c r="U26" s="624"/>
      <c r="V26" s="624"/>
      <c r="W26" s="624"/>
      <c r="X26" s="624"/>
      <c r="Y26" s="625"/>
      <c r="Z26" s="626">
        <v>0</v>
      </c>
      <c r="AA26" s="626"/>
      <c r="AB26" s="626"/>
      <c r="AC26" s="626"/>
      <c r="AD26" s="627">
        <v>1538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885231</v>
      </c>
      <c r="CS26" s="624"/>
      <c r="CT26" s="624"/>
      <c r="CU26" s="624"/>
      <c r="CV26" s="624"/>
      <c r="CW26" s="624"/>
      <c r="CX26" s="624"/>
      <c r="CY26" s="625"/>
      <c r="CZ26" s="628">
        <v>8.6999999999999993</v>
      </c>
      <c r="DA26" s="656"/>
      <c r="DB26" s="656"/>
      <c r="DC26" s="658"/>
      <c r="DD26" s="632">
        <v>702029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100975</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3128284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1708992</v>
      </c>
      <c r="CS27" s="644"/>
      <c r="CT27" s="644"/>
      <c r="CU27" s="644"/>
      <c r="CV27" s="644"/>
      <c r="CW27" s="644"/>
      <c r="CX27" s="644"/>
      <c r="CY27" s="645"/>
      <c r="CZ27" s="628">
        <v>16.899999999999999</v>
      </c>
      <c r="DA27" s="656"/>
      <c r="DB27" s="656"/>
      <c r="DC27" s="658"/>
      <c r="DD27" s="632">
        <v>406341</v>
      </c>
      <c r="DE27" s="644"/>
      <c r="DF27" s="644"/>
      <c r="DG27" s="644"/>
      <c r="DH27" s="644"/>
      <c r="DI27" s="644"/>
      <c r="DJ27" s="644"/>
      <c r="DK27" s="645"/>
      <c r="DL27" s="632">
        <v>392267</v>
      </c>
      <c r="DM27" s="644"/>
      <c r="DN27" s="644"/>
      <c r="DO27" s="644"/>
      <c r="DP27" s="644"/>
      <c r="DQ27" s="644"/>
      <c r="DR27" s="644"/>
      <c r="DS27" s="644"/>
      <c r="DT27" s="644"/>
      <c r="DU27" s="644"/>
      <c r="DV27" s="645"/>
      <c r="DW27" s="628">
        <v>6.5</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66408</v>
      </c>
      <c r="S28" s="624"/>
      <c r="T28" s="624"/>
      <c r="U28" s="624"/>
      <c r="V28" s="624"/>
      <c r="W28" s="624"/>
      <c r="X28" s="624"/>
      <c r="Y28" s="625"/>
      <c r="Z28" s="626">
        <v>0.6</v>
      </c>
      <c r="AA28" s="626"/>
      <c r="AB28" s="626"/>
      <c r="AC28" s="626"/>
      <c r="AD28" s="627">
        <v>8665</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821145</v>
      </c>
      <c r="CS28" s="624"/>
      <c r="CT28" s="624"/>
      <c r="CU28" s="624"/>
      <c r="CV28" s="624"/>
      <c r="CW28" s="624"/>
      <c r="CX28" s="624"/>
      <c r="CY28" s="625"/>
      <c r="CZ28" s="628">
        <v>8.1</v>
      </c>
      <c r="DA28" s="656"/>
      <c r="DB28" s="656"/>
      <c r="DC28" s="658"/>
      <c r="DD28" s="632">
        <v>821145</v>
      </c>
      <c r="DE28" s="624"/>
      <c r="DF28" s="624"/>
      <c r="DG28" s="624"/>
      <c r="DH28" s="624"/>
      <c r="DI28" s="624"/>
      <c r="DJ28" s="624"/>
      <c r="DK28" s="625"/>
      <c r="DL28" s="632">
        <v>821145</v>
      </c>
      <c r="DM28" s="624"/>
      <c r="DN28" s="624"/>
      <c r="DO28" s="624"/>
      <c r="DP28" s="624"/>
      <c r="DQ28" s="624"/>
      <c r="DR28" s="624"/>
      <c r="DS28" s="624"/>
      <c r="DT28" s="624"/>
      <c r="DU28" s="624"/>
      <c r="DV28" s="625"/>
      <c r="DW28" s="628">
        <v>13.7</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42033</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821145</v>
      </c>
      <c r="CS29" s="644"/>
      <c r="CT29" s="644"/>
      <c r="CU29" s="644"/>
      <c r="CV29" s="644"/>
      <c r="CW29" s="644"/>
      <c r="CX29" s="644"/>
      <c r="CY29" s="645"/>
      <c r="CZ29" s="628">
        <v>8.1</v>
      </c>
      <c r="DA29" s="656"/>
      <c r="DB29" s="656"/>
      <c r="DC29" s="658"/>
      <c r="DD29" s="632">
        <v>821145</v>
      </c>
      <c r="DE29" s="644"/>
      <c r="DF29" s="644"/>
      <c r="DG29" s="644"/>
      <c r="DH29" s="644"/>
      <c r="DI29" s="644"/>
      <c r="DJ29" s="644"/>
      <c r="DK29" s="645"/>
      <c r="DL29" s="632">
        <v>821145</v>
      </c>
      <c r="DM29" s="644"/>
      <c r="DN29" s="644"/>
      <c r="DO29" s="644"/>
      <c r="DP29" s="644"/>
      <c r="DQ29" s="644"/>
      <c r="DR29" s="644"/>
      <c r="DS29" s="644"/>
      <c r="DT29" s="644"/>
      <c r="DU29" s="644"/>
      <c r="DV29" s="645"/>
      <c r="DW29" s="628">
        <v>13.7</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1087280</v>
      </c>
      <c r="S30" s="624"/>
      <c r="T30" s="624"/>
      <c r="U30" s="624"/>
      <c r="V30" s="624"/>
      <c r="W30" s="624"/>
      <c r="X30" s="624"/>
      <c r="Y30" s="625"/>
      <c r="Z30" s="626">
        <v>10.3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790581</v>
      </c>
      <c r="CS30" s="624"/>
      <c r="CT30" s="624"/>
      <c r="CU30" s="624"/>
      <c r="CV30" s="624"/>
      <c r="CW30" s="624"/>
      <c r="CX30" s="624"/>
      <c r="CY30" s="625"/>
      <c r="CZ30" s="628">
        <v>7.8</v>
      </c>
      <c r="DA30" s="656"/>
      <c r="DB30" s="656"/>
      <c r="DC30" s="658"/>
      <c r="DD30" s="632">
        <v>790581</v>
      </c>
      <c r="DE30" s="624"/>
      <c r="DF30" s="624"/>
      <c r="DG30" s="624"/>
      <c r="DH30" s="624"/>
      <c r="DI30" s="624"/>
      <c r="DJ30" s="624"/>
      <c r="DK30" s="625"/>
      <c r="DL30" s="632">
        <v>790581</v>
      </c>
      <c r="DM30" s="624"/>
      <c r="DN30" s="624"/>
      <c r="DO30" s="624"/>
      <c r="DP30" s="624"/>
      <c r="DQ30" s="624"/>
      <c r="DR30" s="624"/>
      <c r="DS30" s="624"/>
      <c r="DT30" s="624"/>
      <c r="DU30" s="624"/>
      <c r="DV30" s="625"/>
      <c r="DW30" s="628">
        <v>13.2</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5"/>
      <c r="AV31" s="215"/>
      <c r="AW31" s="215"/>
      <c r="AX31" s="609" t="s">
        <v>177</v>
      </c>
      <c r="AY31" s="610"/>
      <c r="AZ31" s="610"/>
      <c r="BA31" s="610"/>
      <c r="BB31" s="610"/>
      <c r="BC31" s="610"/>
      <c r="BD31" s="610"/>
      <c r="BE31" s="610"/>
      <c r="BF31" s="611"/>
      <c r="BG31" s="670">
        <v>99.7</v>
      </c>
      <c r="BH31" s="667"/>
      <c r="BI31" s="667"/>
      <c r="BJ31" s="667"/>
      <c r="BK31" s="667"/>
      <c r="BL31" s="667"/>
      <c r="BM31" s="618">
        <v>98.8</v>
      </c>
      <c r="BN31" s="667"/>
      <c r="BO31" s="667"/>
      <c r="BP31" s="667"/>
      <c r="BQ31" s="668"/>
      <c r="BR31" s="670">
        <v>99.7</v>
      </c>
      <c r="BS31" s="667"/>
      <c r="BT31" s="667"/>
      <c r="BU31" s="667"/>
      <c r="BV31" s="667"/>
      <c r="BW31" s="667"/>
      <c r="BX31" s="618">
        <v>98.8</v>
      </c>
      <c r="BY31" s="667"/>
      <c r="BZ31" s="667"/>
      <c r="CA31" s="667"/>
      <c r="CB31" s="668"/>
      <c r="CD31" s="663"/>
      <c r="CE31" s="664"/>
      <c r="CF31" s="620" t="s">
        <v>300</v>
      </c>
      <c r="CG31" s="621"/>
      <c r="CH31" s="621"/>
      <c r="CI31" s="621"/>
      <c r="CJ31" s="621"/>
      <c r="CK31" s="621"/>
      <c r="CL31" s="621"/>
      <c r="CM31" s="621"/>
      <c r="CN31" s="621"/>
      <c r="CO31" s="621"/>
      <c r="CP31" s="621"/>
      <c r="CQ31" s="622"/>
      <c r="CR31" s="623">
        <v>30564</v>
      </c>
      <c r="CS31" s="644"/>
      <c r="CT31" s="644"/>
      <c r="CU31" s="644"/>
      <c r="CV31" s="644"/>
      <c r="CW31" s="644"/>
      <c r="CX31" s="644"/>
      <c r="CY31" s="645"/>
      <c r="CZ31" s="628">
        <v>0.3</v>
      </c>
      <c r="DA31" s="656"/>
      <c r="DB31" s="656"/>
      <c r="DC31" s="658"/>
      <c r="DD31" s="632">
        <v>30564</v>
      </c>
      <c r="DE31" s="644"/>
      <c r="DF31" s="644"/>
      <c r="DG31" s="644"/>
      <c r="DH31" s="644"/>
      <c r="DI31" s="644"/>
      <c r="DJ31" s="644"/>
      <c r="DK31" s="645"/>
      <c r="DL31" s="632">
        <v>30564</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700505</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1" t="s">
        <v>302</v>
      </c>
      <c r="AX32" s="620" t="s">
        <v>303</v>
      </c>
      <c r="AY32" s="621"/>
      <c r="AZ32" s="621"/>
      <c r="BA32" s="621"/>
      <c r="BB32" s="621"/>
      <c r="BC32" s="621"/>
      <c r="BD32" s="621"/>
      <c r="BE32" s="621"/>
      <c r="BF32" s="622"/>
      <c r="BG32" s="680">
        <v>99.6</v>
      </c>
      <c r="BH32" s="644"/>
      <c r="BI32" s="644"/>
      <c r="BJ32" s="644"/>
      <c r="BK32" s="644"/>
      <c r="BL32" s="644"/>
      <c r="BM32" s="629">
        <v>98.8</v>
      </c>
      <c r="BN32" s="644"/>
      <c r="BO32" s="644"/>
      <c r="BP32" s="644"/>
      <c r="BQ32" s="669"/>
      <c r="BR32" s="680">
        <v>99.7</v>
      </c>
      <c r="BS32" s="644"/>
      <c r="BT32" s="644"/>
      <c r="BU32" s="644"/>
      <c r="BV32" s="644"/>
      <c r="BW32" s="644"/>
      <c r="BX32" s="629">
        <v>98.8</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131501</v>
      </c>
      <c r="S33" s="624"/>
      <c r="T33" s="624"/>
      <c r="U33" s="624"/>
      <c r="V33" s="624"/>
      <c r="W33" s="624"/>
      <c r="X33" s="624"/>
      <c r="Y33" s="625"/>
      <c r="Z33" s="626">
        <v>1.2</v>
      </c>
      <c r="AA33" s="626"/>
      <c r="AB33" s="626"/>
      <c r="AC33" s="626"/>
      <c r="AD33" s="627">
        <v>5790</v>
      </c>
      <c r="AE33" s="627"/>
      <c r="AF33" s="627"/>
      <c r="AG33" s="627"/>
      <c r="AH33" s="627"/>
      <c r="AI33" s="627"/>
      <c r="AJ33" s="627"/>
      <c r="AK33" s="627"/>
      <c r="AL33" s="628">
        <v>0.1</v>
      </c>
      <c r="AM33" s="629"/>
      <c r="AN33" s="629"/>
      <c r="AO33" s="630"/>
      <c r="AP33" s="675"/>
      <c r="AQ33" s="676"/>
      <c r="AR33" s="676"/>
      <c r="AS33" s="676"/>
      <c r="AT33" s="679"/>
      <c r="AU33" s="216"/>
      <c r="AV33" s="216"/>
      <c r="AW33" s="216"/>
      <c r="AX33" s="646" t="s">
        <v>306</v>
      </c>
      <c r="AY33" s="647"/>
      <c r="AZ33" s="647"/>
      <c r="BA33" s="647"/>
      <c r="BB33" s="647"/>
      <c r="BC33" s="647"/>
      <c r="BD33" s="647"/>
      <c r="BE33" s="647"/>
      <c r="BF33" s="648"/>
      <c r="BG33" s="681">
        <v>99.7</v>
      </c>
      <c r="BH33" s="682"/>
      <c r="BI33" s="682"/>
      <c r="BJ33" s="682"/>
      <c r="BK33" s="682"/>
      <c r="BL33" s="682"/>
      <c r="BM33" s="683">
        <v>98.7</v>
      </c>
      <c r="BN33" s="682"/>
      <c r="BO33" s="682"/>
      <c r="BP33" s="682"/>
      <c r="BQ33" s="684"/>
      <c r="BR33" s="681">
        <v>99.7</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5232153</v>
      </c>
      <c r="CS33" s="644"/>
      <c r="CT33" s="644"/>
      <c r="CU33" s="644"/>
      <c r="CV33" s="644"/>
      <c r="CW33" s="644"/>
      <c r="CX33" s="644"/>
      <c r="CY33" s="645"/>
      <c r="CZ33" s="628">
        <v>51.7</v>
      </c>
      <c r="DA33" s="656"/>
      <c r="DB33" s="656"/>
      <c r="DC33" s="658"/>
      <c r="DD33" s="632">
        <v>4022067</v>
      </c>
      <c r="DE33" s="644"/>
      <c r="DF33" s="644"/>
      <c r="DG33" s="644"/>
      <c r="DH33" s="644"/>
      <c r="DI33" s="644"/>
      <c r="DJ33" s="644"/>
      <c r="DK33" s="645"/>
      <c r="DL33" s="632">
        <v>2432489</v>
      </c>
      <c r="DM33" s="644"/>
      <c r="DN33" s="644"/>
      <c r="DO33" s="644"/>
      <c r="DP33" s="644"/>
      <c r="DQ33" s="644"/>
      <c r="DR33" s="644"/>
      <c r="DS33" s="644"/>
      <c r="DT33" s="644"/>
      <c r="DU33" s="644"/>
      <c r="DV33" s="645"/>
      <c r="DW33" s="628">
        <v>40.5</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406967</v>
      </c>
      <c r="S34" s="624"/>
      <c r="T34" s="624"/>
      <c r="U34" s="624"/>
      <c r="V34" s="624"/>
      <c r="W34" s="624"/>
      <c r="X34" s="624"/>
      <c r="Y34" s="625"/>
      <c r="Z34" s="626">
        <v>3.9</v>
      </c>
      <c r="AA34" s="626"/>
      <c r="AB34" s="626"/>
      <c r="AC34" s="626"/>
      <c r="AD34" s="627" t="s">
        <v>122</v>
      </c>
      <c r="AE34" s="627"/>
      <c r="AF34" s="627"/>
      <c r="AG34" s="627"/>
      <c r="AH34" s="627"/>
      <c r="AI34" s="627"/>
      <c r="AJ34" s="627"/>
      <c r="AK34" s="627"/>
      <c r="AL34" s="628" t="s">
        <v>122</v>
      </c>
      <c r="AM34" s="629"/>
      <c r="AN34" s="629"/>
      <c r="AO34" s="630"/>
      <c r="AP34" s="217"/>
      <c r="AQ34" s="218"/>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20" t="s">
        <v>309</v>
      </c>
      <c r="CE34" s="621"/>
      <c r="CF34" s="621"/>
      <c r="CG34" s="621"/>
      <c r="CH34" s="621"/>
      <c r="CI34" s="621"/>
      <c r="CJ34" s="621"/>
      <c r="CK34" s="621"/>
      <c r="CL34" s="621"/>
      <c r="CM34" s="621"/>
      <c r="CN34" s="621"/>
      <c r="CO34" s="621"/>
      <c r="CP34" s="621"/>
      <c r="CQ34" s="622"/>
      <c r="CR34" s="623">
        <v>1519179</v>
      </c>
      <c r="CS34" s="624"/>
      <c r="CT34" s="624"/>
      <c r="CU34" s="624"/>
      <c r="CV34" s="624"/>
      <c r="CW34" s="624"/>
      <c r="CX34" s="624"/>
      <c r="CY34" s="625"/>
      <c r="CZ34" s="628">
        <v>15</v>
      </c>
      <c r="DA34" s="656"/>
      <c r="DB34" s="656"/>
      <c r="DC34" s="658"/>
      <c r="DD34" s="632">
        <v>1198803</v>
      </c>
      <c r="DE34" s="624"/>
      <c r="DF34" s="624"/>
      <c r="DG34" s="624"/>
      <c r="DH34" s="624"/>
      <c r="DI34" s="624"/>
      <c r="DJ34" s="624"/>
      <c r="DK34" s="625"/>
      <c r="DL34" s="632">
        <v>688527</v>
      </c>
      <c r="DM34" s="624"/>
      <c r="DN34" s="624"/>
      <c r="DO34" s="624"/>
      <c r="DP34" s="624"/>
      <c r="DQ34" s="624"/>
      <c r="DR34" s="624"/>
      <c r="DS34" s="624"/>
      <c r="DT34" s="624"/>
      <c r="DU34" s="624"/>
      <c r="DV34" s="625"/>
      <c r="DW34" s="628">
        <v>11.5</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724110</v>
      </c>
      <c r="S35" s="624"/>
      <c r="T35" s="624"/>
      <c r="U35" s="624"/>
      <c r="V35" s="624"/>
      <c r="W35" s="624"/>
      <c r="X35" s="624"/>
      <c r="Y35" s="625"/>
      <c r="Z35" s="626">
        <v>6.9</v>
      </c>
      <c r="AA35" s="626"/>
      <c r="AB35" s="626"/>
      <c r="AC35" s="626"/>
      <c r="AD35" s="627" t="s">
        <v>122</v>
      </c>
      <c r="AE35" s="627"/>
      <c r="AF35" s="627"/>
      <c r="AG35" s="627"/>
      <c r="AH35" s="627"/>
      <c r="AI35" s="627"/>
      <c r="AJ35" s="627"/>
      <c r="AK35" s="627"/>
      <c r="AL35" s="628" t="s">
        <v>122</v>
      </c>
      <c r="AM35" s="629"/>
      <c r="AN35" s="629"/>
      <c r="AO35" s="630"/>
      <c r="AP35" s="219"/>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183327</v>
      </c>
      <c r="CS35" s="644"/>
      <c r="CT35" s="644"/>
      <c r="CU35" s="644"/>
      <c r="CV35" s="644"/>
      <c r="CW35" s="644"/>
      <c r="CX35" s="644"/>
      <c r="CY35" s="645"/>
      <c r="CZ35" s="628">
        <v>1.8</v>
      </c>
      <c r="DA35" s="656"/>
      <c r="DB35" s="656"/>
      <c r="DC35" s="658"/>
      <c r="DD35" s="632">
        <v>168041</v>
      </c>
      <c r="DE35" s="644"/>
      <c r="DF35" s="644"/>
      <c r="DG35" s="644"/>
      <c r="DH35" s="644"/>
      <c r="DI35" s="644"/>
      <c r="DJ35" s="644"/>
      <c r="DK35" s="645"/>
      <c r="DL35" s="632">
        <v>168041</v>
      </c>
      <c r="DM35" s="644"/>
      <c r="DN35" s="644"/>
      <c r="DO35" s="644"/>
      <c r="DP35" s="644"/>
      <c r="DQ35" s="644"/>
      <c r="DR35" s="644"/>
      <c r="DS35" s="644"/>
      <c r="DT35" s="644"/>
      <c r="DU35" s="644"/>
      <c r="DV35" s="645"/>
      <c r="DW35" s="628">
        <v>2.8</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499340</v>
      </c>
      <c r="S36" s="624"/>
      <c r="T36" s="624"/>
      <c r="U36" s="624"/>
      <c r="V36" s="624"/>
      <c r="W36" s="624"/>
      <c r="X36" s="624"/>
      <c r="Y36" s="625"/>
      <c r="Z36" s="626">
        <v>4.7</v>
      </c>
      <c r="AA36" s="626"/>
      <c r="AB36" s="626"/>
      <c r="AC36" s="626"/>
      <c r="AD36" s="627" t="s">
        <v>122</v>
      </c>
      <c r="AE36" s="627"/>
      <c r="AF36" s="627"/>
      <c r="AG36" s="627"/>
      <c r="AH36" s="627"/>
      <c r="AI36" s="627"/>
      <c r="AJ36" s="627"/>
      <c r="AK36" s="627"/>
      <c r="AL36" s="628" t="s">
        <v>122</v>
      </c>
      <c r="AM36" s="629"/>
      <c r="AN36" s="629"/>
      <c r="AO36" s="630"/>
      <c r="AP36" s="219"/>
      <c r="AQ36" s="689" t="s">
        <v>315</v>
      </c>
      <c r="AR36" s="690"/>
      <c r="AS36" s="690"/>
      <c r="AT36" s="690"/>
      <c r="AU36" s="690"/>
      <c r="AV36" s="690"/>
      <c r="AW36" s="690"/>
      <c r="AX36" s="690"/>
      <c r="AY36" s="691"/>
      <c r="AZ36" s="612">
        <v>1393021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62875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1727378</v>
      </c>
      <c r="CS36" s="624"/>
      <c r="CT36" s="624"/>
      <c r="CU36" s="624"/>
      <c r="CV36" s="624"/>
      <c r="CW36" s="624"/>
      <c r="CX36" s="624"/>
      <c r="CY36" s="625"/>
      <c r="CZ36" s="628">
        <v>17.100000000000001</v>
      </c>
      <c r="DA36" s="656"/>
      <c r="DB36" s="656"/>
      <c r="DC36" s="658"/>
      <c r="DD36" s="632">
        <v>1246520</v>
      </c>
      <c r="DE36" s="624"/>
      <c r="DF36" s="624"/>
      <c r="DG36" s="624"/>
      <c r="DH36" s="624"/>
      <c r="DI36" s="624"/>
      <c r="DJ36" s="624"/>
      <c r="DK36" s="625"/>
      <c r="DL36" s="632">
        <v>970520</v>
      </c>
      <c r="DM36" s="624"/>
      <c r="DN36" s="624"/>
      <c r="DO36" s="624"/>
      <c r="DP36" s="624"/>
      <c r="DQ36" s="624"/>
      <c r="DR36" s="624"/>
      <c r="DS36" s="624"/>
      <c r="DT36" s="624"/>
      <c r="DU36" s="624"/>
      <c r="DV36" s="625"/>
      <c r="DW36" s="628">
        <v>16.2</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286589</v>
      </c>
      <c r="S37" s="624"/>
      <c r="T37" s="624"/>
      <c r="U37" s="624"/>
      <c r="V37" s="624"/>
      <c r="W37" s="624"/>
      <c r="X37" s="624"/>
      <c r="Y37" s="625"/>
      <c r="Z37" s="626">
        <v>2.7</v>
      </c>
      <c r="AA37" s="626"/>
      <c r="AB37" s="626"/>
      <c r="AC37" s="626"/>
      <c r="AD37" s="627">
        <v>2482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555252</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47073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697957</v>
      </c>
      <c r="CS37" s="644"/>
      <c r="CT37" s="644"/>
      <c r="CU37" s="644"/>
      <c r="CV37" s="644"/>
      <c r="CW37" s="644"/>
      <c r="CX37" s="644"/>
      <c r="CY37" s="645"/>
      <c r="CZ37" s="628">
        <v>6.9</v>
      </c>
      <c r="DA37" s="656"/>
      <c r="DB37" s="656"/>
      <c r="DC37" s="658"/>
      <c r="DD37" s="632">
        <v>683579</v>
      </c>
      <c r="DE37" s="644"/>
      <c r="DF37" s="644"/>
      <c r="DG37" s="644"/>
      <c r="DH37" s="644"/>
      <c r="DI37" s="644"/>
      <c r="DJ37" s="644"/>
      <c r="DK37" s="645"/>
      <c r="DL37" s="632">
        <v>613040</v>
      </c>
      <c r="DM37" s="644"/>
      <c r="DN37" s="644"/>
      <c r="DO37" s="644"/>
      <c r="DP37" s="644"/>
      <c r="DQ37" s="644"/>
      <c r="DR37" s="644"/>
      <c r="DS37" s="644"/>
      <c r="DT37" s="644"/>
      <c r="DU37" s="644"/>
      <c r="DV37" s="645"/>
      <c r="DW37" s="628">
        <v>10.199999999999999</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437050</v>
      </c>
      <c r="S38" s="624"/>
      <c r="T38" s="624"/>
      <c r="U38" s="624"/>
      <c r="V38" s="624"/>
      <c r="W38" s="624"/>
      <c r="X38" s="624"/>
      <c r="Y38" s="625"/>
      <c r="Z38" s="626">
        <v>4.0999999999999996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116921</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2570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1393021</v>
      </c>
      <c r="CS38" s="624"/>
      <c r="CT38" s="624"/>
      <c r="CU38" s="624"/>
      <c r="CV38" s="624"/>
      <c r="CW38" s="624"/>
      <c r="CX38" s="624"/>
      <c r="CY38" s="625"/>
      <c r="CZ38" s="628">
        <v>13.8</v>
      </c>
      <c r="DA38" s="656"/>
      <c r="DB38" s="656"/>
      <c r="DC38" s="658"/>
      <c r="DD38" s="632">
        <v>1006197</v>
      </c>
      <c r="DE38" s="624"/>
      <c r="DF38" s="624"/>
      <c r="DG38" s="624"/>
      <c r="DH38" s="624"/>
      <c r="DI38" s="624"/>
      <c r="DJ38" s="624"/>
      <c r="DK38" s="625"/>
      <c r="DL38" s="632">
        <v>605401</v>
      </c>
      <c r="DM38" s="624"/>
      <c r="DN38" s="624"/>
      <c r="DO38" s="624"/>
      <c r="DP38" s="624"/>
      <c r="DQ38" s="624"/>
      <c r="DR38" s="624"/>
      <c r="DS38" s="624"/>
      <c r="DT38" s="624"/>
      <c r="DU38" s="624"/>
      <c r="DV38" s="625"/>
      <c r="DW38" s="628">
        <v>10.1</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710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3967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409248</v>
      </c>
      <c r="CS39" s="644"/>
      <c r="CT39" s="644"/>
      <c r="CU39" s="644"/>
      <c r="CV39" s="644"/>
      <c r="CW39" s="644"/>
      <c r="CX39" s="644"/>
      <c r="CY39" s="645"/>
      <c r="CZ39" s="628">
        <v>4</v>
      </c>
      <c r="DA39" s="656"/>
      <c r="DB39" s="656"/>
      <c r="DC39" s="658"/>
      <c r="DD39" s="632">
        <v>402506</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49550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20"/>
      <c r="BM40" s="621" t="s">
        <v>333</v>
      </c>
      <c r="BN40" s="621"/>
      <c r="BO40" s="621"/>
      <c r="BP40" s="621"/>
      <c r="BQ40" s="621"/>
      <c r="BR40" s="621"/>
      <c r="BS40" s="621"/>
      <c r="BT40" s="621"/>
      <c r="BU40" s="622"/>
      <c r="BV40" s="623">
        <v>83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10569741</v>
      </c>
      <c r="S41" s="696"/>
      <c r="T41" s="696"/>
      <c r="U41" s="696"/>
      <c r="V41" s="696"/>
      <c r="W41" s="696"/>
      <c r="X41" s="696"/>
      <c r="Y41" s="700"/>
      <c r="Z41" s="701">
        <v>100</v>
      </c>
      <c r="AA41" s="701"/>
      <c r="AB41" s="701"/>
      <c r="AC41" s="701"/>
      <c r="AD41" s="702">
        <v>5950925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108299</v>
      </c>
      <c r="BA41" s="624"/>
      <c r="BB41" s="624"/>
      <c r="BC41" s="624"/>
      <c r="BD41" s="644"/>
      <c r="BE41" s="644"/>
      <c r="BF41" s="669"/>
      <c r="BG41" s="673"/>
      <c r="BH41" s="674"/>
      <c r="BI41" s="674"/>
      <c r="BJ41" s="674"/>
      <c r="BK41" s="674"/>
      <c r="BL41" s="220"/>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327</v>
      </c>
      <c r="AR42" s="693"/>
      <c r="AS42" s="693"/>
      <c r="AT42" s="693"/>
      <c r="AU42" s="693"/>
      <c r="AV42" s="693"/>
      <c r="AW42" s="693"/>
      <c r="AX42" s="693"/>
      <c r="AY42" s="694"/>
      <c r="AZ42" s="695">
        <v>611839</v>
      </c>
      <c r="BA42" s="696"/>
      <c r="BB42" s="696"/>
      <c r="BC42" s="696"/>
      <c r="BD42" s="682"/>
      <c r="BE42" s="682"/>
      <c r="BF42" s="684"/>
      <c r="BG42" s="675"/>
      <c r="BH42" s="676"/>
      <c r="BI42" s="676"/>
      <c r="BJ42" s="676"/>
      <c r="BK42" s="676"/>
      <c r="BL42" s="221"/>
      <c r="BM42" s="647" t="s">
        <v>339</v>
      </c>
      <c r="BN42" s="647"/>
      <c r="BO42" s="647"/>
      <c r="BP42" s="647"/>
      <c r="BQ42" s="647"/>
      <c r="BR42" s="647"/>
      <c r="BS42" s="647"/>
      <c r="BT42" s="647"/>
      <c r="BU42" s="648"/>
      <c r="BV42" s="695">
        <v>371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884483</v>
      </c>
      <c r="CS42" s="644"/>
      <c r="CT42" s="644"/>
      <c r="CU42" s="644"/>
      <c r="CV42" s="644"/>
      <c r="CW42" s="644"/>
      <c r="CX42" s="644"/>
      <c r="CY42" s="645"/>
      <c r="CZ42" s="628">
        <v>8.6999999999999993</v>
      </c>
      <c r="DA42" s="656"/>
      <c r="DB42" s="656"/>
      <c r="DC42" s="658"/>
      <c r="DD42" s="632">
        <v>415291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1" t="s">
        <v>341</v>
      </c>
      <c r="CD43" s="620" t="s">
        <v>342</v>
      </c>
      <c r="CE43" s="621"/>
      <c r="CF43" s="621"/>
      <c r="CG43" s="621"/>
      <c r="CH43" s="621"/>
      <c r="CI43" s="621"/>
      <c r="CJ43" s="621"/>
      <c r="CK43" s="621"/>
      <c r="CL43" s="621"/>
      <c r="CM43" s="621"/>
      <c r="CN43" s="621"/>
      <c r="CO43" s="621"/>
      <c r="CP43" s="621"/>
      <c r="CQ43" s="622"/>
      <c r="CR43" s="623">
        <v>18375</v>
      </c>
      <c r="CS43" s="644"/>
      <c r="CT43" s="644"/>
      <c r="CU43" s="644"/>
      <c r="CV43" s="644"/>
      <c r="CW43" s="644"/>
      <c r="CX43" s="644"/>
      <c r="CY43" s="645"/>
      <c r="CZ43" s="628">
        <v>0.2</v>
      </c>
      <c r="DA43" s="656"/>
      <c r="DB43" s="656"/>
      <c r="DC43" s="658"/>
      <c r="DD43" s="632">
        <v>18375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884483</v>
      </c>
      <c r="CS44" s="624"/>
      <c r="CT44" s="624"/>
      <c r="CU44" s="624"/>
      <c r="CV44" s="624"/>
      <c r="CW44" s="624"/>
      <c r="CX44" s="624"/>
      <c r="CY44" s="625"/>
      <c r="CZ44" s="628">
        <v>8.6999999999999993</v>
      </c>
      <c r="DA44" s="629"/>
      <c r="DB44" s="629"/>
      <c r="DC44" s="635"/>
      <c r="DD44" s="632">
        <v>415291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110158</v>
      </c>
      <c r="CS45" s="644"/>
      <c r="CT45" s="644"/>
      <c r="CU45" s="644"/>
      <c r="CV45" s="644"/>
      <c r="CW45" s="644"/>
      <c r="CX45" s="644"/>
      <c r="CY45" s="645"/>
      <c r="CZ45" s="628">
        <v>1.1000000000000001</v>
      </c>
      <c r="DA45" s="656"/>
      <c r="DB45" s="656"/>
      <c r="DC45" s="658"/>
      <c r="DD45" s="632">
        <v>43610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2"/>
      <c r="CD46" s="663"/>
      <c r="CE46" s="664"/>
      <c r="CF46" s="620" t="s">
        <v>347</v>
      </c>
      <c r="CG46" s="621"/>
      <c r="CH46" s="621"/>
      <c r="CI46" s="621"/>
      <c r="CJ46" s="621"/>
      <c r="CK46" s="621"/>
      <c r="CL46" s="621"/>
      <c r="CM46" s="621"/>
      <c r="CN46" s="621"/>
      <c r="CO46" s="621"/>
      <c r="CP46" s="621"/>
      <c r="CQ46" s="622"/>
      <c r="CR46" s="623">
        <v>720446</v>
      </c>
      <c r="CS46" s="624"/>
      <c r="CT46" s="624"/>
      <c r="CU46" s="624"/>
      <c r="CV46" s="624"/>
      <c r="CW46" s="624"/>
      <c r="CX46" s="624"/>
      <c r="CY46" s="625"/>
      <c r="CZ46" s="628">
        <v>7.1</v>
      </c>
      <c r="DA46" s="629"/>
      <c r="DB46" s="629"/>
      <c r="DC46" s="635"/>
      <c r="DD46" s="632">
        <v>317802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2"/>
      <c r="CD47" s="663"/>
      <c r="CE47" s="664"/>
      <c r="CF47" s="620" t="s">
        <v>348</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2"/>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2"/>
      <c r="CD49" s="646" t="s">
        <v>350</v>
      </c>
      <c r="CE49" s="647"/>
      <c r="CF49" s="647"/>
      <c r="CG49" s="647"/>
      <c r="CH49" s="647"/>
      <c r="CI49" s="647"/>
      <c r="CJ49" s="647"/>
      <c r="CK49" s="647"/>
      <c r="CL49" s="647"/>
      <c r="CM49" s="647"/>
      <c r="CN49" s="647"/>
      <c r="CO49" s="647"/>
      <c r="CP49" s="647"/>
      <c r="CQ49" s="648"/>
      <c r="CR49" s="695">
        <v>10128273</v>
      </c>
      <c r="CS49" s="682"/>
      <c r="CT49" s="682"/>
      <c r="CU49" s="682"/>
      <c r="CV49" s="682"/>
      <c r="CW49" s="682"/>
      <c r="CX49" s="682"/>
      <c r="CY49" s="711"/>
      <c r="CZ49" s="703">
        <v>100</v>
      </c>
      <c r="DA49" s="712"/>
      <c r="DB49" s="712"/>
      <c r="DC49" s="713"/>
      <c r="DD49" s="714">
        <v>6927238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VzkoZYcs0VtIPa86NOvpiBnFsep15JnIX1qzuMmuhRy5dEkor6arvy2NR+ufFKW6fYwz2NmIujoOmcNcT5duQ==" saltValue="mV78nv+yM8IM0RYFISyD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cellComments="asDisplayed" horizont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14" sqref="AK14:AO14"/>
    </sheetView>
  </sheetViews>
  <sheetFormatPr defaultColWidth="0" defaultRowHeight="13.2" zeroHeight="1" x14ac:dyDescent="0.2"/>
  <cols>
    <col min="1" max="130" width="2.77734375" style="228" customWidth="1"/>
    <col min="131" max="131" width="1.6640625" style="228" customWidth="1"/>
    <col min="132" max="16384" width="9" style="228" hidden="1"/>
  </cols>
  <sheetData>
    <row r="1" spans="1:131" ht="11.25" customHeight="1" thickBot="1" x14ac:dyDescent="0.25">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722" t="s">
        <v>352</v>
      </c>
      <c r="DK2" s="723"/>
      <c r="DL2" s="723"/>
      <c r="DM2" s="723"/>
      <c r="DN2" s="723"/>
      <c r="DO2" s="724"/>
      <c r="DP2" s="225"/>
      <c r="DQ2" s="722" t="s">
        <v>353</v>
      </c>
      <c r="DR2" s="723"/>
      <c r="DS2" s="723"/>
      <c r="DT2" s="723"/>
      <c r="DU2" s="723"/>
      <c r="DV2" s="723"/>
      <c r="DW2" s="723"/>
      <c r="DX2" s="723"/>
      <c r="DY2" s="723"/>
      <c r="DZ2" s="724"/>
      <c r="EA2" s="227"/>
    </row>
    <row r="3" spans="1:131" ht="11.25" customHeight="1" x14ac:dyDescent="0.2">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9"/>
      <c r="BA4" s="229"/>
      <c r="BB4" s="229"/>
      <c r="BC4" s="229"/>
      <c r="BD4" s="229"/>
      <c r="BE4" s="230"/>
      <c r="BF4" s="230"/>
      <c r="BG4" s="230"/>
      <c r="BH4" s="230"/>
      <c r="BI4" s="230"/>
      <c r="BJ4" s="230"/>
      <c r="BK4" s="230"/>
      <c r="BL4" s="230"/>
      <c r="BM4" s="230"/>
      <c r="BN4" s="230"/>
      <c r="BO4" s="230"/>
      <c r="BP4" s="230"/>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1"/>
    </row>
    <row r="5" spans="1:131" s="232"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9"/>
      <c r="BA5" s="229"/>
      <c r="BB5" s="229"/>
      <c r="BC5" s="229"/>
      <c r="BD5" s="229"/>
      <c r="BE5" s="230"/>
      <c r="BF5" s="230"/>
      <c r="BG5" s="230"/>
      <c r="BH5" s="230"/>
      <c r="BI5" s="230"/>
      <c r="BJ5" s="230"/>
      <c r="BK5" s="230"/>
      <c r="BL5" s="230"/>
      <c r="BM5" s="230"/>
      <c r="BN5" s="230"/>
      <c r="BO5" s="230"/>
      <c r="BP5" s="230"/>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1"/>
    </row>
    <row r="6" spans="1:131" s="232"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9"/>
      <c r="BA6" s="229"/>
      <c r="BB6" s="229"/>
      <c r="BC6" s="229"/>
      <c r="BD6" s="229"/>
      <c r="BE6" s="230"/>
      <c r="BF6" s="230"/>
      <c r="BG6" s="230"/>
      <c r="BH6" s="230"/>
      <c r="BI6" s="230"/>
      <c r="BJ6" s="230"/>
      <c r="BK6" s="230"/>
      <c r="BL6" s="230"/>
      <c r="BM6" s="230"/>
      <c r="BN6" s="230"/>
      <c r="BO6" s="230"/>
      <c r="BP6" s="230"/>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1"/>
    </row>
    <row r="7" spans="1:131" s="232" customFormat="1" ht="26.25" customHeight="1" thickTop="1" x14ac:dyDescent="0.2">
      <c r="A7" s="233">
        <v>1</v>
      </c>
      <c r="B7" s="749" t="s">
        <v>373</v>
      </c>
      <c r="C7" s="750"/>
      <c r="D7" s="750"/>
      <c r="E7" s="750"/>
      <c r="F7" s="750"/>
      <c r="G7" s="750"/>
      <c r="H7" s="750"/>
      <c r="I7" s="750"/>
      <c r="J7" s="750"/>
      <c r="K7" s="750"/>
      <c r="L7" s="750"/>
      <c r="M7" s="750"/>
      <c r="N7" s="750"/>
      <c r="O7" s="750"/>
      <c r="P7" s="751"/>
      <c r="Q7" s="752">
        <v>10570</v>
      </c>
      <c r="R7" s="753"/>
      <c r="S7" s="753"/>
      <c r="T7" s="753"/>
      <c r="U7" s="753"/>
      <c r="V7" s="753">
        <v>10128</v>
      </c>
      <c r="W7" s="753"/>
      <c r="X7" s="753"/>
      <c r="Y7" s="753"/>
      <c r="Z7" s="753"/>
      <c r="AA7" s="753">
        <v>441</v>
      </c>
      <c r="AB7" s="753"/>
      <c r="AC7" s="753"/>
      <c r="AD7" s="753"/>
      <c r="AE7" s="754"/>
      <c r="AF7" s="755">
        <v>439</v>
      </c>
      <c r="AG7" s="756"/>
      <c r="AH7" s="756"/>
      <c r="AI7" s="756"/>
      <c r="AJ7" s="757"/>
      <c r="AK7" s="758">
        <v>724</v>
      </c>
      <c r="AL7" s="759"/>
      <c r="AM7" s="759"/>
      <c r="AN7" s="759"/>
      <c r="AO7" s="759"/>
      <c r="AP7" s="759">
        <v>8211</v>
      </c>
      <c r="AQ7" s="759"/>
      <c r="AR7" s="759"/>
      <c r="AS7" s="759"/>
      <c r="AT7" s="759"/>
      <c r="AU7" s="760" t="s">
        <v>549</v>
      </c>
      <c r="AV7" s="760"/>
      <c r="AW7" s="760"/>
      <c r="AX7" s="760"/>
      <c r="AY7" s="761"/>
      <c r="AZ7" s="229"/>
      <c r="BA7" s="229"/>
      <c r="BB7" s="229"/>
      <c r="BC7" s="229"/>
      <c r="BD7" s="229"/>
      <c r="BE7" s="230"/>
      <c r="BF7" s="230"/>
      <c r="BG7" s="230"/>
      <c r="BH7" s="230"/>
      <c r="BI7" s="230"/>
      <c r="BJ7" s="230"/>
      <c r="BK7" s="230"/>
      <c r="BL7" s="230"/>
      <c r="BM7" s="230"/>
      <c r="BN7" s="230"/>
      <c r="BO7" s="230"/>
      <c r="BP7" s="230"/>
      <c r="BQ7" s="233">
        <v>1</v>
      </c>
      <c r="BR7" s="234" t="s">
        <v>570</v>
      </c>
      <c r="BS7" s="746" t="s">
        <v>571</v>
      </c>
      <c r="BT7" s="747"/>
      <c r="BU7" s="747"/>
      <c r="BV7" s="747"/>
      <c r="BW7" s="747"/>
      <c r="BX7" s="747"/>
      <c r="BY7" s="747"/>
      <c r="BZ7" s="747"/>
      <c r="CA7" s="747"/>
      <c r="CB7" s="747"/>
      <c r="CC7" s="747"/>
      <c r="CD7" s="747"/>
      <c r="CE7" s="747"/>
      <c r="CF7" s="747"/>
      <c r="CG7" s="762"/>
      <c r="CH7" s="743">
        <v>-14</v>
      </c>
      <c r="CI7" s="744"/>
      <c r="CJ7" s="744"/>
      <c r="CK7" s="744"/>
      <c r="CL7" s="745"/>
      <c r="CM7" s="743">
        <v>102</v>
      </c>
      <c r="CN7" s="744"/>
      <c r="CO7" s="744"/>
      <c r="CP7" s="744"/>
      <c r="CQ7" s="745"/>
      <c r="CR7" s="743">
        <v>5</v>
      </c>
      <c r="CS7" s="744"/>
      <c r="CT7" s="744"/>
      <c r="CU7" s="744"/>
      <c r="CV7" s="745"/>
      <c r="CW7" s="743" t="s">
        <v>550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t="s">
        <v>577</v>
      </c>
      <c r="DW7" s="747"/>
      <c r="DX7" s="747"/>
      <c r="DY7" s="747"/>
      <c r="DZ7" s="748"/>
      <c r="EA7" s="231"/>
    </row>
    <row r="8" spans="1:131" s="232" customFormat="1" ht="26.25" customHeight="1" x14ac:dyDescent="0.2">
      <c r="A8" s="235">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9"/>
      <c r="BA8" s="229"/>
      <c r="BB8" s="229"/>
      <c r="BC8" s="229"/>
      <c r="BD8" s="229"/>
      <c r="BE8" s="230"/>
      <c r="BF8" s="230"/>
      <c r="BG8" s="230"/>
      <c r="BH8" s="230"/>
      <c r="BI8" s="230"/>
      <c r="BJ8" s="230"/>
      <c r="BK8" s="230"/>
      <c r="BL8" s="230"/>
      <c r="BM8" s="230"/>
      <c r="BN8" s="230"/>
      <c r="BO8" s="230"/>
      <c r="BP8" s="230"/>
      <c r="BQ8" s="235">
        <v>2</v>
      </c>
      <c r="BR8" s="236"/>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1"/>
    </row>
    <row r="9" spans="1:131" s="232" customFormat="1" ht="26.25" customHeight="1" x14ac:dyDescent="0.2">
      <c r="A9" s="235">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9"/>
      <c r="BA9" s="229"/>
      <c r="BB9" s="229"/>
      <c r="BC9" s="229"/>
      <c r="BD9" s="229"/>
      <c r="BE9" s="230"/>
      <c r="BF9" s="230"/>
      <c r="BG9" s="230"/>
      <c r="BH9" s="230"/>
      <c r="BI9" s="230"/>
      <c r="BJ9" s="230"/>
      <c r="BK9" s="230"/>
      <c r="BL9" s="230"/>
      <c r="BM9" s="230"/>
      <c r="BN9" s="230"/>
      <c r="BO9" s="230"/>
      <c r="BP9" s="230"/>
      <c r="BQ9" s="235">
        <v>3</v>
      </c>
      <c r="BR9" s="236"/>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1"/>
    </row>
    <row r="10" spans="1:131" s="232" customFormat="1" ht="26.25" customHeight="1" x14ac:dyDescent="0.2">
      <c r="A10" s="235">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9"/>
      <c r="BA10" s="229"/>
      <c r="BB10" s="229"/>
      <c r="BC10" s="229"/>
      <c r="BD10" s="229"/>
      <c r="BE10" s="230"/>
      <c r="BF10" s="230"/>
      <c r="BG10" s="230"/>
      <c r="BH10" s="230"/>
      <c r="BI10" s="230"/>
      <c r="BJ10" s="230"/>
      <c r="BK10" s="230"/>
      <c r="BL10" s="230"/>
      <c r="BM10" s="230"/>
      <c r="BN10" s="230"/>
      <c r="BO10" s="230"/>
      <c r="BP10" s="230"/>
      <c r="BQ10" s="235">
        <v>4</v>
      </c>
      <c r="BR10" s="236"/>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1"/>
    </row>
    <row r="11" spans="1:131" s="232" customFormat="1" ht="26.25" customHeight="1" x14ac:dyDescent="0.2">
      <c r="A11" s="235">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9"/>
      <c r="BA11" s="229"/>
      <c r="BB11" s="229"/>
      <c r="BC11" s="229"/>
      <c r="BD11" s="229"/>
      <c r="BE11" s="230"/>
      <c r="BF11" s="230"/>
      <c r="BG11" s="230"/>
      <c r="BH11" s="230"/>
      <c r="BI11" s="230"/>
      <c r="BJ11" s="230"/>
      <c r="BK11" s="230"/>
      <c r="BL11" s="230"/>
      <c r="BM11" s="230"/>
      <c r="BN11" s="230"/>
      <c r="BO11" s="230"/>
      <c r="BP11" s="230"/>
      <c r="BQ11" s="235">
        <v>5</v>
      </c>
      <c r="BR11" s="236"/>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1"/>
    </row>
    <row r="12" spans="1:131" s="232" customFormat="1" ht="26.25" customHeight="1" x14ac:dyDescent="0.2">
      <c r="A12" s="235">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9"/>
      <c r="BA12" s="229"/>
      <c r="BB12" s="229"/>
      <c r="BC12" s="229"/>
      <c r="BD12" s="229"/>
      <c r="BE12" s="230"/>
      <c r="BF12" s="230"/>
      <c r="BG12" s="230"/>
      <c r="BH12" s="230"/>
      <c r="BI12" s="230"/>
      <c r="BJ12" s="230"/>
      <c r="BK12" s="230"/>
      <c r="BL12" s="230"/>
      <c r="BM12" s="230"/>
      <c r="BN12" s="230"/>
      <c r="BO12" s="230"/>
      <c r="BP12" s="230"/>
      <c r="BQ12" s="235">
        <v>6</v>
      </c>
      <c r="BR12" s="236"/>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1"/>
    </row>
    <row r="13" spans="1:131" s="232" customFormat="1" ht="26.25" customHeight="1" x14ac:dyDescent="0.2">
      <c r="A13" s="235">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9"/>
      <c r="BA13" s="229"/>
      <c r="BB13" s="229"/>
      <c r="BC13" s="229"/>
      <c r="BD13" s="229"/>
      <c r="BE13" s="230"/>
      <c r="BF13" s="230"/>
      <c r="BG13" s="230"/>
      <c r="BH13" s="230"/>
      <c r="BI13" s="230"/>
      <c r="BJ13" s="230"/>
      <c r="BK13" s="230"/>
      <c r="BL13" s="230"/>
      <c r="BM13" s="230"/>
      <c r="BN13" s="230"/>
      <c r="BO13" s="230"/>
      <c r="BP13" s="230"/>
      <c r="BQ13" s="235">
        <v>7</v>
      </c>
      <c r="BR13" s="236"/>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1"/>
    </row>
    <row r="14" spans="1:131" s="232" customFormat="1" ht="26.25" customHeight="1" x14ac:dyDescent="0.2">
      <c r="A14" s="235">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9"/>
      <c r="BA14" s="229"/>
      <c r="BB14" s="229"/>
      <c r="BC14" s="229"/>
      <c r="BD14" s="229"/>
      <c r="BE14" s="230"/>
      <c r="BF14" s="230"/>
      <c r="BG14" s="230"/>
      <c r="BH14" s="230"/>
      <c r="BI14" s="230"/>
      <c r="BJ14" s="230"/>
      <c r="BK14" s="230"/>
      <c r="BL14" s="230"/>
      <c r="BM14" s="230"/>
      <c r="BN14" s="230"/>
      <c r="BO14" s="230"/>
      <c r="BP14" s="230"/>
      <c r="BQ14" s="235">
        <v>8</v>
      </c>
      <c r="BR14" s="236"/>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1"/>
    </row>
    <row r="15" spans="1:131" s="232" customFormat="1" ht="26.25" customHeight="1" x14ac:dyDescent="0.2">
      <c r="A15" s="235">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9"/>
      <c r="BA15" s="229"/>
      <c r="BB15" s="229"/>
      <c r="BC15" s="229"/>
      <c r="BD15" s="229"/>
      <c r="BE15" s="230"/>
      <c r="BF15" s="230"/>
      <c r="BG15" s="230"/>
      <c r="BH15" s="230"/>
      <c r="BI15" s="230"/>
      <c r="BJ15" s="230"/>
      <c r="BK15" s="230"/>
      <c r="BL15" s="230"/>
      <c r="BM15" s="230"/>
      <c r="BN15" s="230"/>
      <c r="BO15" s="230"/>
      <c r="BP15" s="230"/>
      <c r="BQ15" s="235">
        <v>9</v>
      </c>
      <c r="BR15" s="236"/>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1"/>
    </row>
    <row r="16" spans="1:131" s="232" customFormat="1" ht="26.25" customHeight="1" x14ac:dyDescent="0.2">
      <c r="A16" s="235">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9"/>
      <c r="BA16" s="229"/>
      <c r="BB16" s="229"/>
      <c r="BC16" s="229"/>
      <c r="BD16" s="229"/>
      <c r="BE16" s="230"/>
      <c r="BF16" s="230"/>
      <c r="BG16" s="230"/>
      <c r="BH16" s="230"/>
      <c r="BI16" s="230"/>
      <c r="BJ16" s="230"/>
      <c r="BK16" s="230"/>
      <c r="BL16" s="230"/>
      <c r="BM16" s="230"/>
      <c r="BN16" s="230"/>
      <c r="BO16" s="230"/>
      <c r="BP16" s="230"/>
      <c r="BQ16" s="235">
        <v>10</v>
      </c>
      <c r="BR16" s="236"/>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1"/>
    </row>
    <row r="17" spans="1:131" s="232" customFormat="1" ht="26.25" customHeight="1" x14ac:dyDescent="0.2">
      <c r="A17" s="235">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9"/>
      <c r="BA17" s="229"/>
      <c r="BB17" s="229"/>
      <c r="BC17" s="229"/>
      <c r="BD17" s="229"/>
      <c r="BE17" s="230"/>
      <c r="BF17" s="230"/>
      <c r="BG17" s="230"/>
      <c r="BH17" s="230"/>
      <c r="BI17" s="230"/>
      <c r="BJ17" s="230"/>
      <c r="BK17" s="230"/>
      <c r="BL17" s="230"/>
      <c r="BM17" s="230"/>
      <c r="BN17" s="230"/>
      <c r="BO17" s="230"/>
      <c r="BP17" s="230"/>
      <c r="BQ17" s="235">
        <v>11</v>
      </c>
      <c r="BR17" s="236"/>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1"/>
    </row>
    <row r="18" spans="1:131" s="232" customFormat="1" ht="26.25" customHeight="1" x14ac:dyDescent="0.2">
      <c r="A18" s="235">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9"/>
      <c r="BA18" s="229"/>
      <c r="BB18" s="229"/>
      <c r="BC18" s="229"/>
      <c r="BD18" s="229"/>
      <c r="BE18" s="230"/>
      <c r="BF18" s="230"/>
      <c r="BG18" s="230"/>
      <c r="BH18" s="230"/>
      <c r="BI18" s="230"/>
      <c r="BJ18" s="230"/>
      <c r="BK18" s="230"/>
      <c r="BL18" s="230"/>
      <c r="BM18" s="230"/>
      <c r="BN18" s="230"/>
      <c r="BO18" s="230"/>
      <c r="BP18" s="230"/>
      <c r="BQ18" s="235">
        <v>12</v>
      </c>
      <c r="BR18" s="236"/>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1"/>
    </row>
    <row r="19" spans="1:131" s="232" customFormat="1" ht="26.25" customHeight="1" x14ac:dyDescent="0.2">
      <c r="A19" s="235">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9"/>
      <c r="BA19" s="229"/>
      <c r="BB19" s="229"/>
      <c r="BC19" s="229"/>
      <c r="BD19" s="229"/>
      <c r="BE19" s="230"/>
      <c r="BF19" s="230"/>
      <c r="BG19" s="230"/>
      <c r="BH19" s="230"/>
      <c r="BI19" s="230"/>
      <c r="BJ19" s="230"/>
      <c r="BK19" s="230"/>
      <c r="BL19" s="230"/>
      <c r="BM19" s="230"/>
      <c r="BN19" s="230"/>
      <c r="BO19" s="230"/>
      <c r="BP19" s="230"/>
      <c r="BQ19" s="235">
        <v>13</v>
      </c>
      <c r="BR19" s="236"/>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1"/>
    </row>
    <row r="20" spans="1:131" s="232" customFormat="1" ht="26.25" customHeight="1" x14ac:dyDescent="0.2">
      <c r="A20" s="235">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9"/>
      <c r="BA20" s="229"/>
      <c r="BB20" s="229"/>
      <c r="BC20" s="229"/>
      <c r="BD20" s="229"/>
      <c r="BE20" s="230"/>
      <c r="BF20" s="230"/>
      <c r="BG20" s="230"/>
      <c r="BH20" s="230"/>
      <c r="BI20" s="230"/>
      <c r="BJ20" s="230"/>
      <c r="BK20" s="230"/>
      <c r="BL20" s="230"/>
      <c r="BM20" s="230"/>
      <c r="BN20" s="230"/>
      <c r="BO20" s="230"/>
      <c r="BP20" s="230"/>
      <c r="BQ20" s="235">
        <v>14</v>
      </c>
      <c r="BR20" s="236"/>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1"/>
    </row>
    <row r="21" spans="1:131" s="232" customFormat="1" ht="26.25" customHeight="1" thickBot="1" x14ac:dyDescent="0.25">
      <c r="A21" s="235">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9"/>
      <c r="BA21" s="229"/>
      <c r="BB21" s="229"/>
      <c r="BC21" s="229"/>
      <c r="BD21" s="229"/>
      <c r="BE21" s="230"/>
      <c r="BF21" s="230"/>
      <c r="BG21" s="230"/>
      <c r="BH21" s="230"/>
      <c r="BI21" s="230"/>
      <c r="BJ21" s="230"/>
      <c r="BK21" s="230"/>
      <c r="BL21" s="230"/>
      <c r="BM21" s="230"/>
      <c r="BN21" s="230"/>
      <c r="BO21" s="230"/>
      <c r="BP21" s="230"/>
      <c r="BQ21" s="235">
        <v>15</v>
      </c>
      <c r="BR21" s="236"/>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1"/>
    </row>
    <row r="22" spans="1:131" s="232" customFormat="1" ht="26.25" customHeight="1" x14ac:dyDescent="0.2">
      <c r="A22" s="235">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30"/>
      <c r="BF22" s="230"/>
      <c r="BG22" s="230"/>
      <c r="BH22" s="230"/>
      <c r="BI22" s="230"/>
      <c r="BJ22" s="230"/>
      <c r="BK22" s="230"/>
      <c r="BL22" s="230"/>
      <c r="BM22" s="230"/>
      <c r="BN22" s="230"/>
      <c r="BO22" s="230"/>
      <c r="BP22" s="230"/>
      <c r="BQ22" s="235">
        <v>16</v>
      </c>
      <c r="BR22" s="236"/>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1"/>
    </row>
    <row r="23" spans="1:131" s="232" customFormat="1" ht="26.25" customHeight="1" thickBot="1" x14ac:dyDescent="0.25">
      <c r="A23" s="237" t="s">
        <v>375</v>
      </c>
      <c r="B23" s="789" t="s">
        <v>376</v>
      </c>
      <c r="C23" s="790"/>
      <c r="D23" s="790"/>
      <c r="E23" s="790"/>
      <c r="F23" s="790"/>
      <c r="G23" s="790"/>
      <c r="H23" s="790"/>
      <c r="I23" s="790"/>
      <c r="J23" s="790"/>
      <c r="K23" s="790"/>
      <c r="L23" s="790"/>
      <c r="M23" s="790"/>
      <c r="N23" s="790"/>
      <c r="O23" s="790"/>
      <c r="P23" s="791"/>
      <c r="Q23" s="792">
        <f>Q7</f>
        <v>10570</v>
      </c>
      <c r="R23" s="793"/>
      <c r="S23" s="793"/>
      <c r="T23" s="793"/>
      <c r="U23" s="793"/>
      <c r="V23" s="793">
        <f>V7</f>
        <v>10128</v>
      </c>
      <c r="W23" s="793"/>
      <c r="X23" s="793"/>
      <c r="Y23" s="793"/>
      <c r="Z23" s="793"/>
      <c r="AA23" s="793">
        <f>AA7</f>
        <v>441</v>
      </c>
      <c r="AB23" s="793"/>
      <c r="AC23" s="793"/>
      <c r="AD23" s="793"/>
      <c r="AE23" s="794"/>
      <c r="AF23" s="795">
        <v>439</v>
      </c>
      <c r="AG23" s="793"/>
      <c r="AH23" s="793"/>
      <c r="AI23" s="793"/>
      <c r="AJ23" s="796"/>
      <c r="AK23" s="797"/>
      <c r="AL23" s="798"/>
      <c r="AM23" s="798"/>
      <c r="AN23" s="798"/>
      <c r="AO23" s="798"/>
      <c r="AP23" s="793">
        <f>AP7</f>
        <v>8211</v>
      </c>
      <c r="AQ23" s="793"/>
      <c r="AR23" s="793"/>
      <c r="AS23" s="793"/>
      <c r="AT23" s="793"/>
      <c r="AU23" s="809"/>
      <c r="AV23" s="809"/>
      <c r="AW23" s="809"/>
      <c r="AX23" s="809"/>
      <c r="AY23" s="810"/>
      <c r="AZ23" s="811" t="s">
        <v>122</v>
      </c>
      <c r="BA23" s="812"/>
      <c r="BB23" s="812"/>
      <c r="BC23" s="812"/>
      <c r="BD23" s="813"/>
      <c r="BE23" s="230"/>
      <c r="BF23" s="230"/>
      <c r="BG23" s="230"/>
      <c r="BH23" s="230"/>
      <c r="BI23" s="230"/>
      <c r="BJ23" s="230"/>
      <c r="BK23" s="230"/>
      <c r="BL23" s="230"/>
      <c r="BM23" s="230"/>
      <c r="BN23" s="230"/>
      <c r="BO23" s="230"/>
      <c r="BP23" s="230"/>
      <c r="BQ23" s="235">
        <v>17</v>
      </c>
      <c r="BR23" s="236"/>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1"/>
    </row>
    <row r="24" spans="1:131" s="232" customFormat="1" ht="26.25" customHeight="1" x14ac:dyDescent="0.2">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9"/>
      <c r="BA24" s="229"/>
      <c r="BB24" s="229"/>
      <c r="BC24" s="229"/>
      <c r="BD24" s="229"/>
      <c r="BE24" s="230"/>
      <c r="BF24" s="230"/>
      <c r="BG24" s="230"/>
      <c r="BH24" s="230"/>
      <c r="BI24" s="230"/>
      <c r="BJ24" s="230"/>
      <c r="BK24" s="230"/>
      <c r="BL24" s="230"/>
      <c r="BM24" s="230"/>
      <c r="BN24" s="230"/>
      <c r="BO24" s="230"/>
      <c r="BP24" s="230"/>
      <c r="BQ24" s="235">
        <v>18</v>
      </c>
      <c r="BR24" s="236"/>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1"/>
    </row>
    <row r="25" spans="1:131" ht="26.25" customHeight="1" thickBot="1" x14ac:dyDescent="0.25">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9"/>
      <c r="BK25" s="229"/>
      <c r="BL25" s="229"/>
      <c r="BM25" s="229"/>
      <c r="BN25" s="229"/>
      <c r="BO25" s="238"/>
      <c r="BP25" s="238"/>
      <c r="BQ25" s="235">
        <v>19</v>
      </c>
      <c r="BR25" s="236"/>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27"/>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9"/>
      <c r="BK26" s="229"/>
      <c r="BL26" s="229"/>
      <c r="BM26" s="229"/>
      <c r="BN26" s="229"/>
      <c r="BO26" s="238"/>
      <c r="BP26" s="238"/>
      <c r="BQ26" s="235">
        <v>20</v>
      </c>
      <c r="BR26" s="236"/>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27"/>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9"/>
      <c r="BK27" s="229"/>
      <c r="BL27" s="229"/>
      <c r="BM27" s="229"/>
      <c r="BN27" s="229"/>
      <c r="BO27" s="238"/>
      <c r="BP27" s="238"/>
      <c r="BQ27" s="235">
        <v>21</v>
      </c>
      <c r="BR27" s="236"/>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27"/>
    </row>
    <row r="28" spans="1:131" ht="26.25" customHeight="1" thickTop="1" x14ac:dyDescent="0.2">
      <c r="A28" s="239">
        <v>1</v>
      </c>
      <c r="B28" s="749" t="s">
        <v>387</v>
      </c>
      <c r="C28" s="750"/>
      <c r="D28" s="750"/>
      <c r="E28" s="750"/>
      <c r="F28" s="750"/>
      <c r="G28" s="750"/>
      <c r="H28" s="750"/>
      <c r="I28" s="750"/>
      <c r="J28" s="750"/>
      <c r="K28" s="750"/>
      <c r="L28" s="750"/>
      <c r="M28" s="750"/>
      <c r="N28" s="750"/>
      <c r="O28" s="750"/>
      <c r="P28" s="751"/>
      <c r="Q28" s="822">
        <v>2143</v>
      </c>
      <c r="R28" s="823"/>
      <c r="S28" s="823"/>
      <c r="T28" s="823"/>
      <c r="U28" s="823"/>
      <c r="V28" s="823">
        <v>2080</v>
      </c>
      <c r="W28" s="823"/>
      <c r="X28" s="823"/>
      <c r="Y28" s="823"/>
      <c r="Z28" s="823"/>
      <c r="AA28" s="823">
        <v>63</v>
      </c>
      <c r="AB28" s="823"/>
      <c r="AC28" s="823"/>
      <c r="AD28" s="823"/>
      <c r="AE28" s="824"/>
      <c r="AF28" s="825">
        <v>63</v>
      </c>
      <c r="AG28" s="823"/>
      <c r="AH28" s="823"/>
      <c r="AI28" s="823"/>
      <c r="AJ28" s="826"/>
      <c r="AK28" s="827">
        <v>109</v>
      </c>
      <c r="AL28" s="828"/>
      <c r="AM28" s="828"/>
      <c r="AN28" s="828"/>
      <c r="AO28" s="828"/>
      <c r="AP28" s="784" t="s">
        <v>550</v>
      </c>
      <c r="AQ28" s="784"/>
      <c r="AR28" s="784"/>
      <c r="AS28" s="784"/>
      <c r="AT28" s="785"/>
      <c r="AU28" s="784" t="s">
        <v>550</v>
      </c>
      <c r="AV28" s="784"/>
      <c r="AW28" s="784"/>
      <c r="AX28" s="784"/>
      <c r="AY28" s="785"/>
      <c r="AZ28" s="784" t="s">
        <v>550</v>
      </c>
      <c r="BA28" s="784"/>
      <c r="BB28" s="784"/>
      <c r="BC28" s="784"/>
      <c r="BD28" s="785"/>
      <c r="BE28" s="820"/>
      <c r="BF28" s="820"/>
      <c r="BG28" s="820"/>
      <c r="BH28" s="820"/>
      <c r="BI28" s="821"/>
      <c r="BJ28" s="229"/>
      <c r="BK28" s="229"/>
      <c r="BL28" s="229"/>
      <c r="BM28" s="229"/>
      <c r="BN28" s="229"/>
      <c r="BO28" s="238"/>
      <c r="BP28" s="238"/>
      <c r="BQ28" s="235">
        <v>22</v>
      </c>
      <c r="BR28" s="236"/>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27"/>
    </row>
    <row r="29" spans="1:131" ht="26.25" customHeight="1" x14ac:dyDescent="0.2">
      <c r="A29" s="239">
        <v>2</v>
      </c>
      <c r="B29" s="780" t="s">
        <v>388</v>
      </c>
      <c r="C29" s="781"/>
      <c r="D29" s="781"/>
      <c r="E29" s="781"/>
      <c r="F29" s="781"/>
      <c r="G29" s="781"/>
      <c r="H29" s="781"/>
      <c r="I29" s="781"/>
      <c r="J29" s="781"/>
      <c r="K29" s="781"/>
      <c r="L29" s="781"/>
      <c r="M29" s="781"/>
      <c r="N29" s="781"/>
      <c r="O29" s="781"/>
      <c r="P29" s="782"/>
      <c r="Q29" s="783">
        <v>356</v>
      </c>
      <c r="R29" s="784"/>
      <c r="S29" s="784"/>
      <c r="T29" s="784"/>
      <c r="U29" s="784"/>
      <c r="V29" s="784">
        <v>356</v>
      </c>
      <c r="W29" s="784"/>
      <c r="X29" s="784"/>
      <c r="Y29" s="784"/>
      <c r="Z29" s="784"/>
      <c r="AA29" s="784" t="s">
        <v>550</v>
      </c>
      <c r="AB29" s="784"/>
      <c r="AC29" s="784"/>
      <c r="AD29" s="784"/>
      <c r="AE29" s="785"/>
      <c r="AF29" s="786" t="s">
        <v>122</v>
      </c>
      <c r="AG29" s="787"/>
      <c r="AH29" s="787"/>
      <c r="AI29" s="787"/>
      <c r="AJ29" s="788"/>
      <c r="AK29" s="831">
        <v>96</v>
      </c>
      <c r="AL29" s="832"/>
      <c r="AM29" s="832"/>
      <c r="AN29" s="832"/>
      <c r="AO29" s="832"/>
      <c r="AP29" s="784" t="s">
        <v>550</v>
      </c>
      <c r="AQ29" s="784"/>
      <c r="AR29" s="784"/>
      <c r="AS29" s="784"/>
      <c r="AT29" s="785"/>
      <c r="AU29" s="784" t="s">
        <v>550</v>
      </c>
      <c r="AV29" s="784"/>
      <c r="AW29" s="784"/>
      <c r="AX29" s="784"/>
      <c r="AY29" s="785"/>
      <c r="AZ29" s="784" t="s">
        <v>550</v>
      </c>
      <c r="BA29" s="784"/>
      <c r="BB29" s="784"/>
      <c r="BC29" s="784"/>
      <c r="BD29" s="785"/>
      <c r="BE29" s="829"/>
      <c r="BF29" s="829"/>
      <c r="BG29" s="829"/>
      <c r="BH29" s="829"/>
      <c r="BI29" s="830"/>
      <c r="BJ29" s="229"/>
      <c r="BK29" s="229"/>
      <c r="BL29" s="229"/>
      <c r="BM29" s="229"/>
      <c r="BN29" s="229"/>
      <c r="BO29" s="238"/>
      <c r="BP29" s="238"/>
      <c r="BQ29" s="235">
        <v>23</v>
      </c>
      <c r="BR29" s="236"/>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27"/>
    </row>
    <row r="30" spans="1:131" ht="26.25" customHeight="1" x14ac:dyDescent="0.2">
      <c r="A30" s="239">
        <v>3</v>
      </c>
      <c r="B30" s="780" t="s">
        <v>389</v>
      </c>
      <c r="C30" s="781"/>
      <c r="D30" s="781"/>
      <c r="E30" s="781"/>
      <c r="F30" s="781"/>
      <c r="G30" s="781"/>
      <c r="H30" s="781"/>
      <c r="I30" s="781"/>
      <c r="J30" s="781"/>
      <c r="K30" s="781"/>
      <c r="L30" s="781"/>
      <c r="M30" s="781"/>
      <c r="N30" s="781"/>
      <c r="O30" s="781"/>
      <c r="P30" s="782"/>
      <c r="Q30" s="783">
        <v>391</v>
      </c>
      <c r="R30" s="784"/>
      <c r="S30" s="784"/>
      <c r="T30" s="784"/>
      <c r="U30" s="784"/>
      <c r="V30" s="784">
        <v>266</v>
      </c>
      <c r="W30" s="784"/>
      <c r="X30" s="784"/>
      <c r="Y30" s="784"/>
      <c r="Z30" s="784"/>
      <c r="AA30" s="784">
        <v>125</v>
      </c>
      <c r="AB30" s="784"/>
      <c r="AC30" s="784"/>
      <c r="AD30" s="784"/>
      <c r="AE30" s="785"/>
      <c r="AF30" s="786">
        <v>944</v>
      </c>
      <c r="AG30" s="787"/>
      <c r="AH30" s="787"/>
      <c r="AI30" s="787"/>
      <c r="AJ30" s="788"/>
      <c r="AK30" s="831" t="s">
        <v>550</v>
      </c>
      <c r="AL30" s="832"/>
      <c r="AM30" s="832"/>
      <c r="AN30" s="832"/>
      <c r="AO30" s="832"/>
      <c r="AP30" s="784" t="s">
        <v>550</v>
      </c>
      <c r="AQ30" s="784"/>
      <c r="AR30" s="784"/>
      <c r="AS30" s="784"/>
      <c r="AT30" s="785"/>
      <c r="AU30" s="784" t="s">
        <v>550</v>
      </c>
      <c r="AV30" s="784"/>
      <c r="AW30" s="784"/>
      <c r="AX30" s="784"/>
      <c r="AY30" s="785"/>
      <c r="AZ30" s="784" t="s">
        <v>550</v>
      </c>
      <c r="BA30" s="784"/>
      <c r="BB30" s="784"/>
      <c r="BC30" s="784"/>
      <c r="BD30" s="785"/>
      <c r="BE30" s="829" t="s">
        <v>390</v>
      </c>
      <c r="BF30" s="829"/>
      <c r="BG30" s="829"/>
      <c r="BH30" s="829"/>
      <c r="BI30" s="830"/>
      <c r="BJ30" s="229"/>
      <c r="BK30" s="229"/>
      <c r="BL30" s="229"/>
      <c r="BM30" s="229"/>
      <c r="BN30" s="229"/>
      <c r="BO30" s="238"/>
      <c r="BP30" s="238"/>
      <c r="BQ30" s="235">
        <v>24</v>
      </c>
      <c r="BR30" s="236"/>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27"/>
    </row>
    <row r="31" spans="1:131" ht="26.25" customHeight="1" x14ac:dyDescent="0.2">
      <c r="A31" s="239">
        <v>4</v>
      </c>
      <c r="B31" s="780" t="s">
        <v>391</v>
      </c>
      <c r="C31" s="781"/>
      <c r="D31" s="781"/>
      <c r="E31" s="781"/>
      <c r="F31" s="781"/>
      <c r="G31" s="781"/>
      <c r="H31" s="781"/>
      <c r="I31" s="781"/>
      <c r="J31" s="781"/>
      <c r="K31" s="781"/>
      <c r="L31" s="781"/>
      <c r="M31" s="781"/>
      <c r="N31" s="781"/>
      <c r="O31" s="781"/>
      <c r="P31" s="782"/>
      <c r="Q31" s="783">
        <v>362</v>
      </c>
      <c r="R31" s="784"/>
      <c r="S31" s="784"/>
      <c r="T31" s="784"/>
      <c r="U31" s="784"/>
      <c r="V31" s="784">
        <v>316</v>
      </c>
      <c r="W31" s="784"/>
      <c r="X31" s="784"/>
      <c r="Y31" s="784"/>
      <c r="Z31" s="784"/>
      <c r="AA31" s="784">
        <v>46</v>
      </c>
      <c r="AB31" s="784"/>
      <c r="AC31" s="784"/>
      <c r="AD31" s="784"/>
      <c r="AE31" s="785"/>
      <c r="AF31" s="786">
        <v>46</v>
      </c>
      <c r="AG31" s="787"/>
      <c r="AH31" s="787"/>
      <c r="AI31" s="787"/>
      <c r="AJ31" s="788"/>
      <c r="AK31" s="831">
        <v>279</v>
      </c>
      <c r="AL31" s="832"/>
      <c r="AM31" s="832"/>
      <c r="AN31" s="832"/>
      <c r="AO31" s="832"/>
      <c r="AP31" s="832">
        <v>825</v>
      </c>
      <c r="AQ31" s="832"/>
      <c r="AR31" s="832"/>
      <c r="AS31" s="832"/>
      <c r="AT31" s="832"/>
      <c r="AU31" s="832">
        <v>825</v>
      </c>
      <c r="AV31" s="832"/>
      <c r="AW31" s="832"/>
      <c r="AX31" s="832"/>
      <c r="AY31" s="832"/>
      <c r="AZ31" s="784" t="s">
        <v>550</v>
      </c>
      <c r="BA31" s="784"/>
      <c r="BB31" s="784"/>
      <c r="BC31" s="784"/>
      <c r="BD31" s="785"/>
      <c r="BE31" s="829" t="s">
        <v>392</v>
      </c>
      <c r="BF31" s="829"/>
      <c r="BG31" s="829"/>
      <c r="BH31" s="829"/>
      <c r="BI31" s="830"/>
      <c r="BJ31" s="229"/>
      <c r="BK31" s="229"/>
      <c r="BL31" s="229"/>
      <c r="BM31" s="229"/>
      <c r="BN31" s="229"/>
      <c r="BO31" s="238"/>
      <c r="BP31" s="238"/>
      <c r="BQ31" s="235">
        <v>25</v>
      </c>
      <c r="BR31" s="236"/>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27"/>
    </row>
    <row r="32" spans="1:131" ht="26.25" customHeight="1" x14ac:dyDescent="0.2">
      <c r="A32" s="239">
        <v>5</v>
      </c>
      <c r="B32" s="780" t="s">
        <v>393</v>
      </c>
      <c r="C32" s="781"/>
      <c r="D32" s="781"/>
      <c r="E32" s="781"/>
      <c r="F32" s="781"/>
      <c r="G32" s="781"/>
      <c r="H32" s="781"/>
      <c r="I32" s="781"/>
      <c r="J32" s="781"/>
      <c r="K32" s="781"/>
      <c r="L32" s="781"/>
      <c r="M32" s="781"/>
      <c r="N32" s="781"/>
      <c r="O32" s="781"/>
      <c r="P32" s="782"/>
      <c r="Q32" s="783">
        <v>590</v>
      </c>
      <c r="R32" s="784"/>
      <c r="S32" s="784"/>
      <c r="T32" s="784"/>
      <c r="U32" s="784"/>
      <c r="V32" s="784">
        <v>560</v>
      </c>
      <c r="W32" s="784"/>
      <c r="X32" s="784"/>
      <c r="Y32" s="784"/>
      <c r="Z32" s="784"/>
      <c r="AA32" s="784">
        <v>30</v>
      </c>
      <c r="AB32" s="784"/>
      <c r="AC32" s="784"/>
      <c r="AD32" s="784"/>
      <c r="AE32" s="785"/>
      <c r="AF32" s="786">
        <v>30</v>
      </c>
      <c r="AG32" s="787"/>
      <c r="AH32" s="787"/>
      <c r="AI32" s="787"/>
      <c r="AJ32" s="788"/>
      <c r="AK32" s="831">
        <v>277</v>
      </c>
      <c r="AL32" s="832"/>
      <c r="AM32" s="832"/>
      <c r="AN32" s="832"/>
      <c r="AO32" s="832"/>
      <c r="AP32" s="832">
        <v>4527</v>
      </c>
      <c r="AQ32" s="832"/>
      <c r="AR32" s="832"/>
      <c r="AS32" s="832"/>
      <c r="AT32" s="832"/>
      <c r="AU32" s="832">
        <v>4020</v>
      </c>
      <c r="AV32" s="832"/>
      <c r="AW32" s="832"/>
      <c r="AX32" s="832"/>
      <c r="AY32" s="832"/>
      <c r="AZ32" s="784" t="s">
        <v>550</v>
      </c>
      <c r="BA32" s="784"/>
      <c r="BB32" s="784"/>
      <c r="BC32" s="784"/>
      <c r="BD32" s="785"/>
      <c r="BE32" s="829" t="s">
        <v>392</v>
      </c>
      <c r="BF32" s="829"/>
      <c r="BG32" s="829"/>
      <c r="BH32" s="829"/>
      <c r="BI32" s="830"/>
      <c r="BJ32" s="229"/>
      <c r="BK32" s="229"/>
      <c r="BL32" s="229"/>
      <c r="BM32" s="229"/>
      <c r="BN32" s="229"/>
      <c r="BO32" s="238"/>
      <c r="BP32" s="238"/>
      <c r="BQ32" s="235">
        <v>26</v>
      </c>
      <c r="BR32" s="236"/>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27"/>
    </row>
    <row r="33" spans="1:131" ht="26.25" customHeight="1" x14ac:dyDescent="0.2">
      <c r="A33" s="239">
        <v>6</v>
      </c>
      <c r="B33" s="780" t="s">
        <v>394</v>
      </c>
      <c r="C33" s="781"/>
      <c r="D33" s="781"/>
      <c r="E33" s="781"/>
      <c r="F33" s="781"/>
      <c r="G33" s="781"/>
      <c r="H33" s="781"/>
      <c r="I33" s="781"/>
      <c r="J33" s="781"/>
      <c r="K33" s="781"/>
      <c r="L33" s="781"/>
      <c r="M33" s="781"/>
      <c r="N33" s="781"/>
      <c r="O33" s="781"/>
      <c r="P33" s="782"/>
      <c r="Q33" s="783">
        <v>225</v>
      </c>
      <c r="R33" s="784"/>
      <c r="S33" s="784"/>
      <c r="T33" s="784"/>
      <c r="U33" s="784"/>
      <c r="V33" s="784">
        <v>210</v>
      </c>
      <c r="W33" s="784"/>
      <c r="X33" s="784"/>
      <c r="Y33" s="784"/>
      <c r="Z33" s="784"/>
      <c r="AA33" s="784">
        <v>16</v>
      </c>
      <c r="AB33" s="784"/>
      <c r="AC33" s="784"/>
      <c r="AD33" s="784"/>
      <c r="AE33" s="785"/>
      <c r="AF33" s="786">
        <v>16</v>
      </c>
      <c r="AG33" s="787"/>
      <c r="AH33" s="787"/>
      <c r="AI33" s="787"/>
      <c r="AJ33" s="788"/>
      <c r="AK33" s="831" t="s">
        <v>550</v>
      </c>
      <c r="AL33" s="832"/>
      <c r="AM33" s="832"/>
      <c r="AN33" s="832"/>
      <c r="AO33" s="832"/>
      <c r="AP33" s="832">
        <v>31</v>
      </c>
      <c r="AQ33" s="832"/>
      <c r="AR33" s="832"/>
      <c r="AS33" s="832"/>
      <c r="AT33" s="832"/>
      <c r="AU33" s="832" t="s">
        <v>550</v>
      </c>
      <c r="AV33" s="832"/>
      <c r="AW33" s="832"/>
      <c r="AX33" s="832"/>
      <c r="AY33" s="832"/>
      <c r="AZ33" s="784" t="s">
        <v>550</v>
      </c>
      <c r="BA33" s="784"/>
      <c r="BB33" s="784"/>
      <c r="BC33" s="784"/>
      <c r="BD33" s="785"/>
      <c r="BE33" s="829" t="s">
        <v>392</v>
      </c>
      <c r="BF33" s="829"/>
      <c r="BG33" s="829"/>
      <c r="BH33" s="829"/>
      <c r="BI33" s="830"/>
      <c r="BJ33" s="229"/>
      <c r="BK33" s="229"/>
      <c r="BL33" s="229"/>
      <c r="BM33" s="229"/>
      <c r="BN33" s="229"/>
      <c r="BO33" s="238"/>
      <c r="BP33" s="238"/>
      <c r="BQ33" s="235">
        <v>27</v>
      </c>
      <c r="BR33" s="236"/>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27"/>
    </row>
    <row r="34" spans="1:131" ht="26.25" customHeight="1" x14ac:dyDescent="0.2">
      <c r="A34" s="239">
        <v>7</v>
      </c>
      <c r="B34" s="780" t="s">
        <v>395</v>
      </c>
      <c r="C34" s="781"/>
      <c r="D34" s="781"/>
      <c r="E34" s="781"/>
      <c r="F34" s="781"/>
      <c r="G34" s="781"/>
      <c r="H34" s="781"/>
      <c r="I34" s="781"/>
      <c r="J34" s="781"/>
      <c r="K34" s="781"/>
      <c r="L34" s="781"/>
      <c r="M34" s="781"/>
      <c r="N34" s="781"/>
      <c r="O34" s="781"/>
      <c r="P34" s="782"/>
      <c r="Q34" s="783">
        <v>9</v>
      </c>
      <c r="R34" s="784"/>
      <c r="S34" s="784"/>
      <c r="T34" s="784"/>
      <c r="U34" s="784"/>
      <c r="V34" s="784">
        <v>9</v>
      </c>
      <c r="W34" s="784"/>
      <c r="X34" s="784"/>
      <c r="Y34" s="784"/>
      <c r="Z34" s="784"/>
      <c r="AA34" s="784" t="s">
        <v>550</v>
      </c>
      <c r="AB34" s="784"/>
      <c r="AC34" s="784"/>
      <c r="AD34" s="784"/>
      <c r="AE34" s="785"/>
      <c r="AF34" s="786" t="s">
        <v>122</v>
      </c>
      <c r="AG34" s="787"/>
      <c r="AH34" s="787"/>
      <c r="AI34" s="787"/>
      <c r="AJ34" s="788"/>
      <c r="AK34" s="831" t="s">
        <v>550</v>
      </c>
      <c r="AL34" s="832"/>
      <c r="AM34" s="832"/>
      <c r="AN34" s="832"/>
      <c r="AO34" s="832"/>
      <c r="AP34" s="784" t="s">
        <v>550</v>
      </c>
      <c r="AQ34" s="784"/>
      <c r="AR34" s="784"/>
      <c r="AS34" s="784"/>
      <c r="AT34" s="785"/>
      <c r="AU34" s="784" t="s">
        <v>550</v>
      </c>
      <c r="AV34" s="784"/>
      <c r="AW34" s="784"/>
      <c r="AX34" s="784"/>
      <c r="AY34" s="785"/>
      <c r="AZ34" s="784" t="s">
        <v>550</v>
      </c>
      <c r="BA34" s="784"/>
      <c r="BB34" s="784"/>
      <c r="BC34" s="784"/>
      <c r="BD34" s="785"/>
      <c r="BE34" s="829" t="s">
        <v>392</v>
      </c>
      <c r="BF34" s="829"/>
      <c r="BG34" s="829"/>
      <c r="BH34" s="829"/>
      <c r="BI34" s="830"/>
      <c r="BJ34" s="229"/>
      <c r="BK34" s="229"/>
      <c r="BL34" s="229"/>
      <c r="BM34" s="229"/>
      <c r="BN34" s="229"/>
      <c r="BO34" s="238"/>
      <c r="BP34" s="238"/>
      <c r="BQ34" s="235">
        <v>28</v>
      </c>
      <c r="BR34" s="236"/>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27"/>
    </row>
    <row r="35" spans="1:131" ht="26.25" customHeight="1" x14ac:dyDescent="0.2">
      <c r="A35" s="239">
        <v>8</v>
      </c>
      <c r="B35" s="780" t="s">
        <v>396</v>
      </c>
      <c r="C35" s="781"/>
      <c r="D35" s="781"/>
      <c r="E35" s="781"/>
      <c r="F35" s="781"/>
      <c r="G35" s="781"/>
      <c r="H35" s="781"/>
      <c r="I35" s="781"/>
      <c r="J35" s="781"/>
      <c r="K35" s="781"/>
      <c r="L35" s="781"/>
      <c r="M35" s="781"/>
      <c r="N35" s="781"/>
      <c r="O35" s="781"/>
      <c r="P35" s="782"/>
      <c r="Q35" s="783">
        <v>117</v>
      </c>
      <c r="R35" s="784"/>
      <c r="S35" s="784"/>
      <c r="T35" s="784"/>
      <c r="U35" s="784"/>
      <c r="V35" s="784">
        <v>78</v>
      </c>
      <c r="W35" s="784"/>
      <c r="X35" s="784"/>
      <c r="Y35" s="784"/>
      <c r="Z35" s="784"/>
      <c r="AA35" s="784">
        <v>39</v>
      </c>
      <c r="AB35" s="784"/>
      <c r="AC35" s="784"/>
      <c r="AD35" s="784"/>
      <c r="AE35" s="785"/>
      <c r="AF35" s="786">
        <v>39</v>
      </c>
      <c r="AG35" s="787"/>
      <c r="AH35" s="787"/>
      <c r="AI35" s="787"/>
      <c r="AJ35" s="788"/>
      <c r="AK35" s="831" t="s">
        <v>550</v>
      </c>
      <c r="AL35" s="832"/>
      <c r="AM35" s="832"/>
      <c r="AN35" s="832"/>
      <c r="AO35" s="832"/>
      <c r="AP35" s="784" t="s">
        <v>550</v>
      </c>
      <c r="AQ35" s="784"/>
      <c r="AR35" s="784"/>
      <c r="AS35" s="784"/>
      <c r="AT35" s="785"/>
      <c r="AU35" s="784" t="s">
        <v>550</v>
      </c>
      <c r="AV35" s="784"/>
      <c r="AW35" s="784"/>
      <c r="AX35" s="784"/>
      <c r="AY35" s="785"/>
      <c r="AZ35" s="784" t="s">
        <v>550</v>
      </c>
      <c r="BA35" s="784"/>
      <c r="BB35" s="784"/>
      <c r="BC35" s="784"/>
      <c r="BD35" s="785"/>
      <c r="BE35" s="829" t="s">
        <v>392</v>
      </c>
      <c r="BF35" s="829"/>
      <c r="BG35" s="829"/>
      <c r="BH35" s="829"/>
      <c r="BI35" s="830"/>
      <c r="BJ35" s="229"/>
      <c r="BK35" s="229"/>
      <c r="BL35" s="229"/>
      <c r="BM35" s="229"/>
      <c r="BN35" s="229"/>
      <c r="BO35" s="238"/>
      <c r="BP35" s="238"/>
      <c r="BQ35" s="235">
        <v>29</v>
      </c>
      <c r="BR35" s="236"/>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27"/>
    </row>
    <row r="36" spans="1:131" ht="26.25" customHeight="1" x14ac:dyDescent="0.2">
      <c r="A36" s="239">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1"/>
      <c r="AL36" s="832"/>
      <c r="AM36" s="832"/>
      <c r="AN36" s="832"/>
      <c r="AO36" s="832"/>
      <c r="AP36" s="832"/>
      <c r="AQ36" s="832"/>
      <c r="AR36" s="832"/>
      <c r="AS36" s="832"/>
      <c r="AT36" s="832"/>
      <c r="AU36" s="832"/>
      <c r="AV36" s="832"/>
      <c r="AW36" s="832"/>
      <c r="AX36" s="832"/>
      <c r="AY36" s="832"/>
      <c r="AZ36" s="833"/>
      <c r="BA36" s="833"/>
      <c r="BB36" s="833"/>
      <c r="BC36" s="833"/>
      <c r="BD36" s="833"/>
      <c r="BE36" s="829"/>
      <c r="BF36" s="829"/>
      <c r="BG36" s="829"/>
      <c r="BH36" s="829"/>
      <c r="BI36" s="830"/>
      <c r="BJ36" s="229"/>
      <c r="BK36" s="229"/>
      <c r="BL36" s="229"/>
      <c r="BM36" s="229"/>
      <c r="BN36" s="229"/>
      <c r="BO36" s="238"/>
      <c r="BP36" s="238"/>
      <c r="BQ36" s="235">
        <v>30</v>
      </c>
      <c r="BR36" s="236"/>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27"/>
    </row>
    <row r="37" spans="1:131" ht="26.25" customHeight="1" x14ac:dyDescent="0.2">
      <c r="A37" s="239">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1"/>
      <c r="AL37" s="832"/>
      <c r="AM37" s="832"/>
      <c r="AN37" s="832"/>
      <c r="AO37" s="832"/>
      <c r="AP37" s="832"/>
      <c r="AQ37" s="832"/>
      <c r="AR37" s="832"/>
      <c r="AS37" s="832"/>
      <c r="AT37" s="832"/>
      <c r="AU37" s="832"/>
      <c r="AV37" s="832"/>
      <c r="AW37" s="832"/>
      <c r="AX37" s="832"/>
      <c r="AY37" s="832"/>
      <c r="AZ37" s="833"/>
      <c r="BA37" s="833"/>
      <c r="BB37" s="833"/>
      <c r="BC37" s="833"/>
      <c r="BD37" s="833"/>
      <c r="BE37" s="829"/>
      <c r="BF37" s="829"/>
      <c r="BG37" s="829"/>
      <c r="BH37" s="829"/>
      <c r="BI37" s="830"/>
      <c r="BJ37" s="229"/>
      <c r="BK37" s="229"/>
      <c r="BL37" s="229"/>
      <c r="BM37" s="229"/>
      <c r="BN37" s="229"/>
      <c r="BO37" s="238"/>
      <c r="BP37" s="238"/>
      <c r="BQ37" s="235">
        <v>31</v>
      </c>
      <c r="BR37" s="236"/>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27"/>
    </row>
    <row r="38" spans="1:131" ht="26.25" customHeight="1" x14ac:dyDescent="0.2">
      <c r="A38" s="239">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1"/>
      <c r="AL38" s="832"/>
      <c r="AM38" s="832"/>
      <c r="AN38" s="832"/>
      <c r="AO38" s="832"/>
      <c r="AP38" s="832"/>
      <c r="AQ38" s="832"/>
      <c r="AR38" s="832"/>
      <c r="AS38" s="832"/>
      <c r="AT38" s="832"/>
      <c r="AU38" s="832"/>
      <c r="AV38" s="832"/>
      <c r="AW38" s="832"/>
      <c r="AX38" s="832"/>
      <c r="AY38" s="832"/>
      <c r="AZ38" s="833"/>
      <c r="BA38" s="833"/>
      <c r="BB38" s="833"/>
      <c r="BC38" s="833"/>
      <c r="BD38" s="833"/>
      <c r="BE38" s="829"/>
      <c r="BF38" s="829"/>
      <c r="BG38" s="829"/>
      <c r="BH38" s="829"/>
      <c r="BI38" s="830"/>
      <c r="BJ38" s="229"/>
      <c r="BK38" s="229"/>
      <c r="BL38" s="229"/>
      <c r="BM38" s="229"/>
      <c r="BN38" s="229"/>
      <c r="BO38" s="238"/>
      <c r="BP38" s="238"/>
      <c r="BQ38" s="235">
        <v>32</v>
      </c>
      <c r="BR38" s="236"/>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27"/>
    </row>
    <row r="39" spans="1:131" ht="26.25" customHeight="1" x14ac:dyDescent="0.2">
      <c r="A39" s="239">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1"/>
      <c r="AL39" s="832"/>
      <c r="AM39" s="832"/>
      <c r="AN39" s="832"/>
      <c r="AO39" s="832"/>
      <c r="AP39" s="832"/>
      <c r="AQ39" s="832"/>
      <c r="AR39" s="832"/>
      <c r="AS39" s="832"/>
      <c r="AT39" s="832"/>
      <c r="AU39" s="832"/>
      <c r="AV39" s="832"/>
      <c r="AW39" s="832"/>
      <c r="AX39" s="832"/>
      <c r="AY39" s="832"/>
      <c r="AZ39" s="833"/>
      <c r="BA39" s="833"/>
      <c r="BB39" s="833"/>
      <c r="BC39" s="833"/>
      <c r="BD39" s="833"/>
      <c r="BE39" s="829"/>
      <c r="BF39" s="829"/>
      <c r="BG39" s="829"/>
      <c r="BH39" s="829"/>
      <c r="BI39" s="830"/>
      <c r="BJ39" s="229"/>
      <c r="BK39" s="229"/>
      <c r="BL39" s="229"/>
      <c r="BM39" s="229"/>
      <c r="BN39" s="229"/>
      <c r="BO39" s="238"/>
      <c r="BP39" s="238"/>
      <c r="BQ39" s="235">
        <v>33</v>
      </c>
      <c r="BR39" s="236"/>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27"/>
    </row>
    <row r="40" spans="1:131" ht="26.25" customHeight="1" x14ac:dyDescent="0.2">
      <c r="A40" s="235">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1"/>
      <c r="AL40" s="832"/>
      <c r="AM40" s="832"/>
      <c r="AN40" s="832"/>
      <c r="AO40" s="832"/>
      <c r="AP40" s="832"/>
      <c r="AQ40" s="832"/>
      <c r="AR40" s="832"/>
      <c r="AS40" s="832"/>
      <c r="AT40" s="832"/>
      <c r="AU40" s="832"/>
      <c r="AV40" s="832"/>
      <c r="AW40" s="832"/>
      <c r="AX40" s="832"/>
      <c r="AY40" s="832"/>
      <c r="AZ40" s="833"/>
      <c r="BA40" s="833"/>
      <c r="BB40" s="833"/>
      <c r="BC40" s="833"/>
      <c r="BD40" s="833"/>
      <c r="BE40" s="829"/>
      <c r="BF40" s="829"/>
      <c r="BG40" s="829"/>
      <c r="BH40" s="829"/>
      <c r="BI40" s="830"/>
      <c r="BJ40" s="229"/>
      <c r="BK40" s="229"/>
      <c r="BL40" s="229"/>
      <c r="BM40" s="229"/>
      <c r="BN40" s="229"/>
      <c r="BO40" s="238"/>
      <c r="BP40" s="238"/>
      <c r="BQ40" s="235">
        <v>34</v>
      </c>
      <c r="BR40" s="236"/>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27"/>
    </row>
    <row r="41" spans="1:131" ht="26.25" customHeight="1" x14ac:dyDescent="0.2">
      <c r="A41" s="235">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1"/>
      <c r="AL41" s="832"/>
      <c r="AM41" s="832"/>
      <c r="AN41" s="832"/>
      <c r="AO41" s="832"/>
      <c r="AP41" s="832"/>
      <c r="AQ41" s="832"/>
      <c r="AR41" s="832"/>
      <c r="AS41" s="832"/>
      <c r="AT41" s="832"/>
      <c r="AU41" s="832"/>
      <c r="AV41" s="832"/>
      <c r="AW41" s="832"/>
      <c r="AX41" s="832"/>
      <c r="AY41" s="832"/>
      <c r="AZ41" s="833"/>
      <c r="BA41" s="833"/>
      <c r="BB41" s="833"/>
      <c r="BC41" s="833"/>
      <c r="BD41" s="833"/>
      <c r="BE41" s="829"/>
      <c r="BF41" s="829"/>
      <c r="BG41" s="829"/>
      <c r="BH41" s="829"/>
      <c r="BI41" s="830"/>
      <c r="BJ41" s="229"/>
      <c r="BK41" s="229"/>
      <c r="BL41" s="229"/>
      <c r="BM41" s="229"/>
      <c r="BN41" s="229"/>
      <c r="BO41" s="238"/>
      <c r="BP41" s="238"/>
      <c r="BQ41" s="235">
        <v>35</v>
      </c>
      <c r="BR41" s="236"/>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27"/>
    </row>
    <row r="42" spans="1:131" ht="26.25" customHeight="1" x14ac:dyDescent="0.2">
      <c r="A42" s="235">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1"/>
      <c r="AL42" s="832"/>
      <c r="AM42" s="832"/>
      <c r="AN42" s="832"/>
      <c r="AO42" s="832"/>
      <c r="AP42" s="832"/>
      <c r="AQ42" s="832"/>
      <c r="AR42" s="832"/>
      <c r="AS42" s="832"/>
      <c r="AT42" s="832"/>
      <c r="AU42" s="832"/>
      <c r="AV42" s="832"/>
      <c r="AW42" s="832"/>
      <c r="AX42" s="832"/>
      <c r="AY42" s="832"/>
      <c r="AZ42" s="833"/>
      <c r="BA42" s="833"/>
      <c r="BB42" s="833"/>
      <c r="BC42" s="833"/>
      <c r="BD42" s="833"/>
      <c r="BE42" s="829"/>
      <c r="BF42" s="829"/>
      <c r="BG42" s="829"/>
      <c r="BH42" s="829"/>
      <c r="BI42" s="830"/>
      <c r="BJ42" s="229"/>
      <c r="BK42" s="229"/>
      <c r="BL42" s="229"/>
      <c r="BM42" s="229"/>
      <c r="BN42" s="229"/>
      <c r="BO42" s="238"/>
      <c r="BP42" s="238"/>
      <c r="BQ42" s="235">
        <v>36</v>
      </c>
      <c r="BR42" s="236"/>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27"/>
    </row>
    <row r="43" spans="1:131" ht="26.25" customHeight="1" x14ac:dyDescent="0.2">
      <c r="A43" s="235">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1"/>
      <c r="AL43" s="832"/>
      <c r="AM43" s="832"/>
      <c r="AN43" s="832"/>
      <c r="AO43" s="832"/>
      <c r="AP43" s="832"/>
      <c r="AQ43" s="832"/>
      <c r="AR43" s="832"/>
      <c r="AS43" s="832"/>
      <c r="AT43" s="832"/>
      <c r="AU43" s="832"/>
      <c r="AV43" s="832"/>
      <c r="AW43" s="832"/>
      <c r="AX43" s="832"/>
      <c r="AY43" s="832"/>
      <c r="AZ43" s="833"/>
      <c r="BA43" s="833"/>
      <c r="BB43" s="833"/>
      <c r="BC43" s="833"/>
      <c r="BD43" s="833"/>
      <c r="BE43" s="829"/>
      <c r="BF43" s="829"/>
      <c r="BG43" s="829"/>
      <c r="BH43" s="829"/>
      <c r="BI43" s="830"/>
      <c r="BJ43" s="229"/>
      <c r="BK43" s="229"/>
      <c r="BL43" s="229"/>
      <c r="BM43" s="229"/>
      <c r="BN43" s="229"/>
      <c r="BO43" s="238"/>
      <c r="BP43" s="238"/>
      <c r="BQ43" s="235">
        <v>37</v>
      </c>
      <c r="BR43" s="236"/>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27"/>
    </row>
    <row r="44" spans="1:131" ht="26.25" customHeight="1" x14ac:dyDescent="0.2">
      <c r="A44" s="235">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1"/>
      <c r="AL44" s="832"/>
      <c r="AM44" s="832"/>
      <c r="AN44" s="832"/>
      <c r="AO44" s="832"/>
      <c r="AP44" s="832"/>
      <c r="AQ44" s="832"/>
      <c r="AR44" s="832"/>
      <c r="AS44" s="832"/>
      <c r="AT44" s="832"/>
      <c r="AU44" s="832"/>
      <c r="AV44" s="832"/>
      <c r="AW44" s="832"/>
      <c r="AX44" s="832"/>
      <c r="AY44" s="832"/>
      <c r="AZ44" s="833"/>
      <c r="BA44" s="833"/>
      <c r="BB44" s="833"/>
      <c r="BC44" s="833"/>
      <c r="BD44" s="833"/>
      <c r="BE44" s="829"/>
      <c r="BF44" s="829"/>
      <c r="BG44" s="829"/>
      <c r="BH44" s="829"/>
      <c r="BI44" s="830"/>
      <c r="BJ44" s="229"/>
      <c r="BK44" s="229"/>
      <c r="BL44" s="229"/>
      <c r="BM44" s="229"/>
      <c r="BN44" s="229"/>
      <c r="BO44" s="238"/>
      <c r="BP44" s="238"/>
      <c r="BQ44" s="235">
        <v>38</v>
      </c>
      <c r="BR44" s="236"/>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27"/>
    </row>
    <row r="45" spans="1:131" ht="26.25" customHeight="1" x14ac:dyDescent="0.2">
      <c r="A45" s="235">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1"/>
      <c r="AL45" s="832"/>
      <c r="AM45" s="832"/>
      <c r="AN45" s="832"/>
      <c r="AO45" s="832"/>
      <c r="AP45" s="832"/>
      <c r="AQ45" s="832"/>
      <c r="AR45" s="832"/>
      <c r="AS45" s="832"/>
      <c r="AT45" s="832"/>
      <c r="AU45" s="832"/>
      <c r="AV45" s="832"/>
      <c r="AW45" s="832"/>
      <c r="AX45" s="832"/>
      <c r="AY45" s="832"/>
      <c r="AZ45" s="833"/>
      <c r="BA45" s="833"/>
      <c r="BB45" s="833"/>
      <c r="BC45" s="833"/>
      <c r="BD45" s="833"/>
      <c r="BE45" s="829"/>
      <c r="BF45" s="829"/>
      <c r="BG45" s="829"/>
      <c r="BH45" s="829"/>
      <c r="BI45" s="830"/>
      <c r="BJ45" s="229"/>
      <c r="BK45" s="229"/>
      <c r="BL45" s="229"/>
      <c r="BM45" s="229"/>
      <c r="BN45" s="229"/>
      <c r="BO45" s="238"/>
      <c r="BP45" s="238"/>
      <c r="BQ45" s="235">
        <v>39</v>
      </c>
      <c r="BR45" s="236"/>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27"/>
    </row>
    <row r="46" spans="1:131" ht="26.25" customHeight="1" x14ac:dyDescent="0.2">
      <c r="A46" s="235">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1"/>
      <c r="AL46" s="832"/>
      <c r="AM46" s="832"/>
      <c r="AN46" s="832"/>
      <c r="AO46" s="832"/>
      <c r="AP46" s="832"/>
      <c r="AQ46" s="832"/>
      <c r="AR46" s="832"/>
      <c r="AS46" s="832"/>
      <c r="AT46" s="832"/>
      <c r="AU46" s="832"/>
      <c r="AV46" s="832"/>
      <c r="AW46" s="832"/>
      <c r="AX46" s="832"/>
      <c r="AY46" s="832"/>
      <c r="AZ46" s="833"/>
      <c r="BA46" s="833"/>
      <c r="BB46" s="833"/>
      <c r="BC46" s="833"/>
      <c r="BD46" s="833"/>
      <c r="BE46" s="829"/>
      <c r="BF46" s="829"/>
      <c r="BG46" s="829"/>
      <c r="BH46" s="829"/>
      <c r="BI46" s="830"/>
      <c r="BJ46" s="229"/>
      <c r="BK46" s="229"/>
      <c r="BL46" s="229"/>
      <c r="BM46" s="229"/>
      <c r="BN46" s="229"/>
      <c r="BO46" s="238"/>
      <c r="BP46" s="238"/>
      <c r="BQ46" s="235">
        <v>40</v>
      </c>
      <c r="BR46" s="236"/>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27"/>
    </row>
    <row r="47" spans="1:131" ht="26.25" customHeight="1" x14ac:dyDescent="0.2">
      <c r="A47" s="235">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1"/>
      <c r="AL47" s="832"/>
      <c r="AM47" s="832"/>
      <c r="AN47" s="832"/>
      <c r="AO47" s="832"/>
      <c r="AP47" s="832"/>
      <c r="AQ47" s="832"/>
      <c r="AR47" s="832"/>
      <c r="AS47" s="832"/>
      <c r="AT47" s="832"/>
      <c r="AU47" s="832"/>
      <c r="AV47" s="832"/>
      <c r="AW47" s="832"/>
      <c r="AX47" s="832"/>
      <c r="AY47" s="832"/>
      <c r="AZ47" s="833"/>
      <c r="BA47" s="833"/>
      <c r="BB47" s="833"/>
      <c r="BC47" s="833"/>
      <c r="BD47" s="833"/>
      <c r="BE47" s="829"/>
      <c r="BF47" s="829"/>
      <c r="BG47" s="829"/>
      <c r="BH47" s="829"/>
      <c r="BI47" s="830"/>
      <c r="BJ47" s="229"/>
      <c r="BK47" s="229"/>
      <c r="BL47" s="229"/>
      <c r="BM47" s="229"/>
      <c r="BN47" s="229"/>
      <c r="BO47" s="238"/>
      <c r="BP47" s="238"/>
      <c r="BQ47" s="235">
        <v>41</v>
      </c>
      <c r="BR47" s="236"/>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27"/>
    </row>
    <row r="48" spans="1:131" ht="26.25" customHeight="1" x14ac:dyDescent="0.2">
      <c r="A48" s="235">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1"/>
      <c r="AL48" s="832"/>
      <c r="AM48" s="832"/>
      <c r="AN48" s="832"/>
      <c r="AO48" s="832"/>
      <c r="AP48" s="832"/>
      <c r="AQ48" s="832"/>
      <c r="AR48" s="832"/>
      <c r="AS48" s="832"/>
      <c r="AT48" s="832"/>
      <c r="AU48" s="832"/>
      <c r="AV48" s="832"/>
      <c r="AW48" s="832"/>
      <c r="AX48" s="832"/>
      <c r="AY48" s="832"/>
      <c r="AZ48" s="833"/>
      <c r="BA48" s="833"/>
      <c r="BB48" s="833"/>
      <c r="BC48" s="833"/>
      <c r="BD48" s="833"/>
      <c r="BE48" s="829"/>
      <c r="BF48" s="829"/>
      <c r="BG48" s="829"/>
      <c r="BH48" s="829"/>
      <c r="BI48" s="830"/>
      <c r="BJ48" s="229"/>
      <c r="BK48" s="229"/>
      <c r="BL48" s="229"/>
      <c r="BM48" s="229"/>
      <c r="BN48" s="229"/>
      <c r="BO48" s="238"/>
      <c r="BP48" s="238"/>
      <c r="BQ48" s="235">
        <v>42</v>
      </c>
      <c r="BR48" s="236"/>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27"/>
    </row>
    <row r="49" spans="1:131" ht="26.25" customHeight="1" x14ac:dyDescent="0.2">
      <c r="A49" s="235">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1"/>
      <c r="AL49" s="832"/>
      <c r="AM49" s="832"/>
      <c r="AN49" s="832"/>
      <c r="AO49" s="832"/>
      <c r="AP49" s="832"/>
      <c r="AQ49" s="832"/>
      <c r="AR49" s="832"/>
      <c r="AS49" s="832"/>
      <c r="AT49" s="832"/>
      <c r="AU49" s="832"/>
      <c r="AV49" s="832"/>
      <c r="AW49" s="832"/>
      <c r="AX49" s="832"/>
      <c r="AY49" s="832"/>
      <c r="AZ49" s="833"/>
      <c r="BA49" s="833"/>
      <c r="BB49" s="833"/>
      <c r="BC49" s="833"/>
      <c r="BD49" s="833"/>
      <c r="BE49" s="829"/>
      <c r="BF49" s="829"/>
      <c r="BG49" s="829"/>
      <c r="BH49" s="829"/>
      <c r="BI49" s="830"/>
      <c r="BJ49" s="229"/>
      <c r="BK49" s="229"/>
      <c r="BL49" s="229"/>
      <c r="BM49" s="229"/>
      <c r="BN49" s="229"/>
      <c r="BO49" s="238"/>
      <c r="BP49" s="238"/>
      <c r="BQ49" s="235">
        <v>43</v>
      </c>
      <c r="BR49" s="236"/>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27"/>
    </row>
    <row r="50" spans="1:131" ht="26.25" customHeight="1" x14ac:dyDescent="0.2">
      <c r="A50" s="235">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29"/>
      <c r="BF50" s="829"/>
      <c r="BG50" s="829"/>
      <c r="BH50" s="829"/>
      <c r="BI50" s="830"/>
      <c r="BJ50" s="229"/>
      <c r="BK50" s="229"/>
      <c r="BL50" s="229"/>
      <c r="BM50" s="229"/>
      <c r="BN50" s="229"/>
      <c r="BO50" s="238"/>
      <c r="BP50" s="238"/>
      <c r="BQ50" s="235">
        <v>44</v>
      </c>
      <c r="BR50" s="236"/>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27"/>
    </row>
    <row r="51" spans="1:131" ht="26.25" customHeight="1" x14ac:dyDescent="0.2">
      <c r="A51" s="235">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29"/>
      <c r="BF51" s="829"/>
      <c r="BG51" s="829"/>
      <c r="BH51" s="829"/>
      <c r="BI51" s="830"/>
      <c r="BJ51" s="229"/>
      <c r="BK51" s="229"/>
      <c r="BL51" s="229"/>
      <c r="BM51" s="229"/>
      <c r="BN51" s="229"/>
      <c r="BO51" s="238"/>
      <c r="BP51" s="238"/>
      <c r="BQ51" s="235">
        <v>45</v>
      </c>
      <c r="BR51" s="236"/>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27"/>
    </row>
    <row r="52" spans="1:131" ht="26.25" customHeight="1" x14ac:dyDescent="0.2">
      <c r="A52" s="235">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29"/>
      <c r="BF52" s="829"/>
      <c r="BG52" s="829"/>
      <c r="BH52" s="829"/>
      <c r="BI52" s="830"/>
      <c r="BJ52" s="229"/>
      <c r="BK52" s="229"/>
      <c r="BL52" s="229"/>
      <c r="BM52" s="229"/>
      <c r="BN52" s="229"/>
      <c r="BO52" s="238"/>
      <c r="BP52" s="238"/>
      <c r="BQ52" s="235">
        <v>46</v>
      </c>
      <c r="BR52" s="236"/>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27"/>
    </row>
    <row r="53" spans="1:131" ht="26.25" customHeight="1" x14ac:dyDescent="0.2">
      <c r="A53" s="235">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29"/>
      <c r="BF53" s="829"/>
      <c r="BG53" s="829"/>
      <c r="BH53" s="829"/>
      <c r="BI53" s="830"/>
      <c r="BJ53" s="229"/>
      <c r="BK53" s="229"/>
      <c r="BL53" s="229"/>
      <c r="BM53" s="229"/>
      <c r="BN53" s="229"/>
      <c r="BO53" s="238"/>
      <c r="BP53" s="238"/>
      <c r="BQ53" s="235">
        <v>47</v>
      </c>
      <c r="BR53" s="236"/>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27"/>
    </row>
    <row r="54" spans="1:131" ht="26.25" customHeight="1" x14ac:dyDescent="0.2">
      <c r="A54" s="235">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29"/>
      <c r="BF54" s="829"/>
      <c r="BG54" s="829"/>
      <c r="BH54" s="829"/>
      <c r="BI54" s="830"/>
      <c r="BJ54" s="229"/>
      <c r="BK54" s="229"/>
      <c r="BL54" s="229"/>
      <c r="BM54" s="229"/>
      <c r="BN54" s="229"/>
      <c r="BO54" s="238"/>
      <c r="BP54" s="238"/>
      <c r="BQ54" s="235">
        <v>48</v>
      </c>
      <c r="BR54" s="236"/>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27"/>
    </row>
    <row r="55" spans="1:131" ht="26.25" customHeight="1" x14ac:dyDescent="0.2">
      <c r="A55" s="235">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29"/>
      <c r="BF55" s="829"/>
      <c r="BG55" s="829"/>
      <c r="BH55" s="829"/>
      <c r="BI55" s="830"/>
      <c r="BJ55" s="229"/>
      <c r="BK55" s="229"/>
      <c r="BL55" s="229"/>
      <c r="BM55" s="229"/>
      <c r="BN55" s="229"/>
      <c r="BO55" s="238"/>
      <c r="BP55" s="238"/>
      <c r="BQ55" s="235">
        <v>49</v>
      </c>
      <c r="BR55" s="236"/>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27"/>
    </row>
    <row r="56" spans="1:131" ht="26.25" customHeight="1" x14ac:dyDescent="0.2">
      <c r="A56" s="235">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29"/>
      <c r="BF56" s="829"/>
      <c r="BG56" s="829"/>
      <c r="BH56" s="829"/>
      <c r="BI56" s="830"/>
      <c r="BJ56" s="229"/>
      <c r="BK56" s="229"/>
      <c r="BL56" s="229"/>
      <c r="BM56" s="229"/>
      <c r="BN56" s="229"/>
      <c r="BO56" s="238"/>
      <c r="BP56" s="238"/>
      <c r="BQ56" s="235">
        <v>50</v>
      </c>
      <c r="BR56" s="236"/>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27"/>
    </row>
    <row r="57" spans="1:131" ht="26.25" customHeight="1" x14ac:dyDescent="0.2">
      <c r="A57" s="235">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29"/>
      <c r="BF57" s="829"/>
      <c r="BG57" s="829"/>
      <c r="BH57" s="829"/>
      <c r="BI57" s="830"/>
      <c r="BJ57" s="229"/>
      <c r="BK57" s="229"/>
      <c r="BL57" s="229"/>
      <c r="BM57" s="229"/>
      <c r="BN57" s="229"/>
      <c r="BO57" s="238"/>
      <c r="BP57" s="238"/>
      <c r="BQ57" s="235">
        <v>51</v>
      </c>
      <c r="BR57" s="236"/>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27"/>
    </row>
    <row r="58" spans="1:131" ht="26.25" customHeight="1" x14ac:dyDescent="0.2">
      <c r="A58" s="235">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29"/>
      <c r="BF58" s="829"/>
      <c r="BG58" s="829"/>
      <c r="BH58" s="829"/>
      <c r="BI58" s="830"/>
      <c r="BJ58" s="229"/>
      <c r="BK58" s="229"/>
      <c r="BL58" s="229"/>
      <c r="BM58" s="229"/>
      <c r="BN58" s="229"/>
      <c r="BO58" s="238"/>
      <c r="BP58" s="238"/>
      <c r="BQ58" s="235">
        <v>52</v>
      </c>
      <c r="BR58" s="236"/>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27"/>
    </row>
    <row r="59" spans="1:131" ht="26.25" customHeight="1" x14ac:dyDescent="0.2">
      <c r="A59" s="235">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29"/>
      <c r="BF59" s="829"/>
      <c r="BG59" s="829"/>
      <c r="BH59" s="829"/>
      <c r="BI59" s="830"/>
      <c r="BJ59" s="229"/>
      <c r="BK59" s="229"/>
      <c r="BL59" s="229"/>
      <c r="BM59" s="229"/>
      <c r="BN59" s="229"/>
      <c r="BO59" s="238"/>
      <c r="BP59" s="238"/>
      <c r="BQ59" s="235">
        <v>53</v>
      </c>
      <c r="BR59" s="236"/>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27"/>
    </row>
    <row r="60" spans="1:131" ht="26.25" customHeight="1" x14ac:dyDescent="0.2">
      <c r="A60" s="235">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29"/>
      <c r="BF60" s="829"/>
      <c r="BG60" s="829"/>
      <c r="BH60" s="829"/>
      <c r="BI60" s="830"/>
      <c r="BJ60" s="229"/>
      <c r="BK60" s="229"/>
      <c r="BL60" s="229"/>
      <c r="BM60" s="229"/>
      <c r="BN60" s="229"/>
      <c r="BO60" s="238"/>
      <c r="BP60" s="238"/>
      <c r="BQ60" s="235">
        <v>54</v>
      </c>
      <c r="BR60" s="236"/>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27"/>
    </row>
    <row r="61" spans="1:131" ht="26.25" customHeight="1" thickBot="1" x14ac:dyDescent="0.25">
      <c r="A61" s="235">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29"/>
      <c r="BF61" s="829"/>
      <c r="BG61" s="829"/>
      <c r="BH61" s="829"/>
      <c r="BI61" s="830"/>
      <c r="BJ61" s="229"/>
      <c r="BK61" s="229"/>
      <c r="BL61" s="229"/>
      <c r="BM61" s="229"/>
      <c r="BN61" s="229"/>
      <c r="BO61" s="238"/>
      <c r="BP61" s="238"/>
      <c r="BQ61" s="235">
        <v>55</v>
      </c>
      <c r="BR61" s="236"/>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27"/>
    </row>
    <row r="62" spans="1:131" ht="26.25" customHeight="1" x14ac:dyDescent="0.2">
      <c r="A62" s="235">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29"/>
      <c r="BF62" s="829"/>
      <c r="BG62" s="829"/>
      <c r="BH62" s="829"/>
      <c r="BI62" s="830"/>
      <c r="BJ62" s="846" t="s">
        <v>397</v>
      </c>
      <c r="BK62" s="806"/>
      <c r="BL62" s="806"/>
      <c r="BM62" s="806"/>
      <c r="BN62" s="807"/>
      <c r="BO62" s="238"/>
      <c r="BP62" s="238"/>
      <c r="BQ62" s="235">
        <v>56</v>
      </c>
      <c r="BR62" s="236"/>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27"/>
    </row>
    <row r="63" spans="1:131" ht="26.25" customHeight="1" thickBot="1" x14ac:dyDescent="0.25">
      <c r="A63" s="237" t="s">
        <v>375</v>
      </c>
      <c r="B63" s="789" t="s">
        <v>398</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1138</v>
      </c>
      <c r="AG63" s="843"/>
      <c r="AH63" s="843"/>
      <c r="AI63" s="843"/>
      <c r="AJ63" s="844"/>
      <c r="AK63" s="845"/>
      <c r="AL63" s="840"/>
      <c r="AM63" s="840"/>
      <c r="AN63" s="840"/>
      <c r="AO63" s="840"/>
      <c r="AP63" s="843">
        <f>AP31+AP32+AP33</f>
        <v>5383</v>
      </c>
      <c r="AQ63" s="843"/>
      <c r="AR63" s="843"/>
      <c r="AS63" s="843"/>
      <c r="AT63" s="843"/>
      <c r="AU63" s="843">
        <f>AU31+AU32</f>
        <v>4845</v>
      </c>
      <c r="AV63" s="843"/>
      <c r="AW63" s="843"/>
      <c r="AX63" s="843"/>
      <c r="AY63" s="843"/>
      <c r="AZ63" s="847"/>
      <c r="BA63" s="847"/>
      <c r="BB63" s="847"/>
      <c r="BC63" s="847"/>
      <c r="BD63" s="847"/>
      <c r="BE63" s="848"/>
      <c r="BF63" s="848"/>
      <c r="BG63" s="848"/>
      <c r="BH63" s="848"/>
      <c r="BI63" s="849"/>
      <c r="BJ63" s="850" t="s">
        <v>122</v>
      </c>
      <c r="BK63" s="851"/>
      <c r="BL63" s="851"/>
      <c r="BM63" s="851"/>
      <c r="BN63" s="852"/>
      <c r="BO63" s="238"/>
      <c r="BP63" s="238"/>
      <c r="BQ63" s="235">
        <v>57</v>
      </c>
      <c r="BR63" s="236"/>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27"/>
    </row>
    <row r="64" spans="1:131" ht="26.25" customHeight="1" x14ac:dyDescent="0.2">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27"/>
    </row>
    <row r="65" spans="1:131" ht="26.25" customHeight="1" thickBot="1" x14ac:dyDescent="0.25">
      <c r="A65" s="229" t="s">
        <v>399</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27"/>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3" t="s">
        <v>382</v>
      </c>
      <c r="AG66" s="815"/>
      <c r="AH66" s="815"/>
      <c r="AI66" s="815"/>
      <c r="AJ66" s="854"/>
      <c r="AK66" s="733" t="s">
        <v>383</v>
      </c>
      <c r="AL66" s="728"/>
      <c r="AM66" s="728"/>
      <c r="AN66" s="728"/>
      <c r="AO66" s="729"/>
      <c r="AP66" s="733" t="s">
        <v>384</v>
      </c>
      <c r="AQ66" s="734"/>
      <c r="AR66" s="734"/>
      <c r="AS66" s="734"/>
      <c r="AT66" s="735"/>
      <c r="AU66" s="733" t="s">
        <v>401</v>
      </c>
      <c r="AV66" s="734"/>
      <c r="AW66" s="734"/>
      <c r="AX66" s="734"/>
      <c r="AY66" s="735"/>
      <c r="AZ66" s="733" t="s">
        <v>363</v>
      </c>
      <c r="BA66" s="734"/>
      <c r="BB66" s="734"/>
      <c r="BC66" s="734"/>
      <c r="BD66" s="740"/>
      <c r="BE66" s="238"/>
      <c r="BF66" s="238"/>
      <c r="BG66" s="238"/>
      <c r="BH66" s="238"/>
      <c r="BI66" s="238"/>
      <c r="BJ66" s="238"/>
      <c r="BK66" s="238"/>
      <c r="BL66" s="238"/>
      <c r="BM66" s="238"/>
      <c r="BN66" s="238"/>
      <c r="BO66" s="238"/>
      <c r="BP66" s="238"/>
      <c r="BQ66" s="235">
        <v>60</v>
      </c>
      <c r="BR66" s="240"/>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27"/>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38"/>
      <c r="BF67" s="238"/>
      <c r="BG67" s="238"/>
      <c r="BH67" s="238"/>
      <c r="BI67" s="238"/>
      <c r="BJ67" s="238"/>
      <c r="BK67" s="238"/>
      <c r="BL67" s="238"/>
      <c r="BM67" s="238"/>
      <c r="BN67" s="238"/>
      <c r="BO67" s="238"/>
      <c r="BP67" s="238"/>
      <c r="BQ67" s="235">
        <v>61</v>
      </c>
      <c r="BR67" s="240"/>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27"/>
    </row>
    <row r="68" spans="1:131" ht="26.25" customHeight="1" thickTop="1" x14ac:dyDescent="0.2">
      <c r="A68" s="233">
        <v>1</v>
      </c>
      <c r="B68" s="866" t="s">
        <v>551</v>
      </c>
      <c r="C68" s="867"/>
      <c r="D68" s="867"/>
      <c r="E68" s="867"/>
      <c r="F68" s="867"/>
      <c r="G68" s="867"/>
      <c r="H68" s="867"/>
      <c r="I68" s="867"/>
      <c r="J68" s="867"/>
      <c r="K68" s="867"/>
      <c r="L68" s="867"/>
      <c r="M68" s="867"/>
      <c r="N68" s="867"/>
      <c r="O68" s="867"/>
      <c r="P68" s="868"/>
      <c r="Q68" s="869">
        <v>577</v>
      </c>
      <c r="R68" s="865"/>
      <c r="S68" s="865"/>
      <c r="T68" s="865"/>
      <c r="U68" s="865"/>
      <c r="V68" s="865">
        <v>436</v>
      </c>
      <c r="W68" s="865"/>
      <c r="X68" s="865"/>
      <c r="Y68" s="865"/>
      <c r="Z68" s="865"/>
      <c r="AA68" s="865">
        <v>141</v>
      </c>
      <c r="AB68" s="865"/>
      <c r="AC68" s="865"/>
      <c r="AD68" s="865"/>
      <c r="AE68" s="865"/>
      <c r="AF68" s="865">
        <v>141</v>
      </c>
      <c r="AG68" s="865"/>
      <c r="AH68" s="865"/>
      <c r="AI68" s="865"/>
      <c r="AJ68" s="865"/>
      <c r="AK68" s="865">
        <v>6</v>
      </c>
      <c r="AL68" s="865"/>
      <c r="AM68" s="865"/>
      <c r="AN68" s="865"/>
      <c r="AO68" s="865"/>
      <c r="AP68" s="865">
        <v>15</v>
      </c>
      <c r="AQ68" s="865"/>
      <c r="AR68" s="865"/>
      <c r="AS68" s="865"/>
      <c r="AT68" s="865"/>
      <c r="AU68" s="865" t="s">
        <v>550</v>
      </c>
      <c r="AV68" s="865"/>
      <c r="AW68" s="865"/>
      <c r="AX68" s="865"/>
      <c r="AY68" s="865"/>
      <c r="AZ68" s="760" t="s">
        <v>566</v>
      </c>
      <c r="BA68" s="760"/>
      <c r="BB68" s="760"/>
      <c r="BC68" s="760"/>
      <c r="BD68" s="761"/>
      <c r="BE68" s="238"/>
      <c r="BF68" s="238"/>
      <c r="BG68" s="238"/>
      <c r="BH68" s="238"/>
      <c r="BI68" s="238"/>
      <c r="BJ68" s="238"/>
      <c r="BK68" s="238"/>
      <c r="BL68" s="238"/>
      <c r="BM68" s="238"/>
      <c r="BN68" s="238"/>
      <c r="BO68" s="238"/>
      <c r="BP68" s="238"/>
      <c r="BQ68" s="235">
        <v>62</v>
      </c>
      <c r="BR68" s="240"/>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27"/>
    </row>
    <row r="69" spans="1:131" ht="26.25" customHeight="1" x14ac:dyDescent="0.2">
      <c r="A69" s="235">
        <v>2</v>
      </c>
      <c r="B69" s="870" t="s">
        <v>552</v>
      </c>
      <c r="C69" s="871"/>
      <c r="D69" s="871"/>
      <c r="E69" s="871"/>
      <c r="F69" s="871"/>
      <c r="G69" s="871"/>
      <c r="H69" s="871"/>
      <c r="I69" s="871"/>
      <c r="J69" s="871"/>
      <c r="K69" s="871"/>
      <c r="L69" s="871"/>
      <c r="M69" s="871"/>
      <c r="N69" s="871"/>
      <c r="O69" s="871"/>
      <c r="P69" s="872"/>
      <c r="Q69" s="873">
        <v>2</v>
      </c>
      <c r="R69" s="832"/>
      <c r="S69" s="832"/>
      <c r="T69" s="832"/>
      <c r="U69" s="832"/>
      <c r="V69" s="832">
        <v>1</v>
      </c>
      <c r="W69" s="832"/>
      <c r="X69" s="832"/>
      <c r="Y69" s="832"/>
      <c r="Z69" s="832"/>
      <c r="AA69" s="832">
        <v>1</v>
      </c>
      <c r="AB69" s="832"/>
      <c r="AC69" s="832"/>
      <c r="AD69" s="832"/>
      <c r="AE69" s="832"/>
      <c r="AF69" s="832">
        <v>1</v>
      </c>
      <c r="AG69" s="832"/>
      <c r="AH69" s="832"/>
      <c r="AI69" s="832"/>
      <c r="AJ69" s="832"/>
      <c r="AK69" s="832" t="s">
        <v>550</v>
      </c>
      <c r="AL69" s="832"/>
      <c r="AM69" s="832"/>
      <c r="AN69" s="832"/>
      <c r="AO69" s="832"/>
      <c r="AP69" s="832" t="s">
        <v>550</v>
      </c>
      <c r="AQ69" s="832"/>
      <c r="AR69" s="832"/>
      <c r="AS69" s="832"/>
      <c r="AT69" s="832"/>
      <c r="AU69" s="832" t="s">
        <v>550</v>
      </c>
      <c r="AV69" s="832"/>
      <c r="AW69" s="832"/>
      <c r="AX69" s="832"/>
      <c r="AY69" s="832"/>
      <c r="AZ69" s="829"/>
      <c r="BA69" s="829"/>
      <c r="BB69" s="829"/>
      <c r="BC69" s="829"/>
      <c r="BD69" s="830"/>
      <c r="BE69" s="238"/>
      <c r="BF69" s="238"/>
      <c r="BG69" s="238"/>
      <c r="BH69" s="238"/>
      <c r="BI69" s="238"/>
      <c r="BJ69" s="238"/>
      <c r="BK69" s="238"/>
      <c r="BL69" s="238"/>
      <c r="BM69" s="238"/>
      <c r="BN69" s="238"/>
      <c r="BO69" s="238"/>
      <c r="BP69" s="238"/>
      <c r="BQ69" s="235">
        <v>63</v>
      </c>
      <c r="BR69" s="240"/>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27"/>
    </row>
    <row r="70" spans="1:131" ht="26.25" customHeight="1" x14ac:dyDescent="0.2">
      <c r="A70" s="235">
        <v>3</v>
      </c>
      <c r="B70" s="870" t="s">
        <v>553</v>
      </c>
      <c r="C70" s="871"/>
      <c r="D70" s="871"/>
      <c r="E70" s="871"/>
      <c r="F70" s="871"/>
      <c r="G70" s="871"/>
      <c r="H70" s="871"/>
      <c r="I70" s="871"/>
      <c r="J70" s="871"/>
      <c r="K70" s="871"/>
      <c r="L70" s="871"/>
      <c r="M70" s="871"/>
      <c r="N70" s="871"/>
      <c r="O70" s="871"/>
      <c r="P70" s="872"/>
      <c r="Q70" s="873">
        <v>218</v>
      </c>
      <c r="R70" s="832"/>
      <c r="S70" s="832"/>
      <c r="T70" s="832"/>
      <c r="U70" s="832"/>
      <c r="V70" s="832">
        <v>210</v>
      </c>
      <c r="W70" s="832"/>
      <c r="X70" s="832"/>
      <c r="Y70" s="832"/>
      <c r="Z70" s="832"/>
      <c r="AA70" s="832">
        <v>8</v>
      </c>
      <c r="AB70" s="832"/>
      <c r="AC70" s="832"/>
      <c r="AD70" s="832"/>
      <c r="AE70" s="832"/>
      <c r="AF70" s="832">
        <v>8</v>
      </c>
      <c r="AG70" s="832"/>
      <c r="AH70" s="832"/>
      <c r="AI70" s="832"/>
      <c r="AJ70" s="832"/>
      <c r="AK70" s="832" t="s">
        <v>550</v>
      </c>
      <c r="AL70" s="832"/>
      <c r="AM70" s="832"/>
      <c r="AN70" s="832"/>
      <c r="AO70" s="832"/>
      <c r="AP70" s="832">
        <v>90</v>
      </c>
      <c r="AQ70" s="832"/>
      <c r="AR70" s="832"/>
      <c r="AS70" s="832"/>
      <c r="AT70" s="832"/>
      <c r="AU70" s="832">
        <v>45</v>
      </c>
      <c r="AV70" s="832"/>
      <c r="AW70" s="832"/>
      <c r="AX70" s="832"/>
      <c r="AY70" s="832"/>
      <c r="AZ70" s="829"/>
      <c r="BA70" s="829"/>
      <c r="BB70" s="829"/>
      <c r="BC70" s="829"/>
      <c r="BD70" s="830"/>
      <c r="BE70" s="238"/>
      <c r="BF70" s="238"/>
      <c r="BG70" s="238"/>
      <c r="BH70" s="238"/>
      <c r="BI70" s="238"/>
      <c r="BJ70" s="238"/>
      <c r="BK70" s="238"/>
      <c r="BL70" s="238"/>
      <c r="BM70" s="238"/>
      <c r="BN70" s="238"/>
      <c r="BO70" s="238"/>
      <c r="BP70" s="238"/>
      <c r="BQ70" s="235">
        <v>64</v>
      </c>
      <c r="BR70" s="240"/>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27"/>
    </row>
    <row r="71" spans="1:131" ht="26.25" customHeight="1" x14ac:dyDescent="0.2">
      <c r="A71" s="235">
        <v>4</v>
      </c>
      <c r="B71" s="870" t="s">
        <v>554</v>
      </c>
      <c r="C71" s="871"/>
      <c r="D71" s="871"/>
      <c r="E71" s="871"/>
      <c r="F71" s="871"/>
      <c r="G71" s="871"/>
      <c r="H71" s="871"/>
      <c r="I71" s="871"/>
      <c r="J71" s="871"/>
      <c r="K71" s="871"/>
      <c r="L71" s="871"/>
      <c r="M71" s="871"/>
      <c r="N71" s="871"/>
      <c r="O71" s="871"/>
      <c r="P71" s="872"/>
      <c r="Q71" s="873">
        <v>63</v>
      </c>
      <c r="R71" s="832"/>
      <c r="S71" s="832"/>
      <c r="T71" s="832"/>
      <c r="U71" s="832"/>
      <c r="V71" s="832">
        <v>57</v>
      </c>
      <c r="W71" s="832"/>
      <c r="X71" s="832"/>
      <c r="Y71" s="832"/>
      <c r="Z71" s="832"/>
      <c r="AA71" s="832">
        <v>6</v>
      </c>
      <c r="AB71" s="832"/>
      <c r="AC71" s="832"/>
      <c r="AD71" s="832"/>
      <c r="AE71" s="832"/>
      <c r="AF71" s="832">
        <v>6</v>
      </c>
      <c r="AG71" s="832"/>
      <c r="AH71" s="832"/>
      <c r="AI71" s="832"/>
      <c r="AJ71" s="832"/>
      <c r="AK71" s="832" t="s">
        <v>550</v>
      </c>
      <c r="AL71" s="832"/>
      <c r="AM71" s="832"/>
      <c r="AN71" s="832"/>
      <c r="AO71" s="832"/>
      <c r="AP71" s="832" t="s">
        <v>550</v>
      </c>
      <c r="AQ71" s="832"/>
      <c r="AR71" s="832"/>
      <c r="AS71" s="832"/>
      <c r="AT71" s="832"/>
      <c r="AU71" s="832" t="s">
        <v>550</v>
      </c>
      <c r="AV71" s="832"/>
      <c r="AW71" s="832"/>
      <c r="AX71" s="832"/>
      <c r="AY71" s="832"/>
      <c r="AZ71" s="829"/>
      <c r="BA71" s="829"/>
      <c r="BB71" s="829"/>
      <c r="BC71" s="829"/>
      <c r="BD71" s="830"/>
      <c r="BE71" s="238"/>
      <c r="BF71" s="238"/>
      <c r="BG71" s="238"/>
      <c r="BH71" s="238"/>
      <c r="BI71" s="238"/>
      <c r="BJ71" s="238"/>
      <c r="BK71" s="238"/>
      <c r="BL71" s="238"/>
      <c r="BM71" s="238"/>
      <c r="BN71" s="238"/>
      <c r="BO71" s="238"/>
      <c r="BP71" s="238"/>
      <c r="BQ71" s="235">
        <v>65</v>
      </c>
      <c r="BR71" s="240"/>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27"/>
    </row>
    <row r="72" spans="1:131" ht="26.25" customHeight="1" x14ac:dyDescent="0.2">
      <c r="A72" s="235">
        <v>5</v>
      </c>
      <c r="B72" s="870" t="s">
        <v>555</v>
      </c>
      <c r="C72" s="871"/>
      <c r="D72" s="871"/>
      <c r="E72" s="871"/>
      <c r="F72" s="871"/>
      <c r="G72" s="871"/>
      <c r="H72" s="871"/>
      <c r="I72" s="871"/>
      <c r="J72" s="871"/>
      <c r="K72" s="871"/>
      <c r="L72" s="871"/>
      <c r="M72" s="871"/>
      <c r="N72" s="871"/>
      <c r="O72" s="871"/>
      <c r="P72" s="872"/>
      <c r="Q72" s="873">
        <v>2</v>
      </c>
      <c r="R72" s="832"/>
      <c r="S72" s="832"/>
      <c r="T72" s="832"/>
      <c r="U72" s="832"/>
      <c r="V72" s="832" t="s">
        <v>550</v>
      </c>
      <c r="W72" s="832"/>
      <c r="X72" s="832"/>
      <c r="Y72" s="832"/>
      <c r="Z72" s="832"/>
      <c r="AA72" s="832">
        <v>2</v>
      </c>
      <c r="AB72" s="832"/>
      <c r="AC72" s="832"/>
      <c r="AD72" s="832"/>
      <c r="AE72" s="832"/>
      <c r="AF72" s="832">
        <v>2</v>
      </c>
      <c r="AG72" s="832"/>
      <c r="AH72" s="832"/>
      <c r="AI72" s="832"/>
      <c r="AJ72" s="832"/>
      <c r="AK72" s="832" t="s">
        <v>550</v>
      </c>
      <c r="AL72" s="832"/>
      <c r="AM72" s="832"/>
      <c r="AN72" s="832"/>
      <c r="AO72" s="832"/>
      <c r="AP72" s="832" t="s">
        <v>550</v>
      </c>
      <c r="AQ72" s="832"/>
      <c r="AR72" s="832"/>
      <c r="AS72" s="832"/>
      <c r="AT72" s="832"/>
      <c r="AU72" s="832" t="s">
        <v>550</v>
      </c>
      <c r="AV72" s="832"/>
      <c r="AW72" s="832"/>
      <c r="AX72" s="832"/>
      <c r="AY72" s="832"/>
      <c r="AZ72" s="829"/>
      <c r="BA72" s="829"/>
      <c r="BB72" s="829"/>
      <c r="BC72" s="829"/>
      <c r="BD72" s="830"/>
      <c r="BE72" s="238"/>
      <c r="BF72" s="238"/>
      <c r="BG72" s="238"/>
      <c r="BH72" s="238"/>
      <c r="BI72" s="238"/>
      <c r="BJ72" s="238"/>
      <c r="BK72" s="238"/>
      <c r="BL72" s="238"/>
      <c r="BM72" s="238"/>
      <c r="BN72" s="238"/>
      <c r="BO72" s="238"/>
      <c r="BP72" s="238"/>
      <c r="BQ72" s="235">
        <v>66</v>
      </c>
      <c r="BR72" s="240"/>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27"/>
    </row>
    <row r="73" spans="1:131" ht="26.25" customHeight="1" x14ac:dyDescent="0.2">
      <c r="A73" s="235">
        <v>6</v>
      </c>
      <c r="B73" s="870" t="s">
        <v>556</v>
      </c>
      <c r="C73" s="871"/>
      <c r="D73" s="871"/>
      <c r="E73" s="871"/>
      <c r="F73" s="871"/>
      <c r="G73" s="871"/>
      <c r="H73" s="871"/>
      <c r="I73" s="871"/>
      <c r="J73" s="871"/>
      <c r="K73" s="871"/>
      <c r="L73" s="871"/>
      <c r="M73" s="871"/>
      <c r="N73" s="871"/>
      <c r="O73" s="871"/>
      <c r="P73" s="872"/>
      <c r="Q73" s="873">
        <v>5</v>
      </c>
      <c r="R73" s="832"/>
      <c r="S73" s="832"/>
      <c r="T73" s="832"/>
      <c r="U73" s="832"/>
      <c r="V73" s="832" t="s">
        <v>550</v>
      </c>
      <c r="W73" s="832"/>
      <c r="X73" s="832"/>
      <c r="Y73" s="832"/>
      <c r="Z73" s="832"/>
      <c r="AA73" s="832">
        <v>4</v>
      </c>
      <c r="AB73" s="832"/>
      <c r="AC73" s="832"/>
      <c r="AD73" s="832"/>
      <c r="AE73" s="832"/>
      <c r="AF73" s="832">
        <v>4</v>
      </c>
      <c r="AG73" s="832"/>
      <c r="AH73" s="832"/>
      <c r="AI73" s="832"/>
      <c r="AJ73" s="832"/>
      <c r="AK73" s="832" t="s">
        <v>550</v>
      </c>
      <c r="AL73" s="832"/>
      <c r="AM73" s="832"/>
      <c r="AN73" s="832"/>
      <c r="AO73" s="832"/>
      <c r="AP73" s="832" t="s">
        <v>550</v>
      </c>
      <c r="AQ73" s="832"/>
      <c r="AR73" s="832"/>
      <c r="AS73" s="832"/>
      <c r="AT73" s="832"/>
      <c r="AU73" s="832" t="s">
        <v>550</v>
      </c>
      <c r="AV73" s="832"/>
      <c r="AW73" s="832"/>
      <c r="AX73" s="832"/>
      <c r="AY73" s="832"/>
      <c r="AZ73" s="829"/>
      <c r="BA73" s="829"/>
      <c r="BB73" s="829"/>
      <c r="BC73" s="829"/>
      <c r="BD73" s="830"/>
      <c r="BE73" s="238"/>
      <c r="BF73" s="238"/>
      <c r="BG73" s="238"/>
      <c r="BH73" s="238"/>
      <c r="BI73" s="238"/>
      <c r="BJ73" s="238"/>
      <c r="BK73" s="238"/>
      <c r="BL73" s="238"/>
      <c r="BM73" s="238"/>
      <c r="BN73" s="238"/>
      <c r="BO73" s="238"/>
      <c r="BP73" s="238"/>
      <c r="BQ73" s="235">
        <v>67</v>
      </c>
      <c r="BR73" s="240"/>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27"/>
    </row>
    <row r="74" spans="1:131" ht="26.25" customHeight="1" x14ac:dyDescent="0.2">
      <c r="A74" s="235">
        <v>7</v>
      </c>
      <c r="B74" s="870" t="s">
        <v>557</v>
      </c>
      <c r="C74" s="871"/>
      <c r="D74" s="871"/>
      <c r="E74" s="871"/>
      <c r="F74" s="871"/>
      <c r="G74" s="871"/>
      <c r="H74" s="871"/>
      <c r="I74" s="871"/>
      <c r="J74" s="871"/>
      <c r="K74" s="871"/>
      <c r="L74" s="871"/>
      <c r="M74" s="871"/>
      <c r="N74" s="871"/>
      <c r="O74" s="871"/>
      <c r="P74" s="872"/>
      <c r="Q74" s="873">
        <v>5949</v>
      </c>
      <c r="R74" s="832"/>
      <c r="S74" s="832"/>
      <c r="T74" s="832"/>
      <c r="U74" s="832"/>
      <c r="V74" s="832">
        <v>4240</v>
      </c>
      <c r="W74" s="832"/>
      <c r="X74" s="832"/>
      <c r="Y74" s="832"/>
      <c r="Z74" s="832"/>
      <c r="AA74" s="832">
        <v>1709</v>
      </c>
      <c r="AB74" s="832"/>
      <c r="AC74" s="832"/>
      <c r="AD74" s="832"/>
      <c r="AE74" s="832"/>
      <c r="AF74" s="832">
        <v>1709</v>
      </c>
      <c r="AG74" s="832"/>
      <c r="AH74" s="832"/>
      <c r="AI74" s="832"/>
      <c r="AJ74" s="832"/>
      <c r="AK74" s="832" t="s">
        <v>550</v>
      </c>
      <c r="AL74" s="832"/>
      <c r="AM74" s="832"/>
      <c r="AN74" s="832"/>
      <c r="AO74" s="832"/>
      <c r="AP74" s="832" t="s">
        <v>550</v>
      </c>
      <c r="AQ74" s="832"/>
      <c r="AR74" s="832"/>
      <c r="AS74" s="832"/>
      <c r="AT74" s="832"/>
      <c r="AU74" s="832" t="s">
        <v>550</v>
      </c>
      <c r="AV74" s="832"/>
      <c r="AW74" s="832"/>
      <c r="AX74" s="832"/>
      <c r="AY74" s="832"/>
      <c r="AZ74" s="829"/>
      <c r="BA74" s="829"/>
      <c r="BB74" s="829"/>
      <c r="BC74" s="829"/>
      <c r="BD74" s="830"/>
      <c r="BE74" s="238"/>
      <c r="BF74" s="238"/>
      <c r="BG74" s="238"/>
      <c r="BH74" s="238"/>
      <c r="BI74" s="238"/>
      <c r="BJ74" s="238"/>
      <c r="BK74" s="238"/>
      <c r="BL74" s="238"/>
      <c r="BM74" s="238"/>
      <c r="BN74" s="238"/>
      <c r="BO74" s="238"/>
      <c r="BP74" s="238"/>
      <c r="BQ74" s="235">
        <v>68</v>
      </c>
      <c r="BR74" s="240"/>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27"/>
    </row>
    <row r="75" spans="1:131" ht="26.25" customHeight="1" x14ac:dyDescent="0.2">
      <c r="A75" s="235">
        <v>8</v>
      </c>
      <c r="B75" s="870" t="s">
        <v>558</v>
      </c>
      <c r="C75" s="871"/>
      <c r="D75" s="871"/>
      <c r="E75" s="871"/>
      <c r="F75" s="871"/>
      <c r="G75" s="871"/>
      <c r="H75" s="871"/>
      <c r="I75" s="871"/>
      <c r="J75" s="871"/>
      <c r="K75" s="871"/>
      <c r="L75" s="871"/>
      <c r="M75" s="871"/>
      <c r="N75" s="871"/>
      <c r="O75" s="871"/>
      <c r="P75" s="872"/>
      <c r="Q75" s="874">
        <v>2703</v>
      </c>
      <c r="R75" s="875"/>
      <c r="S75" s="875"/>
      <c r="T75" s="875"/>
      <c r="U75" s="831"/>
      <c r="V75" s="876">
        <v>2546</v>
      </c>
      <c r="W75" s="875"/>
      <c r="X75" s="875"/>
      <c r="Y75" s="875"/>
      <c r="Z75" s="831"/>
      <c r="AA75" s="876">
        <v>157</v>
      </c>
      <c r="AB75" s="875"/>
      <c r="AC75" s="875"/>
      <c r="AD75" s="875"/>
      <c r="AE75" s="831"/>
      <c r="AF75" s="876">
        <v>157</v>
      </c>
      <c r="AG75" s="875"/>
      <c r="AH75" s="875"/>
      <c r="AI75" s="875"/>
      <c r="AJ75" s="831"/>
      <c r="AK75" s="876">
        <v>4</v>
      </c>
      <c r="AL75" s="875"/>
      <c r="AM75" s="875"/>
      <c r="AN75" s="875"/>
      <c r="AO75" s="831"/>
      <c r="AP75" s="876">
        <v>2339</v>
      </c>
      <c r="AQ75" s="875"/>
      <c r="AR75" s="875"/>
      <c r="AS75" s="875"/>
      <c r="AT75" s="831"/>
      <c r="AU75" s="876">
        <v>276</v>
      </c>
      <c r="AV75" s="875"/>
      <c r="AW75" s="875"/>
      <c r="AX75" s="875"/>
      <c r="AY75" s="831"/>
      <c r="AZ75" s="829" t="s">
        <v>567</v>
      </c>
      <c r="BA75" s="829"/>
      <c r="BB75" s="829"/>
      <c r="BC75" s="829"/>
      <c r="BD75" s="830"/>
      <c r="BE75" s="238"/>
      <c r="BF75" s="238"/>
      <c r="BG75" s="238"/>
      <c r="BH75" s="238"/>
      <c r="BI75" s="238"/>
      <c r="BJ75" s="238"/>
      <c r="BK75" s="238"/>
      <c r="BL75" s="238"/>
      <c r="BM75" s="238"/>
      <c r="BN75" s="238"/>
      <c r="BO75" s="238"/>
      <c r="BP75" s="238"/>
      <c r="BQ75" s="235">
        <v>69</v>
      </c>
      <c r="BR75" s="240"/>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27"/>
    </row>
    <row r="76" spans="1:131" ht="26.25" customHeight="1" x14ac:dyDescent="0.2">
      <c r="A76" s="235">
        <v>9</v>
      </c>
      <c r="B76" s="870" t="s">
        <v>559</v>
      </c>
      <c r="C76" s="871"/>
      <c r="D76" s="871"/>
      <c r="E76" s="871"/>
      <c r="F76" s="871"/>
      <c r="G76" s="871"/>
      <c r="H76" s="871"/>
      <c r="I76" s="871"/>
      <c r="J76" s="871"/>
      <c r="K76" s="871"/>
      <c r="L76" s="871"/>
      <c r="M76" s="871"/>
      <c r="N76" s="871"/>
      <c r="O76" s="871"/>
      <c r="P76" s="872"/>
      <c r="Q76" s="874">
        <v>1815</v>
      </c>
      <c r="R76" s="875"/>
      <c r="S76" s="875"/>
      <c r="T76" s="875"/>
      <c r="U76" s="831"/>
      <c r="V76" s="876">
        <v>1547</v>
      </c>
      <c r="W76" s="875"/>
      <c r="X76" s="875"/>
      <c r="Y76" s="875"/>
      <c r="Z76" s="831"/>
      <c r="AA76" s="876">
        <v>268</v>
      </c>
      <c r="AB76" s="875"/>
      <c r="AC76" s="875"/>
      <c r="AD76" s="875"/>
      <c r="AE76" s="831"/>
      <c r="AF76" s="876">
        <v>268</v>
      </c>
      <c r="AG76" s="875"/>
      <c r="AH76" s="875"/>
      <c r="AI76" s="875"/>
      <c r="AJ76" s="831"/>
      <c r="AK76" s="876">
        <v>62</v>
      </c>
      <c r="AL76" s="875"/>
      <c r="AM76" s="875"/>
      <c r="AN76" s="875"/>
      <c r="AO76" s="831"/>
      <c r="AP76" s="876">
        <v>1411</v>
      </c>
      <c r="AQ76" s="875"/>
      <c r="AR76" s="875"/>
      <c r="AS76" s="875"/>
      <c r="AT76" s="831"/>
      <c r="AU76" s="876">
        <v>124</v>
      </c>
      <c r="AV76" s="875"/>
      <c r="AW76" s="875"/>
      <c r="AX76" s="875"/>
      <c r="AY76" s="831"/>
      <c r="AZ76" s="829" t="s">
        <v>568</v>
      </c>
      <c r="BA76" s="829"/>
      <c r="BB76" s="829"/>
      <c r="BC76" s="829"/>
      <c r="BD76" s="830"/>
      <c r="BE76" s="238"/>
      <c r="BF76" s="238"/>
      <c r="BG76" s="238"/>
      <c r="BH76" s="238"/>
      <c r="BI76" s="238"/>
      <c r="BJ76" s="238"/>
      <c r="BK76" s="238"/>
      <c r="BL76" s="238"/>
      <c r="BM76" s="238"/>
      <c r="BN76" s="238"/>
      <c r="BO76" s="238"/>
      <c r="BP76" s="238"/>
      <c r="BQ76" s="235">
        <v>70</v>
      </c>
      <c r="BR76" s="240"/>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27"/>
    </row>
    <row r="77" spans="1:131" ht="26.25" customHeight="1" x14ac:dyDescent="0.2">
      <c r="A77" s="235">
        <v>10</v>
      </c>
      <c r="B77" s="870" t="s">
        <v>560</v>
      </c>
      <c r="C77" s="871"/>
      <c r="D77" s="871"/>
      <c r="E77" s="871"/>
      <c r="F77" s="871"/>
      <c r="G77" s="871"/>
      <c r="H77" s="871"/>
      <c r="I77" s="871"/>
      <c r="J77" s="871"/>
      <c r="K77" s="871"/>
      <c r="L77" s="871"/>
      <c r="M77" s="871"/>
      <c r="N77" s="871"/>
      <c r="O77" s="871"/>
      <c r="P77" s="872"/>
      <c r="Q77" s="874">
        <v>383</v>
      </c>
      <c r="R77" s="875"/>
      <c r="S77" s="875"/>
      <c r="T77" s="875"/>
      <c r="U77" s="831"/>
      <c r="V77" s="876">
        <v>373</v>
      </c>
      <c r="W77" s="875"/>
      <c r="X77" s="875"/>
      <c r="Y77" s="875"/>
      <c r="Z77" s="831"/>
      <c r="AA77" s="876">
        <v>9</v>
      </c>
      <c r="AB77" s="875"/>
      <c r="AC77" s="875"/>
      <c r="AD77" s="875"/>
      <c r="AE77" s="831"/>
      <c r="AF77" s="876">
        <v>9</v>
      </c>
      <c r="AG77" s="875"/>
      <c r="AH77" s="875"/>
      <c r="AI77" s="875"/>
      <c r="AJ77" s="831"/>
      <c r="AK77" s="876">
        <v>6</v>
      </c>
      <c r="AL77" s="875"/>
      <c r="AM77" s="875"/>
      <c r="AN77" s="875"/>
      <c r="AO77" s="831"/>
      <c r="AP77" s="876">
        <v>49</v>
      </c>
      <c r="AQ77" s="875"/>
      <c r="AR77" s="875"/>
      <c r="AS77" s="875"/>
      <c r="AT77" s="831"/>
      <c r="AU77" s="876">
        <v>15</v>
      </c>
      <c r="AV77" s="875"/>
      <c r="AW77" s="875"/>
      <c r="AX77" s="875"/>
      <c r="AY77" s="831"/>
      <c r="AZ77" s="829" t="s">
        <v>569</v>
      </c>
      <c r="BA77" s="829"/>
      <c r="BB77" s="829"/>
      <c r="BC77" s="829"/>
      <c r="BD77" s="830"/>
      <c r="BE77" s="238"/>
      <c r="BF77" s="238"/>
      <c r="BG77" s="238"/>
      <c r="BH77" s="238"/>
      <c r="BI77" s="238"/>
      <c r="BJ77" s="238"/>
      <c r="BK77" s="238"/>
      <c r="BL77" s="238"/>
      <c r="BM77" s="238"/>
      <c r="BN77" s="238"/>
      <c r="BO77" s="238"/>
      <c r="BP77" s="238"/>
      <c r="BQ77" s="235">
        <v>71</v>
      </c>
      <c r="BR77" s="240"/>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27"/>
    </row>
    <row r="78" spans="1:131" ht="26.25" customHeight="1" x14ac:dyDescent="0.2">
      <c r="A78" s="235">
        <v>11</v>
      </c>
      <c r="B78" s="870" t="s">
        <v>561</v>
      </c>
      <c r="C78" s="871"/>
      <c r="D78" s="871"/>
      <c r="E78" s="871"/>
      <c r="F78" s="871"/>
      <c r="G78" s="871"/>
      <c r="H78" s="871"/>
      <c r="I78" s="871"/>
      <c r="J78" s="871"/>
      <c r="K78" s="871"/>
      <c r="L78" s="871"/>
      <c r="M78" s="871"/>
      <c r="N78" s="871"/>
      <c r="O78" s="871"/>
      <c r="P78" s="872"/>
      <c r="Q78" s="873">
        <v>7489</v>
      </c>
      <c r="R78" s="832"/>
      <c r="S78" s="832"/>
      <c r="T78" s="832"/>
      <c r="U78" s="832"/>
      <c r="V78" s="832">
        <v>7064</v>
      </c>
      <c r="W78" s="832"/>
      <c r="X78" s="832"/>
      <c r="Y78" s="832"/>
      <c r="Z78" s="832"/>
      <c r="AA78" s="832">
        <v>425</v>
      </c>
      <c r="AB78" s="832"/>
      <c r="AC78" s="832"/>
      <c r="AD78" s="832"/>
      <c r="AE78" s="832"/>
      <c r="AF78" s="832">
        <v>425</v>
      </c>
      <c r="AG78" s="832"/>
      <c r="AH78" s="832"/>
      <c r="AI78" s="832"/>
      <c r="AJ78" s="832"/>
      <c r="AK78" s="832" t="s">
        <v>550</v>
      </c>
      <c r="AL78" s="832"/>
      <c r="AM78" s="832"/>
      <c r="AN78" s="832"/>
      <c r="AO78" s="832"/>
      <c r="AP78" s="832" t="s">
        <v>550</v>
      </c>
      <c r="AQ78" s="832"/>
      <c r="AR78" s="832"/>
      <c r="AS78" s="832"/>
      <c r="AT78" s="832"/>
      <c r="AU78" s="832" t="s">
        <v>550</v>
      </c>
      <c r="AV78" s="832"/>
      <c r="AW78" s="832"/>
      <c r="AX78" s="832"/>
      <c r="AY78" s="832"/>
      <c r="AZ78" s="829"/>
      <c r="BA78" s="829"/>
      <c r="BB78" s="829"/>
      <c r="BC78" s="829"/>
      <c r="BD78" s="830"/>
      <c r="BE78" s="238"/>
      <c r="BF78" s="238"/>
      <c r="BG78" s="238"/>
      <c r="BH78" s="238"/>
      <c r="BI78" s="238"/>
      <c r="BJ78" s="227"/>
      <c r="BK78" s="227"/>
      <c r="BL78" s="227"/>
      <c r="BM78" s="227"/>
      <c r="BN78" s="227"/>
      <c r="BO78" s="238"/>
      <c r="BP78" s="238"/>
      <c r="BQ78" s="235">
        <v>72</v>
      </c>
      <c r="BR78" s="240"/>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27"/>
    </row>
    <row r="79" spans="1:131" ht="26.25" customHeight="1" x14ac:dyDescent="0.2">
      <c r="A79" s="235">
        <v>12</v>
      </c>
      <c r="B79" s="870" t="s">
        <v>562</v>
      </c>
      <c r="C79" s="871"/>
      <c r="D79" s="871"/>
      <c r="E79" s="871"/>
      <c r="F79" s="871"/>
      <c r="G79" s="871"/>
      <c r="H79" s="871"/>
      <c r="I79" s="871"/>
      <c r="J79" s="871"/>
      <c r="K79" s="871"/>
      <c r="L79" s="871"/>
      <c r="M79" s="871"/>
      <c r="N79" s="871"/>
      <c r="O79" s="871"/>
      <c r="P79" s="872"/>
      <c r="Q79" s="873">
        <v>264</v>
      </c>
      <c r="R79" s="832"/>
      <c r="S79" s="832"/>
      <c r="T79" s="832"/>
      <c r="U79" s="832"/>
      <c r="V79" s="832">
        <v>227</v>
      </c>
      <c r="W79" s="832"/>
      <c r="X79" s="832"/>
      <c r="Y79" s="832"/>
      <c r="Z79" s="832"/>
      <c r="AA79" s="832">
        <v>37</v>
      </c>
      <c r="AB79" s="832"/>
      <c r="AC79" s="832"/>
      <c r="AD79" s="832"/>
      <c r="AE79" s="832"/>
      <c r="AF79" s="832">
        <v>37</v>
      </c>
      <c r="AG79" s="832"/>
      <c r="AH79" s="832"/>
      <c r="AI79" s="832"/>
      <c r="AJ79" s="832"/>
      <c r="AK79" s="832" t="s">
        <v>550</v>
      </c>
      <c r="AL79" s="832"/>
      <c r="AM79" s="832"/>
      <c r="AN79" s="832"/>
      <c r="AO79" s="832"/>
      <c r="AP79" s="832" t="s">
        <v>550</v>
      </c>
      <c r="AQ79" s="832"/>
      <c r="AR79" s="832"/>
      <c r="AS79" s="832"/>
      <c r="AT79" s="832"/>
      <c r="AU79" s="832" t="s">
        <v>550</v>
      </c>
      <c r="AV79" s="832"/>
      <c r="AW79" s="832"/>
      <c r="AX79" s="832"/>
      <c r="AY79" s="832"/>
      <c r="AZ79" s="829"/>
      <c r="BA79" s="829"/>
      <c r="BB79" s="829"/>
      <c r="BC79" s="829"/>
      <c r="BD79" s="830"/>
      <c r="BE79" s="238"/>
      <c r="BF79" s="238"/>
      <c r="BG79" s="238"/>
      <c r="BH79" s="238"/>
      <c r="BI79" s="238"/>
      <c r="BJ79" s="227"/>
      <c r="BK79" s="227"/>
      <c r="BL79" s="227"/>
      <c r="BM79" s="227"/>
      <c r="BN79" s="227"/>
      <c r="BO79" s="238"/>
      <c r="BP79" s="238"/>
      <c r="BQ79" s="235">
        <v>73</v>
      </c>
      <c r="BR79" s="240"/>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27"/>
    </row>
    <row r="80" spans="1:131" ht="26.25" customHeight="1" x14ac:dyDescent="0.2">
      <c r="A80" s="235">
        <v>13</v>
      </c>
      <c r="B80" s="870" t="s">
        <v>563</v>
      </c>
      <c r="C80" s="871"/>
      <c r="D80" s="871"/>
      <c r="E80" s="871"/>
      <c r="F80" s="871"/>
      <c r="G80" s="871"/>
      <c r="H80" s="871"/>
      <c r="I80" s="871"/>
      <c r="J80" s="871"/>
      <c r="K80" s="871"/>
      <c r="L80" s="871"/>
      <c r="M80" s="871"/>
      <c r="N80" s="871"/>
      <c r="O80" s="871"/>
      <c r="P80" s="872"/>
      <c r="Q80" s="873">
        <v>295194</v>
      </c>
      <c r="R80" s="832"/>
      <c r="S80" s="832"/>
      <c r="T80" s="832"/>
      <c r="U80" s="832"/>
      <c r="V80" s="832">
        <v>282398</v>
      </c>
      <c r="W80" s="832"/>
      <c r="X80" s="832"/>
      <c r="Y80" s="832"/>
      <c r="Z80" s="832"/>
      <c r="AA80" s="832">
        <v>12796</v>
      </c>
      <c r="AB80" s="832"/>
      <c r="AC80" s="832"/>
      <c r="AD80" s="832"/>
      <c r="AE80" s="832"/>
      <c r="AF80" s="832">
        <v>12796</v>
      </c>
      <c r="AG80" s="832"/>
      <c r="AH80" s="832"/>
      <c r="AI80" s="832"/>
      <c r="AJ80" s="832"/>
      <c r="AK80" s="832" t="s">
        <v>550</v>
      </c>
      <c r="AL80" s="832"/>
      <c r="AM80" s="832"/>
      <c r="AN80" s="832"/>
      <c r="AO80" s="832"/>
      <c r="AP80" s="832" t="s">
        <v>550</v>
      </c>
      <c r="AQ80" s="832"/>
      <c r="AR80" s="832"/>
      <c r="AS80" s="832"/>
      <c r="AT80" s="832"/>
      <c r="AU80" s="832" t="s">
        <v>550</v>
      </c>
      <c r="AV80" s="832"/>
      <c r="AW80" s="832"/>
      <c r="AX80" s="832"/>
      <c r="AY80" s="832"/>
      <c r="AZ80" s="829"/>
      <c r="BA80" s="829"/>
      <c r="BB80" s="829"/>
      <c r="BC80" s="829"/>
      <c r="BD80" s="830"/>
      <c r="BE80" s="238"/>
      <c r="BF80" s="238"/>
      <c r="BG80" s="238"/>
      <c r="BH80" s="238"/>
      <c r="BI80" s="238"/>
      <c r="BJ80" s="238"/>
      <c r="BK80" s="238"/>
      <c r="BL80" s="238"/>
      <c r="BM80" s="238"/>
      <c r="BN80" s="238"/>
      <c r="BO80" s="238"/>
      <c r="BP80" s="238"/>
      <c r="BQ80" s="235">
        <v>74</v>
      </c>
      <c r="BR80" s="240"/>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27"/>
    </row>
    <row r="81" spans="1:131" ht="26.25" customHeight="1" x14ac:dyDescent="0.2">
      <c r="A81" s="235">
        <v>14</v>
      </c>
      <c r="B81" s="870" t="s">
        <v>564</v>
      </c>
      <c r="C81" s="871"/>
      <c r="D81" s="871"/>
      <c r="E81" s="871"/>
      <c r="F81" s="871"/>
      <c r="G81" s="871"/>
      <c r="H81" s="871"/>
      <c r="I81" s="871"/>
      <c r="J81" s="871"/>
      <c r="K81" s="871"/>
      <c r="L81" s="871"/>
      <c r="M81" s="871"/>
      <c r="N81" s="871"/>
      <c r="O81" s="871"/>
      <c r="P81" s="872"/>
      <c r="Q81" s="873">
        <v>167</v>
      </c>
      <c r="R81" s="832"/>
      <c r="S81" s="832"/>
      <c r="T81" s="832"/>
      <c r="U81" s="832"/>
      <c r="V81" s="832">
        <v>75</v>
      </c>
      <c r="W81" s="832"/>
      <c r="X81" s="832"/>
      <c r="Y81" s="832"/>
      <c r="Z81" s="832"/>
      <c r="AA81" s="832">
        <v>92</v>
      </c>
      <c r="AB81" s="832"/>
      <c r="AC81" s="832"/>
      <c r="AD81" s="832"/>
      <c r="AE81" s="832"/>
      <c r="AF81" s="832">
        <v>1220</v>
      </c>
      <c r="AG81" s="832"/>
      <c r="AH81" s="832"/>
      <c r="AI81" s="832"/>
      <c r="AJ81" s="832"/>
      <c r="AK81" s="832" t="s">
        <v>550</v>
      </c>
      <c r="AL81" s="832"/>
      <c r="AM81" s="832"/>
      <c r="AN81" s="832"/>
      <c r="AO81" s="832"/>
      <c r="AP81" s="832">
        <v>184</v>
      </c>
      <c r="AQ81" s="832"/>
      <c r="AR81" s="832"/>
      <c r="AS81" s="832"/>
      <c r="AT81" s="832"/>
      <c r="AU81" s="832" t="s">
        <v>550</v>
      </c>
      <c r="AV81" s="832"/>
      <c r="AW81" s="832"/>
      <c r="AX81" s="832"/>
      <c r="AY81" s="832"/>
      <c r="AZ81" s="829" t="s">
        <v>565</v>
      </c>
      <c r="BA81" s="829"/>
      <c r="BB81" s="829"/>
      <c r="BC81" s="829"/>
      <c r="BD81" s="830"/>
      <c r="BE81" s="238"/>
      <c r="BF81" s="238"/>
      <c r="BG81" s="238"/>
      <c r="BH81" s="238"/>
      <c r="BI81" s="238"/>
      <c r="BJ81" s="238"/>
      <c r="BK81" s="238"/>
      <c r="BL81" s="238"/>
      <c r="BM81" s="238"/>
      <c r="BN81" s="238"/>
      <c r="BO81" s="238"/>
      <c r="BP81" s="238"/>
      <c r="BQ81" s="235">
        <v>75</v>
      </c>
      <c r="BR81" s="240"/>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27"/>
    </row>
    <row r="82" spans="1:131" ht="26.25" customHeight="1" x14ac:dyDescent="0.2">
      <c r="A82" s="235">
        <v>15</v>
      </c>
      <c r="B82" s="870"/>
      <c r="C82" s="871"/>
      <c r="D82" s="871"/>
      <c r="E82" s="871"/>
      <c r="F82" s="871"/>
      <c r="G82" s="871"/>
      <c r="H82" s="871"/>
      <c r="I82" s="871"/>
      <c r="J82" s="871"/>
      <c r="K82" s="871"/>
      <c r="L82" s="871"/>
      <c r="M82" s="871"/>
      <c r="N82" s="871"/>
      <c r="O82" s="871"/>
      <c r="P82" s="872"/>
      <c r="Q82" s="873"/>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29"/>
      <c r="BA82" s="829"/>
      <c r="BB82" s="829"/>
      <c r="BC82" s="829"/>
      <c r="BD82" s="830"/>
      <c r="BE82" s="238"/>
      <c r="BF82" s="238"/>
      <c r="BG82" s="238"/>
      <c r="BH82" s="238"/>
      <c r="BI82" s="238"/>
      <c r="BJ82" s="238"/>
      <c r="BK82" s="238"/>
      <c r="BL82" s="238"/>
      <c r="BM82" s="238"/>
      <c r="BN82" s="238"/>
      <c r="BO82" s="238"/>
      <c r="BP82" s="238"/>
      <c r="BQ82" s="235">
        <v>76</v>
      </c>
      <c r="BR82" s="240"/>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27"/>
    </row>
    <row r="83" spans="1:131" ht="26.25" customHeight="1" x14ac:dyDescent="0.2">
      <c r="A83" s="235">
        <v>16</v>
      </c>
      <c r="B83" s="870"/>
      <c r="C83" s="871"/>
      <c r="D83" s="871"/>
      <c r="E83" s="871"/>
      <c r="F83" s="871"/>
      <c r="G83" s="871"/>
      <c r="H83" s="871"/>
      <c r="I83" s="871"/>
      <c r="J83" s="871"/>
      <c r="K83" s="871"/>
      <c r="L83" s="871"/>
      <c r="M83" s="871"/>
      <c r="N83" s="871"/>
      <c r="O83" s="871"/>
      <c r="P83" s="872"/>
      <c r="Q83" s="873"/>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29"/>
      <c r="BA83" s="829"/>
      <c r="BB83" s="829"/>
      <c r="BC83" s="829"/>
      <c r="BD83" s="830"/>
      <c r="BE83" s="238"/>
      <c r="BF83" s="238"/>
      <c r="BG83" s="238"/>
      <c r="BH83" s="238"/>
      <c r="BI83" s="238"/>
      <c r="BJ83" s="238"/>
      <c r="BK83" s="238"/>
      <c r="BL83" s="238"/>
      <c r="BM83" s="238"/>
      <c r="BN83" s="238"/>
      <c r="BO83" s="238"/>
      <c r="BP83" s="238"/>
      <c r="BQ83" s="235">
        <v>77</v>
      </c>
      <c r="BR83" s="240"/>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27"/>
    </row>
    <row r="84" spans="1:131" ht="26.25" customHeight="1" x14ac:dyDescent="0.2">
      <c r="A84" s="235">
        <v>17</v>
      </c>
      <c r="B84" s="870"/>
      <c r="C84" s="871"/>
      <c r="D84" s="871"/>
      <c r="E84" s="871"/>
      <c r="F84" s="871"/>
      <c r="G84" s="871"/>
      <c r="H84" s="871"/>
      <c r="I84" s="871"/>
      <c r="J84" s="871"/>
      <c r="K84" s="871"/>
      <c r="L84" s="871"/>
      <c r="M84" s="871"/>
      <c r="N84" s="871"/>
      <c r="O84" s="871"/>
      <c r="P84" s="872"/>
      <c r="Q84" s="873"/>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29"/>
      <c r="BA84" s="829"/>
      <c r="BB84" s="829"/>
      <c r="BC84" s="829"/>
      <c r="BD84" s="830"/>
      <c r="BE84" s="238"/>
      <c r="BF84" s="238"/>
      <c r="BG84" s="238"/>
      <c r="BH84" s="238"/>
      <c r="BI84" s="238"/>
      <c r="BJ84" s="238"/>
      <c r="BK84" s="238"/>
      <c r="BL84" s="238"/>
      <c r="BM84" s="238"/>
      <c r="BN84" s="238"/>
      <c r="BO84" s="238"/>
      <c r="BP84" s="238"/>
      <c r="BQ84" s="235">
        <v>78</v>
      </c>
      <c r="BR84" s="240"/>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27"/>
    </row>
    <row r="85" spans="1:131" ht="26.25" customHeight="1" x14ac:dyDescent="0.2">
      <c r="A85" s="235">
        <v>18</v>
      </c>
      <c r="B85" s="870"/>
      <c r="C85" s="871"/>
      <c r="D85" s="871"/>
      <c r="E85" s="871"/>
      <c r="F85" s="871"/>
      <c r="G85" s="871"/>
      <c r="H85" s="871"/>
      <c r="I85" s="871"/>
      <c r="J85" s="871"/>
      <c r="K85" s="871"/>
      <c r="L85" s="871"/>
      <c r="M85" s="871"/>
      <c r="N85" s="871"/>
      <c r="O85" s="871"/>
      <c r="P85" s="872"/>
      <c r="Q85" s="873"/>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29"/>
      <c r="BA85" s="829"/>
      <c r="BB85" s="829"/>
      <c r="BC85" s="829"/>
      <c r="BD85" s="830"/>
      <c r="BE85" s="238"/>
      <c r="BF85" s="238"/>
      <c r="BG85" s="238"/>
      <c r="BH85" s="238"/>
      <c r="BI85" s="238"/>
      <c r="BJ85" s="238"/>
      <c r="BK85" s="238"/>
      <c r="BL85" s="238"/>
      <c r="BM85" s="238"/>
      <c r="BN85" s="238"/>
      <c r="BO85" s="238"/>
      <c r="BP85" s="238"/>
      <c r="BQ85" s="235">
        <v>79</v>
      </c>
      <c r="BR85" s="240"/>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27"/>
    </row>
    <row r="86" spans="1:131" ht="26.25" customHeight="1" x14ac:dyDescent="0.2">
      <c r="A86" s="235">
        <v>19</v>
      </c>
      <c r="B86" s="870"/>
      <c r="C86" s="871"/>
      <c r="D86" s="871"/>
      <c r="E86" s="871"/>
      <c r="F86" s="871"/>
      <c r="G86" s="871"/>
      <c r="H86" s="871"/>
      <c r="I86" s="871"/>
      <c r="J86" s="871"/>
      <c r="K86" s="871"/>
      <c r="L86" s="871"/>
      <c r="M86" s="871"/>
      <c r="N86" s="871"/>
      <c r="O86" s="871"/>
      <c r="P86" s="872"/>
      <c r="Q86" s="873"/>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29"/>
      <c r="BA86" s="829"/>
      <c r="BB86" s="829"/>
      <c r="BC86" s="829"/>
      <c r="BD86" s="830"/>
      <c r="BE86" s="238"/>
      <c r="BF86" s="238"/>
      <c r="BG86" s="238"/>
      <c r="BH86" s="238"/>
      <c r="BI86" s="238"/>
      <c r="BJ86" s="238"/>
      <c r="BK86" s="238"/>
      <c r="BL86" s="238"/>
      <c r="BM86" s="238"/>
      <c r="BN86" s="238"/>
      <c r="BO86" s="238"/>
      <c r="BP86" s="238"/>
      <c r="BQ86" s="235">
        <v>80</v>
      </c>
      <c r="BR86" s="240"/>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27"/>
    </row>
    <row r="87" spans="1:131" ht="26.25" customHeight="1" x14ac:dyDescent="0.2">
      <c r="A87" s="241">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38"/>
      <c r="BF87" s="238"/>
      <c r="BG87" s="238"/>
      <c r="BH87" s="238"/>
      <c r="BI87" s="238"/>
      <c r="BJ87" s="238"/>
      <c r="BK87" s="238"/>
      <c r="BL87" s="238"/>
      <c r="BM87" s="238"/>
      <c r="BN87" s="238"/>
      <c r="BO87" s="238"/>
      <c r="BP87" s="238"/>
      <c r="BQ87" s="235">
        <v>81</v>
      </c>
      <c r="BR87" s="240"/>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27"/>
    </row>
    <row r="88" spans="1:131" ht="26.25" customHeight="1" thickBot="1" x14ac:dyDescent="0.25">
      <c r="A88" s="237" t="s">
        <v>375</v>
      </c>
      <c r="B88" s="789" t="s">
        <v>402</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f>SUM(AF68:AJ81)</f>
        <v>16783</v>
      </c>
      <c r="AG88" s="843"/>
      <c r="AH88" s="843"/>
      <c r="AI88" s="843"/>
      <c r="AJ88" s="843"/>
      <c r="AK88" s="840"/>
      <c r="AL88" s="840"/>
      <c r="AM88" s="840"/>
      <c r="AN88" s="840"/>
      <c r="AO88" s="840"/>
      <c r="AP88" s="843">
        <f>SUM(AP68:AT81)</f>
        <v>4088</v>
      </c>
      <c r="AQ88" s="843"/>
      <c r="AR88" s="843"/>
      <c r="AS88" s="843"/>
      <c r="AT88" s="843"/>
      <c r="AU88" s="843">
        <f>SUM(AU68:AY81)</f>
        <v>460</v>
      </c>
      <c r="AV88" s="843"/>
      <c r="AW88" s="843"/>
      <c r="AX88" s="843"/>
      <c r="AY88" s="843"/>
      <c r="AZ88" s="848"/>
      <c r="BA88" s="848"/>
      <c r="BB88" s="848"/>
      <c r="BC88" s="848"/>
      <c r="BD88" s="849"/>
      <c r="BE88" s="238"/>
      <c r="BF88" s="238"/>
      <c r="BG88" s="238"/>
      <c r="BH88" s="238"/>
      <c r="BI88" s="238"/>
      <c r="BJ88" s="238"/>
      <c r="BK88" s="238"/>
      <c r="BL88" s="238"/>
      <c r="BM88" s="238"/>
      <c r="BN88" s="238"/>
      <c r="BO88" s="238"/>
      <c r="BP88" s="238"/>
      <c r="BQ88" s="235">
        <v>82</v>
      </c>
      <c r="BR88" s="240"/>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27"/>
    </row>
    <row r="89" spans="1:131" ht="26.25" hidden="1" customHeight="1" x14ac:dyDescent="0.2">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27"/>
    </row>
    <row r="90" spans="1:131" ht="26.25" hidden="1" customHeight="1" x14ac:dyDescent="0.2">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27"/>
    </row>
    <row r="91" spans="1:131" ht="26.25" hidden="1" customHeight="1" x14ac:dyDescent="0.2">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27"/>
    </row>
    <row r="92" spans="1:131" ht="26.25" hidden="1" customHeight="1" x14ac:dyDescent="0.2">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27"/>
    </row>
    <row r="93" spans="1:131" ht="26.25" hidden="1" customHeight="1" x14ac:dyDescent="0.2">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27"/>
    </row>
    <row r="94" spans="1:131" ht="26.25" hidden="1" customHeight="1" x14ac:dyDescent="0.2">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27"/>
    </row>
    <row r="95" spans="1:131" ht="26.25" hidden="1" customHeight="1" x14ac:dyDescent="0.2">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27"/>
    </row>
    <row r="96" spans="1:131" ht="26.25" hidden="1" customHeight="1" x14ac:dyDescent="0.2">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27"/>
    </row>
    <row r="97" spans="1:131" ht="26.25" hidden="1" customHeight="1" x14ac:dyDescent="0.2">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27"/>
    </row>
    <row r="98" spans="1:131" ht="26.25" hidden="1" customHeight="1" x14ac:dyDescent="0.2">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27"/>
    </row>
    <row r="99" spans="1:131" ht="26.25" hidden="1" customHeight="1" x14ac:dyDescent="0.2">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27"/>
    </row>
    <row r="100" spans="1:131" ht="26.25" hidden="1" customHeight="1" x14ac:dyDescent="0.2">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27"/>
    </row>
    <row r="101" spans="1:131" ht="26.25" hidden="1" customHeight="1" x14ac:dyDescent="0.2">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27"/>
    </row>
    <row r="102" spans="1:131" ht="26.25" customHeight="1" thickBot="1" x14ac:dyDescent="0.25">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375</v>
      </c>
      <c r="BR102" s="789" t="s">
        <v>403</v>
      </c>
      <c r="BS102" s="790"/>
      <c r="BT102" s="790"/>
      <c r="BU102" s="790"/>
      <c r="BV102" s="790"/>
      <c r="BW102" s="790"/>
      <c r="BX102" s="790"/>
      <c r="BY102" s="790"/>
      <c r="BZ102" s="790"/>
      <c r="CA102" s="790"/>
      <c r="CB102" s="790"/>
      <c r="CC102" s="790"/>
      <c r="CD102" s="790"/>
      <c r="CE102" s="790"/>
      <c r="CF102" s="790"/>
      <c r="CG102" s="791"/>
      <c r="CH102" s="884"/>
      <c r="CI102" s="885"/>
      <c r="CJ102" s="885"/>
      <c r="CK102" s="885"/>
      <c r="CL102" s="886"/>
      <c r="CM102" s="884"/>
      <c r="CN102" s="885"/>
      <c r="CO102" s="885"/>
      <c r="CP102" s="885"/>
      <c r="CQ102" s="886"/>
      <c r="CR102" s="887">
        <v>5</v>
      </c>
      <c r="CS102" s="851"/>
      <c r="CT102" s="851"/>
      <c r="CU102" s="851"/>
      <c r="CV102" s="888"/>
      <c r="CW102" s="887" t="s">
        <v>550</v>
      </c>
      <c r="CX102" s="851"/>
      <c r="CY102" s="851"/>
      <c r="CZ102" s="851"/>
      <c r="DA102" s="888"/>
      <c r="DB102" s="887" t="s">
        <v>550</v>
      </c>
      <c r="DC102" s="851"/>
      <c r="DD102" s="851"/>
      <c r="DE102" s="851"/>
      <c r="DF102" s="888"/>
      <c r="DG102" s="887" t="s">
        <v>550</v>
      </c>
      <c r="DH102" s="851"/>
      <c r="DI102" s="851"/>
      <c r="DJ102" s="851"/>
      <c r="DK102" s="888"/>
      <c r="DL102" s="887" t="s">
        <v>550</v>
      </c>
      <c r="DM102" s="851"/>
      <c r="DN102" s="851"/>
      <c r="DO102" s="851"/>
      <c r="DP102" s="888"/>
      <c r="DQ102" s="887" t="s">
        <v>550</v>
      </c>
      <c r="DR102" s="851"/>
      <c r="DS102" s="851"/>
      <c r="DT102" s="851"/>
      <c r="DU102" s="888"/>
      <c r="DV102" s="789"/>
      <c r="DW102" s="790"/>
      <c r="DX102" s="790"/>
      <c r="DY102" s="790"/>
      <c r="DZ102" s="911"/>
      <c r="EA102" s="227"/>
    </row>
    <row r="103" spans="1:131" ht="26.25" customHeight="1" x14ac:dyDescent="0.2">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12" t="s">
        <v>404</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27"/>
    </row>
    <row r="104" spans="1:131" ht="26.25" customHeight="1" x14ac:dyDescent="0.2">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13" t="s">
        <v>405</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27"/>
    </row>
    <row r="105" spans="1:131" ht="11.25" customHeight="1" x14ac:dyDescent="0.2">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2">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25">
      <c r="A107" s="246" t="s">
        <v>406</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407</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x14ac:dyDescent="0.2">
      <c r="A108" s="914" t="s">
        <v>408</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409</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27" customFormat="1" ht="26.25" customHeight="1" x14ac:dyDescent="0.2">
      <c r="A109" s="909" t="s">
        <v>410</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411</v>
      </c>
      <c r="AB109" s="890"/>
      <c r="AC109" s="890"/>
      <c r="AD109" s="890"/>
      <c r="AE109" s="891"/>
      <c r="AF109" s="889" t="s">
        <v>412</v>
      </c>
      <c r="AG109" s="890"/>
      <c r="AH109" s="890"/>
      <c r="AI109" s="890"/>
      <c r="AJ109" s="891"/>
      <c r="AK109" s="889" t="s">
        <v>294</v>
      </c>
      <c r="AL109" s="890"/>
      <c r="AM109" s="890"/>
      <c r="AN109" s="890"/>
      <c r="AO109" s="891"/>
      <c r="AP109" s="889" t="s">
        <v>413</v>
      </c>
      <c r="AQ109" s="890"/>
      <c r="AR109" s="890"/>
      <c r="AS109" s="890"/>
      <c r="AT109" s="892"/>
      <c r="AU109" s="909" t="s">
        <v>410</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411</v>
      </c>
      <c r="BR109" s="890"/>
      <c r="BS109" s="890"/>
      <c r="BT109" s="890"/>
      <c r="BU109" s="891"/>
      <c r="BV109" s="889" t="s">
        <v>412</v>
      </c>
      <c r="BW109" s="890"/>
      <c r="BX109" s="890"/>
      <c r="BY109" s="890"/>
      <c r="BZ109" s="891"/>
      <c r="CA109" s="889" t="s">
        <v>294</v>
      </c>
      <c r="CB109" s="890"/>
      <c r="CC109" s="890"/>
      <c r="CD109" s="890"/>
      <c r="CE109" s="891"/>
      <c r="CF109" s="910" t="s">
        <v>413</v>
      </c>
      <c r="CG109" s="910"/>
      <c r="CH109" s="910"/>
      <c r="CI109" s="910"/>
      <c r="CJ109" s="910"/>
      <c r="CK109" s="889" t="s">
        <v>414</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411</v>
      </c>
      <c r="DH109" s="890"/>
      <c r="DI109" s="890"/>
      <c r="DJ109" s="890"/>
      <c r="DK109" s="891"/>
      <c r="DL109" s="889" t="s">
        <v>412</v>
      </c>
      <c r="DM109" s="890"/>
      <c r="DN109" s="890"/>
      <c r="DO109" s="890"/>
      <c r="DP109" s="891"/>
      <c r="DQ109" s="889" t="s">
        <v>294</v>
      </c>
      <c r="DR109" s="890"/>
      <c r="DS109" s="890"/>
      <c r="DT109" s="890"/>
      <c r="DU109" s="891"/>
      <c r="DV109" s="889" t="s">
        <v>413</v>
      </c>
      <c r="DW109" s="890"/>
      <c r="DX109" s="890"/>
      <c r="DY109" s="890"/>
      <c r="DZ109" s="892"/>
    </row>
    <row r="110" spans="1:131" s="227" customFormat="1" ht="26.25" customHeight="1" x14ac:dyDescent="0.2">
      <c r="A110" s="893" t="s">
        <v>415</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789230</v>
      </c>
      <c r="AB110" s="897"/>
      <c r="AC110" s="897"/>
      <c r="AD110" s="897"/>
      <c r="AE110" s="898"/>
      <c r="AF110" s="899">
        <v>847857</v>
      </c>
      <c r="AG110" s="897"/>
      <c r="AH110" s="897"/>
      <c r="AI110" s="897"/>
      <c r="AJ110" s="898"/>
      <c r="AK110" s="899">
        <v>821145</v>
      </c>
      <c r="AL110" s="897"/>
      <c r="AM110" s="897"/>
      <c r="AN110" s="897"/>
      <c r="AO110" s="898"/>
      <c r="AP110" s="900">
        <v>15.8</v>
      </c>
      <c r="AQ110" s="901"/>
      <c r="AR110" s="901"/>
      <c r="AS110" s="901"/>
      <c r="AT110" s="902"/>
      <c r="AU110" s="903" t="s">
        <v>69</v>
      </c>
      <c r="AV110" s="904"/>
      <c r="AW110" s="904"/>
      <c r="AX110" s="904"/>
      <c r="AY110" s="904"/>
      <c r="AZ110" s="926" t="s">
        <v>416</v>
      </c>
      <c r="BA110" s="894"/>
      <c r="BB110" s="894"/>
      <c r="BC110" s="894"/>
      <c r="BD110" s="894"/>
      <c r="BE110" s="894"/>
      <c r="BF110" s="894"/>
      <c r="BG110" s="894"/>
      <c r="BH110" s="894"/>
      <c r="BI110" s="894"/>
      <c r="BJ110" s="894"/>
      <c r="BK110" s="894"/>
      <c r="BL110" s="894"/>
      <c r="BM110" s="894"/>
      <c r="BN110" s="894"/>
      <c r="BO110" s="894"/>
      <c r="BP110" s="895"/>
      <c r="BQ110" s="927">
        <v>8786003</v>
      </c>
      <c r="BR110" s="928"/>
      <c r="BS110" s="928"/>
      <c r="BT110" s="928"/>
      <c r="BU110" s="928"/>
      <c r="BV110" s="928">
        <v>8564840</v>
      </c>
      <c r="BW110" s="928"/>
      <c r="BX110" s="928"/>
      <c r="BY110" s="928"/>
      <c r="BZ110" s="928"/>
      <c r="CA110" s="928">
        <v>8211309</v>
      </c>
      <c r="CB110" s="928"/>
      <c r="CC110" s="928"/>
      <c r="CD110" s="928"/>
      <c r="CE110" s="928"/>
      <c r="CF110" s="941">
        <v>157.9</v>
      </c>
      <c r="CG110" s="942"/>
      <c r="CH110" s="942"/>
      <c r="CI110" s="942"/>
      <c r="CJ110" s="942"/>
      <c r="CK110" s="943" t="s">
        <v>417</v>
      </c>
      <c r="CL110" s="944"/>
      <c r="CM110" s="926" t="s">
        <v>418</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122</v>
      </c>
      <c r="DH110" s="928"/>
      <c r="DI110" s="928"/>
      <c r="DJ110" s="928"/>
      <c r="DK110" s="928"/>
      <c r="DL110" s="928" t="s">
        <v>122</v>
      </c>
      <c r="DM110" s="928"/>
      <c r="DN110" s="928"/>
      <c r="DO110" s="928"/>
      <c r="DP110" s="928"/>
      <c r="DQ110" s="928" t="s">
        <v>122</v>
      </c>
      <c r="DR110" s="928"/>
      <c r="DS110" s="928"/>
      <c r="DT110" s="928"/>
      <c r="DU110" s="928"/>
      <c r="DV110" s="929" t="s">
        <v>122</v>
      </c>
      <c r="DW110" s="929"/>
      <c r="DX110" s="929"/>
      <c r="DY110" s="929"/>
      <c r="DZ110" s="930"/>
    </row>
    <row r="111" spans="1:131" s="227" customFormat="1" ht="26.25" customHeight="1" x14ac:dyDescent="0.2">
      <c r="A111" s="931" t="s">
        <v>419</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122</v>
      </c>
      <c r="AB111" s="935"/>
      <c r="AC111" s="935"/>
      <c r="AD111" s="935"/>
      <c r="AE111" s="936"/>
      <c r="AF111" s="937" t="s">
        <v>122</v>
      </c>
      <c r="AG111" s="935"/>
      <c r="AH111" s="935"/>
      <c r="AI111" s="935"/>
      <c r="AJ111" s="936"/>
      <c r="AK111" s="937" t="s">
        <v>122</v>
      </c>
      <c r="AL111" s="935"/>
      <c r="AM111" s="935"/>
      <c r="AN111" s="935"/>
      <c r="AO111" s="936"/>
      <c r="AP111" s="938" t="s">
        <v>122</v>
      </c>
      <c r="AQ111" s="939"/>
      <c r="AR111" s="939"/>
      <c r="AS111" s="939"/>
      <c r="AT111" s="940"/>
      <c r="AU111" s="905"/>
      <c r="AV111" s="906"/>
      <c r="AW111" s="906"/>
      <c r="AX111" s="906"/>
      <c r="AY111" s="906"/>
      <c r="AZ111" s="919" t="s">
        <v>420</v>
      </c>
      <c r="BA111" s="920"/>
      <c r="BB111" s="920"/>
      <c r="BC111" s="920"/>
      <c r="BD111" s="920"/>
      <c r="BE111" s="920"/>
      <c r="BF111" s="920"/>
      <c r="BG111" s="920"/>
      <c r="BH111" s="920"/>
      <c r="BI111" s="920"/>
      <c r="BJ111" s="920"/>
      <c r="BK111" s="920"/>
      <c r="BL111" s="920"/>
      <c r="BM111" s="920"/>
      <c r="BN111" s="920"/>
      <c r="BO111" s="920"/>
      <c r="BP111" s="921"/>
      <c r="BQ111" s="922">
        <v>2164</v>
      </c>
      <c r="BR111" s="923"/>
      <c r="BS111" s="923"/>
      <c r="BT111" s="923"/>
      <c r="BU111" s="923"/>
      <c r="BV111" s="923">
        <v>47358</v>
      </c>
      <c r="BW111" s="923"/>
      <c r="BX111" s="923"/>
      <c r="BY111" s="923"/>
      <c r="BZ111" s="923"/>
      <c r="CA111" s="923">
        <v>46358</v>
      </c>
      <c r="CB111" s="923"/>
      <c r="CC111" s="923"/>
      <c r="CD111" s="923"/>
      <c r="CE111" s="923"/>
      <c r="CF111" s="917">
        <v>0.9</v>
      </c>
      <c r="CG111" s="918"/>
      <c r="CH111" s="918"/>
      <c r="CI111" s="918"/>
      <c r="CJ111" s="918"/>
      <c r="CK111" s="945"/>
      <c r="CL111" s="946"/>
      <c r="CM111" s="919" t="s">
        <v>421</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122</v>
      </c>
      <c r="DH111" s="923"/>
      <c r="DI111" s="923"/>
      <c r="DJ111" s="923"/>
      <c r="DK111" s="923"/>
      <c r="DL111" s="923" t="s">
        <v>122</v>
      </c>
      <c r="DM111" s="923"/>
      <c r="DN111" s="923"/>
      <c r="DO111" s="923"/>
      <c r="DP111" s="923"/>
      <c r="DQ111" s="923" t="s">
        <v>122</v>
      </c>
      <c r="DR111" s="923"/>
      <c r="DS111" s="923"/>
      <c r="DT111" s="923"/>
      <c r="DU111" s="923"/>
      <c r="DV111" s="924" t="s">
        <v>122</v>
      </c>
      <c r="DW111" s="924"/>
      <c r="DX111" s="924"/>
      <c r="DY111" s="924"/>
      <c r="DZ111" s="925"/>
    </row>
    <row r="112" spans="1:131" s="227" customFormat="1" ht="26.25" customHeight="1" x14ac:dyDescent="0.2">
      <c r="A112" s="949" t="s">
        <v>422</v>
      </c>
      <c r="B112" s="950"/>
      <c r="C112" s="920" t="s">
        <v>423</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122</v>
      </c>
      <c r="AB112" s="956"/>
      <c r="AC112" s="956"/>
      <c r="AD112" s="956"/>
      <c r="AE112" s="957"/>
      <c r="AF112" s="958" t="s">
        <v>122</v>
      </c>
      <c r="AG112" s="956"/>
      <c r="AH112" s="956"/>
      <c r="AI112" s="956"/>
      <c r="AJ112" s="957"/>
      <c r="AK112" s="958" t="s">
        <v>122</v>
      </c>
      <c r="AL112" s="956"/>
      <c r="AM112" s="956"/>
      <c r="AN112" s="956"/>
      <c r="AO112" s="957"/>
      <c r="AP112" s="959" t="s">
        <v>122</v>
      </c>
      <c r="AQ112" s="960"/>
      <c r="AR112" s="960"/>
      <c r="AS112" s="960"/>
      <c r="AT112" s="961"/>
      <c r="AU112" s="905"/>
      <c r="AV112" s="906"/>
      <c r="AW112" s="906"/>
      <c r="AX112" s="906"/>
      <c r="AY112" s="906"/>
      <c r="AZ112" s="919" t="s">
        <v>424</v>
      </c>
      <c r="BA112" s="920"/>
      <c r="BB112" s="920"/>
      <c r="BC112" s="920"/>
      <c r="BD112" s="920"/>
      <c r="BE112" s="920"/>
      <c r="BF112" s="920"/>
      <c r="BG112" s="920"/>
      <c r="BH112" s="920"/>
      <c r="BI112" s="920"/>
      <c r="BJ112" s="920"/>
      <c r="BK112" s="920"/>
      <c r="BL112" s="920"/>
      <c r="BM112" s="920"/>
      <c r="BN112" s="920"/>
      <c r="BO112" s="920"/>
      <c r="BP112" s="921"/>
      <c r="BQ112" s="922">
        <v>5427279</v>
      </c>
      <c r="BR112" s="923"/>
      <c r="BS112" s="923"/>
      <c r="BT112" s="923"/>
      <c r="BU112" s="923"/>
      <c r="BV112" s="923">
        <v>5226709</v>
      </c>
      <c r="BW112" s="923"/>
      <c r="BX112" s="923"/>
      <c r="BY112" s="923"/>
      <c r="BZ112" s="923"/>
      <c r="CA112" s="923">
        <v>4844369</v>
      </c>
      <c r="CB112" s="923"/>
      <c r="CC112" s="923"/>
      <c r="CD112" s="923"/>
      <c r="CE112" s="923"/>
      <c r="CF112" s="917">
        <v>93.2</v>
      </c>
      <c r="CG112" s="918"/>
      <c r="CH112" s="918"/>
      <c r="CI112" s="918"/>
      <c r="CJ112" s="918"/>
      <c r="CK112" s="945"/>
      <c r="CL112" s="946"/>
      <c r="CM112" s="919" t="s">
        <v>425</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122</v>
      </c>
      <c r="DH112" s="923"/>
      <c r="DI112" s="923"/>
      <c r="DJ112" s="923"/>
      <c r="DK112" s="923"/>
      <c r="DL112" s="923" t="s">
        <v>122</v>
      </c>
      <c r="DM112" s="923"/>
      <c r="DN112" s="923"/>
      <c r="DO112" s="923"/>
      <c r="DP112" s="923"/>
      <c r="DQ112" s="923" t="s">
        <v>122</v>
      </c>
      <c r="DR112" s="923"/>
      <c r="DS112" s="923"/>
      <c r="DT112" s="923"/>
      <c r="DU112" s="923"/>
      <c r="DV112" s="924" t="s">
        <v>122</v>
      </c>
      <c r="DW112" s="924"/>
      <c r="DX112" s="924"/>
      <c r="DY112" s="924"/>
      <c r="DZ112" s="925"/>
    </row>
    <row r="113" spans="1:130" s="227" customFormat="1" ht="26.25" customHeight="1" x14ac:dyDescent="0.2">
      <c r="A113" s="951"/>
      <c r="B113" s="952"/>
      <c r="C113" s="920" t="s">
        <v>426</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395772</v>
      </c>
      <c r="AB113" s="935"/>
      <c r="AC113" s="935"/>
      <c r="AD113" s="935"/>
      <c r="AE113" s="936"/>
      <c r="AF113" s="937">
        <v>437259</v>
      </c>
      <c r="AG113" s="935"/>
      <c r="AH113" s="935"/>
      <c r="AI113" s="935"/>
      <c r="AJ113" s="936"/>
      <c r="AK113" s="937">
        <v>452903</v>
      </c>
      <c r="AL113" s="935"/>
      <c r="AM113" s="935"/>
      <c r="AN113" s="935"/>
      <c r="AO113" s="936"/>
      <c r="AP113" s="938">
        <v>8.6999999999999993</v>
      </c>
      <c r="AQ113" s="939"/>
      <c r="AR113" s="939"/>
      <c r="AS113" s="939"/>
      <c r="AT113" s="940"/>
      <c r="AU113" s="905"/>
      <c r="AV113" s="906"/>
      <c r="AW113" s="906"/>
      <c r="AX113" s="906"/>
      <c r="AY113" s="906"/>
      <c r="AZ113" s="919" t="s">
        <v>427</v>
      </c>
      <c r="BA113" s="920"/>
      <c r="BB113" s="920"/>
      <c r="BC113" s="920"/>
      <c r="BD113" s="920"/>
      <c r="BE113" s="920"/>
      <c r="BF113" s="920"/>
      <c r="BG113" s="920"/>
      <c r="BH113" s="920"/>
      <c r="BI113" s="920"/>
      <c r="BJ113" s="920"/>
      <c r="BK113" s="920"/>
      <c r="BL113" s="920"/>
      <c r="BM113" s="920"/>
      <c r="BN113" s="920"/>
      <c r="BO113" s="920"/>
      <c r="BP113" s="921"/>
      <c r="BQ113" s="922">
        <v>482454</v>
      </c>
      <c r="BR113" s="923"/>
      <c r="BS113" s="923"/>
      <c r="BT113" s="923"/>
      <c r="BU113" s="923"/>
      <c r="BV113" s="923">
        <v>499005</v>
      </c>
      <c r="BW113" s="923"/>
      <c r="BX113" s="923"/>
      <c r="BY113" s="923"/>
      <c r="BZ113" s="923"/>
      <c r="CA113" s="923">
        <v>459790</v>
      </c>
      <c r="CB113" s="923"/>
      <c r="CC113" s="923"/>
      <c r="CD113" s="923"/>
      <c r="CE113" s="923"/>
      <c r="CF113" s="917">
        <v>8.8000000000000007</v>
      </c>
      <c r="CG113" s="918"/>
      <c r="CH113" s="918"/>
      <c r="CI113" s="918"/>
      <c r="CJ113" s="918"/>
      <c r="CK113" s="945"/>
      <c r="CL113" s="946"/>
      <c r="CM113" s="919" t="s">
        <v>428</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122</v>
      </c>
      <c r="DH113" s="956"/>
      <c r="DI113" s="956"/>
      <c r="DJ113" s="956"/>
      <c r="DK113" s="957"/>
      <c r="DL113" s="958" t="s">
        <v>122</v>
      </c>
      <c r="DM113" s="956"/>
      <c r="DN113" s="956"/>
      <c r="DO113" s="956"/>
      <c r="DP113" s="957"/>
      <c r="DQ113" s="958" t="s">
        <v>122</v>
      </c>
      <c r="DR113" s="956"/>
      <c r="DS113" s="956"/>
      <c r="DT113" s="956"/>
      <c r="DU113" s="957"/>
      <c r="DV113" s="959" t="s">
        <v>122</v>
      </c>
      <c r="DW113" s="960"/>
      <c r="DX113" s="960"/>
      <c r="DY113" s="960"/>
      <c r="DZ113" s="961"/>
    </row>
    <row r="114" spans="1:130" s="227" customFormat="1" ht="26.25" customHeight="1" x14ac:dyDescent="0.2">
      <c r="A114" s="951"/>
      <c r="B114" s="952"/>
      <c r="C114" s="920" t="s">
        <v>429</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v>57557</v>
      </c>
      <c r="AB114" s="956"/>
      <c r="AC114" s="956"/>
      <c r="AD114" s="956"/>
      <c r="AE114" s="957"/>
      <c r="AF114" s="958">
        <v>57860</v>
      </c>
      <c r="AG114" s="956"/>
      <c r="AH114" s="956"/>
      <c r="AI114" s="956"/>
      <c r="AJ114" s="957"/>
      <c r="AK114" s="958">
        <v>63221</v>
      </c>
      <c r="AL114" s="956"/>
      <c r="AM114" s="956"/>
      <c r="AN114" s="956"/>
      <c r="AO114" s="957"/>
      <c r="AP114" s="959">
        <v>1.2</v>
      </c>
      <c r="AQ114" s="960"/>
      <c r="AR114" s="960"/>
      <c r="AS114" s="960"/>
      <c r="AT114" s="961"/>
      <c r="AU114" s="905"/>
      <c r="AV114" s="906"/>
      <c r="AW114" s="906"/>
      <c r="AX114" s="906"/>
      <c r="AY114" s="906"/>
      <c r="AZ114" s="919" t="s">
        <v>430</v>
      </c>
      <c r="BA114" s="920"/>
      <c r="BB114" s="920"/>
      <c r="BC114" s="920"/>
      <c r="BD114" s="920"/>
      <c r="BE114" s="920"/>
      <c r="BF114" s="920"/>
      <c r="BG114" s="920"/>
      <c r="BH114" s="920"/>
      <c r="BI114" s="920"/>
      <c r="BJ114" s="920"/>
      <c r="BK114" s="920"/>
      <c r="BL114" s="920"/>
      <c r="BM114" s="920"/>
      <c r="BN114" s="920"/>
      <c r="BO114" s="920"/>
      <c r="BP114" s="921"/>
      <c r="BQ114" s="922">
        <v>584097</v>
      </c>
      <c r="BR114" s="923"/>
      <c r="BS114" s="923"/>
      <c r="BT114" s="923"/>
      <c r="BU114" s="923"/>
      <c r="BV114" s="923">
        <v>588436</v>
      </c>
      <c r="BW114" s="923"/>
      <c r="BX114" s="923"/>
      <c r="BY114" s="923"/>
      <c r="BZ114" s="923"/>
      <c r="CA114" s="923">
        <v>595207</v>
      </c>
      <c r="CB114" s="923"/>
      <c r="CC114" s="923"/>
      <c r="CD114" s="923"/>
      <c r="CE114" s="923"/>
      <c r="CF114" s="917">
        <v>11.4</v>
      </c>
      <c r="CG114" s="918"/>
      <c r="CH114" s="918"/>
      <c r="CI114" s="918"/>
      <c r="CJ114" s="918"/>
      <c r="CK114" s="945"/>
      <c r="CL114" s="946"/>
      <c r="CM114" s="919" t="s">
        <v>431</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122</v>
      </c>
      <c r="DH114" s="956"/>
      <c r="DI114" s="956"/>
      <c r="DJ114" s="956"/>
      <c r="DK114" s="957"/>
      <c r="DL114" s="958" t="s">
        <v>122</v>
      </c>
      <c r="DM114" s="956"/>
      <c r="DN114" s="956"/>
      <c r="DO114" s="956"/>
      <c r="DP114" s="957"/>
      <c r="DQ114" s="958" t="s">
        <v>122</v>
      </c>
      <c r="DR114" s="956"/>
      <c r="DS114" s="956"/>
      <c r="DT114" s="956"/>
      <c r="DU114" s="957"/>
      <c r="DV114" s="959" t="s">
        <v>122</v>
      </c>
      <c r="DW114" s="960"/>
      <c r="DX114" s="960"/>
      <c r="DY114" s="960"/>
      <c r="DZ114" s="961"/>
    </row>
    <row r="115" spans="1:130" s="227" customFormat="1" ht="26.25" customHeight="1" x14ac:dyDescent="0.2">
      <c r="A115" s="951"/>
      <c r="B115" s="952"/>
      <c r="C115" s="920" t="s">
        <v>432</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v>99</v>
      </c>
      <c r="AB115" s="935"/>
      <c r="AC115" s="935"/>
      <c r="AD115" s="935"/>
      <c r="AE115" s="936"/>
      <c r="AF115" s="937">
        <v>1000</v>
      </c>
      <c r="AG115" s="935"/>
      <c r="AH115" s="935"/>
      <c r="AI115" s="935"/>
      <c r="AJ115" s="936"/>
      <c r="AK115" s="937">
        <v>5244</v>
      </c>
      <c r="AL115" s="935"/>
      <c r="AM115" s="935"/>
      <c r="AN115" s="935"/>
      <c r="AO115" s="936"/>
      <c r="AP115" s="938">
        <v>0.1</v>
      </c>
      <c r="AQ115" s="939"/>
      <c r="AR115" s="939"/>
      <c r="AS115" s="939"/>
      <c r="AT115" s="940"/>
      <c r="AU115" s="905"/>
      <c r="AV115" s="906"/>
      <c r="AW115" s="906"/>
      <c r="AX115" s="906"/>
      <c r="AY115" s="906"/>
      <c r="AZ115" s="919" t="s">
        <v>433</v>
      </c>
      <c r="BA115" s="920"/>
      <c r="BB115" s="920"/>
      <c r="BC115" s="920"/>
      <c r="BD115" s="920"/>
      <c r="BE115" s="920"/>
      <c r="BF115" s="920"/>
      <c r="BG115" s="920"/>
      <c r="BH115" s="920"/>
      <c r="BI115" s="920"/>
      <c r="BJ115" s="920"/>
      <c r="BK115" s="920"/>
      <c r="BL115" s="920"/>
      <c r="BM115" s="920"/>
      <c r="BN115" s="920"/>
      <c r="BO115" s="920"/>
      <c r="BP115" s="921"/>
      <c r="BQ115" s="922" t="s">
        <v>122</v>
      </c>
      <c r="BR115" s="923"/>
      <c r="BS115" s="923"/>
      <c r="BT115" s="923"/>
      <c r="BU115" s="923"/>
      <c r="BV115" s="923" t="s">
        <v>122</v>
      </c>
      <c r="BW115" s="923"/>
      <c r="BX115" s="923"/>
      <c r="BY115" s="923"/>
      <c r="BZ115" s="923"/>
      <c r="CA115" s="923" t="s">
        <v>122</v>
      </c>
      <c r="CB115" s="923"/>
      <c r="CC115" s="923"/>
      <c r="CD115" s="923"/>
      <c r="CE115" s="923"/>
      <c r="CF115" s="917" t="s">
        <v>122</v>
      </c>
      <c r="CG115" s="918"/>
      <c r="CH115" s="918"/>
      <c r="CI115" s="918"/>
      <c r="CJ115" s="918"/>
      <c r="CK115" s="945"/>
      <c r="CL115" s="946"/>
      <c r="CM115" s="919" t="s">
        <v>434</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122</v>
      </c>
      <c r="DH115" s="956"/>
      <c r="DI115" s="956"/>
      <c r="DJ115" s="956"/>
      <c r="DK115" s="957"/>
      <c r="DL115" s="958" t="s">
        <v>122</v>
      </c>
      <c r="DM115" s="956"/>
      <c r="DN115" s="956"/>
      <c r="DO115" s="956"/>
      <c r="DP115" s="957"/>
      <c r="DQ115" s="958" t="s">
        <v>122</v>
      </c>
      <c r="DR115" s="956"/>
      <c r="DS115" s="956"/>
      <c r="DT115" s="956"/>
      <c r="DU115" s="957"/>
      <c r="DV115" s="959" t="s">
        <v>122</v>
      </c>
      <c r="DW115" s="960"/>
      <c r="DX115" s="960"/>
      <c r="DY115" s="960"/>
      <c r="DZ115" s="961"/>
    </row>
    <row r="116" spans="1:130" s="227" customFormat="1" ht="26.25" customHeight="1" x14ac:dyDescent="0.2">
      <c r="A116" s="953"/>
      <c r="B116" s="954"/>
      <c r="C116" s="962" t="s">
        <v>435</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t="s">
        <v>122</v>
      </c>
      <c r="AB116" s="956"/>
      <c r="AC116" s="956"/>
      <c r="AD116" s="956"/>
      <c r="AE116" s="957"/>
      <c r="AF116" s="958" t="s">
        <v>122</v>
      </c>
      <c r="AG116" s="956"/>
      <c r="AH116" s="956"/>
      <c r="AI116" s="956"/>
      <c r="AJ116" s="957"/>
      <c r="AK116" s="958" t="s">
        <v>122</v>
      </c>
      <c r="AL116" s="956"/>
      <c r="AM116" s="956"/>
      <c r="AN116" s="956"/>
      <c r="AO116" s="957"/>
      <c r="AP116" s="959" t="s">
        <v>122</v>
      </c>
      <c r="AQ116" s="960"/>
      <c r="AR116" s="960"/>
      <c r="AS116" s="960"/>
      <c r="AT116" s="961"/>
      <c r="AU116" s="905"/>
      <c r="AV116" s="906"/>
      <c r="AW116" s="906"/>
      <c r="AX116" s="906"/>
      <c r="AY116" s="906"/>
      <c r="AZ116" s="964" t="s">
        <v>436</v>
      </c>
      <c r="BA116" s="965"/>
      <c r="BB116" s="965"/>
      <c r="BC116" s="965"/>
      <c r="BD116" s="965"/>
      <c r="BE116" s="965"/>
      <c r="BF116" s="965"/>
      <c r="BG116" s="965"/>
      <c r="BH116" s="965"/>
      <c r="BI116" s="965"/>
      <c r="BJ116" s="965"/>
      <c r="BK116" s="965"/>
      <c r="BL116" s="965"/>
      <c r="BM116" s="965"/>
      <c r="BN116" s="965"/>
      <c r="BO116" s="965"/>
      <c r="BP116" s="966"/>
      <c r="BQ116" s="922" t="s">
        <v>122</v>
      </c>
      <c r="BR116" s="923"/>
      <c r="BS116" s="923"/>
      <c r="BT116" s="923"/>
      <c r="BU116" s="923"/>
      <c r="BV116" s="923" t="s">
        <v>122</v>
      </c>
      <c r="BW116" s="923"/>
      <c r="BX116" s="923"/>
      <c r="BY116" s="923"/>
      <c r="BZ116" s="923"/>
      <c r="CA116" s="923" t="s">
        <v>122</v>
      </c>
      <c r="CB116" s="923"/>
      <c r="CC116" s="923"/>
      <c r="CD116" s="923"/>
      <c r="CE116" s="923"/>
      <c r="CF116" s="917" t="s">
        <v>122</v>
      </c>
      <c r="CG116" s="918"/>
      <c r="CH116" s="918"/>
      <c r="CI116" s="918"/>
      <c r="CJ116" s="918"/>
      <c r="CK116" s="945"/>
      <c r="CL116" s="946"/>
      <c r="CM116" s="919" t="s">
        <v>437</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v>2164</v>
      </c>
      <c r="DH116" s="956"/>
      <c r="DI116" s="956"/>
      <c r="DJ116" s="956"/>
      <c r="DK116" s="957"/>
      <c r="DL116" s="958">
        <v>47358</v>
      </c>
      <c r="DM116" s="956"/>
      <c r="DN116" s="956"/>
      <c r="DO116" s="956"/>
      <c r="DP116" s="957"/>
      <c r="DQ116" s="958">
        <v>46358</v>
      </c>
      <c r="DR116" s="956"/>
      <c r="DS116" s="956"/>
      <c r="DT116" s="956"/>
      <c r="DU116" s="957"/>
      <c r="DV116" s="959">
        <v>0.9</v>
      </c>
      <c r="DW116" s="960"/>
      <c r="DX116" s="960"/>
      <c r="DY116" s="960"/>
      <c r="DZ116" s="961"/>
    </row>
    <row r="117" spans="1:130" s="227" customFormat="1" ht="26.25" customHeight="1" x14ac:dyDescent="0.2">
      <c r="A117" s="909" t="s">
        <v>177</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438</v>
      </c>
      <c r="Z117" s="891"/>
      <c r="AA117" s="975">
        <v>1242658</v>
      </c>
      <c r="AB117" s="976"/>
      <c r="AC117" s="976"/>
      <c r="AD117" s="976"/>
      <c r="AE117" s="977"/>
      <c r="AF117" s="978">
        <v>1343976</v>
      </c>
      <c r="AG117" s="976"/>
      <c r="AH117" s="976"/>
      <c r="AI117" s="976"/>
      <c r="AJ117" s="977"/>
      <c r="AK117" s="978">
        <v>1342513</v>
      </c>
      <c r="AL117" s="976"/>
      <c r="AM117" s="976"/>
      <c r="AN117" s="976"/>
      <c r="AO117" s="977"/>
      <c r="AP117" s="979"/>
      <c r="AQ117" s="980"/>
      <c r="AR117" s="980"/>
      <c r="AS117" s="980"/>
      <c r="AT117" s="981"/>
      <c r="AU117" s="905"/>
      <c r="AV117" s="906"/>
      <c r="AW117" s="906"/>
      <c r="AX117" s="906"/>
      <c r="AY117" s="906"/>
      <c r="AZ117" s="971" t="s">
        <v>439</v>
      </c>
      <c r="BA117" s="972"/>
      <c r="BB117" s="972"/>
      <c r="BC117" s="972"/>
      <c r="BD117" s="972"/>
      <c r="BE117" s="972"/>
      <c r="BF117" s="972"/>
      <c r="BG117" s="972"/>
      <c r="BH117" s="972"/>
      <c r="BI117" s="972"/>
      <c r="BJ117" s="972"/>
      <c r="BK117" s="972"/>
      <c r="BL117" s="972"/>
      <c r="BM117" s="972"/>
      <c r="BN117" s="972"/>
      <c r="BO117" s="972"/>
      <c r="BP117" s="973"/>
      <c r="BQ117" s="922" t="s">
        <v>122</v>
      </c>
      <c r="BR117" s="923"/>
      <c r="BS117" s="923"/>
      <c r="BT117" s="923"/>
      <c r="BU117" s="923"/>
      <c r="BV117" s="923" t="s">
        <v>122</v>
      </c>
      <c r="BW117" s="923"/>
      <c r="BX117" s="923"/>
      <c r="BY117" s="923"/>
      <c r="BZ117" s="923"/>
      <c r="CA117" s="923" t="s">
        <v>122</v>
      </c>
      <c r="CB117" s="923"/>
      <c r="CC117" s="923"/>
      <c r="CD117" s="923"/>
      <c r="CE117" s="923"/>
      <c r="CF117" s="917" t="s">
        <v>122</v>
      </c>
      <c r="CG117" s="918"/>
      <c r="CH117" s="918"/>
      <c r="CI117" s="918"/>
      <c r="CJ117" s="918"/>
      <c r="CK117" s="945"/>
      <c r="CL117" s="946"/>
      <c r="CM117" s="919" t="s">
        <v>440</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122</v>
      </c>
      <c r="DH117" s="956"/>
      <c r="DI117" s="956"/>
      <c r="DJ117" s="956"/>
      <c r="DK117" s="957"/>
      <c r="DL117" s="958" t="s">
        <v>122</v>
      </c>
      <c r="DM117" s="956"/>
      <c r="DN117" s="956"/>
      <c r="DO117" s="956"/>
      <c r="DP117" s="957"/>
      <c r="DQ117" s="958" t="s">
        <v>122</v>
      </c>
      <c r="DR117" s="956"/>
      <c r="DS117" s="956"/>
      <c r="DT117" s="956"/>
      <c r="DU117" s="957"/>
      <c r="DV117" s="959" t="s">
        <v>122</v>
      </c>
      <c r="DW117" s="960"/>
      <c r="DX117" s="960"/>
      <c r="DY117" s="960"/>
      <c r="DZ117" s="961"/>
    </row>
    <row r="118" spans="1:130" s="227" customFormat="1" ht="26.25" customHeight="1" x14ac:dyDescent="0.2">
      <c r="A118" s="909" t="s">
        <v>414</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411</v>
      </c>
      <c r="AB118" s="890"/>
      <c r="AC118" s="890"/>
      <c r="AD118" s="890"/>
      <c r="AE118" s="891"/>
      <c r="AF118" s="889" t="s">
        <v>412</v>
      </c>
      <c r="AG118" s="890"/>
      <c r="AH118" s="890"/>
      <c r="AI118" s="890"/>
      <c r="AJ118" s="891"/>
      <c r="AK118" s="889" t="s">
        <v>294</v>
      </c>
      <c r="AL118" s="890"/>
      <c r="AM118" s="890"/>
      <c r="AN118" s="890"/>
      <c r="AO118" s="891"/>
      <c r="AP118" s="967" t="s">
        <v>413</v>
      </c>
      <c r="AQ118" s="968"/>
      <c r="AR118" s="968"/>
      <c r="AS118" s="968"/>
      <c r="AT118" s="969"/>
      <c r="AU118" s="905"/>
      <c r="AV118" s="906"/>
      <c r="AW118" s="906"/>
      <c r="AX118" s="906"/>
      <c r="AY118" s="906"/>
      <c r="AZ118" s="970" t="s">
        <v>441</v>
      </c>
      <c r="BA118" s="962"/>
      <c r="BB118" s="962"/>
      <c r="BC118" s="962"/>
      <c r="BD118" s="962"/>
      <c r="BE118" s="962"/>
      <c r="BF118" s="962"/>
      <c r="BG118" s="962"/>
      <c r="BH118" s="962"/>
      <c r="BI118" s="962"/>
      <c r="BJ118" s="962"/>
      <c r="BK118" s="962"/>
      <c r="BL118" s="962"/>
      <c r="BM118" s="962"/>
      <c r="BN118" s="962"/>
      <c r="BO118" s="962"/>
      <c r="BP118" s="963"/>
      <c r="BQ118" s="996" t="s">
        <v>122</v>
      </c>
      <c r="BR118" s="997"/>
      <c r="BS118" s="997"/>
      <c r="BT118" s="997"/>
      <c r="BU118" s="997"/>
      <c r="BV118" s="997" t="s">
        <v>122</v>
      </c>
      <c r="BW118" s="997"/>
      <c r="BX118" s="997"/>
      <c r="BY118" s="997"/>
      <c r="BZ118" s="997"/>
      <c r="CA118" s="997" t="s">
        <v>122</v>
      </c>
      <c r="CB118" s="997"/>
      <c r="CC118" s="997"/>
      <c r="CD118" s="997"/>
      <c r="CE118" s="997"/>
      <c r="CF118" s="917" t="s">
        <v>122</v>
      </c>
      <c r="CG118" s="918"/>
      <c r="CH118" s="918"/>
      <c r="CI118" s="918"/>
      <c r="CJ118" s="918"/>
      <c r="CK118" s="945"/>
      <c r="CL118" s="946"/>
      <c r="CM118" s="919" t="s">
        <v>442</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122</v>
      </c>
      <c r="DH118" s="956"/>
      <c r="DI118" s="956"/>
      <c r="DJ118" s="956"/>
      <c r="DK118" s="957"/>
      <c r="DL118" s="958" t="s">
        <v>122</v>
      </c>
      <c r="DM118" s="956"/>
      <c r="DN118" s="956"/>
      <c r="DO118" s="956"/>
      <c r="DP118" s="957"/>
      <c r="DQ118" s="958" t="s">
        <v>122</v>
      </c>
      <c r="DR118" s="956"/>
      <c r="DS118" s="956"/>
      <c r="DT118" s="956"/>
      <c r="DU118" s="957"/>
      <c r="DV118" s="959" t="s">
        <v>122</v>
      </c>
      <c r="DW118" s="960"/>
      <c r="DX118" s="960"/>
      <c r="DY118" s="960"/>
      <c r="DZ118" s="961"/>
    </row>
    <row r="119" spans="1:130" s="227" customFormat="1" ht="26.25" customHeight="1" x14ac:dyDescent="0.2">
      <c r="A119" s="1053" t="s">
        <v>417</v>
      </c>
      <c r="B119" s="944"/>
      <c r="C119" s="926" t="s">
        <v>418</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122</v>
      </c>
      <c r="AB119" s="897"/>
      <c r="AC119" s="897"/>
      <c r="AD119" s="897"/>
      <c r="AE119" s="898"/>
      <c r="AF119" s="899" t="s">
        <v>122</v>
      </c>
      <c r="AG119" s="897"/>
      <c r="AH119" s="897"/>
      <c r="AI119" s="897"/>
      <c r="AJ119" s="898"/>
      <c r="AK119" s="899" t="s">
        <v>122</v>
      </c>
      <c r="AL119" s="897"/>
      <c r="AM119" s="897"/>
      <c r="AN119" s="897"/>
      <c r="AO119" s="898"/>
      <c r="AP119" s="900" t="s">
        <v>122</v>
      </c>
      <c r="AQ119" s="901"/>
      <c r="AR119" s="901"/>
      <c r="AS119" s="901"/>
      <c r="AT119" s="902"/>
      <c r="AU119" s="907"/>
      <c r="AV119" s="908"/>
      <c r="AW119" s="908"/>
      <c r="AX119" s="908"/>
      <c r="AY119" s="908"/>
      <c r="AZ119" s="248" t="s">
        <v>177</v>
      </c>
      <c r="BA119" s="248"/>
      <c r="BB119" s="248"/>
      <c r="BC119" s="248"/>
      <c r="BD119" s="248"/>
      <c r="BE119" s="248"/>
      <c r="BF119" s="248"/>
      <c r="BG119" s="248"/>
      <c r="BH119" s="248"/>
      <c r="BI119" s="248"/>
      <c r="BJ119" s="248"/>
      <c r="BK119" s="248"/>
      <c r="BL119" s="248"/>
      <c r="BM119" s="248"/>
      <c r="BN119" s="248"/>
      <c r="BO119" s="974" t="s">
        <v>443</v>
      </c>
      <c r="BP119" s="1002"/>
      <c r="BQ119" s="996">
        <v>15281997</v>
      </c>
      <c r="BR119" s="997"/>
      <c r="BS119" s="997"/>
      <c r="BT119" s="997"/>
      <c r="BU119" s="997"/>
      <c r="BV119" s="997">
        <v>14926348</v>
      </c>
      <c r="BW119" s="997"/>
      <c r="BX119" s="997"/>
      <c r="BY119" s="997"/>
      <c r="BZ119" s="997"/>
      <c r="CA119" s="997">
        <v>14157033</v>
      </c>
      <c r="CB119" s="997"/>
      <c r="CC119" s="997"/>
      <c r="CD119" s="997"/>
      <c r="CE119" s="997"/>
      <c r="CF119" s="998"/>
      <c r="CG119" s="999"/>
      <c r="CH119" s="999"/>
      <c r="CI119" s="999"/>
      <c r="CJ119" s="1000"/>
      <c r="CK119" s="947"/>
      <c r="CL119" s="948"/>
      <c r="CM119" s="970" t="s">
        <v>444</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122</v>
      </c>
      <c r="DH119" s="983"/>
      <c r="DI119" s="983"/>
      <c r="DJ119" s="983"/>
      <c r="DK119" s="984"/>
      <c r="DL119" s="982" t="s">
        <v>122</v>
      </c>
      <c r="DM119" s="983"/>
      <c r="DN119" s="983"/>
      <c r="DO119" s="983"/>
      <c r="DP119" s="984"/>
      <c r="DQ119" s="982" t="s">
        <v>122</v>
      </c>
      <c r="DR119" s="983"/>
      <c r="DS119" s="983"/>
      <c r="DT119" s="983"/>
      <c r="DU119" s="984"/>
      <c r="DV119" s="985" t="s">
        <v>122</v>
      </c>
      <c r="DW119" s="986"/>
      <c r="DX119" s="986"/>
      <c r="DY119" s="986"/>
      <c r="DZ119" s="987"/>
    </row>
    <row r="120" spans="1:130" s="227" customFormat="1" ht="26.25" customHeight="1" x14ac:dyDescent="0.2">
      <c r="A120" s="1054"/>
      <c r="B120" s="946"/>
      <c r="C120" s="919" t="s">
        <v>421</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122</v>
      </c>
      <c r="AB120" s="956"/>
      <c r="AC120" s="956"/>
      <c r="AD120" s="956"/>
      <c r="AE120" s="957"/>
      <c r="AF120" s="958" t="s">
        <v>122</v>
      </c>
      <c r="AG120" s="956"/>
      <c r="AH120" s="956"/>
      <c r="AI120" s="956"/>
      <c r="AJ120" s="957"/>
      <c r="AK120" s="958" t="s">
        <v>122</v>
      </c>
      <c r="AL120" s="956"/>
      <c r="AM120" s="956"/>
      <c r="AN120" s="956"/>
      <c r="AO120" s="957"/>
      <c r="AP120" s="959" t="s">
        <v>122</v>
      </c>
      <c r="AQ120" s="960"/>
      <c r="AR120" s="960"/>
      <c r="AS120" s="960"/>
      <c r="AT120" s="961"/>
      <c r="AU120" s="988" t="s">
        <v>445</v>
      </c>
      <c r="AV120" s="989"/>
      <c r="AW120" s="989"/>
      <c r="AX120" s="989"/>
      <c r="AY120" s="990"/>
      <c r="AZ120" s="926" t="s">
        <v>446</v>
      </c>
      <c r="BA120" s="894"/>
      <c r="BB120" s="894"/>
      <c r="BC120" s="894"/>
      <c r="BD120" s="894"/>
      <c r="BE120" s="894"/>
      <c r="BF120" s="894"/>
      <c r="BG120" s="894"/>
      <c r="BH120" s="894"/>
      <c r="BI120" s="894"/>
      <c r="BJ120" s="894"/>
      <c r="BK120" s="894"/>
      <c r="BL120" s="894"/>
      <c r="BM120" s="894"/>
      <c r="BN120" s="894"/>
      <c r="BO120" s="894"/>
      <c r="BP120" s="895"/>
      <c r="BQ120" s="927">
        <v>3772562</v>
      </c>
      <c r="BR120" s="928"/>
      <c r="BS120" s="928"/>
      <c r="BT120" s="928"/>
      <c r="BU120" s="928"/>
      <c r="BV120" s="928">
        <v>4023222</v>
      </c>
      <c r="BW120" s="928"/>
      <c r="BX120" s="928"/>
      <c r="BY120" s="928"/>
      <c r="BZ120" s="928"/>
      <c r="CA120" s="928">
        <v>3726791</v>
      </c>
      <c r="CB120" s="928"/>
      <c r="CC120" s="928"/>
      <c r="CD120" s="928"/>
      <c r="CE120" s="928"/>
      <c r="CF120" s="941">
        <v>71.7</v>
      </c>
      <c r="CG120" s="942"/>
      <c r="CH120" s="942"/>
      <c r="CI120" s="942"/>
      <c r="CJ120" s="942"/>
      <c r="CK120" s="1003" t="s">
        <v>447</v>
      </c>
      <c r="CL120" s="1004"/>
      <c r="CM120" s="1004"/>
      <c r="CN120" s="1004"/>
      <c r="CO120" s="1005"/>
      <c r="CP120" s="1011" t="s">
        <v>393</v>
      </c>
      <c r="CQ120" s="1012"/>
      <c r="CR120" s="1012"/>
      <c r="CS120" s="1012"/>
      <c r="CT120" s="1012"/>
      <c r="CU120" s="1012"/>
      <c r="CV120" s="1012"/>
      <c r="CW120" s="1012"/>
      <c r="CX120" s="1012"/>
      <c r="CY120" s="1012"/>
      <c r="CZ120" s="1012"/>
      <c r="DA120" s="1012"/>
      <c r="DB120" s="1012"/>
      <c r="DC120" s="1012"/>
      <c r="DD120" s="1012"/>
      <c r="DE120" s="1012"/>
      <c r="DF120" s="1013"/>
      <c r="DG120" s="927">
        <v>4275309</v>
      </c>
      <c r="DH120" s="928"/>
      <c r="DI120" s="928"/>
      <c r="DJ120" s="928"/>
      <c r="DK120" s="928"/>
      <c r="DL120" s="928">
        <v>4237008</v>
      </c>
      <c r="DM120" s="928"/>
      <c r="DN120" s="928"/>
      <c r="DO120" s="928"/>
      <c r="DP120" s="928"/>
      <c r="DQ120" s="928">
        <v>4019786</v>
      </c>
      <c r="DR120" s="928"/>
      <c r="DS120" s="928"/>
      <c r="DT120" s="928"/>
      <c r="DU120" s="928"/>
      <c r="DV120" s="929">
        <v>77.3</v>
      </c>
      <c r="DW120" s="929"/>
      <c r="DX120" s="929"/>
      <c r="DY120" s="929"/>
      <c r="DZ120" s="930"/>
    </row>
    <row r="121" spans="1:130" s="227" customFormat="1" ht="26.25" customHeight="1" x14ac:dyDescent="0.2">
      <c r="A121" s="1054"/>
      <c r="B121" s="946"/>
      <c r="C121" s="971" t="s">
        <v>448</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122</v>
      </c>
      <c r="AB121" s="956"/>
      <c r="AC121" s="956"/>
      <c r="AD121" s="956"/>
      <c r="AE121" s="957"/>
      <c r="AF121" s="958" t="s">
        <v>122</v>
      </c>
      <c r="AG121" s="956"/>
      <c r="AH121" s="956"/>
      <c r="AI121" s="956"/>
      <c r="AJ121" s="957"/>
      <c r="AK121" s="958" t="s">
        <v>122</v>
      </c>
      <c r="AL121" s="956"/>
      <c r="AM121" s="956"/>
      <c r="AN121" s="956"/>
      <c r="AO121" s="957"/>
      <c r="AP121" s="959" t="s">
        <v>122</v>
      </c>
      <c r="AQ121" s="960"/>
      <c r="AR121" s="960"/>
      <c r="AS121" s="960"/>
      <c r="AT121" s="961"/>
      <c r="AU121" s="991"/>
      <c r="AV121" s="992"/>
      <c r="AW121" s="992"/>
      <c r="AX121" s="992"/>
      <c r="AY121" s="993"/>
      <c r="AZ121" s="919" t="s">
        <v>449</v>
      </c>
      <c r="BA121" s="920"/>
      <c r="BB121" s="920"/>
      <c r="BC121" s="920"/>
      <c r="BD121" s="920"/>
      <c r="BE121" s="920"/>
      <c r="BF121" s="920"/>
      <c r="BG121" s="920"/>
      <c r="BH121" s="920"/>
      <c r="BI121" s="920"/>
      <c r="BJ121" s="920"/>
      <c r="BK121" s="920"/>
      <c r="BL121" s="920"/>
      <c r="BM121" s="920"/>
      <c r="BN121" s="920"/>
      <c r="BO121" s="920"/>
      <c r="BP121" s="921"/>
      <c r="BQ121" s="922" t="s">
        <v>122</v>
      </c>
      <c r="BR121" s="923"/>
      <c r="BS121" s="923"/>
      <c r="BT121" s="923"/>
      <c r="BU121" s="923"/>
      <c r="BV121" s="923" t="s">
        <v>122</v>
      </c>
      <c r="BW121" s="923"/>
      <c r="BX121" s="923"/>
      <c r="BY121" s="923"/>
      <c r="BZ121" s="923"/>
      <c r="CA121" s="923" t="s">
        <v>122</v>
      </c>
      <c r="CB121" s="923"/>
      <c r="CC121" s="923"/>
      <c r="CD121" s="923"/>
      <c r="CE121" s="923"/>
      <c r="CF121" s="917" t="s">
        <v>122</v>
      </c>
      <c r="CG121" s="918"/>
      <c r="CH121" s="918"/>
      <c r="CI121" s="918"/>
      <c r="CJ121" s="918"/>
      <c r="CK121" s="1006"/>
      <c r="CL121" s="1007"/>
      <c r="CM121" s="1007"/>
      <c r="CN121" s="1007"/>
      <c r="CO121" s="1008"/>
      <c r="CP121" s="1016" t="s">
        <v>391</v>
      </c>
      <c r="CQ121" s="1017"/>
      <c r="CR121" s="1017"/>
      <c r="CS121" s="1017"/>
      <c r="CT121" s="1017"/>
      <c r="CU121" s="1017"/>
      <c r="CV121" s="1017"/>
      <c r="CW121" s="1017"/>
      <c r="CX121" s="1017"/>
      <c r="CY121" s="1017"/>
      <c r="CZ121" s="1017"/>
      <c r="DA121" s="1017"/>
      <c r="DB121" s="1017"/>
      <c r="DC121" s="1017"/>
      <c r="DD121" s="1017"/>
      <c r="DE121" s="1017"/>
      <c r="DF121" s="1018"/>
      <c r="DG121" s="922">
        <v>1151970</v>
      </c>
      <c r="DH121" s="923"/>
      <c r="DI121" s="923"/>
      <c r="DJ121" s="923"/>
      <c r="DK121" s="923"/>
      <c r="DL121" s="923">
        <v>989701</v>
      </c>
      <c r="DM121" s="923"/>
      <c r="DN121" s="923"/>
      <c r="DO121" s="923"/>
      <c r="DP121" s="923"/>
      <c r="DQ121" s="923">
        <v>824583</v>
      </c>
      <c r="DR121" s="923"/>
      <c r="DS121" s="923"/>
      <c r="DT121" s="923"/>
      <c r="DU121" s="923"/>
      <c r="DV121" s="924">
        <v>15.9</v>
      </c>
      <c r="DW121" s="924"/>
      <c r="DX121" s="924"/>
      <c r="DY121" s="924"/>
      <c r="DZ121" s="925"/>
    </row>
    <row r="122" spans="1:130" s="227" customFormat="1" ht="26.25" customHeight="1" x14ac:dyDescent="0.2">
      <c r="A122" s="1054"/>
      <c r="B122" s="946"/>
      <c r="C122" s="919" t="s">
        <v>431</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122</v>
      </c>
      <c r="AB122" s="956"/>
      <c r="AC122" s="956"/>
      <c r="AD122" s="956"/>
      <c r="AE122" s="957"/>
      <c r="AF122" s="958" t="s">
        <v>122</v>
      </c>
      <c r="AG122" s="956"/>
      <c r="AH122" s="956"/>
      <c r="AI122" s="956"/>
      <c r="AJ122" s="957"/>
      <c r="AK122" s="958" t="s">
        <v>122</v>
      </c>
      <c r="AL122" s="956"/>
      <c r="AM122" s="956"/>
      <c r="AN122" s="956"/>
      <c r="AO122" s="957"/>
      <c r="AP122" s="959" t="s">
        <v>122</v>
      </c>
      <c r="AQ122" s="960"/>
      <c r="AR122" s="960"/>
      <c r="AS122" s="960"/>
      <c r="AT122" s="961"/>
      <c r="AU122" s="991"/>
      <c r="AV122" s="992"/>
      <c r="AW122" s="992"/>
      <c r="AX122" s="992"/>
      <c r="AY122" s="993"/>
      <c r="AZ122" s="970" t="s">
        <v>450</v>
      </c>
      <c r="BA122" s="962"/>
      <c r="BB122" s="962"/>
      <c r="BC122" s="962"/>
      <c r="BD122" s="962"/>
      <c r="BE122" s="962"/>
      <c r="BF122" s="962"/>
      <c r="BG122" s="962"/>
      <c r="BH122" s="962"/>
      <c r="BI122" s="962"/>
      <c r="BJ122" s="962"/>
      <c r="BK122" s="962"/>
      <c r="BL122" s="962"/>
      <c r="BM122" s="962"/>
      <c r="BN122" s="962"/>
      <c r="BO122" s="962"/>
      <c r="BP122" s="963"/>
      <c r="BQ122" s="996">
        <v>8398888</v>
      </c>
      <c r="BR122" s="997"/>
      <c r="BS122" s="997"/>
      <c r="BT122" s="997"/>
      <c r="BU122" s="997"/>
      <c r="BV122" s="997">
        <v>8139005</v>
      </c>
      <c r="BW122" s="997"/>
      <c r="BX122" s="997"/>
      <c r="BY122" s="997"/>
      <c r="BZ122" s="997"/>
      <c r="CA122" s="997">
        <v>7772428</v>
      </c>
      <c r="CB122" s="997"/>
      <c r="CC122" s="997"/>
      <c r="CD122" s="997"/>
      <c r="CE122" s="997"/>
      <c r="CF122" s="1014">
        <v>149.5</v>
      </c>
      <c r="CG122" s="1015"/>
      <c r="CH122" s="1015"/>
      <c r="CI122" s="1015"/>
      <c r="CJ122" s="1015"/>
      <c r="CK122" s="1006"/>
      <c r="CL122" s="1007"/>
      <c r="CM122" s="1007"/>
      <c r="CN122" s="1007"/>
      <c r="CO122" s="1008"/>
      <c r="CP122" s="1016" t="s">
        <v>394</v>
      </c>
      <c r="CQ122" s="1017"/>
      <c r="CR122" s="1017"/>
      <c r="CS122" s="1017"/>
      <c r="CT122" s="1017"/>
      <c r="CU122" s="1017"/>
      <c r="CV122" s="1017"/>
      <c r="CW122" s="1017"/>
      <c r="CX122" s="1017"/>
      <c r="CY122" s="1017"/>
      <c r="CZ122" s="1017"/>
      <c r="DA122" s="1017"/>
      <c r="DB122" s="1017"/>
      <c r="DC122" s="1017"/>
      <c r="DD122" s="1017"/>
      <c r="DE122" s="1017"/>
      <c r="DF122" s="1018"/>
      <c r="DG122" s="922" t="s">
        <v>122</v>
      </c>
      <c r="DH122" s="923"/>
      <c r="DI122" s="923"/>
      <c r="DJ122" s="923"/>
      <c r="DK122" s="923"/>
      <c r="DL122" s="923" t="s">
        <v>122</v>
      </c>
      <c r="DM122" s="923"/>
      <c r="DN122" s="923"/>
      <c r="DO122" s="923"/>
      <c r="DP122" s="923"/>
      <c r="DQ122" s="923" t="s">
        <v>122</v>
      </c>
      <c r="DR122" s="923"/>
      <c r="DS122" s="923"/>
      <c r="DT122" s="923"/>
      <c r="DU122" s="923"/>
      <c r="DV122" s="924" t="s">
        <v>122</v>
      </c>
      <c r="DW122" s="924"/>
      <c r="DX122" s="924"/>
      <c r="DY122" s="924"/>
      <c r="DZ122" s="925"/>
    </row>
    <row r="123" spans="1:130" s="227" customFormat="1" ht="26.25" customHeight="1" x14ac:dyDescent="0.2">
      <c r="A123" s="1054"/>
      <c r="B123" s="946"/>
      <c r="C123" s="919" t="s">
        <v>437</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v>99</v>
      </c>
      <c r="AB123" s="956"/>
      <c r="AC123" s="956"/>
      <c r="AD123" s="956"/>
      <c r="AE123" s="957"/>
      <c r="AF123" s="958">
        <v>1000</v>
      </c>
      <c r="AG123" s="956"/>
      <c r="AH123" s="956"/>
      <c r="AI123" s="956"/>
      <c r="AJ123" s="957"/>
      <c r="AK123" s="958">
        <v>5244</v>
      </c>
      <c r="AL123" s="956"/>
      <c r="AM123" s="956"/>
      <c r="AN123" s="956"/>
      <c r="AO123" s="957"/>
      <c r="AP123" s="959">
        <v>0.1</v>
      </c>
      <c r="AQ123" s="960"/>
      <c r="AR123" s="960"/>
      <c r="AS123" s="960"/>
      <c r="AT123" s="961"/>
      <c r="AU123" s="994"/>
      <c r="AV123" s="995"/>
      <c r="AW123" s="995"/>
      <c r="AX123" s="995"/>
      <c r="AY123" s="995"/>
      <c r="AZ123" s="248" t="s">
        <v>177</v>
      </c>
      <c r="BA123" s="248"/>
      <c r="BB123" s="248"/>
      <c r="BC123" s="248"/>
      <c r="BD123" s="248"/>
      <c r="BE123" s="248"/>
      <c r="BF123" s="248"/>
      <c r="BG123" s="248"/>
      <c r="BH123" s="248"/>
      <c r="BI123" s="248"/>
      <c r="BJ123" s="248"/>
      <c r="BK123" s="248"/>
      <c r="BL123" s="248"/>
      <c r="BM123" s="248"/>
      <c r="BN123" s="248"/>
      <c r="BO123" s="974" t="s">
        <v>451</v>
      </c>
      <c r="BP123" s="1002"/>
      <c r="BQ123" s="1060">
        <v>12171450</v>
      </c>
      <c r="BR123" s="1061"/>
      <c r="BS123" s="1061"/>
      <c r="BT123" s="1061"/>
      <c r="BU123" s="1061"/>
      <c r="BV123" s="1061">
        <v>12162227</v>
      </c>
      <c r="BW123" s="1061"/>
      <c r="BX123" s="1061"/>
      <c r="BY123" s="1061"/>
      <c r="BZ123" s="1061"/>
      <c r="CA123" s="1061">
        <v>11499219</v>
      </c>
      <c r="CB123" s="1061"/>
      <c r="CC123" s="1061"/>
      <c r="CD123" s="1061"/>
      <c r="CE123" s="1061"/>
      <c r="CF123" s="998"/>
      <c r="CG123" s="999"/>
      <c r="CH123" s="999"/>
      <c r="CI123" s="999"/>
      <c r="CJ123" s="1000"/>
      <c r="CK123" s="1006"/>
      <c r="CL123" s="1007"/>
      <c r="CM123" s="1007"/>
      <c r="CN123" s="1007"/>
      <c r="CO123" s="1008"/>
      <c r="CP123" s="1016" t="s">
        <v>388</v>
      </c>
      <c r="CQ123" s="1017"/>
      <c r="CR123" s="1017"/>
      <c r="CS123" s="1017"/>
      <c r="CT123" s="1017"/>
      <c r="CU123" s="1017"/>
      <c r="CV123" s="1017"/>
      <c r="CW123" s="1017"/>
      <c r="CX123" s="1017"/>
      <c r="CY123" s="1017"/>
      <c r="CZ123" s="1017"/>
      <c r="DA123" s="1017"/>
      <c r="DB123" s="1017"/>
      <c r="DC123" s="1017"/>
      <c r="DD123" s="1017"/>
      <c r="DE123" s="1017"/>
      <c r="DF123" s="1018"/>
      <c r="DG123" s="955" t="s">
        <v>122</v>
      </c>
      <c r="DH123" s="956"/>
      <c r="DI123" s="956"/>
      <c r="DJ123" s="956"/>
      <c r="DK123" s="957"/>
      <c r="DL123" s="958" t="s">
        <v>122</v>
      </c>
      <c r="DM123" s="956"/>
      <c r="DN123" s="956"/>
      <c r="DO123" s="956"/>
      <c r="DP123" s="957"/>
      <c r="DQ123" s="958" t="s">
        <v>122</v>
      </c>
      <c r="DR123" s="956"/>
      <c r="DS123" s="956"/>
      <c r="DT123" s="956"/>
      <c r="DU123" s="957"/>
      <c r="DV123" s="959" t="s">
        <v>122</v>
      </c>
      <c r="DW123" s="960"/>
      <c r="DX123" s="960"/>
      <c r="DY123" s="960"/>
      <c r="DZ123" s="961"/>
    </row>
    <row r="124" spans="1:130" s="227" customFormat="1" ht="26.25" customHeight="1" thickBot="1" x14ac:dyDescent="0.25">
      <c r="A124" s="1054"/>
      <c r="B124" s="946"/>
      <c r="C124" s="919" t="s">
        <v>440</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122</v>
      </c>
      <c r="AB124" s="956"/>
      <c r="AC124" s="956"/>
      <c r="AD124" s="956"/>
      <c r="AE124" s="957"/>
      <c r="AF124" s="958" t="s">
        <v>122</v>
      </c>
      <c r="AG124" s="956"/>
      <c r="AH124" s="956"/>
      <c r="AI124" s="956"/>
      <c r="AJ124" s="957"/>
      <c r="AK124" s="958" t="s">
        <v>122</v>
      </c>
      <c r="AL124" s="956"/>
      <c r="AM124" s="956"/>
      <c r="AN124" s="956"/>
      <c r="AO124" s="957"/>
      <c r="AP124" s="959" t="s">
        <v>122</v>
      </c>
      <c r="AQ124" s="960"/>
      <c r="AR124" s="960"/>
      <c r="AS124" s="960"/>
      <c r="AT124" s="961"/>
      <c r="AU124" s="1056" t="s">
        <v>452</v>
      </c>
      <c r="AV124" s="1057"/>
      <c r="AW124" s="1057"/>
      <c r="AX124" s="1057"/>
      <c r="AY124" s="1057"/>
      <c r="AZ124" s="1057"/>
      <c r="BA124" s="1057"/>
      <c r="BB124" s="1057"/>
      <c r="BC124" s="1057"/>
      <c r="BD124" s="1057"/>
      <c r="BE124" s="1057"/>
      <c r="BF124" s="1057"/>
      <c r="BG124" s="1057"/>
      <c r="BH124" s="1057"/>
      <c r="BI124" s="1057"/>
      <c r="BJ124" s="1057"/>
      <c r="BK124" s="1057"/>
      <c r="BL124" s="1057"/>
      <c r="BM124" s="1057"/>
      <c r="BN124" s="1057"/>
      <c r="BO124" s="1057"/>
      <c r="BP124" s="1058"/>
      <c r="BQ124" s="1059">
        <v>58.6</v>
      </c>
      <c r="BR124" s="1024"/>
      <c r="BS124" s="1024"/>
      <c r="BT124" s="1024"/>
      <c r="BU124" s="1024"/>
      <c r="BV124" s="1024">
        <v>53.6</v>
      </c>
      <c r="BW124" s="1024"/>
      <c r="BX124" s="1024"/>
      <c r="BY124" s="1024"/>
      <c r="BZ124" s="1024"/>
      <c r="CA124" s="1024">
        <v>51.1</v>
      </c>
      <c r="CB124" s="1024"/>
      <c r="CC124" s="1024"/>
      <c r="CD124" s="1024"/>
      <c r="CE124" s="1024"/>
      <c r="CF124" s="1025"/>
      <c r="CG124" s="1026"/>
      <c r="CH124" s="1026"/>
      <c r="CI124" s="1026"/>
      <c r="CJ124" s="1027"/>
      <c r="CK124" s="1009"/>
      <c r="CL124" s="1009"/>
      <c r="CM124" s="1009"/>
      <c r="CN124" s="1009"/>
      <c r="CO124" s="1010"/>
      <c r="CP124" s="1016" t="s">
        <v>453</v>
      </c>
      <c r="CQ124" s="1017"/>
      <c r="CR124" s="1017"/>
      <c r="CS124" s="1017"/>
      <c r="CT124" s="1017"/>
      <c r="CU124" s="1017"/>
      <c r="CV124" s="1017"/>
      <c r="CW124" s="1017"/>
      <c r="CX124" s="1017"/>
      <c r="CY124" s="1017"/>
      <c r="CZ124" s="1017"/>
      <c r="DA124" s="1017"/>
      <c r="DB124" s="1017"/>
      <c r="DC124" s="1017"/>
      <c r="DD124" s="1017"/>
      <c r="DE124" s="1017"/>
      <c r="DF124" s="1018"/>
      <c r="DG124" s="1001" t="s">
        <v>122</v>
      </c>
      <c r="DH124" s="983"/>
      <c r="DI124" s="983"/>
      <c r="DJ124" s="983"/>
      <c r="DK124" s="984"/>
      <c r="DL124" s="982" t="s">
        <v>122</v>
      </c>
      <c r="DM124" s="983"/>
      <c r="DN124" s="983"/>
      <c r="DO124" s="983"/>
      <c r="DP124" s="984"/>
      <c r="DQ124" s="982" t="s">
        <v>122</v>
      </c>
      <c r="DR124" s="983"/>
      <c r="DS124" s="983"/>
      <c r="DT124" s="983"/>
      <c r="DU124" s="984"/>
      <c r="DV124" s="985" t="s">
        <v>122</v>
      </c>
      <c r="DW124" s="986"/>
      <c r="DX124" s="986"/>
      <c r="DY124" s="986"/>
      <c r="DZ124" s="987"/>
    </row>
    <row r="125" spans="1:130" s="227" customFormat="1" ht="26.25" customHeight="1" x14ac:dyDescent="0.2">
      <c r="A125" s="1054"/>
      <c r="B125" s="946"/>
      <c r="C125" s="919" t="s">
        <v>442</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122</v>
      </c>
      <c r="AB125" s="956"/>
      <c r="AC125" s="956"/>
      <c r="AD125" s="956"/>
      <c r="AE125" s="957"/>
      <c r="AF125" s="958" t="s">
        <v>122</v>
      </c>
      <c r="AG125" s="956"/>
      <c r="AH125" s="956"/>
      <c r="AI125" s="956"/>
      <c r="AJ125" s="957"/>
      <c r="AK125" s="958" t="s">
        <v>122</v>
      </c>
      <c r="AL125" s="956"/>
      <c r="AM125" s="956"/>
      <c r="AN125" s="956"/>
      <c r="AO125" s="957"/>
      <c r="AP125" s="959" t="s">
        <v>122</v>
      </c>
      <c r="AQ125" s="960"/>
      <c r="AR125" s="960"/>
      <c r="AS125" s="960"/>
      <c r="AT125" s="961"/>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1019" t="s">
        <v>454</v>
      </c>
      <c r="CL125" s="1004"/>
      <c r="CM125" s="1004"/>
      <c r="CN125" s="1004"/>
      <c r="CO125" s="1005"/>
      <c r="CP125" s="926" t="s">
        <v>455</v>
      </c>
      <c r="CQ125" s="894"/>
      <c r="CR125" s="894"/>
      <c r="CS125" s="894"/>
      <c r="CT125" s="894"/>
      <c r="CU125" s="894"/>
      <c r="CV125" s="894"/>
      <c r="CW125" s="894"/>
      <c r="CX125" s="894"/>
      <c r="CY125" s="894"/>
      <c r="CZ125" s="894"/>
      <c r="DA125" s="894"/>
      <c r="DB125" s="894"/>
      <c r="DC125" s="894"/>
      <c r="DD125" s="894"/>
      <c r="DE125" s="894"/>
      <c r="DF125" s="895"/>
      <c r="DG125" s="927" t="s">
        <v>122</v>
      </c>
      <c r="DH125" s="928"/>
      <c r="DI125" s="928"/>
      <c r="DJ125" s="928"/>
      <c r="DK125" s="928"/>
      <c r="DL125" s="928" t="s">
        <v>122</v>
      </c>
      <c r="DM125" s="928"/>
      <c r="DN125" s="928"/>
      <c r="DO125" s="928"/>
      <c r="DP125" s="928"/>
      <c r="DQ125" s="928" t="s">
        <v>122</v>
      </c>
      <c r="DR125" s="928"/>
      <c r="DS125" s="928"/>
      <c r="DT125" s="928"/>
      <c r="DU125" s="928"/>
      <c r="DV125" s="929" t="s">
        <v>122</v>
      </c>
      <c r="DW125" s="929"/>
      <c r="DX125" s="929"/>
      <c r="DY125" s="929"/>
      <c r="DZ125" s="930"/>
    </row>
    <row r="126" spans="1:130" s="227" customFormat="1" ht="26.25" customHeight="1" thickBot="1" x14ac:dyDescent="0.25">
      <c r="A126" s="1054"/>
      <c r="B126" s="946"/>
      <c r="C126" s="919" t="s">
        <v>444</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122</v>
      </c>
      <c r="AB126" s="956"/>
      <c r="AC126" s="956"/>
      <c r="AD126" s="956"/>
      <c r="AE126" s="957"/>
      <c r="AF126" s="958" t="s">
        <v>122</v>
      </c>
      <c r="AG126" s="956"/>
      <c r="AH126" s="956"/>
      <c r="AI126" s="956"/>
      <c r="AJ126" s="957"/>
      <c r="AK126" s="958" t="s">
        <v>122</v>
      </c>
      <c r="AL126" s="956"/>
      <c r="AM126" s="956"/>
      <c r="AN126" s="956"/>
      <c r="AO126" s="957"/>
      <c r="AP126" s="959" t="s">
        <v>122</v>
      </c>
      <c r="AQ126" s="960"/>
      <c r="AR126" s="960"/>
      <c r="AS126" s="960"/>
      <c r="AT126" s="961"/>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1020"/>
      <c r="CL126" s="1007"/>
      <c r="CM126" s="1007"/>
      <c r="CN126" s="1007"/>
      <c r="CO126" s="1008"/>
      <c r="CP126" s="919" t="s">
        <v>456</v>
      </c>
      <c r="CQ126" s="920"/>
      <c r="CR126" s="920"/>
      <c r="CS126" s="920"/>
      <c r="CT126" s="920"/>
      <c r="CU126" s="920"/>
      <c r="CV126" s="920"/>
      <c r="CW126" s="920"/>
      <c r="CX126" s="920"/>
      <c r="CY126" s="920"/>
      <c r="CZ126" s="920"/>
      <c r="DA126" s="920"/>
      <c r="DB126" s="920"/>
      <c r="DC126" s="920"/>
      <c r="DD126" s="920"/>
      <c r="DE126" s="920"/>
      <c r="DF126" s="921"/>
      <c r="DG126" s="922" t="s">
        <v>122</v>
      </c>
      <c r="DH126" s="923"/>
      <c r="DI126" s="923"/>
      <c r="DJ126" s="923"/>
      <c r="DK126" s="923"/>
      <c r="DL126" s="923" t="s">
        <v>122</v>
      </c>
      <c r="DM126" s="923"/>
      <c r="DN126" s="923"/>
      <c r="DO126" s="923"/>
      <c r="DP126" s="923"/>
      <c r="DQ126" s="923" t="s">
        <v>122</v>
      </c>
      <c r="DR126" s="923"/>
      <c r="DS126" s="923"/>
      <c r="DT126" s="923"/>
      <c r="DU126" s="923"/>
      <c r="DV126" s="924" t="s">
        <v>122</v>
      </c>
      <c r="DW126" s="924"/>
      <c r="DX126" s="924"/>
      <c r="DY126" s="924"/>
      <c r="DZ126" s="925"/>
    </row>
    <row r="127" spans="1:130" s="227" customFormat="1" ht="26.25" customHeight="1" x14ac:dyDescent="0.2">
      <c r="A127" s="1055"/>
      <c r="B127" s="948"/>
      <c r="C127" s="970" t="s">
        <v>457</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t="s">
        <v>122</v>
      </c>
      <c r="AB127" s="956"/>
      <c r="AC127" s="956"/>
      <c r="AD127" s="956"/>
      <c r="AE127" s="957"/>
      <c r="AF127" s="958" t="s">
        <v>122</v>
      </c>
      <c r="AG127" s="956"/>
      <c r="AH127" s="956"/>
      <c r="AI127" s="956"/>
      <c r="AJ127" s="957"/>
      <c r="AK127" s="958" t="s">
        <v>122</v>
      </c>
      <c r="AL127" s="956"/>
      <c r="AM127" s="956"/>
      <c r="AN127" s="956"/>
      <c r="AO127" s="957"/>
      <c r="AP127" s="959" t="s">
        <v>122</v>
      </c>
      <c r="AQ127" s="960"/>
      <c r="AR127" s="960"/>
      <c r="AS127" s="960"/>
      <c r="AT127" s="961"/>
      <c r="AU127" s="229"/>
      <c r="AV127" s="229"/>
      <c r="AW127" s="229"/>
      <c r="AX127" s="1028" t="s">
        <v>458</v>
      </c>
      <c r="AY127" s="1029"/>
      <c r="AZ127" s="1029"/>
      <c r="BA127" s="1029"/>
      <c r="BB127" s="1029"/>
      <c r="BC127" s="1029"/>
      <c r="BD127" s="1029"/>
      <c r="BE127" s="1030"/>
      <c r="BF127" s="1031" t="s">
        <v>459</v>
      </c>
      <c r="BG127" s="1029"/>
      <c r="BH127" s="1029"/>
      <c r="BI127" s="1029"/>
      <c r="BJ127" s="1029"/>
      <c r="BK127" s="1029"/>
      <c r="BL127" s="1030"/>
      <c r="BM127" s="1031" t="s">
        <v>460</v>
      </c>
      <c r="BN127" s="1029"/>
      <c r="BO127" s="1029"/>
      <c r="BP127" s="1029"/>
      <c r="BQ127" s="1029"/>
      <c r="BR127" s="1029"/>
      <c r="BS127" s="1030"/>
      <c r="BT127" s="1031" t="s">
        <v>461</v>
      </c>
      <c r="BU127" s="1029"/>
      <c r="BV127" s="1029"/>
      <c r="BW127" s="1029"/>
      <c r="BX127" s="1029"/>
      <c r="BY127" s="1029"/>
      <c r="BZ127" s="1052"/>
      <c r="CA127" s="229"/>
      <c r="CB127" s="229"/>
      <c r="CC127" s="229"/>
      <c r="CD127" s="252"/>
      <c r="CE127" s="252"/>
      <c r="CF127" s="252"/>
      <c r="CG127" s="229"/>
      <c r="CH127" s="229"/>
      <c r="CI127" s="229"/>
      <c r="CJ127" s="251"/>
      <c r="CK127" s="1020"/>
      <c r="CL127" s="1007"/>
      <c r="CM127" s="1007"/>
      <c r="CN127" s="1007"/>
      <c r="CO127" s="1008"/>
      <c r="CP127" s="919" t="s">
        <v>462</v>
      </c>
      <c r="CQ127" s="920"/>
      <c r="CR127" s="920"/>
      <c r="CS127" s="920"/>
      <c r="CT127" s="920"/>
      <c r="CU127" s="920"/>
      <c r="CV127" s="920"/>
      <c r="CW127" s="920"/>
      <c r="CX127" s="920"/>
      <c r="CY127" s="920"/>
      <c r="CZ127" s="920"/>
      <c r="DA127" s="920"/>
      <c r="DB127" s="920"/>
      <c r="DC127" s="920"/>
      <c r="DD127" s="920"/>
      <c r="DE127" s="920"/>
      <c r="DF127" s="921"/>
      <c r="DG127" s="922" t="s">
        <v>122</v>
      </c>
      <c r="DH127" s="923"/>
      <c r="DI127" s="923"/>
      <c r="DJ127" s="923"/>
      <c r="DK127" s="923"/>
      <c r="DL127" s="923" t="s">
        <v>122</v>
      </c>
      <c r="DM127" s="923"/>
      <c r="DN127" s="923"/>
      <c r="DO127" s="923"/>
      <c r="DP127" s="923"/>
      <c r="DQ127" s="923" t="s">
        <v>122</v>
      </c>
      <c r="DR127" s="923"/>
      <c r="DS127" s="923"/>
      <c r="DT127" s="923"/>
      <c r="DU127" s="923"/>
      <c r="DV127" s="924" t="s">
        <v>122</v>
      </c>
      <c r="DW127" s="924"/>
      <c r="DX127" s="924"/>
      <c r="DY127" s="924"/>
      <c r="DZ127" s="925"/>
    </row>
    <row r="128" spans="1:130" s="227" customFormat="1" ht="26.25" customHeight="1" thickBot="1" x14ac:dyDescent="0.25">
      <c r="A128" s="1038" t="s">
        <v>463</v>
      </c>
      <c r="B128" s="1039"/>
      <c r="C128" s="1039"/>
      <c r="D128" s="1039"/>
      <c r="E128" s="1039"/>
      <c r="F128" s="1039"/>
      <c r="G128" s="1039"/>
      <c r="H128" s="1039"/>
      <c r="I128" s="1039"/>
      <c r="J128" s="1039"/>
      <c r="K128" s="1039"/>
      <c r="L128" s="1039"/>
      <c r="M128" s="1039"/>
      <c r="N128" s="1039"/>
      <c r="O128" s="1039"/>
      <c r="P128" s="1039"/>
      <c r="Q128" s="1039"/>
      <c r="R128" s="1039"/>
      <c r="S128" s="1039"/>
      <c r="T128" s="1039"/>
      <c r="U128" s="1039"/>
      <c r="V128" s="1039"/>
      <c r="W128" s="1040" t="s">
        <v>464</v>
      </c>
      <c r="X128" s="1040"/>
      <c r="Y128" s="1040"/>
      <c r="Z128" s="1041"/>
      <c r="AA128" s="1042" t="s">
        <v>122</v>
      </c>
      <c r="AB128" s="1043"/>
      <c r="AC128" s="1043"/>
      <c r="AD128" s="1043"/>
      <c r="AE128" s="1044"/>
      <c r="AF128" s="1045" t="s">
        <v>122</v>
      </c>
      <c r="AG128" s="1043"/>
      <c r="AH128" s="1043"/>
      <c r="AI128" s="1043"/>
      <c r="AJ128" s="1044"/>
      <c r="AK128" s="1045" t="s">
        <v>122</v>
      </c>
      <c r="AL128" s="1043"/>
      <c r="AM128" s="1043"/>
      <c r="AN128" s="1043"/>
      <c r="AO128" s="1044"/>
      <c r="AP128" s="1046"/>
      <c r="AQ128" s="1047"/>
      <c r="AR128" s="1047"/>
      <c r="AS128" s="1047"/>
      <c r="AT128" s="1048"/>
      <c r="AU128" s="229"/>
      <c r="AV128" s="229"/>
      <c r="AW128" s="229"/>
      <c r="AX128" s="893" t="s">
        <v>465</v>
      </c>
      <c r="AY128" s="894"/>
      <c r="AZ128" s="894"/>
      <c r="BA128" s="894"/>
      <c r="BB128" s="894"/>
      <c r="BC128" s="894"/>
      <c r="BD128" s="894"/>
      <c r="BE128" s="895"/>
      <c r="BF128" s="1049" t="s">
        <v>122</v>
      </c>
      <c r="BG128" s="1050"/>
      <c r="BH128" s="1050"/>
      <c r="BI128" s="1050"/>
      <c r="BJ128" s="1050"/>
      <c r="BK128" s="1050"/>
      <c r="BL128" s="1051"/>
      <c r="BM128" s="1049">
        <v>14.49</v>
      </c>
      <c r="BN128" s="1050"/>
      <c r="BO128" s="1050"/>
      <c r="BP128" s="1050"/>
      <c r="BQ128" s="1050"/>
      <c r="BR128" s="1050"/>
      <c r="BS128" s="1051"/>
      <c r="BT128" s="1049">
        <v>20</v>
      </c>
      <c r="BU128" s="1050"/>
      <c r="BV128" s="1050"/>
      <c r="BW128" s="1050"/>
      <c r="BX128" s="1050"/>
      <c r="BY128" s="1050"/>
      <c r="BZ128" s="1073"/>
      <c r="CA128" s="252"/>
      <c r="CB128" s="252"/>
      <c r="CC128" s="252"/>
      <c r="CD128" s="252"/>
      <c r="CE128" s="252"/>
      <c r="CF128" s="252"/>
      <c r="CG128" s="229"/>
      <c r="CH128" s="229"/>
      <c r="CI128" s="229"/>
      <c r="CJ128" s="251"/>
      <c r="CK128" s="1021"/>
      <c r="CL128" s="1022"/>
      <c r="CM128" s="1022"/>
      <c r="CN128" s="1022"/>
      <c r="CO128" s="1023"/>
      <c r="CP128" s="1032" t="s">
        <v>466</v>
      </c>
      <c r="CQ128" s="726"/>
      <c r="CR128" s="726"/>
      <c r="CS128" s="726"/>
      <c r="CT128" s="726"/>
      <c r="CU128" s="726"/>
      <c r="CV128" s="726"/>
      <c r="CW128" s="726"/>
      <c r="CX128" s="726"/>
      <c r="CY128" s="726"/>
      <c r="CZ128" s="726"/>
      <c r="DA128" s="726"/>
      <c r="DB128" s="726"/>
      <c r="DC128" s="726"/>
      <c r="DD128" s="726"/>
      <c r="DE128" s="726"/>
      <c r="DF128" s="1033"/>
      <c r="DG128" s="1034" t="s">
        <v>122</v>
      </c>
      <c r="DH128" s="1035"/>
      <c r="DI128" s="1035"/>
      <c r="DJ128" s="1035"/>
      <c r="DK128" s="1035"/>
      <c r="DL128" s="1035" t="s">
        <v>122</v>
      </c>
      <c r="DM128" s="1035"/>
      <c r="DN128" s="1035"/>
      <c r="DO128" s="1035"/>
      <c r="DP128" s="1035"/>
      <c r="DQ128" s="1035" t="s">
        <v>122</v>
      </c>
      <c r="DR128" s="1035"/>
      <c r="DS128" s="1035"/>
      <c r="DT128" s="1035"/>
      <c r="DU128" s="1035"/>
      <c r="DV128" s="1036" t="s">
        <v>122</v>
      </c>
      <c r="DW128" s="1036"/>
      <c r="DX128" s="1036"/>
      <c r="DY128" s="1036"/>
      <c r="DZ128" s="1037"/>
    </row>
    <row r="129" spans="1:131" s="227" customFormat="1" ht="26.25" customHeight="1" x14ac:dyDescent="0.2">
      <c r="A129" s="931" t="s">
        <v>102</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7" t="s">
        <v>467</v>
      </c>
      <c r="X129" s="1068"/>
      <c r="Y129" s="1068"/>
      <c r="Z129" s="1069"/>
      <c r="AA129" s="955">
        <v>6022482</v>
      </c>
      <c r="AB129" s="956"/>
      <c r="AC129" s="956"/>
      <c r="AD129" s="956"/>
      <c r="AE129" s="957"/>
      <c r="AF129" s="958">
        <v>5863578</v>
      </c>
      <c r="AG129" s="956"/>
      <c r="AH129" s="956"/>
      <c r="AI129" s="956"/>
      <c r="AJ129" s="957"/>
      <c r="AK129" s="958">
        <v>5909493</v>
      </c>
      <c r="AL129" s="956"/>
      <c r="AM129" s="956"/>
      <c r="AN129" s="956"/>
      <c r="AO129" s="957"/>
      <c r="AP129" s="1070"/>
      <c r="AQ129" s="1071"/>
      <c r="AR129" s="1071"/>
      <c r="AS129" s="1071"/>
      <c r="AT129" s="1072"/>
      <c r="AU129" s="230"/>
      <c r="AV129" s="230"/>
      <c r="AW129" s="230"/>
      <c r="AX129" s="1062" t="s">
        <v>468</v>
      </c>
      <c r="AY129" s="920"/>
      <c r="AZ129" s="920"/>
      <c r="BA129" s="920"/>
      <c r="BB129" s="920"/>
      <c r="BC129" s="920"/>
      <c r="BD129" s="920"/>
      <c r="BE129" s="921"/>
      <c r="BF129" s="1063" t="s">
        <v>122</v>
      </c>
      <c r="BG129" s="1064"/>
      <c r="BH129" s="1064"/>
      <c r="BI129" s="1064"/>
      <c r="BJ129" s="1064"/>
      <c r="BK129" s="1064"/>
      <c r="BL129" s="1065"/>
      <c r="BM129" s="1063">
        <v>19.489999999999998</v>
      </c>
      <c r="BN129" s="1064"/>
      <c r="BO129" s="1064"/>
      <c r="BP129" s="1064"/>
      <c r="BQ129" s="1064"/>
      <c r="BR129" s="1064"/>
      <c r="BS129" s="1065"/>
      <c r="BT129" s="1063">
        <v>30</v>
      </c>
      <c r="BU129" s="1064"/>
      <c r="BV129" s="1064"/>
      <c r="BW129" s="1064"/>
      <c r="BX129" s="1064"/>
      <c r="BY129" s="1064"/>
      <c r="BZ129" s="1066"/>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x14ac:dyDescent="0.2">
      <c r="A130" s="931" t="s">
        <v>469</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7" t="s">
        <v>470</v>
      </c>
      <c r="X130" s="1068"/>
      <c r="Y130" s="1068"/>
      <c r="Z130" s="1069"/>
      <c r="AA130" s="955">
        <v>720289</v>
      </c>
      <c r="AB130" s="956"/>
      <c r="AC130" s="956"/>
      <c r="AD130" s="956"/>
      <c r="AE130" s="957"/>
      <c r="AF130" s="958">
        <v>709083</v>
      </c>
      <c r="AG130" s="956"/>
      <c r="AH130" s="956"/>
      <c r="AI130" s="956"/>
      <c r="AJ130" s="957"/>
      <c r="AK130" s="958">
        <v>710719</v>
      </c>
      <c r="AL130" s="956"/>
      <c r="AM130" s="956"/>
      <c r="AN130" s="956"/>
      <c r="AO130" s="957"/>
      <c r="AP130" s="1070"/>
      <c r="AQ130" s="1071"/>
      <c r="AR130" s="1071"/>
      <c r="AS130" s="1071"/>
      <c r="AT130" s="1072"/>
      <c r="AU130" s="230"/>
      <c r="AV130" s="230"/>
      <c r="AW130" s="230"/>
      <c r="AX130" s="1062" t="s">
        <v>471</v>
      </c>
      <c r="AY130" s="920"/>
      <c r="AZ130" s="920"/>
      <c r="BA130" s="920"/>
      <c r="BB130" s="920"/>
      <c r="BC130" s="920"/>
      <c r="BD130" s="920"/>
      <c r="BE130" s="921"/>
      <c r="BF130" s="1098">
        <v>11.4</v>
      </c>
      <c r="BG130" s="1099"/>
      <c r="BH130" s="1099"/>
      <c r="BI130" s="1099"/>
      <c r="BJ130" s="1099"/>
      <c r="BK130" s="1099"/>
      <c r="BL130" s="1100"/>
      <c r="BM130" s="1098">
        <v>25</v>
      </c>
      <c r="BN130" s="1099"/>
      <c r="BO130" s="1099"/>
      <c r="BP130" s="1099"/>
      <c r="BQ130" s="1099"/>
      <c r="BR130" s="1099"/>
      <c r="BS130" s="1100"/>
      <c r="BT130" s="1098">
        <v>35</v>
      </c>
      <c r="BU130" s="1099"/>
      <c r="BV130" s="1099"/>
      <c r="BW130" s="1099"/>
      <c r="BX130" s="1099"/>
      <c r="BY130" s="1099"/>
      <c r="BZ130" s="1101"/>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x14ac:dyDescent="0.25">
      <c r="A131" s="1102"/>
      <c r="B131" s="1103"/>
      <c r="C131" s="1103"/>
      <c r="D131" s="1103"/>
      <c r="E131" s="1103"/>
      <c r="F131" s="1103"/>
      <c r="G131" s="1103"/>
      <c r="H131" s="1103"/>
      <c r="I131" s="1103"/>
      <c r="J131" s="1103"/>
      <c r="K131" s="1103"/>
      <c r="L131" s="1103"/>
      <c r="M131" s="1103"/>
      <c r="N131" s="1103"/>
      <c r="O131" s="1103"/>
      <c r="P131" s="1103"/>
      <c r="Q131" s="1103"/>
      <c r="R131" s="1103"/>
      <c r="S131" s="1103"/>
      <c r="T131" s="1103"/>
      <c r="U131" s="1103"/>
      <c r="V131" s="1103"/>
      <c r="W131" s="1104" t="s">
        <v>472</v>
      </c>
      <c r="X131" s="1105"/>
      <c r="Y131" s="1105"/>
      <c r="Z131" s="1106"/>
      <c r="AA131" s="1001">
        <v>5302193</v>
      </c>
      <c r="AB131" s="983"/>
      <c r="AC131" s="983"/>
      <c r="AD131" s="983"/>
      <c r="AE131" s="984"/>
      <c r="AF131" s="982">
        <v>5154495</v>
      </c>
      <c r="AG131" s="983"/>
      <c r="AH131" s="983"/>
      <c r="AI131" s="983"/>
      <c r="AJ131" s="984"/>
      <c r="AK131" s="982">
        <v>5198774</v>
      </c>
      <c r="AL131" s="983"/>
      <c r="AM131" s="983"/>
      <c r="AN131" s="983"/>
      <c r="AO131" s="984"/>
      <c r="AP131" s="1107"/>
      <c r="AQ131" s="1108"/>
      <c r="AR131" s="1108"/>
      <c r="AS131" s="1108"/>
      <c r="AT131" s="1109"/>
      <c r="AU131" s="230"/>
      <c r="AV131" s="230"/>
      <c r="AW131" s="230"/>
      <c r="AX131" s="1080" t="s">
        <v>473</v>
      </c>
      <c r="AY131" s="726"/>
      <c r="AZ131" s="726"/>
      <c r="BA131" s="726"/>
      <c r="BB131" s="726"/>
      <c r="BC131" s="726"/>
      <c r="BD131" s="726"/>
      <c r="BE131" s="1033"/>
      <c r="BF131" s="1081">
        <v>51.1</v>
      </c>
      <c r="BG131" s="1082"/>
      <c r="BH131" s="1082"/>
      <c r="BI131" s="1082"/>
      <c r="BJ131" s="1082"/>
      <c r="BK131" s="1082"/>
      <c r="BL131" s="1083"/>
      <c r="BM131" s="1081">
        <v>350</v>
      </c>
      <c r="BN131" s="1082"/>
      <c r="BO131" s="1082"/>
      <c r="BP131" s="1082"/>
      <c r="BQ131" s="1082"/>
      <c r="BR131" s="1082"/>
      <c r="BS131" s="1083"/>
      <c r="BT131" s="1084"/>
      <c r="BU131" s="1085"/>
      <c r="BV131" s="1085"/>
      <c r="BW131" s="1085"/>
      <c r="BX131" s="1085"/>
      <c r="BY131" s="1085"/>
      <c r="BZ131" s="1086"/>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x14ac:dyDescent="0.2">
      <c r="A132" s="1087" t="s">
        <v>474</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475</v>
      </c>
      <c r="W132" s="1091"/>
      <c r="X132" s="1091"/>
      <c r="Y132" s="1091"/>
      <c r="Z132" s="1092"/>
      <c r="AA132" s="1093">
        <v>9.8519423939999999</v>
      </c>
      <c r="AB132" s="1094"/>
      <c r="AC132" s="1094"/>
      <c r="AD132" s="1094"/>
      <c r="AE132" s="1095"/>
      <c r="AF132" s="1096">
        <v>12.31726871</v>
      </c>
      <c r="AG132" s="1094"/>
      <c r="AH132" s="1094"/>
      <c r="AI132" s="1094"/>
      <c r="AJ132" s="1095"/>
      <c r="AK132" s="1096">
        <v>12.15274986</v>
      </c>
      <c r="AL132" s="1094"/>
      <c r="AM132" s="1094"/>
      <c r="AN132" s="1094"/>
      <c r="AO132" s="1095"/>
      <c r="AP132" s="998"/>
      <c r="AQ132" s="999"/>
      <c r="AR132" s="999"/>
      <c r="AS132" s="999"/>
      <c r="AT132" s="1097"/>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x14ac:dyDescent="0.25">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476</v>
      </c>
      <c r="W133" s="1074"/>
      <c r="X133" s="1074"/>
      <c r="Y133" s="1074"/>
      <c r="Z133" s="1075"/>
      <c r="AA133" s="1076">
        <v>10</v>
      </c>
      <c r="AB133" s="1077"/>
      <c r="AC133" s="1077"/>
      <c r="AD133" s="1077"/>
      <c r="AE133" s="1078"/>
      <c r="AF133" s="1076">
        <v>10.7</v>
      </c>
      <c r="AG133" s="1077"/>
      <c r="AH133" s="1077"/>
      <c r="AI133" s="1077"/>
      <c r="AJ133" s="1078"/>
      <c r="AK133" s="1076">
        <v>11.4</v>
      </c>
      <c r="AL133" s="1077"/>
      <c r="AM133" s="1077"/>
      <c r="AN133" s="1077"/>
      <c r="AO133" s="1078"/>
      <c r="AP133" s="1025"/>
      <c r="AQ133" s="1026"/>
      <c r="AR133" s="1026"/>
      <c r="AS133" s="1026"/>
      <c r="AT133" s="1079"/>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x14ac:dyDescent="0.2">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4" hidden="1" x14ac:dyDescent="0.2">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02idVUwaNXemFtdHCmySrRcaTaABDOST5qX8grDdIqLeV5ahODY4CYR/xaH8mXR7TkTCi2sEo89+YfimnZdEoA==" saltValue="AvQbhwmnXueULEhWcuuQ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9" scale="18" orientation="landscape" cellComments="asDisplayed" horizontalDpi="300" verticalDpi="12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7" customWidth="1"/>
    <col min="121" max="121" width="0" style="256" hidden="1" customWidth="1"/>
    <col min="122" max="16384" width="9" style="256" hidden="1"/>
  </cols>
  <sheetData>
    <row r="1" spans="1:120" ht="13.2"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6"/>
    </row>
    <row r="17" spans="119:120" ht="13.2" x14ac:dyDescent="0.2">
      <c r="DP17" s="256"/>
    </row>
    <row r="18" spans="119:120" ht="13.2" x14ac:dyDescent="0.2"/>
    <row r="19" spans="119:120" ht="13.2" x14ac:dyDescent="0.2"/>
    <row r="20" spans="119:120" ht="13.2" x14ac:dyDescent="0.2">
      <c r="DO20" s="256"/>
      <c r="DP20" s="256"/>
    </row>
    <row r="21" spans="119:120" ht="13.2" x14ac:dyDescent="0.2">
      <c r="DP21" s="256"/>
    </row>
    <row r="22" spans="119:120" ht="13.2" x14ac:dyDescent="0.2"/>
    <row r="23" spans="119:120" ht="13.2" x14ac:dyDescent="0.2">
      <c r="DO23" s="256"/>
      <c r="DP23" s="256"/>
    </row>
    <row r="24" spans="119:120" ht="13.2" x14ac:dyDescent="0.2">
      <c r="DP24" s="256"/>
    </row>
    <row r="25" spans="119:120" ht="13.2" x14ac:dyDescent="0.2">
      <c r="DP25" s="256"/>
    </row>
    <row r="26" spans="119:120" ht="13.2" x14ac:dyDescent="0.2">
      <c r="DO26" s="256"/>
      <c r="DP26" s="256"/>
    </row>
    <row r="27" spans="119:120" ht="13.2" x14ac:dyDescent="0.2"/>
    <row r="28" spans="119:120" ht="13.2" x14ac:dyDescent="0.2">
      <c r="DO28" s="256"/>
      <c r="DP28" s="256"/>
    </row>
    <row r="29" spans="119:120" ht="13.2" x14ac:dyDescent="0.2">
      <c r="DP29" s="256"/>
    </row>
    <row r="30" spans="119:120" ht="13.2" x14ac:dyDescent="0.2"/>
    <row r="31" spans="119:120" ht="13.2" x14ac:dyDescent="0.2">
      <c r="DO31" s="256"/>
      <c r="DP31" s="256"/>
    </row>
    <row r="32" spans="119:120" ht="13.2" x14ac:dyDescent="0.2"/>
    <row r="33" spans="98:120" ht="13.2" x14ac:dyDescent="0.2">
      <c r="DO33" s="256"/>
      <c r="DP33" s="256"/>
    </row>
    <row r="34" spans="98:120" ht="13.2" x14ac:dyDescent="0.2">
      <c r="DM34" s="256"/>
    </row>
    <row r="35" spans="98:120" ht="13.2" x14ac:dyDescent="0.2">
      <c r="CT35" s="256"/>
      <c r="CU35" s="256"/>
      <c r="CV35" s="256"/>
      <c r="CY35" s="256"/>
      <c r="CZ35" s="256"/>
      <c r="DA35" s="256"/>
      <c r="DD35" s="256"/>
      <c r="DE35" s="256"/>
      <c r="DF35" s="256"/>
      <c r="DI35" s="256"/>
      <c r="DJ35" s="256"/>
      <c r="DK35" s="256"/>
      <c r="DM35" s="256"/>
      <c r="DN35" s="256"/>
      <c r="DO35" s="256"/>
      <c r="DP35" s="256"/>
    </row>
    <row r="36" spans="98:120" ht="13.2" x14ac:dyDescent="0.2"/>
    <row r="37" spans="98:120" ht="13.2" x14ac:dyDescent="0.2">
      <c r="CW37" s="256"/>
      <c r="DB37" s="256"/>
      <c r="DG37" s="256"/>
      <c r="DL37" s="256"/>
      <c r="DP37" s="256"/>
    </row>
    <row r="38" spans="98:120" ht="13.2" x14ac:dyDescent="0.2">
      <c r="CT38" s="256"/>
      <c r="CU38" s="256"/>
      <c r="CV38" s="256"/>
      <c r="CW38" s="256"/>
      <c r="CY38" s="256"/>
      <c r="CZ38" s="256"/>
      <c r="DA38" s="256"/>
      <c r="DB38" s="256"/>
      <c r="DD38" s="256"/>
      <c r="DE38" s="256"/>
      <c r="DF38" s="256"/>
      <c r="DG38" s="256"/>
      <c r="DI38" s="256"/>
      <c r="DJ38" s="256"/>
      <c r="DK38" s="256"/>
      <c r="DL38" s="256"/>
      <c r="DN38" s="256"/>
      <c r="DO38" s="256"/>
      <c r="DP38" s="25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6"/>
      <c r="DO49" s="256"/>
      <c r="DP49" s="25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6"/>
      <c r="CS63" s="256"/>
      <c r="CX63" s="256"/>
      <c r="DC63" s="256"/>
      <c r="DH63" s="256"/>
    </row>
    <row r="64" spans="22:120" ht="13.2" x14ac:dyDescent="0.2">
      <c r="V64" s="256"/>
    </row>
    <row r="65" spans="15:120" ht="13.2" x14ac:dyDescent="0.2">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ht="13.2" x14ac:dyDescent="0.2">
      <c r="Q66" s="256"/>
      <c r="S66" s="256"/>
      <c r="U66" s="256"/>
      <c r="DM66" s="256"/>
    </row>
    <row r="67" spans="15:120" ht="13.2" x14ac:dyDescent="0.2">
      <c r="O67" s="256"/>
      <c r="P67" s="256"/>
      <c r="R67" s="256"/>
      <c r="T67" s="256"/>
      <c r="Y67" s="256"/>
      <c r="CT67" s="256"/>
      <c r="CV67" s="256"/>
      <c r="CW67" s="256"/>
      <c r="CY67" s="256"/>
      <c r="DA67" s="256"/>
      <c r="DB67" s="256"/>
      <c r="DD67" s="256"/>
      <c r="DF67" s="256"/>
      <c r="DG67" s="256"/>
      <c r="DI67" s="256"/>
      <c r="DK67" s="256"/>
      <c r="DL67" s="256"/>
      <c r="DN67" s="256"/>
      <c r="DO67" s="256"/>
      <c r="DP67" s="256"/>
    </row>
    <row r="68" spans="15:120" ht="13.2" x14ac:dyDescent="0.2"/>
    <row r="69" spans="15:120" ht="13.2" x14ac:dyDescent="0.2"/>
    <row r="70" spans="15:120" ht="13.2" x14ac:dyDescent="0.2"/>
    <row r="71" spans="15:120" ht="13.2" x14ac:dyDescent="0.2"/>
    <row r="72" spans="15:120" ht="13.2" x14ac:dyDescent="0.2">
      <c r="DP72" s="256"/>
    </row>
    <row r="73" spans="15:120" ht="13.2" x14ac:dyDescent="0.2">
      <c r="DP73" s="25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6"/>
      <c r="CX96" s="256"/>
      <c r="DC96" s="256"/>
      <c r="DH96" s="256"/>
    </row>
    <row r="97" spans="24:120" ht="13.2" x14ac:dyDescent="0.2">
      <c r="CS97" s="256"/>
      <c r="CX97" s="256"/>
      <c r="DC97" s="256"/>
      <c r="DH97" s="256"/>
      <c r="DP97" s="257" t="s">
        <v>477</v>
      </c>
    </row>
    <row r="98" spans="24:120" ht="13.2" hidden="1" x14ac:dyDescent="0.2">
      <c r="CS98" s="256"/>
      <c r="CX98" s="256"/>
      <c r="DC98" s="256"/>
      <c r="DH98" s="256"/>
    </row>
    <row r="99" spans="24:120" ht="13.2" hidden="1" x14ac:dyDescent="0.2">
      <c r="CS99" s="256"/>
      <c r="CX99" s="256"/>
      <c r="DC99" s="256"/>
      <c r="DH99" s="256"/>
    </row>
    <row r="101" spans="24:120" ht="12" hidden="1" customHeight="1" x14ac:dyDescent="0.2">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2">
      <c r="CU102" s="256"/>
      <c r="CZ102" s="256"/>
      <c r="DE102" s="256"/>
      <c r="DJ102" s="256"/>
      <c r="DM102" s="256"/>
    </row>
    <row r="103" spans="24:120" ht="13.2" hidden="1" x14ac:dyDescent="0.2">
      <c r="CT103" s="256"/>
      <c r="CV103" s="256"/>
      <c r="CW103" s="256"/>
      <c r="CY103" s="256"/>
      <c r="DA103" s="256"/>
      <c r="DB103" s="256"/>
      <c r="DD103" s="256"/>
      <c r="DF103" s="256"/>
      <c r="DG103" s="256"/>
      <c r="DI103" s="256"/>
      <c r="DK103" s="256"/>
      <c r="DL103" s="256"/>
      <c r="DM103" s="256"/>
      <c r="DN103" s="256"/>
      <c r="DO103" s="256"/>
      <c r="DP103" s="256"/>
    </row>
    <row r="104" spans="24:120" ht="13.2" hidden="1" x14ac:dyDescent="0.2">
      <c r="CV104" s="256"/>
      <c r="CW104" s="256"/>
      <c r="DA104" s="256"/>
      <c r="DB104" s="256"/>
      <c r="DF104" s="256"/>
      <c r="DG104" s="256"/>
      <c r="DK104" s="256"/>
      <c r="DL104" s="256"/>
      <c r="DN104" s="256"/>
      <c r="DO104" s="256"/>
      <c r="DP104" s="256"/>
    </row>
    <row r="105" spans="24:120" ht="12.75" hidden="1" customHeight="1" x14ac:dyDescent="0.2"/>
  </sheetData>
  <sheetProtection algorithmName="SHA-512" hashValue="VaUQyDNQr1qMKiztRGeBaN8ixKd5kZWH8rpqvXm0lzPJbUWpcPTXNvGXNhtUbpzq6b8V9+8+cwbYVckyQ3m6MA==" saltValue="B6MZLnyF9cOww1Phz7RJM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Normal="100" zoomScaleSheetLayoutView="55" workbookViewId="0"/>
  </sheetViews>
  <sheetFormatPr defaultColWidth="0" defaultRowHeight="13.5" customHeight="1" zeroHeight="1" x14ac:dyDescent="0.2"/>
  <cols>
    <col min="1" max="116" width="2.6640625" style="257" customWidth="1"/>
    <col min="117" max="16384" width="9" style="256" hidden="1"/>
  </cols>
  <sheetData>
    <row r="1" spans="2:116" ht="13.2"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ht="13.2" x14ac:dyDescent="0.2"/>
    <row r="3" spans="2:116" ht="13.2" x14ac:dyDescent="0.2"/>
    <row r="4" spans="2:116" ht="13.2" x14ac:dyDescent="0.2">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ht="13.2" x14ac:dyDescent="0.2">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ht="13.2" x14ac:dyDescent="0.2"/>
    <row r="20" spans="9:116" ht="13.2" x14ac:dyDescent="0.2"/>
    <row r="21" spans="9:116" ht="13.2" x14ac:dyDescent="0.2">
      <c r="DL21" s="256"/>
    </row>
    <row r="22" spans="9:116" ht="13.2" x14ac:dyDescent="0.2">
      <c r="DI22" s="256"/>
      <c r="DJ22" s="256"/>
      <c r="DK22" s="256"/>
      <c r="DL22" s="256"/>
    </row>
    <row r="23" spans="9:116" ht="13.2" x14ac:dyDescent="0.2">
      <c r="CY23" s="256"/>
      <c r="CZ23" s="256"/>
      <c r="DA23" s="256"/>
      <c r="DB23" s="256"/>
      <c r="DC23" s="256"/>
      <c r="DD23" s="256"/>
      <c r="DE23" s="256"/>
      <c r="DF23" s="256"/>
      <c r="DG23" s="256"/>
      <c r="DH23" s="256"/>
      <c r="DI23" s="256"/>
      <c r="DJ23" s="256"/>
      <c r="DK23" s="256"/>
      <c r="DL23" s="25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6"/>
      <c r="DA35" s="256"/>
      <c r="DB35" s="256"/>
      <c r="DC35" s="256"/>
      <c r="DD35" s="256"/>
      <c r="DE35" s="256"/>
      <c r="DF35" s="256"/>
      <c r="DG35" s="256"/>
      <c r="DH35" s="256"/>
      <c r="DI35" s="256"/>
      <c r="DJ35" s="256"/>
      <c r="DK35" s="256"/>
      <c r="DL35" s="256"/>
    </row>
    <row r="36" spans="15:116" ht="13.2" x14ac:dyDescent="0.2"/>
    <row r="37" spans="15:116" ht="13.2" x14ac:dyDescent="0.2">
      <c r="DL37" s="256"/>
    </row>
    <row r="38" spans="15:116" ht="13.2" x14ac:dyDescent="0.2">
      <c r="DI38" s="256"/>
      <c r="DJ38" s="256"/>
      <c r="DK38" s="256"/>
      <c r="DL38" s="256"/>
    </row>
    <row r="39" spans="15:116" ht="13.2" x14ac:dyDescent="0.2"/>
    <row r="40" spans="15:116" ht="13.2" x14ac:dyDescent="0.2"/>
    <row r="41" spans="15:116" ht="13.2" x14ac:dyDescent="0.2"/>
    <row r="42" spans="15:116" ht="13.2" x14ac:dyDescent="0.2"/>
    <row r="43" spans="15:116" ht="13.2" x14ac:dyDescent="0.2">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ht="13.2" x14ac:dyDescent="0.2">
      <c r="DL44" s="256"/>
    </row>
    <row r="45" spans="15:116" ht="13.2" x14ac:dyDescent="0.2"/>
    <row r="46" spans="15:116" ht="13.2" x14ac:dyDescent="0.2">
      <c r="DA46" s="256"/>
      <c r="DB46" s="256"/>
      <c r="DC46" s="256"/>
      <c r="DD46" s="256"/>
      <c r="DE46" s="256"/>
      <c r="DF46" s="256"/>
      <c r="DG46" s="256"/>
      <c r="DH46" s="256"/>
      <c r="DI46" s="256"/>
      <c r="DJ46" s="256"/>
      <c r="DK46" s="256"/>
      <c r="DL46" s="256"/>
    </row>
    <row r="47" spans="15:116" ht="13.2" x14ac:dyDescent="0.2"/>
    <row r="48" spans="15:116" ht="13.2" x14ac:dyDescent="0.2"/>
    <row r="49" spans="104:116" ht="13.2" x14ac:dyDescent="0.2"/>
    <row r="50" spans="104:116" ht="13.2" x14ac:dyDescent="0.2">
      <c r="CZ50" s="256"/>
      <c r="DA50" s="256"/>
      <c r="DB50" s="256"/>
      <c r="DC50" s="256"/>
      <c r="DD50" s="256"/>
      <c r="DE50" s="256"/>
      <c r="DF50" s="256"/>
      <c r="DG50" s="256"/>
      <c r="DH50" s="256"/>
      <c r="DI50" s="256"/>
      <c r="DJ50" s="256"/>
      <c r="DK50" s="256"/>
      <c r="DL50" s="256"/>
    </row>
    <row r="51" spans="104:116" ht="13.2" x14ac:dyDescent="0.2"/>
    <row r="52" spans="104:116" ht="13.2" x14ac:dyDescent="0.2"/>
    <row r="53" spans="104:116" ht="13.2" x14ac:dyDescent="0.2">
      <c r="DL53" s="25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6"/>
      <c r="DD67" s="256"/>
      <c r="DE67" s="256"/>
      <c r="DF67" s="256"/>
      <c r="DG67" s="256"/>
      <c r="DH67" s="256"/>
      <c r="DI67" s="256"/>
      <c r="DJ67" s="256"/>
      <c r="DK67" s="256"/>
      <c r="DL67" s="25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BMSwi3vl7KQfvAQZ8rPS0yBZtWaeToWpeVTr8Xtk0Lb2owyDSTaqYf+a1+JT0KTebqoGw/CxJiTH95Vzzlz+A==" saltValue="ep3iPuttJ5J2L7XcWWZeZw=="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8" customWidth="1"/>
    <col min="37" max="44" width="17" style="258" customWidth="1"/>
    <col min="45" max="45" width="6.109375" style="265" customWidth="1"/>
    <col min="46" max="46" width="3" style="263" customWidth="1"/>
    <col min="47" max="47" width="19.109375" style="258" hidden="1" customWidth="1"/>
    <col min="48" max="52" width="12.6640625" style="258" hidden="1" customWidth="1"/>
    <col min="53" max="16384" width="8.6640625" style="258" hidden="1"/>
  </cols>
  <sheetData>
    <row r="1" spans="1:46" ht="13.2" x14ac:dyDescent="0.2">
      <c r="AS1" s="259"/>
      <c r="AT1" s="259"/>
    </row>
    <row r="2" spans="1:46" ht="13.2" x14ac:dyDescent="0.2">
      <c r="AS2" s="259"/>
      <c r="AT2" s="259"/>
    </row>
    <row r="3" spans="1:46" ht="13.2" x14ac:dyDescent="0.2">
      <c r="AS3" s="259"/>
      <c r="AT3" s="259"/>
    </row>
    <row r="4" spans="1:46" ht="13.2" x14ac:dyDescent="0.2">
      <c r="AS4" s="259"/>
      <c r="AT4" s="259"/>
    </row>
    <row r="5" spans="1:46" ht="16.2" x14ac:dyDescent="0.2">
      <c r="A5" s="260" t="s">
        <v>478</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ht="13.2" x14ac:dyDescent="0.2">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479</v>
      </c>
      <c r="AL6" s="264"/>
      <c r="AM6" s="264"/>
      <c r="AN6" s="264"/>
      <c r="AO6" s="259"/>
      <c r="AP6" s="259"/>
      <c r="AQ6" s="259"/>
      <c r="AR6" s="259"/>
    </row>
    <row r="7" spans="1:46" ht="13.5" customHeight="1" x14ac:dyDescent="0.2">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11" t="s">
        <v>480</v>
      </c>
      <c r="AP7" s="269"/>
      <c r="AQ7" s="270" t="s">
        <v>481</v>
      </c>
      <c r="AR7" s="271"/>
    </row>
    <row r="8" spans="1:46" ht="13.2" x14ac:dyDescent="0.2">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12"/>
      <c r="AP8" s="275" t="s">
        <v>482</v>
      </c>
      <c r="AQ8" s="276" t="s">
        <v>483</v>
      </c>
      <c r="AR8" s="277" t="s">
        <v>484</v>
      </c>
    </row>
    <row r="9" spans="1:46" ht="13.2" x14ac:dyDescent="0.2">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13" t="s">
        <v>485</v>
      </c>
      <c r="AL9" s="1114"/>
      <c r="AM9" s="1114"/>
      <c r="AN9" s="1115"/>
      <c r="AO9" s="278">
        <v>1481500</v>
      </c>
      <c r="AP9" s="278">
        <v>65224</v>
      </c>
      <c r="AQ9" s="279">
        <v>78624</v>
      </c>
      <c r="AR9" s="280">
        <v>-17</v>
      </c>
    </row>
    <row r="10" spans="1:46" ht="13.5" customHeight="1" x14ac:dyDescent="0.2">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13" t="s">
        <v>486</v>
      </c>
      <c r="AL10" s="1114"/>
      <c r="AM10" s="1114"/>
      <c r="AN10" s="1115"/>
      <c r="AO10" s="281">
        <v>322003</v>
      </c>
      <c r="AP10" s="281">
        <v>14176</v>
      </c>
      <c r="AQ10" s="282">
        <v>8393</v>
      </c>
      <c r="AR10" s="283">
        <v>68.900000000000006</v>
      </c>
    </row>
    <row r="11" spans="1:46" ht="13.5" customHeight="1" x14ac:dyDescent="0.2">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13" t="s">
        <v>487</v>
      </c>
      <c r="AL11" s="1114"/>
      <c r="AM11" s="1114"/>
      <c r="AN11" s="1115"/>
      <c r="AO11" s="281" t="s">
        <v>488</v>
      </c>
      <c r="AP11" s="281" t="s">
        <v>488</v>
      </c>
      <c r="AQ11" s="282">
        <v>566</v>
      </c>
      <c r="AR11" s="283" t="s">
        <v>488</v>
      </c>
    </row>
    <row r="12" spans="1:46" ht="13.5" customHeight="1" x14ac:dyDescent="0.2">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13" t="s">
        <v>489</v>
      </c>
      <c r="AL12" s="1114"/>
      <c r="AM12" s="1114"/>
      <c r="AN12" s="1115"/>
      <c r="AO12" s="281" t="s">
        <v>488</v>
      </c>
      <c r="AP12" s="281" t="s">
        <v>488</v>
      </c>
      <c r="AQ12" s="282">
        <v>4</v>
      </c>
      <c r="AR12" s="283" t="s">
        <v>488</v>
      </c>
    </row>
    <row r="13" spans="1:46" ht="13.5" customHeight="1" x14ac:dyDescent="0.2">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13" t="s">
        <v>490</v>
      </c>
      <c r="AL13" s="1114"/>
      <c r="AM13" s="1114"/>
      <c r="AN13" s="1115"/>
      <c r="AO13" s="281">
        <v>13978</v>
      </c>
      <c r="AP13" s="281">
        <v>615</v>
      </c>
      <c r="AQ13" s="282">
        <v>2520</v>
      </c>
      <c r="AR13" s="283">
        <v>-75.599999999999994</v>
      </c>
    </row>
    <row r="14" spans="1:46" ht="13.5" customHeight="1" x14ac:dyDescent="0.2">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13" t="s">
        <v>491</v>
      </c>
      <c r="AL14" s="1114"/>
      <c r="AM14" s="1114"/>
      <c r="AN14" s="1115"/>
      <c r="AO14" s="281">
        <v>18375</v>
      </c>
      <c r="AP14" s="281">
        <v>809</v>
      </c>
      <c r="AQ14" s="282">
        <v>1291</v>
      </c>
      <c r="AR14" s="283">
        <v>-37.299999999999997</v>
      </c>
    </row>
    <row r="15" spans="1:46" ht="13.5" customHeight="1" x14ac:dyDescent="0.2">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16" t="s">
        <v>492</v>
      </c>
      <c r="AL15" s="1117"/>
      <c r="AM15" s="1117"/>
      <c r="AN15" s="1118"/>
      <c r="AO15" s="281">
        <v>-93562</v>
      </c>
      <c r="AP15" s="281">
        <v>-4119</v>
      </c>
      <c r="AQ15" s="282">
        <v>-4844</v>
      </c>
      <c r="AR15" s="283">
        <v>-15</v>
      </c>
    </row>
    <row r="16" spans="1:46" ht="13.2" x14ac:dyDescent="0.2">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16" t="s">
        <v>177</v>
      </c>
      <c r="AL16" s="1117"/>
      <c r="AM16" s="1117"/>
      <c r="AN16" s="1118"/>
      <c r="AO16" s="281">
        <v>1742294</v>
      </c>
      <c r="AP16" s="281">
        <v>76706</v>
      </c>
      <c r="AQ16" s="282">
        <v>86555</v>
      </c>
      <c r="AR16" s="283">
        <v>-11.4</v>
      </c>
    </row>
    <row r="17" spans="1:46" ht="13.2" x14ac:dyDescent="0.2">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ht="13.2" x14ac:dyDescent="0.2">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ht="13.2" x14ac:dyDescent="0.2">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493</v>
      </c>
      <c r="AL19" s="259"/>
      <c r="AM19" s="259"/>
      <c r="AN19" s="259"/>
      <c r="AO19" s="259"/>
      <c r="AP19" s="259"/>
      <c r="AQ19" s="259"/>
      <c r="AR19" s="259"/>
    </row>
    <row r="20" spans="1:46" ht="13.2" x14ac:dyDescent="0.2">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494</v>
      </c>
      <c r="AP20" s="290" t="s">
        <v>495</v>
      </c>
      <c r="AQ20" s="291" t="s">
        <v>496</v>
      </c>
      <c r="AR20" s="292"/>
    </row>
    <row r="21" spans="1:46" s="298" customFormat="1" ht="13.2" x14ac:dyDescent="0.2">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19" t="s">
        <v>497</v>
      </c>
      <c r="AL21" s="1120"/>
      <c r="AM21" s="1120"/>
      <c r="AN21" s="1121"/>
      <c r="AO21" s="294">
        <v>7.75</v>
      </c>
      <c r="AP21" s="295">
        <v>7.95</v>
      </c>
      <c r="AQ21" s="296">
        <v>-0.2</v>
      </c>
      <c r="AR21" s="264"/>
      <c r="AS21" s="297"/>
      <c r="AT21" s="293"/>
    </row>
    <row r="22" spans="1:46" s="298" customFormat="1" ht="13.2" x14ac:dyDescent="0.2">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19" t="s">
        <v>498</v>
      </c>
      <c r="AL22" s="1120"/>
      <c r="AM22" s="1120"/>
      <c r="AN22" s="1121"/>
      <c r="AO22" s="299">
        <v>94.8</v>
      </c>
      <c r="AP22" s="300">
        <v>97.2</v>
      </c>
      <c r="AQ22" s="301">
        <v>-2.4</v>
      </c>
      <c r="AR22" s="285"/>
      <c r="AS22" s="297"/>
      <c r="AT22" s="293"/>
    </row>
    <row r="23" spans="1:46" s="298" customFormat="1" ht="13.2" x14ac:dyDescent="0.2">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ht="13.2" x14ac:dyDescent="0.2">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ht="13.2"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2" x14ac:dyDescent="0.2">
      <c r="A26" s="1110" t="s">
        <v>499</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64"/>
    </row>
    <row r="27" spans="1:46" ht="13.2" x14ac:dyDescent="0.2">
      <c r="A27" s="306"/>
      <c r="AO27" s="259"/>
      <c r="AP27" s="259"/>
      <c r="AQ27" s="259"/>
      <c r="AR27" s="259"/>
      <c r="AS27" s="259"/>
      <c r="AT27" s="259"/>
    </row>
    <row r="28" spans="1:46" ht="16.2" x14ac:dyDescent="0.2">
      <c r="A28" s="260" t="s">
        <v>500</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ht="13.2" x14ac:dyDescent="0.2">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501</v>
      </c>
      <c r="AL29" s="264"/>
      <c r="AM29" s="264"/>
      <c r="AN29" s="264"/>
      <c r="AO29" s="259"/>
      <c r="AP29" s="259"/>
      <c r="AQ29" s="259"/>
      <c r="AR29" s="259"/>
      <c r="AS29" s="308"/>
    </row>
    <row r="30" spans="1:46" ht="13.5" customHeight="1" x14ac:dyDescent="0.2">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11" t="s">
        <v>480</v>
      </c>
      <c r="AP30" s="269"/>
      <c r="AQ30" s="270" t="s">
        <v>481</v>
      </c>
      <c r="AR30" s="271"/>
    </row>
    <row r="31" spans="1:46" ht="13.2" x14ac:dyDescent="0.2">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12"/>
      <c r="AP31" s="275" t="s">
        <v>482</v>
      </c>
      <c r="AQ31" s="276" t="s">
        <v>483</v>
      </c>
      <c r="AR31" s="277" t="s">
        <v>484</v>
      </c>
    </row>
    <row r="32" spans="1:46" ht="27" customHeight="1" x14ac:dyDescent="0.2">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27" t="s">
        <v>502</v>
      </c>
      <c r="AL32" s="1128"/>
      <c r="AM32" s="1128"/>
      <c r="AN32" s="1129"/>
      <c r="AO32" s="309">
        <v>821145</v>
      </c>
      <c r="AP32" s="309">
        <v>36151</v>
      </c>
      <c r="AQ32" s="310">
        <v>34484</v>
      </c>
      <c r="AR32" s="311">
        <v>4.8</v>
      </c>
    </row>
    <row r="33" spans="1:46" ht="13.5" customHeight="1" x14ac:dyDescent="0.2">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27" t="s">
        <v>503</v>
      </c>
      <c r="AL33" s="1128"/>
      <c r="AM33" s="1128"/>
      <c r="AN33" s="1129"/>
      <c r="AO33" s="309" t="s">
        <v>488</v>
      </c>
      <c r="AP33" s="309" t="s">
        <v>488</v>
      </c>
      <c r="AQ33" s="310" t="s">
        <v>488</v>
      </c>
      <c r="AR33" s="311" t="s">
        <v>488</v>
      </c>
    </row>
    <row r="34" spans="1:46" ht="27" customHeight="1" x14ac:dyDescent="0.2">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27" t="s">
        <v>504</v>
      </c>
      <c r="AL34" s="1128"/>
      <c r="AM34" s="1128"/>
      <c r="AN34" s="1129"/>
      <c r="AO34" s="309" t="s">
        <v>488</v>
      </c>
      <c r="AP34" s="309" t="s">
        <v>488</v>
      </c>
      <c r="AQ34" s="310" t="s">
        <v>488</v>
      </c>
      <c r="AR34" s="311" t="s">
        <v>488</v>
      </c>
    </row>
    <row r="35" spans="1:46" ht="27" customHeight="1" x14ac:dyDescent="0.2">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27" t="s">
        <v>505</v>
      </c>
      <c r="AL35" s="1128"/>
      <c r="AM35" s="1128"/>
      <c r="AN35" s="1129"/>
      <c r="AO35" s="309">
        <v>452903</v>
      </c>
      <c r="AP35" s="309">
        <v>19939</v>
      </c>
      <c r="AQ35" s="310">
        <v>11558</v>
      </c>
      <c r="AR35" s="311">
        <v>72.5</v>
      </c>
    </row>
    <row r="36" spans="1:46" ht="27" customHeight="1" x14ac:dyDescent="0.2">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27" t="s">
        <v>506</v>
      </c>
      <c r="AL36" s="1128"/>
      <c r="AM36" s="1128"/>
      <c r="AN36" s="1129"/>
      <c r="AO36" s="309">
        <v>63221</v>
      </c>
      <c r="AP36" s="309">
        <v>2783</v>
      </c>
      <c r="AQ36" s="310">
        <v>3181</v>
      </c>
      <c r="AR36" s="311">
        <v>-12.5</v>
      </c>
    </row>
    <row r="37" spans="1:46" ht="13.5" customHeight="1" x14ac:dyDescent="0.2">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27" t="s">
        <v>507</v>
      </c>
      <c r="AL37" s="1128"/>
      <c r="AM37" s="1128"/>
      <c r="AN37" s="1129"/>
      <c r="AO37" s="309">
        <v>5244</v>
      </c>
      <c r="AP37" s="309">
        <v>231</v>
      </c>
      <c r="AQ37" s="310">
        <v>154</v>
      </c>
      <c r="AR37" s="311">
        <v>50</v>
      </c>
    </row>
    <row r="38" spans="1:46" ht="27" customHeight="1" x14ac:dyDescent="0.2">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30" t="s">
        <v>508</v>
      </c>
      <c r="AL38" s="1131"/>
      <c r="AM38" s="1131"/>
      <c r="AN38" s="1132"/>
      <c r="AO38" s="312" t="s">
        <v>488</v>
      </c>
      <c r="AP38" s="312" t="s">
        <v>488</v>
      </c>
      <c r="AQ38" s="313">
        <v>1</v>
      </c>
      <c r="AR38" s="301" t="s">
        <v>488</v>
      </c>
      <c r="AS38" s="308"/>
    </row>
    <row r="39" spans="1:46" ht="13.2" x14ac:dyDescent="0.2">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30" t="s">
        <v>509</v>
      </c>
      <c r="AL39" s="1131"/>
      <c r="AM39" s="1131"/>
      <c r="AN39" s="1132"/>
      <c r="AO39" s="309" t="s">
        <v>488</v>
      </c>
      <c r="AP39" s="309" t="s">
        <v>488</v>
      </c>
      <c r="AQ39" s="310">
        <v>-2572</v>
      </c>
      <c r="AR39" s="311" t="s">
        <v>488</v>
      </c>
      <c r="AS39" s="308"/>
    </row>
    <row r="40" spans="1:46" ht="27" customHeight="1" x14ac:dyDescent="0.2">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27" t="s">
        <v>510</v>
      </c>
      <c r="AL40" s="1128"/>
      <c r="AM40" s="1128"/>
      <c r="AN40" s="1129"/>
      <c r="AO40" s="309">
        <v>-710719</v>
      </c>
      <c r="AP40" s="309">
        <v>-31290</v>
      </c>
      <c r="AQ40" s="310">
        <v>-30360</v>
      </c>
      <c r="AR40" s="311">
        <v>3.1</v>
      </c>
      <c r="AS40" s="308"/>
    </row>
    <row r="41" spans="1:46" ht="13.2" x14ac:dyDescent="0.2">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33" t="s">
        <v>287</v>
      </c>
      <c r="AL41" s="1134"/>
      <c r="AM41" s="1134"/>
      <c r="AN41" s="1135"/>
      <c r="AO41" s="309">
        <v>631794</v>
      </c>
      <c r="AP41" s="309">
        <v>27815</v>
      </c>
      <c r="AQ41" s="310">
        <v>16445</v>
      </c>
      <c r="AR41" s="311">
        <v>69.099999999999994</v>
      </c>
      <c r="AS41" s="308"/>
    </row>
    <row r="42" spans="1:46" ht="13.2" x14ac:dyDescent="0.2">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c r="AL42" s="259"/>
      <c r="AM42" s="259"/>
      <c r="AN42" s="259"/>
      <c r="AO42" s="259"/>
      <c r="AP42" s="259"/>
      <c r="AQ42" s="285"/>
      <c r="AR42" s="285"/>
      <c r="AS42" s="308"/>
    </row>
    <row r="43" spans="1:46" ht="13.2" x14ac:dyDescent="0.2">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ht="13.2" x14ac:dyDescent="0.2">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ht="13.2" x14ac:dyDescent="0.2">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ht="13.2" x14ac:dyDescent="0.2">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x14ac:dyDescent="0.2">
      <c r="A47" s="318" t="s">
        <v>511</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ht="13.2" x14ac:dyDescent="0.2">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512</v>
      </c>
      <c r="AL48" s="319"/>
      <c r="AM48" s="319"/>
      <c r="AN48" s="319"/>
      <c r="AO48" s="319"/>
      <c r="AP48" s="319"/>
      <c r="AQ48" s="320"/>
      <c r="AR48" s="319"/>
    </row>
    <row r="49" spans="1:44" ht="13.5" customHeight="1" x14ac:dyDescent="0.2">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22" t="s">
        <v>480</v>
      </c>
      <c r="AN49" s="1124" t="s">
        <v>513</v>
      </c>
      <c r="AO49" s="1125"/>
      <c r="AP49" s="1125"/>
      <c r="AQ49" s="1125"/>
      <c r="AR49" s="1126"/>
    </row>
    <row r="50" spans="1:44" ht="13.2" x14ac:dyDescent="0.2">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23"/>
      <c r="AN50" s="325" t="s">
        <v>514</v>
      </c>
      <c r="AO50" s="326" t="s">
        <v>515</v>
      </c>
      <c r="AP50" s="327" t="s">
        <v>516</v>
      </c>
      <c r="AQ50" s="328" t="s">
        <v>517</v>
      </c>
      <c r="AR50" s="329" t="s">
        <v>518</v>
      </c>
    </row>
    <row r="51" spans="1:44" ht="13.2" x14ac:dyDescent="0.2">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519</v>
      </c>
      <c r="AL51" s="322"/>
      <c r="AM51" s="330">
        <v>944056</v>
      </c>
      <c r="AN51" s="331">
        <v>39701</v>
      </c>
      <c r="AO51" s="332">
        <v>-39.299999999999997</v>
      </c>
      <c r="AP51" s="333">
        <v>59119</v>
      </c>
      <c r="AQ51" s="334">
        <v>9.6999999999999993</v>
      </c>
      <c r="AR51" s="335">
        <v>-49</v>
      </c>
    </row>
    <row r="52" spans="1:44" ht="13.2" x14ac:dyDescent="0.2">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520</v>
      </c>
      <c r="AM52" s="338">
        <v>750017</v>
      </c>
      <c r="AN52" s="339">
        <v>31541</v>
      </c>
      <c r="AO52" s="340">
        <v>-15.6</v>
      </c>
      <c r="AP52" s="341">
        <v>29900</v>
      </c>
      <c r="AQ52" s="342">
        <v>-14.7</v>
      </c>
      <c r="AR52" s="343">
        <v>-0.9</v>
      </c>
    </row>
    <row r="53" spans="1:44" ht="13.2" x14ac:dyDescent="0.2">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521</v>
      </c>
      <c r="AL53" s="322"/>
      <c r="AM53" s="330">
        <v>884986</v>
      </c>
      <c r="AN53" s="331">
        <v>37558</v>
      </c>
      <c r="AO53" s="332">
        <v>-5.4</v>
      </c>
      <c r="AP53" s="333">
        <v>53895</v>
      </c>
      <c r="AQ53" s="334">
        <v>-8.8000000000000007</v>
      </c>
      <c r="AR53" s="335">
        <v>3.4</v>
      </c>
    </row>
    <row r="54" spans="1:44" ht="13.2" x14ac:dyDescent="0.2">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520</v>
      </c>
      <c r="AM54" s="338">
        <v>751493</v>
      </c>
      <c r="AN54" s="339">
        <v>31893</v>
      </c>
      <c r="AO54" s="340">
        <v>1.1000000000000001</v>
      </c>
      <c r="AP54" s="341">
        <v>31224</v>
      </c>
      <c r="AQ54" s="342">
        <v>4.4000000000000004</v>
      </c>
      <c r="AR54" s="343">
        <v>-3.3</v>
      </c>
    </row>
    <row r="55" spans="1:44" ht="13.2" x14ac:dyDescent="0.2">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522</v>
      </c>
      <c r="AL55" s="322"/>
      <c r="AM55" s="330">
        <v>583220</v>
      </c>
      <c r="AN55" s="331">
        <v>25154</v>
      </c>
      <c r="AO55" s="332">
        <v>-33</v>
      </c>
      <c r="AP55" s="333">
        <v>56181</v>
      </c>
      <c r="AQ55" s="334">
        <v>4.2</v>
      </c>
      <c r="AR55" s="335">
        <v>-37.200000000000003</v>
      </c>
    </row>
    <row r="56" spans="1:44" ht="13.2" x14ac:dyDescent="0.2">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520</v>
      </c>
      <c r="AM56" s="338">
        <v>488335</v>
      </c>
      <c r="AN56" s="339">
        <v>21062</v>
      </c>
      <c r="AO56" s="340">
        <v>-34</v>
      </c>
      <c r="AP56" s="341">
        <v>32039</v>
      </c>
      <c r="AQ56" s="342">
        <v>2.6</v>
      </c>
      <c r="AR56" s="343">
        <v>-36.6</v>
      </c>
    </row>
    <row r="57" spans="1:44" ht="13.2" x14ac:dyDescent="0.2">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523</v>
      </c>
      <c r="AL57" s="322"/>
      <c r="AM57" s="330">
        <v>1101789</v>
      </c>
      <c r="AN57" s="331">
        <v>47925</v>
      </c>
      <c r="AO57" s="332">
        <v>90.5</v>
      </c>
      <c r="AP57" s="333">
        <v>47730</v>
      </c>
      <c r="AQ57" s="334">
        <v>-15</v>
      </c>
      <c r="AR57" s="335">
        <v>105.5</v>
      </c>
    </row>
    <row r="58" spans="1:44" ht="13.2" x14ac:dyDescent="0.2">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520</v>
      </c>
      <c r="AM58" s="338">
        <v>653701</v>
      </c>
      <c r="AN58" s="339">
        <v>28434</v>
      </c>
      <c r="AO58" s="340">
        <v>35</v>
      </c>
      <c r="AP58" s="341">
        <v>26378</v>
      </c>
      <c r="AQ58" s="342">
        <v>-17.7</v>
      </c>
      <c r="AR58" s="343">
        <v>52.7</v>
      </c>
    </row>
    <row r="59" spans="1:44" ht="13.2" x14ac:dyDescent="0.2">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524</v>
      </c>
      <c r="AL59" s="322"/>
      <c r="AM59" s="330">
        <v>884483</v>
      </c>
      <c r="AN59" s="331">
        <v>38940</v>
      </c>
      <c r="AO59" s="332">
        <v>-18.7</v>
      </c>
      <c r="AP59" s="333">
        <v>61921</v>
      </c>
      <c r="AQ59" s="334">
        <v>29.7</v>
      </c>
      <c r="AR59" s="335">
        <v>-48.4</v>
      </c>
    </row>
    <row r="60" spans="1:44" ht="13.2" x14ac:dyDescent="0.2">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520</v>
      </c>
      <c r="AM60" s="338">
        <v>720446</v>
      </c>
      <c r="AN60" s="339">
        <v>31718</v>
      </c>
      <c r="AO60" s="340">
        <v>11.5</v>
      </c>
      <c r="AP60" s="341">
        <v>34719</v>
      </c>
      <c r="AQ60" s="342">
        <v>31.6</v>
      </c>
      <c r="AR60" s="343">
        <v>-20.100000000000001</v>
      </c>
    </row>
    <row r="61" spans="1:44" ht="13.2" x14ac:dyDescent="0.2">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525</v>
      </c>
      <c r="AL61" s="344"/>
      <c r="AM61" s="345">
        <v>879707</v>
      </c>
      <c r="AN61" s="346">
        <v>37856</v>
      </c>
      <c r="AO61" s="347">
        <v>-1.2</v>
      </c>
      <c r="AP61" s="348">
        <v>55769</v>
      </c>
      <c r="AQ61" s="349">
        <v>4</v>
      </c>
      <c r="AR61" s="335">
        <v>-5.2</v>
      </c>
    </row>
    <row r="62" spans="1:44" ht="13.2" x14ac:dyDescent="0.2">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520</v>
      </c>
      <c r="AM62" s="338">
        <v>672798</v>
      </c>
      <c r="AN62" s="339">
        <v>28930</v>
      </c>
      <c r="AO62" s="340">
        <v>-0.4</v>
      </c>
      <c r="AP62" s="341">
        <v>30852</v>
      </c>
      <c r="AQ62" s="342">
        <v>1.2</v>
      </c>
      <c r="AR62" s="343">
        <v>-1.6</v>
      </c>
    </row>
    <row r="63" spans="1:44" ht="13.2" x14ac:dyDescent="0.2">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ht="13.2" x14ac:dyDescent="0.2">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ht="13.2" x14ac:dyDescent="0.2">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ht="13.2" x14ac:dyDescent="0.2">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x14ac:dyDescent="0.2">
      <c r="AK67" s="259"/>
      <c r="AL67" s="259"/>
      <c r="AM67" s="259"/>
      <c r="AN67" s="259"/>
      <c r="AO67" s="259"/>
      <c r="AP67" s="259"/>
      <c r="AQ67" s="259"/>
      <c r="AR67" s="259"/>
      <c r="AS67" s="259"/>
      <c r="AT67" s="259"/>
    </row>
    <row r="68" spans="1:46" ht="13.5" hidden="1" customHeight="1" x14ac:dyDescent="0.2">
      <c r="AK68" s="259"/>
      <c r="AL68" s="259"/>
      <c r="AM68" s="259"/>
      <c r="AN68" s="259"/>
      <c r="AO68" s="259"/>
      <c r="AP68" s="259"/>
      <c r="AQ68" s="259"/>
      <c r="AR68" s="259"/>
    </row>
    <row r="69" spans="1:46" ht="13.5" hidden="1" customHeight="1" x14ac:dyDescent="0.2">
      <c r="AK69" s="259"/>
      <c r="AL69" s="259"/>
      <c r="AM69" s="259"/>
      <c r="AN69" s="259"/>
      <c r="AO69" s="259"/>
      <c r="AP69" s="259"/>
      <c r="AQ69" s="259"/>
      <c r="AR69" s="259"/>
    </row>
    <row r="70" spans="1:46" ht="13.2" hidden="1" x14ac:dyDescent="0.2">
      <c r="AK70" s="259"/>
      <c r="AL70" s="259"/>
      <c r="AM70" s="259"/>
      <c r="AN70" s="259"/>
      <c r="AO70" s="259"/>
      <c r="AP70" s="259"/>
      <c r="AQ70" s="259"/>
      <c r="AR70" s="259"/>
    </row>
    <row r="71" spans="1:46" ht="13.2" hidden="1" x14ac:dyDescent="0.2">
      <c r="AK71" s="259"/>
      <c r="AL71" s="259"/>
      <c r="AM71" s="259"/>
      <c r="AN71" s="259"/>
      <c r="AO71" s="259"/>
      <c r="AP71" s="259"/>
      <c r="AQ71" s="259"/>
      <c r="AR71" s="259"/>
    </row>
    <row r="72" spans="1:46" ht="13.2" hidden="1" x14ac:dyDescent="0.2">
      <c r="AK72" s="259"/>
      <c r="AL72" s="259"/>
      <c r="AM72" s="259"/>
      <c r="AN72" s="259"/>
      <c r="AO72" s="259"/>
      <c r="AP72" s="259"/>
      <c r="AQ72" s="259"/>
      <c r="AR72" s="259"/>
    </row>
    <row r="73" spans="1:46" ht="13.2" hidden="1" x14ac:dyDescent="0.2">
      <c r="AK73" s="259"/>
      <c r="AL73" s="259"/>
      <c r="AM73" s="259"/>
      <c r="AN73" s="259"/>
      <c r="AO73" s="259"/>
      <c r="AP73" s="259"/>
      <c r="AQ73" s="259"/>
      <c r="AR73" s="259"/>
    </row>
  </sheetData>
  <sheetProtection algorithmName="SHA-512" hashValue="yAZe1g0XQJwdf6J2o5XfopV2Ou2wEnPSHeC74neSQZAvXdIReym+dE2MFJHb+Utwg/DqWvqap7epXMirtVFB0g==" saltValue="oQo0f8nxNCr9i6RlUJfn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59" orientation="landscape" cellComments="asDisplayed" horizont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2"/>
  <cols>
    <col min="1" max="125" width="2.44140625" style="257" customWidth="1"/>
    <col min="126" max="16384" width="9" style="256" hidden="1"/>
  </cols>
  <sheetData>
    <row r="1" spans="2:125"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ht="13.2" x14ac:dyDescent="0.2">
      <c r="B2" s="256"/>
      <c r="DG2" s="256"/>
    </row>
    <row r="3" spans="2:125" ht="13.2" x14ac:dyDescent="0.2">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ht="13.2" x14ac:dyDescent="0.2"/>
    <row r="5" spans="2:125" ht="13.2" x14ac:dyDescent="0.2"/>
    <row r="6" spans="2:125" ht="13.2" x14ac:dyDescent="0.2"/>
    <row r="7" spans="2:125" ht="13.2" x14ac:dyDescent="0.2"/>
    <row r="8" spans="2:125" ht="13.2" x14ac:dyDescent="0.2"/>
    <row r="9" spans="2:125" ht="13.2" x14ac:dyDescent="0.2">
      <c r="DU9" s="25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6"/>
    </row>
    <row r="18" spans="125:125" ht="13.2" x14ac:dyDescent="0.2"/>
    <row r="19" spans="125:125" ht="13.2" x14ac:dyDescent="0.2"/>
    <row r="20" spans="125:125" ht="13.2" x14ac:dyDescent="0.2">
      <c r="DU20" s="256"/>
    </row>
    <row r="21" spans="125:125" ht="13.2" x14ac:dyDescent="0.2">
      <c r="DU21" s="25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6"/>
    </row>
    <row r="29" spans="125:125" ht="13.2" x14ac:dyDescent="0.2"/>
    <row r="30" spans="125:125" ht="13.2" x14ac:dyDescent="0.2"/>
    <row r="31" spans="125:125" ht="13.2" x14ac:dyDescent="0.2"/>
    <row r="32" spans="125:125" ht="13.2" x14ac:dyDescent="0.2"/>
    <row r="33" spans="2:125" ht="13.2" x14ac:dyDescent="0.2">
      <c r="B33" s="256"/>
      <c r="G33" s="256"/>
      <c r="I33" s="256"/>
    </row>
    <row r="34" spans="2:125" ht="13.2" x14ac:dyDescent="0.2">
      <c r="C34" s="256"/>
      <c r="P34" s="256"/>
      <c r="DE34" s="256"/>
      <c r="DH34" s="256"/>
    </row>
    <row r="35" spans="2:125" ht="13.2" x14ac:dyDescent="0.2">
      <c r="D35" s="256"/>
      <c r="E35" s="256"/>
      <c r="DG35" s="256"/>
      <c r="DJ35" s="256"/>
      <c r="DP35" s="256"/>
      <c r="DQ35" s="256"/>
      <c r="DR35" s="256"/>
      <c r="DS35" s="256"/>
      <c r="DT35" s="256"/>
      <c r="DU35" s="256"/>
    </row>
    <row r="36" spans="2:125" ht="13.2" x14ac:dyDescent="0.2">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ht="13.2" x14ac:dyDescent="0.2">
      <c r="DU37" s="256"/>
    </row>
    <row r="38" spans="2:125" ht="13.2" x14ac:dyDescent="0.2">
      <c r="DT38" s="256"/>
      <c r="DU38" s="256"/>
    </row>
    <row r="39" spans="2:125" ht="13.2" x14ac:dyDescent="0.2"/>
    <row r="40" spans="2:125" ht="13.2" x14ac:dyDescent="0.2">
      <c r="DH40" s="256"/>
    </row>
    <row r="41" spans="2:125" ht="13.2" x14ac:dyDescent="0.2">
      <c r="DE41" s="256"/>
    </row>
    <row r="42" spans="2:125" ht="13.2" x14ac:dyDescent="0.2">
      <c r="DG42" s="256"/>
      <c r="DJ42" s="256"/>
    </row>
    <row r="43" spans="2:125" ht="13.2" x14ac:dyDescent="0.2">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ht="13.2" x14ac:dyDescent="0.2">
      <c r="DU44" s="256"/>
    </row>
    <row r="45" spans="2:125" ht="13.2" x14ac:dyDescent="0.2"/>
    <row r="46" spans="2:125" ht="13.2" x14ac:dyDescent="0.2"/>
    <row r="47" spans="2:125" ht="13.2" x14ac:dyDescent="0.2"/>
    <row r="48" spans="2:125" ht="13.2" x14ac:dyDescent="0.2">
      <c r="DT48" s="256"/>
      <c r="DU48" s="256"/>
    </row>
    <row r="49" spans="120:125" ht="13.2" x14ac:dyDescent="0.2">
      <c r="DU49" s="256"/>
    </row>
    <row r="50" spans="120:125" ht="13.2" x14ac:dyDescent="0.2">
      <c r="DU50" s="256"/>
    </row>
    <row r="51" spans="120:125" ht="13.2" x14ac:dyDescent="0.2">
      <c r="DP51" s="256"/>
      <c r="DQ51" s="256"/>
      <c r="DR51" s="256"/>
      <c r="DS51" s="256"/>
      <c r="DT51" s="256"/>
      <c r="DU51" s="256"/>
    </row>
    <row r="52" spans="120:125" ht="13.2" x14ac:dyDescent="0.2"/>
    <row r="53" spans="120:125" ht="13.2" x14ac:dyDescent="0.2"/>
    <row r="54" spans="120:125" ht="13.2" x14ac:dyDescent="0.2">
      <c r="DU54" s="256"/>
    </row>
    <row r="55" spans="120:125" ht="13.2" x14ac:dyDescent="0.2"/>
    <row r="56" spans="120:125" ht="13.2" x14ac:dyDescent="0.2"/>
    <row r="57" spans="120:125" ht="13.2" x14ac:dyDescent="0.2"/>
    <row r="58" spans="120:125" ht="13.2" x14ac:dyDescent="0.2">
      <c r="DU58" s="256"/>
    </row>
    <row r="59" spans="120:125" ht="13.2" x14ac:dyDescent="0.2"/>
    <row r="60" spans="120:125" ht="13.2" x14ac:dyDescent="0.2"/>
    <row r="61" spans="120:125" ht="13.2" x14ac:dyDescent="0.2"/>
    <row r="62" spans="120:125" ht="13.2" x14ac:dyDescent="0.2"/>
    <row r="63" spans="120:125" ht="13.2" x14ac:dyDescent="0.2">
      <c r="DU63" s="256"/>
    </row>
    <row r="64" spans="120:125" ht="13.2" x14ac:dyDescent="0.2">
      <c r="DT64" s="256"/>
      <c r="DU64" s="256"/>
    </row>
    <row r="65" spans="123:125" ht="13.2" x14ac:dyDescent="0.2"/>
    <row r="66" spans="123:125" ht="13.2" x14ac:dyDescent="0.2"/>
    <row r="67" spans="123:125" ht="13.2" x14ac:dyDescent="0.2"/>
    <row r="68" spans="123:125" ht="13.2" x14ac:dyDescent="0.2"/>
    <row r="69" spans="123:125" ht="13.2" x14ac:dyDescent="0.2">
      <c r="DS69" s="256"/>
      <c r="DT69" s="256"/>
      <c r="DU69" s="25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6"/>
    </row>
    <row r="83" spans="116:125" ht="13.2" x14ac:dyDescent="0.2">
      <c r="DM83" s="256"/>
      <c r="DN83" s="256"/>
      <c r="DO83" s="256"/>
      <c r="DP83" s="256"/>
      <c r="DQ83" s="256"/>
      <c r="DR83" s="256"/>
      <c r="DS83" s="256"/>
      <c r="DT83" s="256"/>
      <c r="DU83" s="256"/>
    </row>
    <row r="84" spans="116:125" ht="13.2" x14ac:dyDescent="0.2"/>
    <row r="85" spans="116:125" ht="13.2" x14ac:dyDescent="0.2"/>
    <row r="86" spans="116:125" ht="13.2" x14ac:dyDescent="0.2"/>
    <row r="87" spans="116:125" ht="13.2" x14ac:dyDescent="0.2"/>
    <row r="88" spans="116:125" ht="13.2" x14ac:dyDescent="0.2">
      <c r="DU88" s="25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6"/>
      <c r="DT94" s="256"/>
      <c r="DU94" s="256"/>
    </row>
    <row r="95" spans="116:125" ht="13.5" customHeight="1" x14ac:dyDescent="0.2">
      <c r="DU95" s="25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6"/>
    </row>
    <row r="102" spans="124:125" ht="13.5" customHeight="1" x14ac:dyDescent="0.2"/>
    <row r="103" spans="124:125" ht="13.5" customHeight="1" x14ac:dyDescent="0.2"/>
    <row r="104" spans="124:125" ht="13.5" customHeight="1" x14ac:dyDescent="0.2">
      <c r="DT104" s="256"/>
      <c r="DU104" s="25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477</v>
      </c>
    </row>
    <row r="121" spans="125:125" ht="13.5" hidden="1" customHeight="1" x14ac:dyDescent="0.2">
      <c r="DU121" s="256"/>
    </row>
  </sheetData>
  <sheetProtection algorithmName="SHA-512" hashValue="M5Fc2YCDPAB5DaAUximDnYnm/Kgh9nnO7fbHFjW8E8Q+Qv4qgxaYeNQRL3XAQabzGmwj8BEl8L7i/S+1Hxmb5g==" saltValue="WW2aiZZUtsvktNsnTd8tHA=="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heetViews>
  <sheetFormatPr defaultColWidth="0" defaultRowHeight="13.5" customHeight="1" zeroHeight="1" x14ac:dyDescent="0.2"/>
  <cols>
    <col min="1" max="125" width="2.44140625" style="257" customWidth="1"/>
    <col min="126" max="142" width="0" style="256" hidden="1" customWidth="1"/>
    <col min="143" max="16384" width="9" style="256" hidden="1"/>
  </cols>
  <sheetData>
    <row r="1" spans="1:125"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ht="13.2" x14ac:dyDescent="0.2">
      <c r="B2" s="256"/>
      <c r="T2" s="256"/>
    </row>
    <row r="3" spans="1:125" ht="13.2"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6"/>
      <c r="G33" s="256"/>
      <c r="I33" s="256"/>
    </row>
    <row r="34" spans="2:125" ht="13.2" x14ac:dyDescent="0.2">
      <c r="C34" s="256"/>
      <c r="P34" s="256"/>
      <c r="R34" s="256"/>
      <c r="U34" s="256"/>
    </row>
    <row r="35" spans="2:125" ht="13.2" x14ac:dyDescent="0.2">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ht="13.2" x14ac:dyDescent="0.2">
      <c r="F36" s="256"/>
      <c r="H36" s="256"/>
      <c r="J36" s="256"/>
      <c r="K36" s="256"/>
      <c r="L36" s="256"/>
      <c r="M36" s="256"/>
      <c r="N36" s="256"/>
      <c r="O36" s="256"/>
      <c r="Q36" s="256"/>
      <c r="S36" s="256"/>
      <c r="V36" s="256"/>
    </row>
    <row r="37" spans="2:125" ht="13.2" x14ac:dyDescent="0.2"/>
    <row r="38" spans="2:125" ht="13.2" x14ac:dyDescent="0.2"/>
    <row r="39" spans="2:125" ht="13.2" x14ac:dyDescent="0.2"/>
    <row r="40" spans="2:125" ht="13.2" x14ac:dyDescent="0.2">
      <c r="U40" s="256"/>
    </row>
    <row r="41" spans="2:125" ht="13.2" x14ac:dyDescent="0.2">
      <c r="R41" s="256"/>
    </row>
    <row r="42" spans="2:125" ht="13.2" x14ac:dyDescent="0.2">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ht="13.2" x14ac:dyDescent="0.2">
      <c r="Q43" s="256"/>
      <c r="S43" s="256"/>
      <c r="V43" s="25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477</v>
      </c>
    </row>
  </sheetData>
  <sheetProtection algorithmName="SHA-512" hashValue="Pq+nSLhgqAZooFkoKu8wYAupre6N6yBH4s4B6dQh1JZPjlgWAYF02okrVLc+1mghNDVTvE52F12jNuOvCmtaCQ==" saltValue="vQAolIc8f8JHfeZgiihdW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6" t="s">
        <v>3</v>
      </c>
      <c r="D47" s="1136"/>
      <c r="E47" s="1137"/>
      <c r="F47" s="11">
        <v>30.07</v>
      </c>
      <c r="G47" s="12">
        <v>28.63</v>
      </c>
      <c r="H47" s="12">
        <v>27.91</v>
      </c>
      <c r="I47" s="12">
        <v>31.46</v>
      </c>
      <c r="J47" s="13">
        <v>30.6</v>
      </c>
    </row>
    <row r="48" spans="2:10" ht="57.75" customHeight="1" x14ac:dyDescent="0.2">
      <c r="B48" s="14"/>
      <c r="C48" s="1138" t="s">
        <v>4</v>
      </c>
      <c r="D48" s="1138"/>
      <c r="E48" s="1139"/>
      <c r="F48" s="15">
        <v>6.61</v>
      </c>
      <c r="G48" s="16">
        <v>8.11</v>
      </c>
      <c r="H48" s="16">
        <v>15.89</v>
      </c>
      <c r="I48" s="16">
        <v>8.52</v>
      </c>
      <c r="J48" s="17">
        <v>7.43</v>
      </c>
    </row>
    <row r="49" spans="2:10" ht="57.75" customHeight="1" thickBot="1" x14ac:dyDescent="0.25">
      <c r="B49" s="18"/>
      <c r="C49" s="1140" t="s">
        <v>5</v>
      </c>
      <c r="D49" s="1140"/>
      <c r="E49" s="1141"/>
      <c r="F49" s="19">
        <v>0.56000000000000005</v>
      </c>
      <c r="G49" s="20">
        <v>1.7</v>
      </c>
      <c r="H49" s="20">
        <v>8.89</v>
      </c>
      <c r="I49" s="20" t="s">
        <v>532</v>
      </c>
      <c r="J49" s="21" t="s">
        <v>533</v>
      </c>
    </row>
    <row r="50" spans="2:10" ht="13.2" x14ac:dyDescent="0.2"/>
  </sheetData>
  <sheetProtection algorithmName="SHA-512" hashValue="ZB+zGCOLimpqThk+Awu/aObGk5iPM2eSkZwnOJYbLEtUSqVSo1lqmEUv67xSBEmJzhOtVaFZOHysL8JQMXb+Qw==" saltValue="ESrlSRm1dNtsjF7Js6tFM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2025-03-05T07:45:50Z</cp:lastPrinted>
  <dcterms:created xsi:type="dcterms:W3CDTF">2025-02-19T02:47:56Z</dcterms:created>
  <dcterms:modified xsi:type="dcterms:W3CDTF">2025-09-26T10:18:13Z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2025-09-26T10:18:13Z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7eb604e6-936f-48b4-85b3-b22d2a8ef9a5</vt:lpwstr>
  </property>
  <property fmtid="{D5CDD505-2E9C-101B-9397-08002B2CF9AE}" pid="8" name="MSIP_Label_defa4170-0d19-0005-0004-bc88714345d2_ContentBits">
    <vt:lpwstr>0</vt:lpwstr>
  </property>
</Properties>
</file>