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1D86A1E4-1084-43A8-A85D-E764DD1420A4}"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AM34" i="10"/>
  <c r="AM35" i="10" s="1"/>
  <c r="BE34" i="10" l="1"/>
  <c r="BE35" i="10" s="1"/>
</calcChain>
</file>

<file path=xl/sharedStrings.xml><?xml version="1.0" encoding="utf-8"?>
<sst xmlns="http://schemas.openxmlformats.org/spreadsheetml/2006/main" count="1189" uniqueCount="588">
  <si>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</si>
  <si>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</si>
  <si>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</si>
  <si>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</si>
  <si>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</si>
  <si>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</si>
  <si>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</si>
  <si>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</si>
  <si>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</si>
  <si>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</si>
  <si>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</si>
  <si>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</si>
  <si>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</si>
  <si>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</si>
  <si>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</si>
  <si>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</si>
  <si>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</si>
  <si>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</si>
  <si>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</si>
  <si>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</si>
  <si>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</si>
  <si>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</si>
  <si>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</si>
  <si>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</si>
  <si>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</si>
  <si>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</si>
  <si>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</si>
  <si>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</si>
  <si>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</si>
  <si>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</si>
  <si>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</si>
  <si>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</si>
  <si>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</si>
  <si>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</si>
  <si>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</si>
  <si>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</si>
  <si>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</si>
  <si>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</si>
  <si>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</si>
  <si>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</si>
  <si>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</si>
  <si>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</si>
  <si>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</si>
  <si>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</si>
  <si>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</si>
  <si>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</si>
  <si>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</si>
  <si>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</si>
  <si>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</si>
  <si>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</si>
  <si>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</si>
  <si>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</si>
  <si>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</si>
  <si>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</si>
  <si>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</si>
  <si>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</si>
  <si>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</si>
  <si>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</si>
  <si>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</si>
  <si>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</si>
  <si>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</si>
  <si>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</si>
  <si>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</si>
  <si>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</si>
  <si>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</si>
  <si>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</si>
  <si>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</si>
  <si>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</si>
  <si>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</si>
  <si>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</si>
  <si>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</si>
  <si>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</si>
  <si>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</si>
  <si>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</si>
  <si>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</si>
  <si>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</si>
  <si>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</si>
  <si>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</si>
  <si>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</si>
  <si>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</si>
  <si>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</si>
  <si>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</si>
  <si>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</si>
  <si>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</si>
  <si>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</si>
  <si>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</si>
  <si>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</si>
  <si>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</si>
  <si>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</si>
  <si>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</si>
  <si>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</si>
  <si>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</si>
  <si>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</si>
  <si>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</si>
  <si>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</si>
  <si>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</si>
  <si>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</si>
  <si>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</si>
  <si>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</si>
  <si>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</si>
  <si>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</si>
  <si>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</si>
  <si>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</si>
  <si>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</si>
  <si>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</si>
  <si>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</si>
  <si>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</si>
  <si>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</si>
  <si>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</si>
  <si>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</si>
  <si>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</si>
  <si>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</si>
  <si>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</si>
  <si>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</si>
  <si>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</si>
  <si>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</si>
  <si>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</si>
  <si>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</si>
  <si>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</si>
  <si>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</si>
  <si>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</si>
  <si>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</si>
  <si>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</si>
  <si>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</si>
  <si>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</si>
  <si>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</si>
  <si>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</si>
  <si>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</si>
  <si>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</si>
  <si>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</si>
  <si>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</si>
  <si>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</si>
  <si>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</si>
  <si>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</si>
  <si>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</si>
  <si>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</si>
  <si>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</si>
  <si>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</si>
  <si>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</si>
  <si>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</si>
  <si>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</si>
  <si>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</si>
  <si>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</si>
  <si>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</si>
  <si>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</si>
  <si>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</si>
  <si>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</si>
  <si>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</si>
  <si>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</si>
  <si>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</si>
  <si>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</si>
  <si>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</si>
  <si>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</si>
  <si>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</si>
  <si>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</si>
  <si>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</si>
  <si>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</si>
  <si>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</si>
  <si>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</si>
  <si>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</si>
  <si>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</si>
  <si>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</si>
  <si>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</si>
  <si>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</si>
  <si>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</si>
  <si>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</si>
  <si>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</si>
  <si>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</si>
  <si>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</si>
  <si>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</si>
  <si>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</si>
  <si>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</si>
  <si>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</si>
  <si>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</si>
  <si>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</si>
  <si>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</si>
  <si>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</si>
  <si>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</si>
  <si>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</si>
  <si>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</si>
  <si>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</si>
  <si>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</si>
  <si>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</si>
  <si>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</si>
  <si>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</si>
  <si>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</si>
  <si>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</si>
  <si>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</si>
  <si>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</si>
  <si>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</si>
  <si>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</si>
  <si>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</si>
  <si>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</si>
  <si>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</si>
  <si>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</si>
  <si>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</si>
  <si>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</si>
  <si>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</si>
  <si>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</si>
  <si>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</si>
  <si>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</si>
  <si>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</si>
  <si>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</si>
  <si>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岐阜県揖斐川町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</si>
  <si>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</si>
  <si>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</si>
  <si>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</si>
  <si>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</si>
  <si>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</si>
  <si>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</si>
  <si>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</si>
  <si>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</si>
  <si>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</si>
  <si>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</si>
  <si>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</si>
  <si>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</si>
  <si>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</si>
  <si>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</si>
  <si>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</si>
  <si>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</si>
  <si>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</si>
  <si>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</si>
  <si>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</si>
  <si>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</si>
  <si>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</si>
  <si>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</si>
  <si>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</si>
  <si>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</si>
  <si>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</si>
  <si>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</si>
  <si>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</si>
  <si>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</si>
  <si>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</si>
  <si>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</si>
  <si>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</si>
  <si>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</si>
  <si>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</si>
  <si>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</si>
  <si>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</si>
  <si>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</si>
  <si>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</si>
  <si>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</si>
  <si>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</si>
  <si>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</si>
  <si>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</si>
  <si>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</si>
  <si>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</si>
  <si>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</si>
  <si>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</si>
  <si>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</si>
  <si>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</si>
  <si>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</si>
  <si>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</si>
  <si>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</si>
  <si>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</si>
  <si>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</si>
  <si>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</si>
  <si>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</si>
  <si>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</si>
  <si>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</si>
  <si>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</si>
  <si>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</si>
  <si>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</si>
  <si>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</si>
  <si>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</si>
  <si>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</si>
  <si>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</si>
  <si>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</si>
  <si>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</si>
  <si>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</si>
  <si>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</si>
  <si>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</si>
  <si>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</si>
  <si>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</si>
  <si>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</si>
  <si>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</si>
  <si>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</si>
  <si>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</si>
  <si>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</si>
  <si>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</si>
  <si>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</si>
  <si>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</si>
  <si>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</si>
  <si>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</si>
  <si>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</si>
  <si>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</si>
  <si>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</si>
  <si>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</si>
  <si>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</si>
  <si>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</si>
  <si>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</si>
  <si>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</si>
  <si>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</si>
  <si>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</si>
  <si>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</si>
  <si>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</si>
  <si>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</si>
  <si>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</si>
  <si>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</si>
  <si>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</si>
  <si>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</si>
  <si>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</si>
  <si>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</si>
  <si>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</si>
  <si>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</si>
  <si>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</si>
  <si>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</si>
  <si>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</si>
  <si>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</si>
  <si>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</si>
  <si>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</si>
  <si>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</si>
  <si>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</si>
  <si>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</si>
  <si>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</si>
  <si>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</si>
  <si>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</si>
  <si>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</si>
  <si>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</si>
  <si>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</si>
  <si>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</si>
  <si>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</si>
  <si>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</si>
  <si>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</si>
  <si>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</si>
  <si>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</si>
  <si>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</si>
  <si>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</si>
  <si>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</si>
  <si>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</si>
  <si>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</si>
  <si>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</si>
  <si>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</si>
  <si>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</si>
  <si>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</si>
  <si>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</si>
  <si>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</si>
  <si>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</si>
  <si>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</si>
  <si>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</si>
  <si>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</si>
  <si>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</si>
  <si>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</si>
  <si>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</si>
  <si>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</si>
  <si>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</si>
  <si>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</si>
  <si>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</si>
  <si>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</si>
  <si>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</si>
  <si>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</si>
  <si>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</si>
  <si>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</si>
  <si>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</si>
  <si>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岐阜県揖斐川町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</si>
  <si>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</si>
  <si>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</si>
  <si>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</si>
  <si>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</si>
  <si>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</si>
  <si>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</si>
  <si>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</si>
  <si>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</si>
  <si>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</si>
  <si>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</si>
  <si>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</si>
  <si>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</si>
  <si>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</si>
  <si>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</si>
  <si>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</si>
  <si>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</si>
  <si>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</si>
  <si>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</si>
  <si>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</si>
  <si>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</si>
  <si>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杉原地域土地取得等特別会計</t>
    <phoneticPr fontId="5"/>
  </si>
  <si>
    <t>徳山ダム上流域公有地化特別会計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</si>
  <si>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</si>
  <si>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</si>
  <si>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</si>
  <si>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</si>
  <si>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</si>
  <si>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</si>
  <si>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</si>
  <si>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</si>
  <si>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</si>
  <si>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</si>
  <si>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</si>
  <si>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</si>
  <si>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</si>
  <si>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</si>
  <si>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</si>
  <si>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</si>
  <si>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水道事業会計</t>
    <phoneticPr fontId="5"/>
  </si>
  <si>
    <t>法適用企業</t>
    <phoneticPr fontId="5"/>
  </si>
  <si>
    <t>下水道事業会計</t>
    <phoneticPr fontId="5"/>
  </si>
  <si>
    <t>小水力発電事業特別会計</t>
    <phoneticPr fontId="5"/>
  </si>
  <si>
    <t>法非適用企業</t>
    <phoneticPr fontId="5"/>
  </si>
  <si>
    <t>企業用地造成事業特別会計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</si>
  <si>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</si>
  <si>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</si>
  <si>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</si>
  <si>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</si>
  <si>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</si>
  <si>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</si>
  <si>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</si>
  <si>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</si>
  <si>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</si>
  <si>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</si>
  <si>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</si>
  <si>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</si>
  <si>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</si>
  <si>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</si>
  <si>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</si>
  <si>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</si>
  <si>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</si>
  <si>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</si>
  <si>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</si>
  <si>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</si>
  <si>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</si>
  <si>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</si>
  <si>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</si>
  <si>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</si>
  <si>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</si>
  <si>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</si>
  <si>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</si>
  <si>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</si>
  <si>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</si>
  <si>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</si>
  <si>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</si>
  <si>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</si>
  <si>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</si>
  <si>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</si>
  <si>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</si>
  <si>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</si>
  <si>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</si>
  <si>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</si>
  <si>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</si>
  <si>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</si>
  <si>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</si>
  <si>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</si>
  <si>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</si>
  <si>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</si>
  <si>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</si>
  <si>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</si>
  <si>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</si>
  <si>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</si>
  <si>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</si>
  <si>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</si>
  <si>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</si>
  <si>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</si>
  <si>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</si>
  <si>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</si>
  <si>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</si>
  <si>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</si>
  <si>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</si>
  <si>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</si>
  <si>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</si>
  <si>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</si>
  <si>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</si>
  <si>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</si>
  <si>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</si>
  <si>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</si>
  <si>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</si>
  <si>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</si>
  <si>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</si>
  <si>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</si>
  <si>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</si>
  <si>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</si>
  <si>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</si>
  <si>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</si>
  <si>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</si>
  <si>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</si>
  <si>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</si>
  <si>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</si>
  <si>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</si>
  <si>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</si>
  <si>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</si>
  <si>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</si>
  <si>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</si>
  <si>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</si>
  <si>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</si>
  <si>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</si>
  <si>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</si>
  <si>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</si>
  <si>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</si>
  <si>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</si>
  <si>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</si>
  <si>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</si>
  <si>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</si>
  <si>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</si>
  <si>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</si>
  <si>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</si>
  <si>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</si>
  <si>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</si>
  <si>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</si>
  <si>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</si>
  <si>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</si>
  <si>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</si>
  <si>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</si>
  <si>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</si>
  <si>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</si>
  <si>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</si>
  <si>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</si>
  <si>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</si>
  <si>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</si>
  <si>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</si>
  <si>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</si>
  <si>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</si>
  <si>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</si>
  <si>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</si>
  <si>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</si>
  <si>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</si>
  <si>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</si>
  <si>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</si>
  <si>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</si>
  <si>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</si>
  <si>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</si>
  <si>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</si>
  <si>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</si>
  <si>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</si>
  <si>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</si>
  <si>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</si>
  <si>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</si>
  <si>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</si>
  <si>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</si>
  <si>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</si>
  <si>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</si>
  <si>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</si>
  <si>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</si>
  <si>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</si>
  <si>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</si>
  <si>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</si>
  <si>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</si>
  <si>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1.44</t>
  </si>
  <si>
    <t>▲ 3.02</t>
  </si>
  <si>
    <t>水道事業会計</t>
  </si>
  <si>
    <t>一般会計</t>
  </si>
  <si>
    <t>下水道事業会計</t>
  </si>
  <si>
    <t>国民健康保険特別会計</t>
  </si>
  <si>
    <t>後期高齢者医療特別会計</t>
  </si>
  <si>
    <t>国民健康保険直診勘定特別会計</t>
  </si>
  <si>
    <t>杉原地域土地取得等特別会計</t>
  </si>
  <si>
    <t>徳山ダム上流域公有地化特別会計</t>
  </si>
  <si>
    <t>その他会計（赤字）</t>
  </si>
  <si>
    <t>その他会計（黒字）</t>
  </si>
  <si>
    <t>R01</t>
    <phoneticPr fontId="5"/>
  </si>
  <si>
    <t>R02</t>
    <phoneticPr fontId="5"/>
  </si>
  <si>
    <t>R03</t>
    <phoneticPr fontId="5"/>
  </si>
  <si>
    <t>R04</t>
    <phoneticPr fontId="5"/>
  </si>
  <si>
    <t>R05</t>
    <phoneticPr fontId="5"/>
  </si>
  <si>
    <t>694百万円基金繰入</t>
    <rPh sb="3" eb="6">
      <t>ヒャクマンエン</t>
    </rPh>
    <rPh sb="6" eb="10">
      <t>キキンクリイレ</t>
    </rPh>
    <phoneticPr fontId="2"/>
  </si>
  <si>
    <t>-</t>
    <phoneticPr fontId="2"/>
  </si>
  <si>
    <t>2百万円基金繰入</t>
    <rPh sb="1" eb="4">
      <t>ヒャクマンエン</t>
    </rPh>
    <rPh sb="4" eb="8">
      <t>キキンクリイレ</t>
    </rPh>
    <phoneticPr fontId="2"/>
  </si>
  <si>
    <t>115百万円基金繰入</t>
    <rPh sb="3" eb="10">
      <t>ヒャクマンエンキキンクリイレ</t>
    </rPh>
    <phoneticPr fontId="2"/>
  </si>
  <si>
    <t>大垣衛生施設組合（一般会計）</t>
  </si>
  <si>
    <t>揖斐郡養基小学校養基保育所組合（一般会計）</t>
  </si>
  <si>
    <t>岐阜県市町村会館組合（一般会計）</t>
  </si>
  <si>
    <t>樫原谷林野組合（一般会計）</t>
  </si>
  <si>
    <t>足打谷林野組合（一般会計）</t>
  </si>
  <si>
    <t>岐阜県市町村職員退職手当組合（一般会計）</t>
  </si>
  <si>
    <t>西濃環境整備組合（一般会計）</t>
  </si>
  <si>
    <t>揖斐川水防事務組合（一般会計）</t>
  </si>
  <si>
    <t>揖斐郡消防組合（一般会計）</t>
  </si>
  <si>
    <t>揖斐広域連合（一般会計）</t>
  </si>
  <si>
    <t>揖斐広域連合（介護保険事業会計）</t>
  </si>
  <si>
    <t>岐阜県後期高齢者医療広域連合（一般会計）</t>
  </si>
  <si>
    <t>岐阜県後期高齢者医療広域連合（後期高齢者医療事業会計）</t>
  </si>
  <si>
    <t>6百万円基金繰入</t>
    <rPh sb="1" eb="4">
      <t>ヒャクマンエン</t>
    </rPh>
    <rPh sb="4" eb="8">
      <t>キキンクリイレ</t>
    </rPh>
    <phoneticPr fontId="2"/>
  </si>
  <si>
    <t>62百万円基金繰入</t>
    <rPh sb="2" eb="5">
      <t>ヒャクマンエン</t>
    </rPh>
    <rPh sb="5" eb="9">
      <t>キキンクリイレ</t>
    </rPh>
    <phoneticPr fontId="2"/>
  </si>
  <si>
    <t>15百万円基金繰入</t>
    <rPh sb="2" eb="5">
      <t>ヒャクマンエン</t>
    </rPh>
    <rPh sb="5" eb="9">
      <t>キキンクリイレ</t>
    </rPh>
    <phoneticPr fontId="2"/>
  </si>
  <si>
    <t>樽見鉄道</t>
    <rPh sb="0" eb="4">
      <t>タルミテツドウ</t>
    </rPh>
    <phoneticPr fontId="2"/>
  </si>
  <si>
    <t>公有地化推進基金</t>
    <phoneticPr fontId="5"/>
  </si>
  <si>
    <t>合併振興基金</t>
    <phoneticPr fontId="5"/>
  </si>
  <si>
    <t>公共施設整備基金</t>
    <phoneticPr fontId="5"/>
  </si>
  <si>
    <t>久瀬・藤橋地域振興基金</t>
  </si>
  <si>
    <t>町営住宅整備基金</t>
    <rPh sb="0" eb="2">
      <t>チョウエイ</t>
    </rPh>
    <rPh sb="2" eb="4">
      <t>ジュウタク</t>
    </rPh>
    <rPh sb="4" eb="6">
      <t>セイビ</t>
    </rPh>
    <rPh sb="6" eb="8">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</si>
  <si>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</si>
  <si>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</si>
  <si>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</si>
  <si>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</si>
  <si>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</si>
  <si>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及び将来負担比率は類似団体と比較して低い。要因としては、旧町村から承継した地方債の償還が進み、毎年度の償還額が減少してきたこと及び地方債の発行の抑制をしてきたためである。今後も人件費や物件費、公債費等の経常的歳出の縮減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</si>
  <si>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</si>
  <si>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</si>
  <si>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</si>
  <si>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平成24年度から将来負担比率は「-％」となっているが、合併団体であり広大な面積を持つ当町は、公共施設等の総量が多く、それに伴い、施設等の老朽化も一度に進むこととなる。今後は、将来負担額を抑えるためにも地方債の発行の抑制に努めるほか、「揖斐川町公共施設等総合管理計画」に基づき、施設総量の適正化のみならず、民間のノウハウや資金の導入等も検討し、健全で持続可能な自治体経営の実現を目指す。</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</si>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</sst>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3DC27A9-B737-47AA-968D-EEE131B2C85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84459</c:v>
                </c:pt>
                <c:pt idx="2">
                  <c:v>74568</c:v>
                </c:pt>
                <c:pt idx="3">
                  <c:v>73693</c:v>
                </c:pt>
                <c:pt idx="4">
                  <c:v>79401</c:v>
                </c:pt>
              </c:numCache>
            </c:numRef>
          </c:val>
          <c:smooth val="0"/>
          <c:extLst>
            <c:ext xmlns:c16="http://schemas.microsoft.com/office/drawing/2014/chart" uri="{C3380CC4-5D6E-409C-BE32-E72D297353CC}">
              <c16:uniqueId val="{00000000-899E-4952-AF15-77BBE21231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138205</c:v>
                </c:pt>
                <c:pt idx="1">
                  <c:v>118680</c:v>
                </c:pt>
                <c:pt idx="2">
                  <c:v>98168</c:v>
                </c:pt>
                <c:pt idx="3">
                  <c:v>107326</c:v>
                </c:pt>
                <c:pt idx="4">
                  <c:v>100507</c:v>
                </c:pt>
              </c:numCache>
            </c:numRef>
          </c:val>
          <c:smooth val="0"/>
          <c:extLst>
            <c:ext xmlns:c16="http://schemas.microsoft.com/office/drawing/2014/chart" uri="{C3380CC4-5D6E-409C-BE32-E72D297353CC}">
              <c16:uniqueId val="{00000001-899E-4952-AF15-77BBE21231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3.86</c:v>
                </c:pt>
                <c:pt idx="1">
                  <c:v>6.06</c:v>
                </c:pt>
                <c:pt idx="2">
                  <c:v>9.6999999999999993</c:v>
                </c:pt>
                <c:pt idx="3">
                  <c:v>6.47</c:v>
                </c:pt>
                <c:pt idx="4">
                  <c:v>3.46</c:v>
                </c:pt>
              </c:numCache>
            </c:numRef>
          </c:val>
          <c:extLst>
            <c:ext xmlns:c16="http://schemas.microsoft.com/office/drawing/2014/chart" uri="{C3380CC4-5D6E-409C-BE32-E72D297353CC}">
              <c16:uniqueId val="{00000000-BA25-401A-977D-BE44192A15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31.41</c:v>
                </c:pt>
                <c:pt idx="1">
                  <c:v>29.64</c:v>
                </c:pt>
                <c:pt idx="2">
                  <c:v>31.73</c:v>
                </c:pt>
                <c:pt idx="3">
                  <c:v>38.32</c:v>
                </c:pt>
                <c:pt idx="4">
                  <c:v>38</c:v>
                </c:pt>
              </c:numCache>
            </c:numRef>
          </c:val>
          <c:extLst>
            <c:ext xmlns:c16="http://schemas.microsoft.com/office/drawing/2014/chart" uri="{C3380CC4-5D6E-409C-BE32-E72D297353CC}">
              <c16:uniqueId val="{00000001-BA25-401A-977D-BE44192A15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-1.44</c:v>
                </c:pt>
                <c:pt idx="1">
                  <c:v>0.92</c:v>
                </c:pt>
                <c:pt idx="2">
                  <c:v>6.68</c:v>
                </c:pt>
                <c:pt idx="3">
                  <c:v>1.3</c:v>
                </c:pt>
                <c:pt idx="4">
                  <c:v>-3.02</c:v>
                </c:pt>
              </c:numCache>
            </c:numRef>
          </c:val>
          <c:smooth val="0"/>
          <c:extLst>
            <c:ext xmlns:c16="http://schemas.microsoft.com/office/drawing/2014/chart" uri="{C3380CC4-5D6E-409C-BE32-E72D297353CC}">
              <c16:uniqueId val="{00000002-BA25-401A-977D-BE44192A15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5.41</c:v>
                </c:pt>
                <c:pt idx="2">
                  <c:v>#N/A</c:v>
                </c:pt>
                <c:pt idx="3">
                  <c:v>4.9000000000000004</c:v>
                </c:pt>
                <c:pt idx="4">
                  <c:v>#N/A</c:v>
                </c:pt>
                <c:pt idx="5">
                  <c:v>4.79</c:v>
                </c:pt>
                <c:pt idx="6">
                  <c:v>#N/A</c:v>
                </c:pt>
                <c:pt idx="7">
                  <c:v>0.59</c:v>
                </c:pt>
                <c:pt idx="8">
                  <c:v>#N/A</c:v>
                </c:pt>
                <c:pt idx="9">
                  <c:v>0</c:v>
                </c:pt>
              </c:numCache>
            </c:numRef>
          </c:val>
          <c:extLst>
            <c:ext xmlns:c16="http://schemas.microsoft.com/office/drawing/2014/chart" uri="{C3380CC4-5D6E-409C-BE32-E72D297353CC}">
              <c16:uniqueId val="{00000000-83E6-48CE-BDC9-EE81EF3402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E6-48CE-BDC9-EE81EF3402C6}"/>
            </c:ext>
          </c:extLst>
        </c:ser>
        <c:ser>
          <c:idx val="2"/>
          <c:order val="2"/>
          <c:tx>
            <c:strRef>
              <c:f>データシート!$A$29</c:f>
              <c:strCache>
                <c:ptCount val="1"/>
                <c:pt idx="0">
                  <c:v>徳山ダム上流域公有地化特別会計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3E6-48CE-BDC9-EE81EF3402C6}"/>
            </c:ext>
          </c:extLst>
        </c:ser>
        <c:ser>
          <c:idx val="3"/>
          <c:order val="3"/>
          <c:tx>
            <c:strRef>
              <c:f>データシート!$A$30</c:f>
              <c:strCache>
                <c:ptCount val="1"/>
                <c:pt idx="0">
                  <c:v>杉原地域土地取得等特別会計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3E6-48CE-BDC9-EE81EF3402C6}"/>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0.1</c:v>
                </c:pt>
                <c:pt idx="4">
                  <c:v>#N/A</c:v>
                </c:pt>
                <c:pt idx="5">
                  <c:v>0.04</c:v>
                </c:pt>
                <c:pt idx="6">
                  <c:v>#N/A</c:v>
                </c:pt>
                <c:pt idx="7">
                  <c:v>7.0000000000000007E-2</c:v>
                </c:pt>
                <c:pt idx="8">
                  <c:v>#N/A</c:v>
                </c:pt>
                <c:pt idx="9">
                  <c:v>0.05</c:v>
                </c:pt>
              </c:numCache>
            </c:numRef>
          </c:val>
          <c:extLst>
            <c:ext xmlns:c16="http://schemas.microsoft.com/office/drawing/2014/chart" uri="{C3380CC4-5D6E-409C-BE32-E72D297353CC}">
              <c16:uniqueId val="{00000004-83E6-48CE-BDC9-EE81EF3402C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0.05</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5-83E6-48CE-BDC9-EE81EF3402C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1.21</c:v>
                </c:pt>
                <c:pt idx="2">
                  <c:v>#N/A</c:v>
                </c:pt>
                <c:pt idx="3">
                  <c:v>1.69</c:v>
                </c:pt>
                <c:pt idx="4">
                  <c:v>#N/A</c:v>
                </c:pt>
                <c:pt idx="5">
                  <c:v>2</c:v>
                </c:pt>
                <c:pt idx="6">
                  <c:v>#N/A</c:v>
                </c:pt>
                <c:pt idx="7">
                  <c:v>2.23</c:v>
                </c:pt>
                <c:pt idx="8">
                  <c:v>#N/A</c:v>
                </c:pt>
                <c:pt idx="9">
                  <c:v>1.74</c:v>
                </c:pt>
              </c:numCache>
            </c:numRef>
          </c:val>
          <c:extLst>
            <c:ext xmlns:c16="http://schemas.microsoft.com/office/drawing/2014/chart" uri="{C3380CC4-5D6E-409C-BE32-E72D297353CC}">
              <c16:uniqueId val="{00000006-83E6-48CE-BDC9-EE81EF3402C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2.8</c:v>
                </c:pt>
              </c:numCache>
            </c:numRef>
          </c:val>
          <c:extLst>
            <c:ext xmlns:c16="http://schemas.microsoft.com/office/drawing/2014/chart" uri="{C3380CC4-5D6E-409C-BE32-E72D297353CC}">
              <c16:uniqueId val="{00000007-83E6-48CE-BDC9-EE81EF3402C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3.74</c:v>
                </c:pt>
                <c:pt idx="2">
                  <c:v>#N/A</c:v>
                </c:pt>
                <c:pt idx="3">
                  <c:v>5.89</c:v>
                </c:pt>
                <c:pt idx="4">
                  <c:v>#N/A</c:v>
                </c:pt>
                <c:pt idx="5">
                  <c:v>9.5299999999999994</c:v>
                </c:pt>
                <c:pt idx="6">
                  <c:v>#N/A</c:v>
                </c:pt>
                <c:pt idx="7">
                  <c:v>6.31</c:v>
                </c:pt>
                <c:pt idx="8">
                  <c:v>#N/A</c:v>
                </c:pt>
                <c:pt idx="9">
                  <c:v>3.46</c:v>
                </c:pt>
              </c:numCache>
            </c:numRef>
          </c:val>
          <c:extLst>
            <c:ext xmlns:c16="http://schemas.microsoft.com/office/drawing/2014/chart" uri="{C3380CC4-5D6E-409C-BE32-E72D297353CC}">
              <c16:uniqueId val="{00000008-83E6-48CE-BDC9-EE81EF3402C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7.08</c:v>
                </c:pt>
                <c:pt idx="8">
                  <c:v>#N/A</c:v>
                </c:pt>
                <c:pt idx="9">
                  <c:v>6.01</c:v>
                </c:pt>
              </c:numCache>
            </c:numRef>
          </c:val>
          <c:extLst>
            <c:ext xmlns:c16="http://schemas.microsoft.com/office/drawing/2014/chart" uri="{C3380CC4-5D6E-409C-BE32-E72D297353CC}">
              <c16:uniqueId val="{00000009-83E6-48CE-BDC9-EE81EF3402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1917</c:v>
                </c:pt>
                <c:pt idx="5">
                  <c:v>1784</c:v>
                </c:pt>
                <c:pt idx="8">
                  <c:v>1764</c:v>
                </c:pt>
                <c:pt idx="11">
                  <c:v>1618</c:v>
                </c:pt>
                <c:pt idx="14">
                  <c:v>1657</c:v>
                </c:pt>
              </c:numCache>
            </c:numRef>
          </c:val>
          <c:extLst>
            <c:ext xmlns:c16="http://schemas.microsoft.com/office/drawing/2014/chart" uri="{C3380CC4-5D6E-409C-BE32-E72D297353CC}">
              <c16:uniqueId val="{00000000-F264-4A97-8EDD-ABD3DEF54C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64-4A97-8EDD-ABD3DEF54C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64-4A97-8EDD-ABD3DEF54C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81</c:v>
                </c:pt>
                <c:pt idx="3">
                  <c:v>80</c:v>
                </c:pt>
                <c:pt idx="6">
                  <c:v>80</c:v>
                </c:pt>
                <c:pt idx="9">
                  <c:v>78</c:v>
                </c:pt>
                <c:pt idx="12">
                  <c:v>50</c:v>
                </c:pt>
              </c:numCache>
            </c:numRef>
          </c:val>
          <c:extLst>
            <c:ext xmlns:c16="http://schemas.microsoft.com/office/drawing/2014/chart" uri="{C3380CC4-5D6E-409C-BE32-E72D297353CC}">
              <c16:uniqueId val="{00000003-F264-4A97-8EDD-ABD3DEF54C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683</c:v>
                </c:pt>
                <c:pt idx="3">
                  <c:v>605</c:v>
                </c:pt>
                <c:pt idx="6">
                  <c:v>562</c:v>
                </c:pt>
                <c:pt idx="9">
                  <c:v>504</c:v>
                </c:pt>
                <c:pt idx="12">
                  <c:v>544</c:v>
                </c:pt>
              </c:numCache>
            </c:numRef>
          </c:val>
          <c:extLst>
            <c:ext xmlns:c16="http://schemas.microsoft.com/office/drawing/2014/chart" uri="{C3380CC4-5D6E-409C-BE32-E72D297353CC}">
              <c16:uniqueId val="{00000004-F264-4A97-8EDD-ABD3DEF54C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64-4A97-8EDD-ABD3DEF54C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64-4A97-8EDD-ABD3DEF54C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1641</c:v>
                </c:pt>
                <c:pt idx="3">
                  <c:v>1551</c:v>
                </c:pt>
                <c:pt idx="6">
                  <c:v>1589</c:v>
                </c:pt>
                <c:pt idx="9">
                  <c:v>1616</c:v>
                </c:pt>
                <c:pt idx="12">
                  <c:v>1594</c:v>
                </c:pt>
              </c:numCache>
            </c:numRef>
          </c:val>
          <c:extLst>
            <c:ext xmlns:c16="http://schemas.microsoft.com/office/drawing/2014/chart" uri="{C3380CC4-5D6E-409C-BE32-E72D297353CC}">
              <c16:uniqueId val="{00000007-F264-4A97-8EDD-ABD3DEF54CE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488</c:v>
                </c:pt>
                <c:pt idx="2">
                  <c:v>#N/A</c:v>
                </c:pt>
                <c:pt idx="3">
                  <c:v>#N/A</c:v>
                </c:pt>
                <c:pt idx="4">
                  <c:v>452</c:v>
                </c:pt>
                <c:pt idx="5">
                  <c:v>#N/A</c:v>
                </c:pt>
                <c:pt idx="6">
                  <c:v>#N/A</c:v>
                </c:pt>
                <c:pt idx="7">
                  <c:v>467</c:v>
                </c:pt>
                <c:pt idx="8">
                  <c:v>#N/A</c:v>
                </c:pt>
                <c:pt idx="9">
                  <c:v>#N/A</c:v>
                </c:pt>
                <c:pt idx="10">
                  <c:v>580</c:v>
                </c:pt>
                <c:pt idx="11">
                  <c:v>#N/A</c:v>
                </c:pt>
                <c:pt idx="12">
                  <c:v>#N/A</c:v>
                </c:pt>
                <c:pt idx="13">
                  <c:v>531</c:v>
                </c:pt>
                <c:pt idx="14">
                  <c:v>#N/A</c:v>
                </c:pt>
              </c:numCache>
            </c:numRef>
          </c:val>
          <c:smooth val="0"/>
          <c:extLst>
            <c:ext xmlns:c16="http://schemas.microsoft.com/office/drawing/2014/chart" uri="{C3380CC4-5D6E-409C-BE32-E72D297353CC}">
              <c16:uniqueId val="{00000008-F264-4A97-8EDD-ABD3DEF54CE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18704</c:v>
                </c:pt>
                <c:pt idx="5">
                  <c:v>17994</c:v>
                </c:pt>
                <c:pt idx="8">
                  <c:v>17455</c:v>
                </c:pt>
                <c:pt idx="11">
                  <c:v>16514</c:v>
                </c:pt>
                <c:pt idx="14">
                  <c:v>16011</c:v>
                </c:pt>
              </c:numCache>
            </c:numRef>
          </c:val>
          <c:extLst>
            <c:ext xmlns:c16="http://schemas.microsoft.com/office/drawing/2014/chart" uri="{C3380CC4-5D6E-409C-BE32-E72D297353CC}">
              <c16:uniqueId val="{00000000-5A1F-4CCD-860B-1345D3FFFD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177</c:v>
                </c:pt>
                <c:pt idx="5">
                  <c:v>159</c:v>
                </c:pt>
                <c:pt idx="8">
                  <c:v>164</c:v>
                </c:pt>
                <c:pt idx="11">
                  <c:v>132</c:v>
                </c:pt>
                <c:pt idx="14">
                  <c:v>112</c:v>
                </c:pt>
              </c:numCache>
            </c:numRef>
          </c:val>
          <c:extLst>
            <c:ext xmlns:c16="http://schemas.microsoft.com/office/drawing/2014/chart" uri="{C3380CC4-5D6E-409C-BE32-E72D297353CC}">
              <c16:uniqueId val="{00000001-5A1F-4CCD-860B-1345D3FFFD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7999</c:v>
                </c:pt>
                <c:pt idx="5">
                  <c:v>7513</c:v>
                </c:pt>
                <c:pt idx="8">
                  <c:v>7804</c:v>
                </c:pt>
                <c:pt idx="11">
                  <c:v>8602</c:v>
                </c:pt>
                <c:pt idx="14">
                  <c:v>8301</c:v>
                </c:pt>
              </c:numCache>
            </c:numRef>
          </c:val>
          <c:extLst>
            <c:ext xmlns:c16="http://schemas.microsoft.com/office/drawing/2014/chart" uri="{C3380CC4-5D6E-409C-BE32-E72D297353CC}">
              <c16:uniqueId val="{00000002-5A1F-4CCD-860B-1345D3FFFD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1F-4CCD-860B-1345D3FFFD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1F-4CCD-860B-1345D3FFFD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176</c:v>
                </c:pt>
                <c:pt idx="3">
                  <c:v>177</c:v>
                </c:pt>
                <c:pt idx="6">
                  <c:v>179</c:v>
                </c:pt>
                <c:pt idx="9">
                  <c:v>0</c:v>
                </c:pt>
                <c:pt idx="12">
                  <c:v>0</c:v>
                </c:pt>
              </c:numCache>
            </c:numRef>
          </c:val>
          <c:extLst>
            <c:ext xmlns:c16="http://schemas.microsoft.com/office/drawing/2014/chart" uri="{C3380CC4-5D6E-409C-BE32-E72D297353CC}">
              <c16:uniqueId val="{00000005-5A1F-4CCD-860B-1345D3FFFD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2045</c:v>
                </c:pt>
                <c:pt idx="3">
                  <c:v>2080</c:v>
                </c:pt>
                <c:pt idx="6">
                  <c:v>2072</c:v>
                </c:pt>
                <c:pt idx="9">
                  <c:v>2060</c:v>
                </c:pt>
                <c:pt idx="12">
                  <c:v>2103</c:v>
                </c:pt>
              </c:numCache>
            </c:numRef>
          </c:val>
          <c:extLst>
            <c:ext xmlns:c16="http://schemas.microsoft.com/office/drawing/2014/chart" uri="{C3380CC4-5D6E-409C-BE32-E72D297353CC}">
              <c16:uniqueId val="{00000006-5A1F-4CCD-860B-1345D3FFFD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458</c:v>
                </c:pt>
                <c:pt idx="3">
                  <c:v>454</c:v>
                </c:pt>
                <c:pt idx="6">
                  <c:v>397</c:v>
                </c:pt>
                <c:pt idx="9">
                  <c:v>320</c:v>
                </c:pt>
                <c:pt idx="12">
                  <c:v>271</c:v>
                </c:pt>
              </c:numCache>
            </c:numRef>
          </c:val>
          <c:extLst>
            <c:ext xmlns:c16="http://schemas.microsoft.com/office/drawing/2014/chart" uri="{C3380CC4-5D6E-409C-BE32-E72D297353CC}">
              <c16:uniqueId val="{00000007-5A1F-4CCD-860B-1345D3FFFD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8505</c:v>
                </c:pt>
                <c:pt idx="3">
                  <c:v>8386</c:v>
                </c:pt>
                <c:pt idx="6">
                  <c:v>8056</c:v>
                </c:pt>
                <c:pt idx="9">
                  <c:v>7887</c:v>
                </c:pt>
                <c:pt idx="12">
                  <c:v>7536</c:v>
                </c:pt>
              </c:numCache>
            </c:numRef>
          </c:val>
          <c:extLst>
            <c:ext xmlns:c16="http://schemas.microsoft.com/office/drawing/2014/chart" uri="{C3380CC4-5D6E-409C-BE32-E72D297353CC}">
              <c16:uniqueId val="{00000008-5A1F-4CCD-860B-1345D3FFFD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A1F-4CCD-860B-1345D3FFFD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14534</c:v>
                </c:pt>
                <c:pt idx="3">
                  <c:v>14122</c:v>
                </c:pt>
                <c:pt idx="6">
                  <c:v>13836</c:v>
                </c:pt>
                <c:pt idx="9">
                  <c:v>13490</c:v>
                </c:pt>
                <c:pt idx="12">
                  <c:v>13170</c:v>
                </c:pt>
              </c:numCache>
            </c:numRef>
          </c:val>
          <c:extLst>
            <c:ext xmlns:c16="http://schemas.microsoft.com/office/drawing/2014/chart" uri="{C3380CC4-5D6E-409C-BE32-E72D297353CC}">
              <c16:uniqueId val="{0000000A-5A1F-4CCD-860B-1345D3FFFD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A1F-4CCD-860B-1345D3FFFD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3068</c:v>
                </c:pt>
                <c:pt idx="1">
                  <c:v>3530</c:v>
                </c:pt>
                <c:pt idx="2">
                  <c:v>3525</c:v>
                </c:pt>
              </c:numCache>
            </c:numRef>
          </c:val>
          <c:extLst>
            <c:ext xmlns:c16="http://schemas.microsoft.com/office/drawing/2014/chart" uri="{C3380CC4-5D6E-409C-BE32-E72D297353CC}">
              <c16:uniqueId val="{00000000-65A3-4C75-92B0-451BBC1AFA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308</c:v>
                </c:pt>
                <c:pt idx="1">
                  <c:v>358</c:v>
                </c:pt>
                <c:pt idx="2">
                  <c:v>354</c:v>
                </c:pt>
              </c:numCache>
            </c:numRef>
          </c:val>
          <c:extLst>
            <c:ext xmlns:c16="http://schemas.microsoft.com/office/drawing/2014/chart" uri="{C3380CC4-5D6E-409C-BE32-E72D297353CC}">
              <c16:uniqueId val="{00000001-65A3-4C75-92B0-451BBC1AFA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5704</c:v>
                </c:pt>
                <c:pt idx="1">
                  <c:v>6015</c:v>
                </c:pt>
                <c:pt idx="2">
                  <c:v>5854</c:v>
                </c:pt>
              </c:numCache>
            </c:numRef>
          </c:val>
          <c:extLst>
            <c:ext xmlns:c16="http://schemas.microsoft.com/office/drawing/2014/chart" uri="{C3380CC4-5D6E-409C-BE32-E72D297353CC}">
              <c16:uniqueId val="{00000002-65A3-4C75-92B0-451BBC1AFA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{1FDFB1F8-5932-4AC6-8EB0-FB62370043D7}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F22-49BB-970E-27C1157D0A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{01755744-0C70-4E1D-BAE0-AB5E7F816197}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22-49BB-970E-27C1157D0A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{3E87E6C5-8673-4526-A693-3548A9B3C97D}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22-49BB-970E-27C1157D0A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{C58A2767-067B-4B8B-B24E-F2CCD38833D1}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22-49BB-970E-27C1157D0A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{F59941FD-3F60-4296-A05E-0F1F7D1A7CB0}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22-49BB-970E-27C1157D0A7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{EE5B8086-1509-4CC0-8770-3C4DF67D8F89}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F22-49BB-970E-27C1157D0A7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{A0A955B8-C92E-4901-9713-09F2848F2126}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F22-49BB-970E-27C1157D0A7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{5B658DF2-BB72-4092-8CC3-48D26FD7A267}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F22-49BB-970E-27C1157D0A7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{EAB8174A-EE8F-4ED4-B290-0B9BCE43E2B4}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F22-49BB-970E-27C1157D0A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55.1</c:v>
                </c:pt>
                <c:pt idx="16">
                  <c:v>56.2</c:v>
                </c:pt>
                <c:pt idx="24">
                  <c:v>57.6</c:v>
                </c:pt>
                <c:pt idx="32">
                  <c:v>58.9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F22-49BB-970E-27C1157D0A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{7DC0C31F-6B07-42C9-BB9F-3E595B2D4EB6}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F22-49BB-970E-27C1157D0A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{5DEF7B27-60DD-48B2-BD9E-826B93CA6B19}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22-49BB-970E-27C1157D0A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{26F15F2C-6412-4A07-BFD2-2E8BC71A3E09}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22-49BB-970E-27C1157D0A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{9CA868F7-5287-4736-97C8-BD1FC8D00C6A}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22-49BB-970E-27C1157D0A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{C275AC63-5CED-4F58-BC30-3D11A34C4914}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22-49BB-970E-27C1157D0A7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{FBE15156-770C-4C92-A42F-43C146E220E6}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F22-49BB-970E-27C1157D0A7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{4B076365-271A-40B4-9783-26100E0A8187}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F22-49BB-970E-27C1157D0A7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{004BF4E2-8BCC-452F-AC92-A00FC101641C}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F22-49BB-970E-27C1157D0A7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{3121E6FA-74FD-43C8-BFE7-4040E4F6EA2A}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F22-49BB-970E-27C1157D0A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65.099999999999994</c:v>
                </c:pt>
                <c:pt idx="16">
                  <c:v>64.3</c:v>
                </c:pt>
                <c:pt idx="24">
                  <c:v>65.7</c:v>
                </c:pt>
                <c:pt idx="32">
                  <c:v>66.3</c:v>
                </c:pt>
              </c:numCache>
            </c:numRef>
          </c:xVal>
          <c:yVal>
            <c:numRef>
              <c:f>公会計指標分析・財政指標組合せ分析表!$BP$55:$DC$55</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2F22-49BB-970E-27C1157D0A75}"/>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{17266E34-50F1-4B81-BE3F-D53219896259}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47B-45EE-97DA-9776417ADC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{FACBE460-CD00-4887-827D-F5FD0007B516}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7B-45EE-97DA-9776417ADC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{A56D2130-E398-4A7F-A633-81D9BBA10777}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7B-45EE-97DA-9776417ADC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{3AD24AF5-DD1E-47B2-9466-470BF9B2D005}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7B-45EE-97DA-9776417ADC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{07A479BC-AB8C-42CA-B932-50DCE0C6BB88}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7B-45EE-97DA-9776417ADCB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{CDB5160F-49DB-4F2F-991B-CE1013AA2B52}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47B-45EE-97DA-9776417ADCB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{4FE8F9A8-9865-4C20-ADAD-4D36CF59BE2D}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47B-45EE-97DA-9776417ADCB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{884D2649-9650-4C85-85BD-DC0B127B55A0}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47B-45EE-97DA-9776417ADCB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{8DB65630-3855-41A9-8E75-D6E8E0512439}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47B-45EE-97DA-9776417ADC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6.4</c:v>
                </c:pt>
                <c:pt idx="16">
                  <c:v>6.1</c:v>
                </c:pt>
                <c:pt idx="24">
                  <c:v>6.4</c:v>
                </c:pt>
                <c:pt idx="32">
                  <c:v>6.8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47B-45EE-97DA-9776417ADC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{01C88C1C-29DE-4AA0-B204-299E3F6CF831}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47B-45EE-97DA-9776417ADC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{144A0911-8520-4C09-BD1C-96730A999629}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7B-45EE-97DA-9776417ADC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{4034E4A6-11F4-4270-B294-EB10802175BC}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7B-45EE-97DA-9776417ADC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{3E167831-10ED-4260-B06D-A1A337BC55D1}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7B-45EE-97DA-9776417ADC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{83E02003-8C9E-47DF-B1D4-FD3DEB0CCFE4}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7B-45EE-97DA-9776417ADCB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{268929BC-87E5-4539-8403-42A2694F9123}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47B-45EE-97DA-9776417ADCB1}"/>
                </c:ext>
              </c:extLst>
            </c:dLbl>
            <c:dLbl>
              <c:idx val="16"/>
              <c:layout>
                <c:manualLayout>
                  <c:x val="-4.4905057365901176E-2"/>
                  <c:y val="-9.789287947793938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{E0BC744B-FBE2-4501-9FDF-C8FCF3DA3E18}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47B-45EE-97DA-9776417ADCB1}"/>
                </c:ext>
              </c:extLst>
            </c:dLbl>
            <c:dLbl>
              <c:idx val="24"/>
              <c:layout>
                <c:manualLayout>
                  <c:x val="-1.8235628084250059E-2"/>
                  <c:y val="-6.359891417740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{D6F1BA67-FE5E-44E5-9D76-89CF9D9FFCC5}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47B-45EE-97DA-9776417ADCB1}"/>
                </c:ext>
              </c:extLst>
            </c:dLbl>
            <c:dLbl>
              <c:idx val="32"/>
              <c:layout>
                <c:manualLayout>
                  <c:x val="-3.1570342725075584E-2"/>
                  <c:y val="-2.575746263289373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{5B421D73-D56A-4DA3-A162-C359435E2E3C}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47B-45EE-97DA-9776417ADC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8.3000000000000007</c:v>
                </c:pt>
                <c:pt idx="16">
                  <c:v>8</c:v>
                </c:pt>
                <c:pt idx="24">
                  <c:v>8</c:v>
                </c:pt>
                <c:pt idx="32">
                  <c:v>8</c:v>
                </c:pt>
              </c:numCache>
            </c:numRef>
          </c:xVal>
          <c:yVal>
            <c:numRef>
              <c:f>公会計指標分析・財政指標組合せ分析表!$BP$77:$DC$77</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947B-45EE-97DA-9776417ADCB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　　</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合併町村から継承した起債の償還が進んだことと新規起債の抑制等により減少傾向であったが、</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1,600</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百万円を前後している。金利上昇により</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今後若干の増加が見込まれる。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水道事業、下水道事業に対する繰出で、減少傾向にあ</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ったが、公共下水道事業の元金償還開始により再び増加に転じている</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西濃環境整備組合、揖斐郡消防組合、揖斐広域連合等に対する負担金であり、大規模な建設事業が行われず</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横ばい傾向であったが</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令和５年度は減少した。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○算入公債費等</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過去の起債に対する基準財政需要額であり、平成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年度以降は減少傾向にある。令和４年度においては減少額が大きいが、平成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年度同意の緊急防災・減災事業債の償還終了によるものである。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新規起債の抑制傾向により、元利償還金は減少傾向にあるが、算入公債費</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したため、令和</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年度は実質公債費比率の分子が</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しかし、今後は</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公営企業債の元利償還金に対する繰入金が再び増加予定であるため、実質公債費比率の分子は増加が見込まれる。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○一般会計等に係る地方債の現在高・・・合併町村から継承した起債の償還が進んだことと、新規起債の抑制等により減少した。</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○公営企業債等繰入見込額・・・水道事業、下水道事業に対するものの影響が大きい。平成</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年度から農業集落排水事業の将来負担額が減少しているため、繰入見込額は減少傾向にある。</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○組合等負担等見込額・・・加入する組合が新たな設備等投資を行わない限り著しく変化するものではなく、減少傾向にある。</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○設立法人等の負債額等負担見込額・・・令和３年度までは揖斐川町土地開発公社に対する見込額を計上していたが、令和４年度に解散・清算済みであるため、皆減となった。</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○充当可能基金・・・計画的に基金を積み立て、取崩しを極力抑えることとしている。</a:t>
          </a:r>
          <a:endPar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○充当可能特定歳入・・・町営住宅の使用料が主である。住宅使用料の充当可能な上限は公営住宅事業の地方債現在高であることから、地方債残高の減少に併せ、充当可能特定歳入も減少傾向にある。</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○基準財政需要額算入見込額・・・公債費の算入見込額の減少により、平成</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年度以降、減少傾向にある。</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○将来負担比率の分子・・・一般会計等にかかる地方債の現在高や公営企業債等繰入見込額が減少したことにより、将来負担額</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が前年に比べ減少となった。充当可能財源等</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についても減少したが、前年度より減少幅の方が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なったことから、将来負担比率の分子については、令和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マイナスの値が小さくなる</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結果となった。今後も引き続き地方債の繰上償還や充当可能基金の積み立て等に努めていく。</a:t>
          </a:r>
          <a:endParaRPr lang="ja-JP" altLang="ja-JP" sz="95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岐阜県揖斐川町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財政調整基金については、前年度実質収支額の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相当額となる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たが、財源調整のため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百万円繰り入れたことにより、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減債基金は地方債の定期償還のため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百万円を繰り入れたが、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百万円の積み立てにより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、その他特定目的基金については、各種事業に充当するため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百万円取り崩したが、基金利子の積立や合併特例債を活用した合併振興基金の積立（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百万円）など合わせて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百万円の基金積立を行ったため、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基金全体額としては前年比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・財政調整基金については、普通交付税の縮減期間は終了後も縮減額程度の基金残高を維持するよう努めたい。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・減債基金については、年次償還額が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億円を超える年が暫く続くことから、計画的に積み立てていく。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・公有地化推進基金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：徳山ダム上流域における山林管理の一環としての人工林の伐採、分収林の管理、その業務に必要な作業路整備及び良好な</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自然環境を保全するための資金に充てる。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：合併後の新揖斐川町における少子高齢化対策、コミュニティバス運行対策、自治会活動支援や文化振興経費、新町全体の</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まちづくり事業に要する費用に充てる。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：揖斐川町総合計画に基づき将来予想される公共施設建設のための資金を確保し、事業の円滑な執行を図るための資金に</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・久瀬・藤橋地域振興基金：久瀬及び藤橋地域の活性化に資するための資金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・町営住宅整備基金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：町営住宅の整備を図るための資金に充てる。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・公有地化推進基金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：徳山ダム上流域の作業路開設工事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：給食支援（無償化）事業に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百万円、後期高齢医療事業に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百万円、児童生徒医療費支給事業に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百万円を充当し、</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百万円を積立。取り崩しはなし。</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・久瀬・藤橋地域振興基金：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久瀬地域振興事業に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を充当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令和６年度までは合併特例債を活用した基金積立を行い、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償還が終わった額の範囲内において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まちづくり事業に充てていく。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基金の一括管理や債券運用など、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資金の有効活用を図る。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年度末の基金残高</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前年度実質収支額の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相当額（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を行ったが、中期財政計画に基づき経常経費の削減等に取り組んでもなお不足する財源調整のために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・普通交付税の合併算定替の縮減期間が令和元年度で終了し、平成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年度の普通交付税額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百万円から令和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4,460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百万円まで減少（▲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百万円）した。財政調整基金については、平成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年度までは、一般的に適正といわれる標準財政規模の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億円程度を基金残高としていたが、こうした特例措置の終了に伴う急激な財源の減少に備え、平成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年度から積み増しを行い、平成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億円以上の残高を維持している。今後も普通交付税の縮減分程度の基金残高を維持したい。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・地方債の定期償還のため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百万円の積み立てにより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・合併後、地域格差の是正等のために各種事業を積極的に推進してきた当町において、普通会計の令和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年度末地方債残高は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13,170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百万円と非常に高く、令和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年度の元利償還額については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1,594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百万円となっている。年次償還額及び未償還元金のピークは過ぎているが、年次償還額が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億円を超える年が暫く続くことから、減債基金についても計画的に積み立てていく。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A2C17DF-7889-4C7D-A74C-8A11C9221C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C13C6D-10D6-410E-93D0-DFB6B2F758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188FCF6-D8F6-4895-BF9F-7CD18F9DD552}"/>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5621E7E-0CD4-4AD8-A3A6-66C96F1BCFC8}"/>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6350F23-DF6F-49A3-A919-370FA170319E}"/>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CCE2ABA-BFEF-4252-BD6C-D4F32B7DD8B7}"/>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E6A4EAF-F58E-4479-961A-D107D89177F3}"/>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862F753-A79B-44C3-A96E-7D57D669E7AD}"/>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2774BC8-D03D-40FD-9F2F-DDBE17D8AC13}"/>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37A3959-9361-4683-BAA7-8A924C132DF1}"/>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6018CF8-D0AC-4EA0-89ED-A632EFCDE537}"/>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28AC74B-1F50-45FA-A6E4-46EC283E16E4}"/>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81A46E0-C279-47F6-8FD8-10425055240F}"/>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AA13817-D218-4E79-9373-E8EA7C9099F3}"/>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3894A3A-7208-4343-9400-939B049ADCFE}"/>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2737284-3616-4409-988D-F30F5B98B4FF}"/>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5ECC7D0-711D-4774-9026-FB10F19204FB}"/>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10972CB-29E9-4A0B-B92B-1435FA3C6A8B}"/>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C008E7A-5A3D-4D20-A9EE-F667AC6496AA}"/>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96D3564-7CBD-4F92-9D90-1D88A89773E4}"/>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3EA6BA2-6FC8-4353-94A4-61A475E4A98D}"/>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0B4468E-C18D-47DD-8B7E-A49F7EB404A6}"/>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D34DA2F-02C5-46F2-A5E3-2935EEB751C3}"/>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31D5EFF-2375-4C7B-A44E-B4A713C5CA4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BC3621E-D63A-432B-8415-40149006A05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652F72D-6E19-422C-B153-D2A9ACF712B8}"/>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5A7DCCC-1C83-4EA6-BB75-D09CB0FCEE9B}"/>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5C1C33C-9FBC-4802-B6D6-880D95283E4B}"/>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FBDF173-317B-41CB-9F60-BA672E2971CE}"/>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CD276FD-4B56-42BC-91CA-60EBA1266D85}"/>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DAF1EC8-FFE4-4687-B171-FEA43E731354}"/>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3BE5714-208B-467B-AA5A-51E9B8E79E49}"/>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BC7D893-3BBD-4286-9C01-E53203CF62DB}"/>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ABFE610-9555-4117-8303-E853849109DE}"/>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EF062E4-A63C-4F98-AECE-4DA34558759D}"/>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9A76BC8-D3FC-4BC0-81C9-59F6C52D40C1}"/>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6A0A0F5-9F89-4A5B-B190-73B45378A702}"/>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7A8B2DC-86BC-482C-AC1D-2807F384132D}"/>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0E4D857-6D7D-48B4-8A41-408AF24B722E}"/>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0753051-547F-400C-BE60-7B6534903F3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2AB7C00-F3E4-44EF-8E0D-0EF1233CC876}"/>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33CEA1A-7D5C-4C16-8AFF-B4C73B4C313B}"/>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4F10241-DF3E-4276-B926-493C85C2FFA4}"/>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8BCC7F7-7D52-4963-BB3B-01428C69F8C5}"/>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97746C0-419F-4AEE-92B2-32FA014BC1C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4DDA4F5-FDFD-49F8-AB20-571ADEBC3B5E}"/>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6B78D06-0D11-4B3F-B168-34463B498C49}"/>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7025D5F-03EC-4651-9805-D4419F83D4C4}"/>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9C27A52-4A18-4824-B01F-7238AD9C042E}"/>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CC9C6C8-769B-4866-8387-F1E236AD90D1}"/>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031AF2F-C621-4182-BC4B-FE1698D625DE}"/>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0F8A33C-7BEA-4E91-AE82-FF7E5A5083A8}"/>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9F2A4B2-C551-4917-ACD7-92F1D251A64B}"/>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7A075A6-22A4-4B2F-894E-FF1B02296F38}"/>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69C4C8D-51E2-4961-92C2-AD8DF9DE21DB}"/>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B76512C-74BE-4AC4-B465-43B1935B13EB}"/>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3F4FD5B-A8CF-4DEA-82D0-F77E9BF4564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類似団体平均値より低い水準にある。令和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年度同様、大規模な施設の建設がなく、減価償却が進み</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％増加している。当町は合併団体であり公共施設等の総量が多いことから、施設等の老朽化も一度に進むこととなる。そのため、令和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年度に改訂した「揖斐川町公共施設等総合管理計画」では、目標年度の令和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年度までに公共建築物の保有面積全体を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％削減することとしている。計画に基づき、適正なマネジメントに努めたい。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9B07EF4-2720-447F-9D64-4898084406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32BB627-CC41-44EF-A473-AC7ABDA2BD18}"/>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2D2E559-C781-4EB9-AE0B-DC622D1504F6}"/>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71261EEB-3F19-400C-8057-CDCB35CB484D}"/>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AE0B60B9-2AC6-40A2-9666-846A41F561FD}"/>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BCA31945-95DA-4075-950C-A89117089CBA}"/>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DE23EE14-53E3-423B-9270-8FF382E21BAD}"/>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D9752ED5-F77B-46AB-B980-35E7344411F1}"/>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C22F3812-091A-4ADC-9D37-F1FAFCAA508B}"/>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13E98403-DCBD-49A8-97C4-CBBF4DCC20BC}"/>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52BB34AF-E79D-4F80-9A87-F5DF54777A10}"/>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D4C5100-EE0F-415B-B4E3-F2451166EE19}"/>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F99FABCE-5D03-441D-B6FE-836B906A83B7}"/>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38B66360-5AA1-4C61-8292-EBE15F98A742}"/>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3F261949-19A7-4C9A-A619-FA9F09319D3B}"/>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13516A7-3231-4A92-AAFB-C8F520C4DC41}"/>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9F26454-5A56-479D-8B28-0E0F4BDD0A7C}"/>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18FA5455-0068-49DF-AEF3-8D0ABCCBA1B7}"/>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77" name="直線コネクタ 76">
          <a:extLst>
            <a:ext uri="{FF2B5EF4-FFF2-40B4-BE49-F238E27FC236}">
              <a16:creationId xmlns:a16="http://schemas.microsoft.com/office/drawing/2014/main" id="{3801F32D-692F-407C-8CD6-56FBFEDDEBC9}"/>
            </a:ext>
          </a:extLst>
        </xdr:cNvPr>
        <xdr:cNvCxnSpPr/>
      </xdr:nvCxnSpPr>
      <xdr:spPr>
        <a:xfrm flipV="1">
          <a:off x="4206240" y="4538163"/>
          <a:ext cx="1270" cy="117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a:extLst>
            <a:ext uri="{FF2B5EF4-FFF2-40B4-BE49-F238E27FC236}">
              <a16:creationId xmlns:a16="http://schemas.microsoft.com/office/drawing/2014/main" id="{E6B82BCB-1F89-4C63-8D09-A0CB394CD016}"/>
            </a:ext>
          </a:extLst>
        </xdr:cNvPr>
        <xdr:cNvSpPr txBox="1"/>
      </xdr:nvSpPr>
      <xdr:spPr>
        <a:xfrm>
          <a:off x="4258945"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a16="http://schemas.microsoft.com/office/drawing/2014/main" id="{0AE72EDE-5B30-402F-A71D-4672E2A4C6CE}"/>
            </a:ext>
          </a:extLst>
        </xdr:cNvPr>
        <xdr:cNvCxnSpPr/>
      </xdr:nvCxnSpPr>
      <xdr:spPr>
        <a:xfrm>
          <a:off x="4119245" y="57143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a:extLst>
            <a:ext uri="{FF2B5EF4-FFF2-40B4-BE49-F238E27FC236}">
              <a16:creationId xmlns:a16="http://schemas.microsoft.com/office/drawing/2014/main" id="{01C39348-532C-4573-BF1F-272545E9AE37}"/>
            </a:ext>
          </a:extLst>
        </xdr:cNvPr>
        <xdr:cNvSpPr txBox="1"/>
      </xdr:nvSpPr>
      <xdr:spPr>
        <a:xfrm>
          <a:off x="4258945" y="432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a:extLst>
            <a:ext uri="{FF2B5EF4-FFF2-40B4-BE49-F238E27FC236}">
              <a16:creationId xmlns:a16="http://schemas.microsoft.com/office/drawing/2014/main" id="{7604EACD-9FA8-4C4D-9F21-530DACC6E455}"/>
            </a:ext>
          </a:extLst>
        </xdr:cNvPr>
        <xdr:cNvCxnSpPr/>
      </xdr:nvCxnSpPr>
      <xdr:spPr>
        <a:xfrm>
          <a:off x="4119245" y="45381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2" name="有形固定資産減価償却率平均値テキスト">
          <a:extLst>
            <a:ext uri="{FF2B5EF4-FFF2-40B4-BE49-F238E27FC236}">
              <a16:creationId xmlns:a16="http://schemas.microsoft.com/office/drawing/2014/main" id="{AB31AC84-05EC-4649-B9A0-23772C095BE4}"/>
            </a:ext>
          </a:extLst>
        </xdr:cNvPr>
        <xdr:cNvSpPr txBox="1"/>
      </xdr:nvSpPr>
      <xdr:spPr>
        <a:xfrm>
          <a:off x="4258945" y="5114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a:extLst>
            <a:ext uri="{FF2B5EF4-FFF2-40B4-BE49-F238E27FC236}">
              <a16:creationId xmlns:a16="http://schemas.microsoft.com/office/drawing/2014/main" id="{BB3B8880-13CE-4878-AAAD-25C97BB0E8E2}"/>
            </a:ext>
          </a:extLst>
        </xdr:cNvPr>
        <xdr:cNvSpPr/>
      </xdr:nvSpPr>
      <xdr:spPr>
        <a:xfrm>
          <a:off x="4157345" y="5135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4" name="フローチャート: 判断 83">
          <a:extLst>
            <a:ext uri="{FF2B5EF4-FFF2-40B4-BE49-F238E27FC236}">
              <a16:creationId xmlns:a16="http://schemas.microsoft.com/office/drawing/2014/main" id="{A01CF9E8-BA97-4EA4-947E-6B4949EFFA8E}"/>
            </a:ext>
          </a:extLst>
        </xdr:cNvPr>
        <xdr:cNvSpPr/>
      </xdr:nvSpPr>
      <xdr:spPr>
        <a:xfrm>
          <a:off x="3537585" y="5117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フローチャート: 判断 84">
          <a:extLst>
            <a:ext uri="{FF2B5EF4-FFF2-40B4-BE49-F238E27FC236}">
              <a16:creationId xmlns:a16="http://schemas.microsoft.com/office/drawing/2014/main" id="{E11B6CCE-537C-4927-B55C-7A639395AF0F}"/>
            </a:ext>
          </a:extLst>
        </xdr:cNvPr>
        <xdr:cNvSpPr/>
      </xdr:nvSpPr>
      <xdr:spPr>
        <a:xfrm>
          <a:off x="2867025" y="50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86" name="フローチャート: 判断 85">
          <a:extLst>
            <a:ext uri="{FF2B5EF4-FFF2-40B4-BE49-F238E27FC236}">
              <a16:creationId xmlns:a16="http://schemas.microsoft.com/office/drawing/2014/main" id="{A4F9AFD0-9EC9-499A-98C1-C5247F65D21D}"/>
            </a:ext>
          </a:extLst>
        </xdr:cNvPr>
        <xdr:cNvSpPr/>
      </xdr:nvSpPr>
      <xdr:spPr>
        <a:xfrm>
          <a:off x="2196465" y="50989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124006</xdr:rowOff>
    </xdr:from>
    <xdr:to>
      <xdr:col>7</xdr:col>
      <xdr:colOff>187325</xdr:colOff>
      <xdr:row>30</xdr:row>
      <xdr:rowOff>54156</xdr:rowOff>
    </xdr:to>
    <xdr:sp macro="" textlink="">
      <xdr:nvSpPr>
        <xdr:cNvPr id="87" name="フローチャート: 判断 86">
          <a:extLst>
            <a:ext uri="{FF2B5EF4-FFF2-40B4-BE49-F238E27FC236}">
              <a16:creationId xmlns:a16="http://schemas.microsoft.com/office/drawing/2014/main" id="{29C245D9-166E-44A3-B943-1EC45E16CB6F}"/>
            </a:ext>
          </a:extLst>
        </xdr:cNvPr>
        <xdr:cNvSpPr/>
      </xdr:nvSpPr>
      <xdr:spPr>
        <a:xfrm>
          <a:off x="1525905" y="49855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3D4A34E-D0A8-43D5-85AD-E7A50AD7ABFA}"/>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31892F4-66C2-43A5-8D9B-2A9AAC94604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4173265-BBB6-4371-A453-FBD860242EA8}"/>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20D6A83-2A92-43DD-98F8-0EB3E3ABC469}"/>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2BC9E957-6A08-4D3F-AD5A-DE9EE8790CBB}"/>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49983</xdr:rowOff>
    </xdr:from>
    <xdr:to>
      <xdr:col>23</xdr:col>
      <xdr:colOff>136525</xdr:colOff>
      <xdr:row>29</xdr:row>
      <xdr:rowOff>151583</xdr:rowOff>
    </xdr:to>
    <xdr:sp macro="" textlink="">
      <xdr:nvSpPr>
        <xdr:cNvPr id="93" name="楕円 92">
          <a:extLst>
            <a:ext uri="{FF2B5EF4-FFF2-40B4-BE49-F238E27FC236}">
              <a16:creationId xmlns:a16="http://schemas.microsoft.com/office/drawing/2014/main" id="{1B119DCA-01B2-4CC7-8614-2B2B7A34B698}"/>
            </a:ext>
          </a:extLst>
        </xdr:cNvPr>
        <xdr:cNvSpPr/>
      </xdr:nvSpPr>
      <xdr:spPr>
        <a:xfrm>
          <a:off x="4157345" y="49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72860</xdr:rowOff>
    </xdr:from>
    <xdr:ext cx="405111" cy="259045"/>
    <xdr:sp macro="" textlink="">
      <xdr:nvSpPr>
        <xdr:cNvPr id="94" name="有形固定資産減価償却率該当値テキスト">
          <a:extLst>
            <a:ext uri="{FF2B5EF4-FFF2-40B4-BE49-F238E27FC236}">
              <a16:creationId xmlns:a16="http://schemas.microsoft.com/office/drawing/2014/main" id="{DEB4FC23-25CC-4404-A33F-21DC93CF6237}"/>
            </a:ext>
          </a:extLst>
        </xdr:cNvPr>
        <xdr:cNvSpPr txBox="1"/>
      </xdr:nvSpPr>
      <xdr:spPr>
        <a:xfrm>
          <a:off x="4258945" y="4766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9888</xdr:rowOff>
    </xdr:from>
    <xdr:to>
      <xdr:col>19</xdr:col>
      <xdr:colOff>187325</xdr:colOff>
      <xdr:row>29</xdr:row>
      <xdr:rowOff>111488</xdr:rowOff>
    </xdr:to>
    <xdr:sp macro="" textlink="">
      <xdr:nvSpPr>
        <xdr:cNvPr id="95" name="楕円 94">
          <a:extLst>
            <a:ext uri="{FF2B5EF4-FFF2-40B4-BE49-F238E27FC236}">
              <a16:creationId xmlns:a16="http://schemas.microsoft.com/office/drawing/2014/main" id="{23C694D4-F2A5-427A-B418-828FF67820E5}"/>
            </a:ext>
          </a:extLst>
        </xdr:cNvPr>
        <xdr:cNvSpPr/>
      </xdr:nvSpPr>
      <xdr:spPr>
        <a:xfrm>
          <a:off x="3537585" y="48714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60688</xdr:rowOff>
    </xdr:from>
    <xdr:to>
      <xdr:col>23</xdr:col>
      <xdr:colOff>85725</xdr:colOff>
      <xdr:row>29</xdr:row>
      <xdr:rowOff>100783</xdr:rowOff>
    </xdr:to>
    <xdr:cxnSp macro="">
      <xdr:nvCxnSpPr>
        <xdr:cNvPr id="96" name="直線コネクタ 95">
          <a:extLst>
            <a:ext uri="{FF2B5EF4-FFF2-40B4-BE49-F238E27FC236}">
              <a16:creationId xmlns:a16="http://schemas.microsoft.com/office/drawing/2014/main" id="{42317516-B61C-4929-A83E-88EAC200ABBF}"/>
            </a:ext>
          </a:extLst>
        </xdr:cNvPr>
        <xdr:cNvCxnSpPr/>
      </xdr:nvCxnSpPr>
      <xdr:spPr>
        <a:xfrm>
          <a:off x="3588385" y="4922248"/>
          <a:ext cx="61976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138158</xdr:rowOff>
    </xdr:from>
    <xdr:to>
      <xdr:col>15</xdr:col>
      <xdr:colOff>187325</xdr:colOff>
      <xdr:row>29</xdr:row>
      <xdr:rowOff>68308</xdr:rowOff>
    </xdr:to>
    <xdr:sp macro="" textlink="">
      <xdr:nvSpPr>
        <xdr:cNvPr id="97" name="楕円 96">
          <a:extLst>
            <a:ext uri="{FF2B5EF4-FFF2-40B4-BE49-F238E27FC236}">
              <a16:creationId xmlns:a16="http://schemas.microsoft.com/office/drawing/2014/main" id="{F67A4368-AD2F-4DAC-AE99-6816F0441013}"/>
            </a:ext>
          </a:extLst>
        </xdr:cNvPr>
        <xdr:cNvSpPr/>
      </xdr:nvSpPr>
      <xdr:spPr>
        <a:xfrm>
          <a:off x="2867025" y="48320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17508</xdr:rowOff>
    </xdr:from>
    <xdr:to>
      <xdr:col>19</xdr:col>
      <xdr:colOff>136525</xdr:colOff>
      <xdr:row>29</xdr:row>
      <xdr:rowOff>60688</xdr:rowOff>
    </xdr:to>
    <xdr:cxnSp macro="">
      <xdr:nvCxnSpPr>
        <xdr:cNvPr id="98" name="直線コネクタ 97">
          <a:extLst>
            <a:ext uri="{FF2B5EF4-FFF2-40B4-BE49-F238E27FC236}">
              <a16:creationId xmlns:a16="http://schemas.microsoft.com/office/drawing/2014/main" id="{14D48D32-EC3B-4C92-829D-BE25EB4BFBAA}"/>
            </a:ext>
          </a:extLst>
        </xdr:cNvPr>
        <xdr:cNvCxnSpPr/>
      </xdr:nvCxnSpPr>
      <xdr:spPr>
        <a:xfrm>
          <a:off x="2917825" y="4879068"/>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104231</xdr:rowOff>
    </xdr:from>
    <xdr:to>
      <xdr:col>11</xdr:col>
      <xdr:colOff>187325</xdr:colOff>
      <xdr:row>29</xdr:row>
      <xdr:rowOff>34381</xdr:rowOff>
    </xdr:to>
    <xdr:sp macro="" textlink="">
      <xdr:nvSpPr>
        <xdr:cNvPr id="99" name="楕円 98">
          <a:extLst>
            <a:ext uri="{FF2B5EF4-FFF2-40B4-BE49-F238E27FC236}">
              <a16:creationId xmlns:a16="http://schemas.microsoft.com/office/drawing/2014/main" id="{D57352E4-C68C-43A5-95B3-19EBAF7D75B1}"/>
            </a:ext>
          </a:extLst>
        </xdr:cNvPr>
        <xdr:cNvSpPr/>
      </xdr:nvSpPr>
      <xdr:spPr>
        <a:xfrm>
          <a:off x="2196465" y="47981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155031</xdr:rowOff>
    </xdr:from>
    <xdr:to>
      <xdr:col>15</xdr:col>
      <xdr:colOff>136525</xdr:colOff>
      <xdr:row>29</xdr:row>
      <xdr:rowOff>17508</xdr:rowOff>
    </xdr:to>
    <xdr:cxnSp macro="">
      <xdr:nvCxnSpPr>
        <xdr:cNvPr id="100" name="直線コネクタ 99">
          <a:extLst>
            <a:ext uri="{FF2B5EF4-FFF2-40B4-BE49-F238E27FC236}">
              <a16:creationId xmlns:a16="http://schemas.microsoft.com/office/drawing/2014/main" id="{60753C84-93B1-48C9-A092-06858234DE7A}"/>
            </a:ext>
          </a:extLst>
        </xdr:cNvPr>
        <xdr:cNvCxnSpPr/>
      </xdr:nvCxnSpPr>
      <xdr:spPr>
        <a:xfrm>
          <a:off x="2247265" y="4848951"/>
          <a:ext cx="67056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53068</xdr:rowOff>
    </xdr:from>
    <xdr:to>
      <xdr:col>7</xdr:col>
      <xdr:colOff>187325</xdr:colOff>
      <xdr:row>29</xdr:row>
      <xdr:rowOff>154668</xdr:rowOff>
    </xdr:to>
    <xdr:sp macro="" textlink="">
      <xdr:nvSpPr>
        <xdr:cNvPr id="101" name="楕円 100">
          <a:extLst>
            <a:ext uri="{FF2B5EF4-FFF2-40B4-BE49-F238E27FC236}">
              <a16:creationId xmlns:a16="http://schemas.microsoft.com/office/drawing/2014/main" id="{02B6B6D6-199E-4542-91F0-9FF9F31BA07D}"/>
            </a:ext>
          </a:extLst>
        </xdr:cNvPr>
        <xdr:cNvSpPr/>
      </xdr:nvSpPr>
      <xdr:spPr>
        <a:xfrm>
          <a:off x="1525905" y="49146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155031</xdr:rowOff>
    </xdr:from>
    <xdr:to>
      <xdr:col>11</xdr:col>
      <xdr:colOff>136525</xdr:colOff>
      <xdr:row>29</xdr:row>
      <xdr:rowOff>103868</xdr:rowOff>
    </xdr:to>
    <xdr:cxnSp macro="">
      <xdr:nvCxnSpPr>
        <xdr:cNvPr id="102" name="直線コネクタ 101">
          <a:extLst>
            <a:ext uri="{FF2B5EF4-FFF2-40B4-BE49-F238E27FC236}">
              <a16:creationId xmlns:a16="http://schemas.microsoft.com/office/drawing/2014/main" id="{516B4463-639A-44BD-B0AF-31F861451590}"/>
            </a:ext>
          </a:extLst>
        </xdr:cNvPr>
        <xdr:cNvCxnSpPr/>
      </xdr:nvCxnSpPr>
      <xdr:spPr>
        <a:xfrm flipV="1">
          <a:off x="1576705" y="4848951"/>
          <a:ext cx="67056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103" name="n_1aveValue有形固定資産減価償却率">
          <a:extLst>
            <a:ext uri="{FF2B5EF4-FFF2-40B4-BE49-F238E27FC236}">
              <a16:creationId xmlns:a16="http://schemas.microsoft.com/office/drawing/2014/main" id="{BD9D5972-E883-4ABE-98EF-EBA6F04CC472}"/>
            </a:ext>
          </a:extLst>
        </xdr:cNvPr>
        <xdr:cNvSpPr txBox="1"/>
      </xdr:nvSpPr>
      <xdr:spPr>
        <a:xfrm>
          <a:off x="3395989" y="520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4" name="n_2aveValue有形固定資産減価償却率">
          <a:extLst>
            <a:ext uri="{FF2B5EF4-FFF2-40B4-BE49-F238E27FC236}">
              <a16:creationId xmlns:a16="http://schemas.microsoft.com/office/drawing/2014/main" id="{C46EA195-3F75-4A57-8F87-4B615400DA0B}"/>
            </a:ext>
          </a:extLst>
        </xdr:cNvPr>
        <xdr:cNvSpPr txBox="1"/>
      </xdr:nvSpPr>
      <xdr:spPr>
        <a:xfrm>
          <a:off x="2738129" y="516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105" name="n_3aveValue有形固定資産減価償却率">
          <a:extLst>
            <a:ext uri="{FF2B5EF4-FFF2-40B4-BE49-F238E27FC236}">
              <a16:creationId xmlns:a16="http://schemas.microsoft.com/office/drawing/2014/main" id="{A5177AD1-FD5C-4CFF-A113-EC7124A16FFA}"/>
            </a:ext>
          </a:extLst>
        </xdr:cNvPr>
        <xdr:cNvSpPr txBox="1"/>
      </xdr:nvSpPr>
      <xdr:spPr>
        <a:xfrm>
          <a:off x="2067569" y="5191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45283</xdr:rowOff>
    </xdr:from>
    <xdr:ext cx="405111" cy="259045"/>
    <xdr:sp macro="" textlink="">
      <xdr:nvSpPr>
        <xdr:cNvPr id="106" name="n_4aveValue有形固定資産減価償却率">
          <a:extLst>
            <a:ext uri="{FF2B5EF4-FFF2-40B4-BE49-F238E27FC236}">
              <a16:creationId xmlns:a16="http://schemas.microsoft.com/office/drawing/2014/main" id="{C6E0C5DA-65A4-4C7B-A1F8-D2DA8BE4D64C}"/>
            </a:ext>
          </a:extLst>
        </xdr:cNvPr>
        <xdr:cNvSpPr txBox="1"/>
      </xdr:nvSpPr>
      <xdr:spPr>
        <a:xfrm>
          <a:off x="1397009" y="507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128015</xdr:rowOff>
    </xdr:from>
    <xdr:ext cx="405111" cy="259045"/>
    <xdr:sp macro="" textlink="">
      <xdr:nvSpPr>
        <xdr:cNvPr id="107" name="n_1mainValue有形固定資産減価償却率">
          <a:extLst>
            <a:ext uri="{FF2B5EF4-FFF2-40B4-BE49-F238E27FC236}">
              <a16:creationId xmlns:a16="http://schemas.microsoft.com/office/drawing/2014/main" id="{96897C05-2078-4644-9573-2EF22AEBA9A0}"/>
            </a:ext>
          </a:extLst>
        </xdr:cNvPr>
        <xdr:cNvSpPr txBox="1"/>
      </xdr:nvSpPr>
      <xdr:spPr>
        <a:xfrm>
          <a:off x="3395989" y="465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84835</xdr:rowOff>
    </xdr:from>
    <xdr:ext cx="405111" cy="259045"/>
    <xdr:sp macro="" textlink="">
      <xdr:nvSpPr>
        <xdr:cNvPr id="108" name="n_2mainValue有形固定資産減価償却率">
          <a:extLst>
            <a:ext uri="{FF2B5EF4-FFF2-40B4-BE49-F238E27FC236}">
              <a16:creationId xmlns:a16="http://schemas.microsoft.com/office/drawing/2014/main" id="{5DECD5F5-6CE7-49FE-8149-9C8479965747}"/>
            </a:ext>
          </a:extLst>
        </xdr:cNvPr>
        <xdr:cNvSpPr txBox="1"/>
      </xdr:nvSpPr>
      <xdr:spPr>
        <a:xfrm>
          <a:off x="2738129" y="461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50908</xdr:rowOff>
    </xdr:from>
    <xdr:ext cx="405111" cy="259045"/>
    <xdr:sp macro="" textlink="">
      <xdr:nvSpPr>
        <xdr:cNvPr id="109" name="n_3mainValue有形固定資産減価償却率">
          <a:extLst>
            <a:ext uri="{FF2B5EF4-FFF2-40B4-BE49-F238E27FC236}">
              <a16:creationId xmlns:a16="http://schemas.microsoft.com/office/drawing/2014/main" id="{AF5EC455-B246-441A-BFFC-1B87706AD111}"/>
            </a:ext>
          </a:extLst>
        </xdr:cNvPr>
        <xdr:cNvSpPr txBox="1"/>
      </xdr:nvSpPr>
      <xdr:spPr>
        <a:xfrm>
          <a:off x="2067569" y="457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171195</xdr:rowOff>
    </xdr:from>
    <xdr:ext cx="405111" cy="259045"/>
    <xdr:sp macro="" textlink="">
      <xdr:nvSpPr>
        <xdr:cNvPr id="110" name="n_4mainValue有形固定資産減価償却率">
          <a:extLst>
            <a:ext uri="{FF2B5EF4-FFF2-40B4-BE49-F238E27FC236}">
              <a16:creationId xmlns:a16="http://schemas.microsoft.com/office/drawing/2014/main" id="{2DEA6B2E-8843-489B-B8DE-9D8FD6B28C38}"/>
            </a:ext>
          </a:extLst>
        </xdr:cNvPr>
        <xdr:cNvSpPr txBox="1"/>
      </xdr:nvSpPr>
      <xdr:spPr>
        <a:xfrm>
          <a:off x="1397009" y="4697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EEA64678-910F-4120-879B-1F912433DEB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4BEAC4D-8FD4-4AE4-84FE-DDC2940DBA1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39CE2A98-ADB6-46A2-98E6-B80A391D6309}"/>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3DDE75EA-8664-4C72-8C89-B3ABCB65B19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AB029651-81F3-4FFC-BA30-F9BF4163FB41}"/>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536FB30-CC73-4A64-86C3-F61A19BD04E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F5436A38-37D8-4A27-96DB-F131123BA936}"/>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B6FD52E-1D21-4AA6-A053-25553160309A}"/>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B2658C90-916D-41EF-8B40-501C8F3708C7}"/>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E421A100-1654-4830-8C90-C5C1DEE47186}"/>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BEE9324-9E26-4733-86C4-9E40DF7E1E7C}"/>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556B1FD0-FA84-4166-BBAC-C52FE4C3AA6C}"/>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84BA079B-C2C3-4E69-8334-EF048F66A67E}"/>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債務償還比率は類似団体平均より若干高い水準にある。地方債発行の抑制や人件費・物件費等の経常的歳出の更なる縮減に努め、健全な財政運営が図られるよう取り組む必要がある。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14E5B119-FBB0-4240-B080-85570F23B1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446AEA65-FCCD-4A9C-9D96-A5E9A4A225C4}"/>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28414CA4-1ADE-4DF6-AA29-C9AFC65FAAF1}"/>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2071CCDB-A5EB-4C5C-87D8-B311889FC0C0}"/>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F2DE6C53-DBE6-4F45-8C7D-08CFEC652A3A}"/>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176C1960-EB8D-4883-BFEF-6795A9D0643E}"/>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AED84681-66F5-4015-8ACD-090F8F176490}"/>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B4244293-ADA8-4492-93DD-3F53C8693686}"/>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9F3FB8C4-4AEE-46F6-A9C3-27B4CD8957A7}"/>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CBF32D7A-C41B-4D5F-B416-CBD68FBCBD96}"/>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F02B8D7E-5320-4637-8AA4-DF98F16083B5}"/>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93D48F5D-E9C3-4745-BF23-F79C086DBA04}"/>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EE67AEFE-883F-4134-A5A5-029D9F106E96}"/>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3E1A2DEA-2241-46B1-8AF4-C4043355F271}"/>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F0C21874-8BF2-4C3B-A37B-47FCE45EEA29}"/>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39" name="直線コネクタ 138">
          <a:extLst>
            <a:ext uri="{FF2B5EF4-FFF2-40B4-BE49-F238E27FC236}">
              <a16:creationId xmlns:a16="http://schemas.microsoft.com/office/drawing/2014/main" id="{A6DB34BC-5169-42AE-A758-3DD1D19636D2}"/>
            </a:ext>
          </a:extLst>
        </xdr:cNvPr>
        <xdr:cNvCxnSpPr/>
      </xdr:nvCxnSpPr>
      <xdr:spPr>
        <a:xfrm flipV="1">
          <a:off x="13027660" y="4442248"/>
          <a:ext cx="1269" cy="145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40" name="債務償還比率最小値テキスト">
          <a:extLst>
            <a:ext uri="{FF2B5EF4-FFF2-40B4-BE49-F238E27FC236}">
              <a16:creationId xmlns:a16="http://schemas.microsoft.com/office/drawing/2014/main" id="{B98C4814-85A8-4C18-8F70-BAA45CFB41DF}"/>
            </a:ext>
          </a:extLst>
        </xdr:cNvPr>
        <xdr:cNvSpPr txBox="1"/>
      </xdr:nvSpPr>
      <xdr:spPr>
        <a:xfrm>
          <a:off x="13080365" y="590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41" name="直線コネクタ 140">
          <a:extLst>
            <a:ext uri="{FF2B5EF4-FFF2-40B4-BE49-F238E27FC236}">
              <a16:creationId xmlns:a16="http://schemas.microsoft.com/office/drawing/2014/main" id="{EEF8D052-B225-48F0-95D0-3E347FC7A811}"/>
            </a:ext>
          </a:extLst>
        </xdr:cNvPr>
        <xdr:cNvCxnSpPr/>
      </xdr:nvCxnSpPr>
      <xdr:spPr>
        <a:xfrm>
          <a:off x="12963525" y="5896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811E4779-8313-4BF7-91D9-D26E3D22EF33}"/>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42EFB90D-427D-4DBA-98F3-14B3442485E4}"/>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31799</xdr:rowOff>
    </xdr:from>
    <xdr:ext cx="469744" cy="259045"/>
    <xdr:sp macro="" textlink="">
      <xdr:nvSpPr>
        <xdr:cNvPr id="144" name="債務償還比率平均値テキスト">
          <a:extLst>
            <a:ext uri="{FF2B5EF4-FFF2-40B4-BE49-F238E27FC236}">
              <a16:creationId xmlns:a16="http://schemas.microsoft.com/office/drawing/2014/main" id="{F25C0F2C-48A3-4CDD-A94F-FE317A497D3D}"/>
            </a:ext>
          </a:extLst>
        </xdr:cNvPr>
        <xdr:cNvSpPr txBox="1"/>
      </xdr:nvSpPr>
      <xdr:spPr>
        <a:xfrm>
          <a:off x="13080365" y="4893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45" name="フローチャート: 判断 144">
          <a:extLst>
            <a:ext uri="{FF2B5EF4-FFF2-40B4-BE49-F238E27FC236}">
              <a16:creationId xmlns:a16="http://schemas.microsoft.com/office/drawing/2014/main" id="{61CA560C-4B06-4B5C-8A17-DAC9AECFA935}"/>
            </a:ext>
          </a:extLst>
        </xdr:cNvPr>
        <xdr:cNvSpPr/>
      </xdr:nvSpPr>
      <xdr:spPr>
        <a:xfrm>
          <a:off x="13001625" y="50381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46" name="フローチャート: 判断 145">
          <a:extLst>
            <a:ext uri="{FF2B5EF4-FFF2-40B4-BE49-F238E27FC236}">
              <a16:creationId xmlns:a16="http://schemas.microsoft.com/office/drawing/2014/main" id="{9A91274B-726E-4A05-A2D5-C25A843C5B09}"/>
            </a:ext>
          </a:extLst>
        </xdr:cNvPr>
        <xdr:cNvSpPr/>
      </xdr:nvSpPr>
      <xdr:spPr>
        <a:xfrm>
          <a:off x="12359005" y="503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47" name="フローチャート: 判断 146">
          <a:extLst>
            <a:ext uri="{FF2B5EF4-FFF2-40B4-BE49-F238E27FC236}">
              <a16:creationId xmlns:a16="http://schemas.microsoft.com/office/drawing/2014/main" id="{A987905B-3419-48F8-B6AB-D59ECEF809D2}"/>
            </a:ext>
          </a:extLst>
        </xdr:cNvPr>
        <xdr:cNvSpPr/>
      </xdr:nvSpPr>
      <xdr:spPr>
        <a:xfrm>
          <a:off x="11688445" y="50165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48" name="フローチャート: 判断 147">
          <a:extLst>
            <a:ext uri="{FF2B5EF4-FFF2-40B4-BE49-F238E27FC236}">
              <a16:creationId xmlns:a16="http://schemas.microsoft.com/office/drawing/2014/main" id="{46342CB5-19F9-403E-B0D8-19F9C7F490C5}"/>
            </a:ext>
          </a:extLst>
        </xdr:cNvPr>
        <xdr:cNvSpPr/>
      </xdr:nvSpPr>
      <xdr:spPr>
        <a:xfrm>
          <a:off x="11017885" y="52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75142</xdr:rowOff>
    </xdr:from>
    <xdr:to>
      <xdr:col>60</xdr:col>
      <xdr:colOff>123825</xdr:colOff>
      <xdr:row>32</xdr:row>
      <xdr:rowOff>5292</xdr:rowOff>
    </xdr:to>
    <xdr:sp macro="" textlink="">
      <xdr:nvSpPr>
        <xdr:cNvPr id="149" name="フローチャート: 判断 148">
          <a:extLst>
            <a:ext uri="{FF2B5EF4-FFF2-40B4-BE49-F238E27FC236}">
              <a16:creationId xmlns:a16="http://schemas.microsoft.com/office/drawing/2014/main" id="{34D06D62-6F21-4B74-BB71-881AC2795063}"/>
            </a:ext>
          </a:extLst>
        </xdr:cNvPr>
        <xdr:cNvSpPr/>
      </xdr:nvSpPr>
      <xdr:spPr>
        <a:xfrm>
          <a:off x="10347325" y="5271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DFDBB62-1CF4-4BC7-95F3-523A5CA581DF}"/>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E7EF6ED-F307-42CA-9D49-9D48454A08C1}"/>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3617824-02F0-4CA6-BCDE-0F42E7F6C6E4}"/>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97194BA8-2380-408A-B90B-C8F3857C1E88}"/>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D96B849-72A4-4671-9DE6-6587B8D2022A}"/>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62897</xdr:rowOff>
    </xdr:from>
    <xdr:to>
      <xdr:col>76</xdr:col>
      <xdr:colOff>73025</xdr:colOff>
      <xdr:row>30</xdr:row>
      <xdr:rowOff>164497</xdr:rowOff>
    </xdr:to>
    <xdr:sp macro="" textlink="">
      <xdr:nvSpPr>
        <xdr:cNvPr id="155" name="楕円 154">
          <a:extLst>
            <a:ext uri="{FF2B5EF4-FFF2-40B4-BE49-F238E27FC236}">
              <a16:creationId xmlns:a16="http://schemas.microsoft.com/office/drawing/2014/main" id="{637DB533-0CDF-4F6D-BDDC-35D9EF01DB7D}"/>
            </a:ext>
          </a:extLst>
        </xdr:cNvPr>
        <xdr:cNvSpPr/>
      </xdr:nvSpPr>
      <xdr:spPr>
        <a:xfrm>
          <a:off x="13001625" y="50920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41324</xdr:rowOff>
    </xdr:from>
    <xdr:ext cx="469744" cy="259045"/>
    <xdr:sp macro="" textlink="">
      <xdr:nvSpPr>
        <xdr:cNvPr id="156" name="債務償還比率該当値テキスト">
          <a:extLst>
            <a:ext uri="{FF2B5EF4-FFF2-40B4-BE49-F238E27FC236}">
              <a16:creationId xmlns:a16="http://schemas.microsoft.com/office/drawing/2014/main" id="{91222AED-CE06-49DD-A893-0300A4035069}"/>
            </a:ext>
          </a:extLst>
        </xdr:cNvPr>
        <xdr:cNvSpPr txBox="1"/>
      </xdr:nvSpPr>
      <xdr:spPr>
        <a:xfrm>
          <a:off x="13080365" y="507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49223</xdr:rowOff>
    </xdr:from>
    <xdr:to>
      <xdr:col>72</xdr:col>
      <xdr:colOff>123825</xdr:colOff>
      <xdr:row>30</xdr:row>
      <xdr:rowOff>150823</xdr:rowOff>
    </xdr:to>
    <xdr:sp macro="" textlink="">
      <xdr:nvSpPr>
        <xdr:cNvPr id="157" name="楕円 156">
          <a:extLst>
            <a:ext uri="{FF2B5EF4-FFF2-40B4-BE49-F238E27FC236}">
              <a16:creationId xmlns:a16="http://schemas.microsoft.com/office/drawing/2014/main" id="{9F1A4C02-702F-4BB3-9A17-391FCCB6B3A0}"/>
            </a:ext>
          </a:extLst>
        </xdr:cNvPr>
        <xdr:cNvSpPr/>
      </xdr:nvSpPr>
      <xdr:spPr>
        <a:xfrm>
          <a:off x="12359005" y="507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100023</xdr:rowOff>
    </xdr:from>
    <xdr:to>
      <xdr:col>76</xdr:col>
      <xdr:colOff>22225</xdr:colOff>
      <xdr:row>30</xdr:row>
      <xdr:rowOff>113697</xdr:rowOff>
    </xdr:to>
    <xdr:cxnSp macro="">
      <xdr:nvCxnSpPr>
        <xdr:cNvPr id="158" name="直線コネクタ 157">
          <a:extLst>
            <a:ext uri="{FF2B5EF4-FFF2-40B4-BE49-F238E27FC236}">
              <a16:creationId xmlns:a16="http://schemas.microsoft.com/office/drawing/2014/main" id="{C2384B89-1FD6-43EF-A3ED-18A565A74403}"/>
            </a:ext>
          </a:extLst>
        </xdr:cNvPr>
        <xdr:cNvCxnSpPr/>
      </xdr:nvCxnSpPr>
      <xdr:spPr>
        <a:xfrm>
          <a:off x="12409805" y="5129223"/>
          <a:ext cx="61976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52282</xdr:rowOff>
    </xdr:from>
    <xdr:to>
      <xdr:col>68</xdr:col>
      <xdr:colOff>123825</xdr:colOff>
      <xdr:row>30</xdr:row>
      <xdr:rowOff>153882</xdr:rowOff>
    </xdr:to>
    <xdr:sp macro="" textlink="">
      <xdr:nvSpPr>
        <xdr:cNvPr id="159" name="楕円 158">
          <a:extLst>
            <a:ext uri="{FF2B5EF4-FFF2-40B4-BE49-F238E27FC236}">
              <a16:creationId xmlns:a16="http://schemas.microsoft.com/office/drawing/2014/main" id="{43958A0F-80F8-4382-A6CE-7CC37712C8B7}"/>
            </a:ext>
          </a:extLst>
        </xdr:cNvPr>
        <xdr:cNvSpPr/>
      </xdr:nvSpPr>
      <xdr:spPr>
        <a:xfrm>
          <a:off x="11688445" y="50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100023</xdr:rowOff>
    </xdr:from>
    <xdr:to>
      <xdr:col>72</xdr:col>
      <xdr:colOff>73025</xdr:colOff>
      <xdr:row>30</xdr:row>
      <xdr:rowOff>103082</xdr:rowOff>
    </xdr:to>
    <xdr:cxnSp macro="">
      <xdr:nvCxnSpPr>
        <xdr:cNvPr id="160" name="直線コネクタ 159">
          <a:extLst>
            <a:ext uri="{FF2B5EF4-FFF2-40B4-BE49-F238E27FC236}">
              <a16:creationId xmlns:a16="http://schemas.microsoft.com/office/drawing/2014/main" id="{2BE40F4A-EC8B-4498-B0D0-0F843D7470B8}"/>
            </a:ext>
          </a:extLst>
        </xdr:cNvPr>
        <xdr:cNvCxnSpPr/>
      </xdr:nvCxnSpPr>
      <xdr:spPr>
        <a:xfrm flipV="1">
          <a:off x="11739245" y="5129223"/>
          <a:ext cx="67056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61" name="楕円 160">
          <a:extLst>
            <a:ext uri="{FF2B5EF4-FFF2-40B4-BE49-F238E27FC236}">
              <a16:creationId xmlns:a16="http://schemas.microsoft.com/office/drawing/2014/main" id="{C6008CC9-145E-4DB4-A060-CD5E798C8FBE}"/>
            </a:ext>
          </a:extLst>
        </xdr:cNvPr>
        <xdr:cNvSpPr/>
      </xdr:nvSpPr>
      <xdr:spPr>
        <a:xfrm>
          <a:off x="11017885" y="5135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103082</xdr:rowOff>
    </xdr:from>
    <xdr:to>
      <xdr:col>68</xdr:col>
      <xdr:colOff>73025</xdr:colOff>
      <xdr:row>30</xdr:row>
      <xdr:rowOff>157057</xdr:rowOff>
    </xdr:to>
    <xdr:cxnSp macro="">
      <xdr:nvCxnSpPr>
        <xdr:cNvPr id="162" name="直線コネクタ 161">
          <a:extLst>
            <a:ext uri="{FF2B5EF4-FFF2-40B4-BE49-F238E27FC236}">
              <a16:creationId xmlns:a16="http://schemas.microsoft.com/office/drawing/2014/main" id="{1670E023-8A4F-4628-86AB-017ED6341C20}"/>
            </a:ext>
          </a:extLst>
        </xdr:cNvPr>
        <xdr:cNvCxnSpPr/>
      </xdr:nvCxnSpPr>
      <xdr:spPr>
        <a:xfrm flipV="1">
          <a:off x="11068685" y="5132282"/>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107516</xdr:rowOff>
    </xdr:from>
    <xdr:to>
      <xdr:col>60</xdr:col>
      <xdr:colOff>123825</xdr:colOff>
      <xdr:row>31</xdr:row>
      <xdr:rowOff>37666</xdr:rowOff>
    </xdr:to>
    <xdr:sp macro="" textlink="">
      <xdr:nvSpPr>
        <xdr:cNvPr id="163" name="楕円 162">
          <a:extLst>
            <a:ext uri="{FF2B5EF4-FFF2-40B4-BE49-F238E27FC236}">
              <a16:creationId xmlns:a16="http://schemas.microsoft.com/office/drawing/2014/main" id="{B6FDDCB6-09FF-4525-8820-5006BF0BBFE8}"/>
            </a:ext>
          </a:extLst>
        </xdr:cNvPr>
        <xdr:cNvSpPr/>
      </xdr:nvSpPr>
      <xdr:spPr>
        <a:xfrm>
          <a:off x="10347325" y="5136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157057</xdr:rowOff>
    </xdr:from>
    <xdr:to>
      <xdr:col>64</xdr:col>
      <xdr:colOff>73025</xdr:colOff>
      <xdr:row>30</xdr:row>
      <xdr:rowOff>158316</xdr:rowOff>
    </xdr:to>
    <xdr:cxnSp macro="">
      <xdr:nvCxnSpPr>
        <xdr:cNvPr id="164" name="直線コネクタ 163">
          <a:extLst>
            <a:ext uri="{FF2B5EF4-FFF2-40B4-BE49-F238E27FC236}">
              <a16:creationId xmlns:a16="http://schemas.microsoft.com/office/drawing/2014/main" id="{A1859C9A-6817-4B95-9CFB-07AA9BCFDEC4}"/>
            </a:ext>
          </a:extLst>
        </xdr:cNvPr>
        <xdr:cNvCxnSpPr/>
      </xdr:nvCxnSpPr>
      <xdr:spPr>
        <a:xfrm flipV="1">
          <a:off x="10398125" y="5186257"/>
          <a:ext cx="670560" cy="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127409</xdr:rowOff>
    </xdr:from>
    <xdr:ext cx="469744" cy="259045"/>
    <xdr:sp macro="" textlink="">
      <xdr:nvSpPr>
        <xdr:cNvPr id="165" name="n_1aveValue債務償還比率">
          <a:extLst>
            <a:ext uri="{FF2B5EF4-FFF2-40B4-BE49-F238E27FC236}">
              <a16:creationId xmlns:a16="http://schemas.microsoft.com/office/drawing/2014/main" id="{3B8959DB-0557-4A44-BB56-D462BED80598}"/>
            </a:ext>
          </a:extLst>
        </xdr:cNvPr>
        <xdr:cNvSpPr txBox="1"/>
      </xdr:nvSpPr>
      <xdr:spPr>
        <a:xfrm>
          <a:off x="12185092" y="482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66" name="n_2aveValue債務償還比率">
          <a:extLst>
            <a:ext uri="{FF2B5EF4-FFF2-40B4-BE49-F238E27FC236}">
              <a16:creationId xmlns:a16="http://schemas.microsoft.com/office/drawing/2014/main" id="{25F87380-0499-4C75-88A7-D3DE47F11D68}"/>
            </a:ext>
          </a:extLst>
        </xdr:cNvPr>
        <xdr:cNvSpPr txBox="1"/>
      </xdr:nvSpPr>
      <xdr:spPr>
        <a:xfrm>
          <a:off x="11527232" y="479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143400</xdr:rowOff>
    </xdr:from>
    <xdr:ext cx="469744" cy="259045"/>
    <xdr:sp macro="" textlink="">
      <xdr:nvSpPr>
        <xdr:cNvPr id="167" name="n_3aveValue債務償還比率">
          <a:extLst>
            <a:ext uri="{FF2B5EF4-FFF2-40B4-BE49-F238E27FC236}">
              <a16:creationId xmlns:a16="http://schemas.microsoft.com/office/drawing/2014/main" id="{D007301E-3C5B-4DD1-8710-E028F337BBB4}"/>
            </a:ext>
          </a:extLst>
        </xdr:cNvPr>
        <xdr:cNvSpPr txBox="1"/>
      </xdr:nvSpPr>
      <xdr:spPr>
        <a:xfrm>
          <a:off x="10856672" y="53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167869</xdr:rowOff>
    </xdr:from>
    <xdr:ext cx="469744" cy="259045"/>
    <xdr:sp macro="" textlink="">
      <xdr:nvSpPr>
        <xdr:cNvPr id="168" name="n_4aveValue債務償還比率">
          <a:extLst>
            <a:ext uri="{FF2B5EF4-FFF2-40B4-BE49-F238E27FC236}">
              <a16:creationId xmlns:a16="http://schemas.microsoft.com/office/drawing/2014/main" id="{495E3084-767F-414F-8B71-365648424270}"/>
            </a:ext>
          </a:extLst>
        </xdr:cNvPr>
        <xdr:cNvSpPr txBox="1"/>
      </xdr:nvSpPr>
      <xdr:spPr>
        <a:xfrm>
          <a:off x="10186112" y="536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141950</xdr:rowOff>
    </xdr:from>
    <xdr:ext cx="469744" cy="259045"/>
    <xdr:sp macro="" textlink="">
      <xdr:nvSpPr>
        <xdr:cNvPr id="169" name="n_1mainValue債務償還比率">
          <a:extLst>
            <a:ext uri="{FF2B5EF4-FFF2-40B4-BE49-F238E27FC236}">
              <a16:creationId xmlns:a16="http://schemas.microsoft.com/office/drawing/2014/main" id="{E50BB5D5-9AEB-4227-9BDF-EEABFB1CDEB1}"/>
            </a:ext>
          </a:extLst>
        </xdr:cNvPr>
        <xdr:cNvSpPr txBox="1"/>
      </xdr:nvSpPr>
      <xdr:spPr>
        <a:xfrm>
          <a:off x="12185092" y="51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145009</xdr:rowOff>
    </xdr:from>
    <xdr:ext cx="469744" cy="259045"/>
    <xdr:sp macro="" textlink="">
      <xdr:nvSpPr>
        <xdr:cNvPr id="170" name="n_2mainValue債務償還比率">
          <a:extLst>
            <a:ext uri="{FF2B5EF4-FFF2-40B4-BE49-F238E27FC236}">
              <a16:creationId xmlns:a16="http://schemas.microsoft.com/office/drawing/2014/main" id="{3A4E3750-D7E2-4D76-B33C-822637BEE105}"/>
            </a:ext>
          </a:extLst>
        </xdr:cNvPr>
        <xdr:cNvSpPr txBox="1"/>
      </xdr:nvSpPr>
      <xdr:spPr>
        <a:xfrm>
          <a:off x="11527232" y="517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71" name="n_3mainValue債務償還比率">
          <a:extLst>
            <a:ext uri="{FF2B5EF4-FFF2-40B4-BE49-F238E27FC236}">
              <a16:creationId xmlns:a16="http://schemas.microsoft.com/office/drawing/2014/main" id="{1F21B8B0-4A4C-4B42-9825-A681CAF07BAA}"/>
            </a:ext>
          </a:extLst>
        </xdr:cNvPr>
        <xdr:cNvSpPr txBox="1"/>
      </xdr:nvSpPr>
      <xdr:spPr>
        <a:xfrm>
          <a:off x="10856672" y="491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54193</xdr:rowOff>
    </xdr:from>
    <xdr:ext cx="469744" cy="259045"/>
    <xdr:sp macro="" textlink="">
      <xdr:nvSpPr>
        <xdr:cNvPr id="172" name="n_4mainValue債務償還比率">
          <a:extLst>
            <a:ext uri="{FF2B5EF4-FFF2-40B4-BE49-F238E27FC236}">
              <a16:creationId xmlns:a16="http://schemas.microsoft.com/office/drawing/2014/main" id="{9846E1F7-5022-4832-A260-19D15121241E}"/>
            </a:ext>
          </a:extLst>
        </xdr:cNvPr>
        <xdr:cNvSpPr txBox="1"/>
      </xdr:nvSpPr>
      <xdr:spPr>
        <a:xfrm>
          <a:off x="10186112" y="4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89BFF201-B4C7-4449-9FD8-19E5F63FDCC3}"/>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3521959C-0BD1-4750-B597-F277698EC798}"/>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4898AA48-8AB1-476B-98E6-20E33C30B459}"/>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B2AA1617-3A03-4334-AF0D-6D79A8AA5D9C}"/>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FDBBCD1-F2E6-472D-A7ED-DA85638B7EB6}"/>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429109B-C707-4795-BBD5-9F881E0FEB26}"/>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F8EC95-D99E-44C9-9FA0-E5AE152E06D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ACF94A-7236-47D2-AF17-914C7F55FD6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1E5B61-F929-4974-8852-455176CA6D7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F5F1D98-AE64-4714-97A8-08D6B47B457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165A44-F633-44A5-AA22-BC44D164416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550F3E-9F92-49BB-9EF7-3E7013D5351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3F1DE7-BF41-4A33-B419-03FA9EA442A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37D7EDF-DFA8-465E-A102-6E5FEF95147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B2973E-2286-4C1B-89E6-CA799634DC5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7C402E-D6C8-4FE0-BB64-17A0FF8A1AD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6B754AC-0B37-4F99-A5DB-BE6BD38B723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59AECB-D85B-420A-8131-CAEE6A34CAC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C12C704-4E4A-4DF2-A3CD-BA1FB03E843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73527C3-3170-46C5-AF6A-FA3E400DEF1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B8EEB3-E4A0-40CE-A50F-489D8652420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B7EEFF6-33F4-4DE1-A246-A79DAC0C4DF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FC2503-FD1F-44A4-9928-C78807E666B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FE1A1D-2D1C-47CE-BBBC-414A79F4EDB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7FDD84-7951-49EA-9981-B2D91D07959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51C1CB-5735-47A7-AD3C-DC27F0169BD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1C8C75-FB51-49E5-B5F0-937169034A8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5B06BE-6B68-44E3-B0CA-799A5CDBC03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F8E44C7-FDE7-4163-80F3-F703F277C08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E04A7D-B704-4BC8-8F06-16F4537800A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F8FF6E-D665-4345-BC5F-72EB76634FF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3F1783-9C3B-4E83-9E1A-143E992B270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10E01E-10AC-4A93-AA65-098D9411168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39737E2-A057-4731-B9F0-40BCEDC7AC5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8FC48B-DA71-437B-918E-DB758189A81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E00F202-9ADD-4962-A1B4-79C75A523A6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32E838-F657-4109-9B66-8CFAA75C55D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28B4EE-AFDB-45B1-9A77-D500CE1F648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B477763-DB18-4E70-9DCC-CAE8D80615F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0777FC-BBBD-4B11-84E8-2D110227693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32FEC3-5AA8-4F55-AD9C-4F01978AD55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41DAC7-FFB2-46FC-BAA1-031406C1655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6D71564-678D-4932-B7D2-036A045EFB8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92A606-7352-44C9-AC45-1AB50F7DD62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E70AA6-EA64-4183-B034-51F91D09C69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5D8B622-35BE-4891-9D69-ABDF0C3D182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DDAB243-D1E2-44DE-AAAD-DC5A2B96CFD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6D34C83-3486-4DCF-A605-7FC017051F4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E737CA1-C19C-41B3-B8A0-4797BE58C702}"/>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021017E-01DF-4AC4-BB30-7A57B354F9D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8BC0657-E0FD-4F52-A86F-F919C0076F31}"/>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5EFBCB1-9602-4C3B-9E1C-BF866C5A396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C75B7DD-54AF-422B-8EA0-8C812CA76CF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19BA24E-49CE-4904-91ED-0B31CB619254}"/>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1D3CCBE-DD89-409E-B880-7A87CF2F731B}"/>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61BD181-042B-4C35-91B0-EE640AC089F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879D8FD-32C1-436C-90D4-B1391F8678D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631515D-0E4E-451F-BD51-2A47FA5DA0CA}"/>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126BB78-47C6-4345-B891-FD08B45A174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CE208E9-53AD-4736-8592-BE3CCED3C4AA}"/>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D8F1EA0-6738-4BAD-AE6D-286E0E57F37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7CEFB84F-1095-4385-ADD5-CA05EBD68596}"/>
            </a:ext>
          </a:extLst>
        </xdr:cNvPr>
        <xdr:cNvCxnSpPr/>
      </xdr:nvCxnSpPr>
      <xdr:spPr>
        <a:xfrm flipV="1">
          <a:off x="4086225" y="575119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EDFAA67D-D5FA-4317-A813-196F76F8DB13}"/>
            </a:ext>
          </a:extLst>
        </xdr:cNvPr>
        <xdr:cNvSpPr txBox="1"/>
      </xdr:nvSpPr>
      <xdr:spPr>
        <a:xfrm>
          <a:off x="412496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CF9708DB-67A4-4891-832D-6E1D92917A28}"/>
            </a:ext>
          </a:extLst>
        </xdr:cNvPr>
        <xdr:cNvCxnSpPr/>
      </xdr:nvCxnSpPr>
      <xdr:spPr>
        <a:xfrm>
          <a:off x="402082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D9B94509-2442-4C48-8593-252F6DD6FCA6}"/>
            </a:ext>
          </a:extLst>
        </xdr:cNvPr>
        <xdr:cNvSpPr txBox="1"/>
      </xdr:nvSpPr>
      <xdr:spPr>
        <a:xfrm>
          <a:off x="412496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C5EBA7D6-D02B-448F-B015-16D6500CDA6E}"/>
            </a:ext>
          </a:extLst>
        </xdr:cNvPr>
        <xdr:cNvCxnSpPr/>
      </xdr:nvCxnSpPr>
      <xdr:spPr>
        <a:xfrm>
          <a:off x="4020820" y="575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AF77418E-F639-4307-953A-E5EB5F178830}"/>
            </a:ext>
          </a:extLst>
        </xdr:cNvPr>
        <xdr:cNvSpPr txBox="1"/>
      </xdr:nvSpPr>
      <xdr:spPr>
        <a:xfrm>
          <a:off x="4124960" y="641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DE6D067B-D48A-433C-A64D-38209D089875}"/>
            </a:ext>
          </a:extLst>
        </xdr:cNvPr>
        <xdr:cNvSpPr/>
      </xdr:nvSpPr>
      <xdr:spPr>
        <a:xfrm>
          <a:off x="403606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9B2B56D7-A2CA-41AD-BE00-FA41779C7621}"/>
            </a:ext>
          </a:extLst>
        </xdr:cNvPr>
        <xdr:cNvSpPr/>
      </xdr:nvSpPr>
      <xdr:spPr>
        <a:xfrm>
          <a:off x="3312160" y="63976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67DA5510-40FB-40E3-86CB-47A67AD686BB}"/>
            </a:ext>
          </a:extLst>
        </xdr:cNvPr>
        <xdr:cNvSpPr/>
      </xdr:nvSpPr>
      <xdr:spPr>
        <a:xfrm>
          <a:off x="25146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BF2027AF-5A61-4EDA-820E-B608D0384103}"/>
            </a:ext>
          </a:extLst>
        </xdr:cNvPr>
        <xdr:cNvSpPr/>
      </xdr:nvSpPr>
      <xdr:spPr>
        <a:xfrm>
          <a:off x="17399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3FA935EA-2A76-4629-9FEE-9A63B83B1DE9}"/>
            </a:ext>
          </a:extLst>
        </xdr:cNvPr>
        <xdr:cNvSpPr/>
      </xdr:nvSpPr>
      <xdr:spPr>
        <a:xfrm>
          <a:off x="965200" y="633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19AD3ED-965B-49C2-A0B0-320CE649697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A9B63C7-8BCD-4CA2-A2AD-5F1105FCF2E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1A3037-0CE1-4014-B803-41A75FB9F39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85AF72-9AFA-4C9C-820E-39036D4A33F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691282A-B871-4614-9763-9A7AE4CECE5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3" name="楕円 72">
          <a:extLst>
            <a:ext uri="{FF2B5EF4-FFF2-40B4-BE49-F238E27FC236}">
              <a16:creationId xmlns:a16="http://schemas.microsoft.com/office/drawing/2014/main" id="{DCDE2B45-0234-4DF7-97CB-2F75B8B5289C}"/>
            </a:ext>
          </a:extLst>
        </xdr:cNvPr>
        <xdr:cNvSpPr/>
      </xdr:nvSpPr>
      <xdr:spPr>
        <a:xfrm>
          <a:off x="403606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2214DD2F-65C5-4761-BC84-4FF991E39FEB}"/>
            </a:ext>
          </a:extLst>
        </xdr:cNvPr>
        <xdr:cNvSpPr txBox="1"/>
      </xdr:nvSpPr>
      <xdr:spPr>
        <a:xfrm>
          <a:off x="412496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5" name="楕円 74">
          <a:extLst>
            <a:ext uri="{FF2B5EF4-FFF2-40B4-BE49-F238E27FC236}">
              <a16:creationId xmlns:a16="http://schemas.microsoft.com/office/drawing/2014/main" id="{3BC7C2AB-B47D-4BB7-AD02-3FA750FA13F8}"/>
            </a:ext>
          </a:extLst>
        </xdr:cNvPr>
        <xdr:cNvSpPr/>
      </xdr:nvSpPr>
      <xdr:spPr>
        <a:xfrm>
          <a:off x="3312160" y="63900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99060</xdr:rowOff>
    </xdr:to>
    <xdr:cxnSp macro="">
      <xdr:nvCxnSpPr>
        <xdr:cNvPr id="76" name="直線コネクタ 75">
          <a:extLst>
            <a:ext uri="{FF2B5EF4-FFF2-40B4-BE49-F238E27FC236}">
              <a16:creationId xmlns:a16="http://schemas.microsoft.com/office/drawing/2014/main" id="{79A6B304-26EF-4E14-BC13-BDDBB68E019B}"/>
            </a:ext>
          </a:extLst>
        </xdr:cNvPr>
        <xdr:cNvCxnSpPr/>
      </xdr:nvCxnSpPr>
      <xdr:spPr>
        <a:xfrm>
          <a:off x="3355340" y="644080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156845</xdr:rowOff>
    </xdr:from>
    <xdr:to>
      <xdr:col>15</xdr:col>
      <xdr:colOff>101600</xdr:colOff>
      <xdr:row>38</xdr:row>
      <xdr:rowOff>86995</xdr:rowOff>
    </xdr:to>
    <xdr:sp macro="" textlink="">
      <xdr:nvSpPr>
        <xdr:cNvPr id="77" name="楕円 76">
          <a:extLst>
            <a:ext uri="{FF2B5EF4-FFF2-40B4-BE49-F238E27FC236}">
              <a16:creationId xmlns:a16="http://schemas.microsoft.com/office/drawing/2014/main" id="{F5B8C373-413E-46FE-BB44-DC8ED1F1A04C}"/>
            </a:ext>
          </a:extLst>
        </xdr:cNvPr>
        <xdr:cNvSpPr/>
      </xdr:nvSpPr>
      <xdr:spPr>
        <a:xfrm>
          <a:off x="2514600" y="635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70485</xdr:rowOff>
    </xdr:to>
    <xdr:cxnSp macro="">
      <xdr:nvCxnSpPr>
        <xdr:cNvPr id="78" name="直線コネクタ 77">
          <a:extLst>
            <a:ext uri="{FF2B5EF4-FFF2-40B4-BE49-F238E27FC236}">
              <a16:creationId xmlns:a16="http://schemas.microsoft.com/office/drawing/2014/main" id="{7902DDDA-4D2D-4324-9864-DEBDC2A321EF}"/>
            </a:ext>
          </a:extLst>
        </xdr:cNvPr>
        <xdr:cNvCxnSpPr/>
      </xdr:nvCxnSpPr>
      <xdr:spPr>
        <a:xfrm>
          <a:off x="2565400" y="640651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166370</xdr:rowOff>
    </xdr:from>
    <xdr:to>
      <xdr:col>10</xdr:col>
      <xdr:colOff>165100</xdr:colOff>
      <xdr:row>38</xdr:row>
      <xdr:rowOff>96520</xdr:rowOff>
    </xdr:to>
    <xdr:sp macro="" textlink="">
      <xdr:nvSpPr>
        <xdr:cNvPr id="79" name="楕円 78">
          <a:extLst>
            <a:ext uri="{FF2B5EF4-FFF2-40B4-BE49-F238E27FC236}">
              <a16:creationId xmlns:a16="http://schemas.microsoft.com/office/drawing/2014/main" id="{0E6E4724-15BF-4028-BA1D-4C7E15119B18}"/>
            </a:ext>
          </a:extLst>
        </xdr:cNvPr>
        <xdr:cNvSpPr/>
      </xdr:nvSpPr>
      <xdr:spPr>
        <a:xfrm>
          <a:off x="173990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45720</xdr:rowOff>
    </xdr:to>
    <xdr:cxnSp macro="">
      <xdr:nvCxnSpPr>
        <xdr:cNvPr id="80" name="直線コネクタ 79">
          <a:extLst>
            <a:ext uri="{FF2B5EF4-FFF2-40B4-BE49-F238E27FC236}">
              <a16:creationId xmlns:a16="http://schemas.microsoft.com/office/drawing/2014/main" id="{B27A16F3-2A11-4310-B4DC-4F83F9123C9A}"/>
            </a:ext>
          </a:extLst>
        </xdr:cNvPr>
        <xdr:cNvCxnSpPr/>
      </xdr:nvCxnSpPr>
      <xdr:spPr>
        <a:xfrm flipV="1">
          <a:off x="1790700" y="640651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141605</xdr:rowOff>
    </xdr:from>
    <xdr:to>
      <xdr:col>6</xdr:col>
      <xdr:colOff>38100</xdr:colOff>
      <xdr:row>38</xdr:row>
      <xdr:rowOff>71755</xdr:rowOff>
    </xdr:to>
    <xdr:sp macro="" textlink="">
      <xdr:nvSpPr>
        <xdr:cNvPr id="81" name="楕円 80">
          <a:extLst>
            <a:ext uri="{FF2B5EF4-FFF2-40B4-BE49-F238E27FC236}">
              <a16:creationId xmlns:a16="http://schemas.microsoft.com/office/drawing/2014/main" id="{985DC405-704C-44FE-856C-2604786EFA8B}"/>
            </a:ext>
          </a:extLst>
        </xdr:cNvPr>
        <xdr:cNvSpPr/>
      </xdr:nvSpPr>
      <xdr:spPr>
        <a:xfrm>
          <a:off x="965200" y="6344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20955</xdr:rowOff>
    </xdr:from>
    <xdr:to>
      <xdr:col>10</xdr:col>
      <xdr:colOff>114300</xdr:colOff>
      <xdr:row>38</xdr:row>
      <xdr:rowOff>45720</xdr:rowOff>
    </xdr:to>
    <xdr:cxnSp macro="">
      <xdr:nvCxnSpPr>
        <xdr:cNvPr id="82" name="直線コネクタ 81">
          <a:extLst>
            <a:ext uri="{FF2B5EF4-FFF2-40B4-BE49-F238E27FC236}">
              <a16:creationId xmlns:a16="http://schemas.microsoft.com/office/drawing/2014/main" id="{50ADAA46-8631-4DE9-BD3B-FDB2C3DD259D}"/>
            </a:ext>
          </a:extLst>
        </xdr:cNvPr>
        <xdr:cNvCxnSpPr/>
      </xdr:nvCxnSpPr>
      <xdr:spPr>
        <a:xfrm>
          <a:off x="1008380" y="639127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120032</xdr:rowOff>
    </xdr:from>
    <xdr:ext cx="405111" cy="259045"/>
    <xdr:sp macro="" textlink="">
      <xdr:nvSpPr>
        <xdr:cNvPr id="83" name="n_1aveValue【道路】&#10;有形固定資産減価償却率">
          <a:extLst>
            <a:ext uri="{FF2B5EF4-FFF2-40B4-BE49-F238E27FC236}">
              <a16:creationId xmlns:a16="http://schemas.microsoft.com/office/drawing/2014/main" id="{A95F0831-593F-4B68-8487-214ADA7D01C7}"/>
            </a:ext>
          </a:extLst>
        </xdr:cNvPr>
        <xdr:cNvSpPr txBox="1"/>
      </xdr:nvSpPr>
      <xdr:spPr>
        <a:xfrm>
          <a:off x="317056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4" name="n_2aveValue【道路】&#10;有形固定資産減価償却率">
          <a:extLst>
            <a:ext uri="{FF2B5EF4-FFF2-40B4-BE49-F238E27FC236}">
              <a16:creationId xmlns:a16="http://schemas.microsoft.com/office/drawing/2014/main" id="{D2767C46-2FBC-4AE8-9C5D-E8D7E8F10DB0}"/>
            </a:ext>
          </a:extLst>
        </xdr:cNvPr>
        <xdr:cNvSpPr txBox="1"/>
      </xdr:nvSpPr>
      <xdr:spPr>
        <a:xfrm>
          <a:off x="238570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0A4502A9-B757-4369-B777-08C28A9247E6}"/>
            </a:ext>
          </a:extLst>
        </xdr:cNvPr>
        <xdr:cNvSpPr txBox="1"/>
      </xdr:nvSpPr>
      <xdr:spPr>
        <a:xfrm>
          <a:off x="161100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6" name="n_4aveValue【道路】&#10;有形固定資産減価償却率">
          <a:extLst>
            <a:ext uri="{FF2B5EF4-FFF2-40B4-BE49-F238E27FC236}">
              <a16:creationId xmlns:a16="http://schemas.microsoft.com/office/drawing/2014/main" id="{EC4ED3F6-5FF4-4C68-8947-13CC29CB6AAF}"/>
            </a:ext>
          </a:extLst>
        </xdr:cNvPr>
        <xdr:cNvSpPr txBox="1"/>
      </xdr:nvSpPr>
      <xdr:spPr>
        <a:xfrm>
          <a:off x="83630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137812</xdr:rowOff>
    </xdr:from>
    <xdr:ext cx="405111" cy="259045"/>
    <xdr:sp macro="" textlink="">
      <xdr:nvSpPr>
        <xdr:cNvPr id="87" name="n_1mainValue【道路】&#10;有形固定資産減価償却率">
          <a:extLst>
            <a:ext uri="{FF2B5EF4-FFF2-40B4-BE49-F238E27FC236}">
              <a16:creationId xmlns:a16="http://schemas.microsoft.com/office/drawing/2014/main" id="{18B460E6-C2D9-4ED4-98DA-4294D08C07AE}"/>
            </a:ext>
          </a:extLst>
        </xdr:cNvPr>
        <xdr:cNvSpPr txBox="1"/>
      </xdr:nvSpPr>
      <xdr:spPr>
        <a:xfrm>
          <a:off x="317056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88" name="n_2mainValue【道路】&#10;有形固定資産減価償却率">
          <a:extLst>
            <a:ext uri="{FF2B5EF4-FFF2-40B4-BE49-F238E27FC236}">
              <a16:creationId xmlns:a16="http://schemas.microsoft.com/office/drawing/2014/main" id="{96C4F3F9-EE48-4D96-A57B-B6E70820E836}"/>
            </a:ext>
          </a:extLst>
        </xdr:cNvPr>
        <xdr:cNvSpPr txBox="1"/>
      </xdr:nvSpPr>
      <xdr:spPr>
        <a:xfrm>
          <a:off x="238570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9" name="n_3mainValue【道路】&#10;有形固定資産減価償却率">
          <a:extLst>
            <a:ext uri="{FF2B5EF4-FFF2-40B4-BE49-F238E27FC236}">
              <a16:creationId xmlns:a16="http://schemas.microsoft.com/office/drawing/2014/main" id="{62E04280-845E-4718-8DA2-41F579A10D83}"/>
            </a:ext>
          </a:extLst>
        </xdr:cNvPr>
        <xdr:cNvSpPr txBox="1"/>
      </xdr:nvSpPr>
      <xdr:spPr>
        <a:xfrm>
          <a:off x="161100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90" name="n_4mainValue【道路】&#10;有形固定資産減価償却率">
          <a:extLst>
            <a:ext uri="{FF2B5EF4-FFF2-40B4-BE49-F238E27FC236}">
              <a16:creationId xmlns:a16="http://schemas.microsoft.com/office/drawing/2014/main" id="{F901B4A9-325B-4046-AE69-15C4CEDBF4F0}"/>
            </a:ext>
          </a:extLst>
        </xdr:cNvPr>
        <xdr:cNvSpPr txBox="1"/>
      </xdr:nvSpPr>
      <xdr:spPr>
        <a:xfrm>
          <a:off x="83630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75F42FC-7768-4759-AFC7-37CFD1C6E50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30B458B-A6AA-45D0-B384-029596B88AA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DA1E207-A682-4862-BBF2-F3AE2A3E258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780BDDC-01E3-46F3-87DB-EF1B72F41E0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46C6D97-9C51-4469-9D6C-0F1ECDF3803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FEB9582-2E59-43A1-AC3C-C5355D5D214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DD5AFB2-17DB-475A-8194-011D395ABED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08E8FB5-70A7-482F-80D7-DAF00F66508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6EB635F-CFFA-4551-B14D-E381679713B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3AB8228-ECB6-4775-B1ED-E7285A945C4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65612C6-3C8A-4229-9482-46F3406D75F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949723E-6519-49B9-82E8-1F283910732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7835576-714C-427F-A38B-0C118067768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62B7184-9CB9-4945-9690-B68D2210FFF9}"/>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4508F2F-5D03-4FA0-B7CA-88B7B138596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1014157-E6E0-4FC8-9A8A-DF93D3F2E145}"/>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8181706-DBBE-4994-9A34-9CD616E7BA7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BC19B95-17CE-438F-92AC-52DC82952933}"/>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CE7F2AF-7C3F-49C0-9E6C-A668864A6291}"/>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33BFD48-4774-4A59-A927-A14C83A37531}"/>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666081F-FFC8-43BB-8388-4F99BAA4528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31B2960-0A17-41C7-A25B-8B72C82EDBD6}"/>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60CC04D-4206-4AE3-B00A-2D4FD4685DA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583FEC16-1E09-44F2-AFB4-069AC832F3E3}"/>
            </a:ext>
          </a:extLst>
        </xdr:cNvPr>
        <xdr:cNvCxnSpPr/>
      </xdr:nvCxnSpPr>
      <xdr:spPr>
        <a:xfrm flipV="1">
          <a:off x="9219565" y="5684825"/>
          <a:ext cx="0" cy="128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FA295C45-618F-4628-A2B8-3D61898EAB33}"/>
            </a:ext>
          </a:extLst>
        </xdr:cNvPr>
        <xdr:cNvSpPr txBox="1"/>
      </xdr:nvSpPr>
      <xdr:spPr>
        <a:xfrm>
          <a:off x="9258300" y="69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356CB895-BF0C-43B6-9033-412A4CD0C6B4}"/>
            </a:ext>
          </a:extLst>
        </xdr:cNvPr>
        <xdr:cNvCxnSpPr/>
      </xdr:nvCxnSpPr>
      <xdr:spPr>
        <a:xfrm>
          <a:off x="9154160" y="6971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2B940593-6C5D-45A0-A588-3909D1734AE2}"/>
            </a:ext>
          </a:extLst>
        </xdr:cNvPr>
        <xdr:cNvSpPr txBox="1"/>
      </xdr:nvSpPr>
      <xdr:spPr>
        <a:xfrm>
          <a:off x="9258300" y="546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31C575AB-7EA7-4EC9-B059-F97D0E2DB15E}"/>
            </a:ext>
          </a:extLst>
        </xdr:cNvPr>
        <xdr:cNvCxnSpPr/>
      </xdr:nvCxnSpPr>
      <xdr:spPr>
        <a:xfrm>
          <a:off x="9154160" y="5684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71512</xdr:rowOff>
    </xdr:from>
    <xdr:ext cx="534377" cy="259045"/>
    <xdr:sp macro="" textlink="">
      <xdr:nvSpPr>
        <xdr:cNvPr id="119" name="【道路】&#10;一人当たり延長平均値テキスト">
          <a:extLst>
            <a:ext uri="{FF2B5EF4-FFF2-40B4-BE49-F238E27FC236}">
              <a16:creationId xmlns:a16="http://schemas.microsoft.com/office/drawing/2014/main" id="{E09A164E-FA2E-44B0-8CAB-4685699BE84A}"/>
            </a:ext>
          </a:extLst>
        </xdr:cNvPr>
        <xdr:cNvSpPr txBox="1"/>
      </xdr:nvSpPr>
      <xdr:spPr>
        <a:xfrm>
          <a:off x="9258300" y="6441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3B5A60C5-3820-4439-B4EC-96E649F1B24D}"/>
            </a:ext>
          </a:extLst>
        </xdr:cNvPr>
        <xdr:cNvSpPr/>
      </xdr:nvSpPr>
      <xdr:spPr>
        <a:xfrm>
          <a:off x="9192260" y="6463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AEC57A0E-5791-43D9-BA3D-8A9592796700}"/>
            </a:ext>
          </a:extLst>
        </xdr:cNvPr>
        <xdr:cNvSpPr/>
      </xdr:nvSpPr>
      <xdr:spPr>
        <a:xfrm>
          <a:off x="8445500" y="6493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5483E4A5-E6DF-4E3E-ABF4-B5A91B905DAC}"/>
            </a:ext>
          </a:extLst>
        </xdr:cNvPr>
        <xdr:cNvSpPr/>
      </xdr:nvSpPr>
      <xdr:spPr>
        <a:xfrm>
          <a:off x="7670800" y="65009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75BD1103-140C-426D-831F-FAB7487979B1}"/>
            </a:ext>
          </a:extLst>
        </xdr:cNvPr>
        <xdr:cNvSpPr/>
      </xdr:nvSpPr>
      <xdr:spPr>
        <a:xfrm>
          <a:off x="6873240" y="6494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125299</xdr:rowOff>
    </xdr:from>
    <xdr:to>
      <xdr:col>36</xdr:col>
      <xdr:colOff>165100</xdr:colOff>
      <xdr:row>40</xdr:row>
      <xdr:rowOff>55449</xdr:rowOff>
    </xdr:to>
    <xdr:sp macro="" textlink="">
      <xdr:nvSpPr>
        <xdr:cNvPr id="124" name="フローチャート: 判断 123">
          <a:extLst>
            <a:ext uri="{FF2B5EF4-FFF2-40B4-BE49-F238E27FC236}">
              <a16:creationId xmlns:a16="http://schemas.microsoft.com/office/drawing/2014/main" id="{6BF33BDB-5680-4457-832E-3FAC497BF349}"/>
            </a:ext>
          </a:extLst>
        </xdr:cNvPr>
        <xdr:cNvSpPr/>
      </xdr:nvSpPr>
      <xdr:spPr>
        <a:xfrm>
          <a:off x="6098540" y="6663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F8022EA-DB99-4280-A1DA-E602E31CB97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5035EFB-BFC8-4D32-AD88-AE83064DA19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9BB991-BA27-4AEF-A84D-C24D3535617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103A6FF-1E68-4B86-A444-879CECE026F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EF221B0-9C15-40E0-A896-F9911FA29BF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44945</xdr:rowOff>
    </xdr:from>
    <xdr:to>
      <xdr:col>55</xdr:col>
      <xdr:colOff>50800</xdr:colOff>
      <xdr:row>36</xdr:row>
      <xdr:rowOff>146545</xdr:rowOff>
    </xdr:to>
    <xdr:sp macro="" textlink="">
      <xdr:nvSpPr>
        <xdr:cNvPr id="130" name="楕円 129">
          <a:extLst>
            <a:ext uri="{FF2B5EF4-FFF2-40B4-BE49-F238E27FC236}">
              <a16:creationId xmlns:a16="http://schemas.microsoft.com/office/drawing/2014/main" id="{8D05A55D-6916-4631-8143-FB860C613A48}"/>
            </a:ext>
          </a:extLst>
        </xdr:cNvPr>
        <xdr:cNvSpPr/>
      </xdr:nvSpPr>
      <xdr:spPr>
        <a:xfrm>
          <a:off x="9192260" y="60799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67822</xdr:rowOff>
    </xdr:from>
    <xdr:ext cx="534377" cy="259045"/>
    <xdr:sp macro="" textlink="">
      <xdr:nvSpPr>
        <xdr:cNvPr id="131" name="【道路】&#10;一人当たり延長該当値テキスト">
          <a:extLst>
            <a:ext uri="{FF2B5EF4-FFF2-40B4-BE49-F238E27FC236}">
              <a16:creationId xmlns:a16="http://schemas.microsoft.com/office/drawing/2014/main" id="{B51A5CCD-A0DE-4738-A30D-47E7274F6DFF}"/>
            </a:ext>
          </a:extLst>
        </xdr:cNvPr>
        <xdr:cNvSpPr txBox="1"/>
      </xdr:nvSpPr>
      <xdr:spPr>
        <a:xfrm>
          <a:off x="9258300" y="59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68758</xdr:rowOff>
    </xdr:from>
    <xdr:to>
      <xdr:col>50</xdr:col>
      <xdr:colOff>165100</xdr:colOff>
      <xdr:row>36</xdr:row>
      <xdr:rowOff>170358</xdr:rowOff>
    </xdr:to>
    <xdr:sp macro="" textlink="">
      <xdr:nvSpPr>
        <xdr:cNvPr id="132" name="楕円 131">
          <a:extLst>
            <a:ext uri="{FF2B5EF4-FFF2-40B4-BE49-F238E27FC236}">
              <a16:creationId xmlns:a16="http://schemas.microsoft.com/office/drawing/2014/main" id="{0C645926-67D5-40B6-AFD0-3DC80BCF5587}"/>
            </a:ext>
          </a:extLst>
        </xdr:cNvPr>
        <xdr:cNvSpPr/>
      </xdr:nvSpPr>
      <xdr:spPr>
        <a:xfrm>
          <a:off x="8445500" y="61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95745</xdr:rowOff>
    </xdr:from>
    <xdr:to>
      <xdr:col>55</xdr:col>
      <xdr:colOff>0</xdr:colOff>
      <xdr:row>36</xdr:row>
      <xdr:rowOff>119558</xdr:rowOff>
    </xdr:to>
    <xdr:cxnSp macro="">
      <xdr:nvCxnSpPr>
        <xdr:cNvPr id="133" name="直線コネクタ 132">
          <a:extLst>
            <a:ext uri="{FF2B5EF4-FFF2-40B4-BE49-F238E27FC236}">
              <a16:creationId xmlns:a16="http://schemas.microsoft.com/office/drawing/2014/main" id="{939AC795-413B-494D-BB85-C85437D91EFB}"/>
            </a:ext>
          </a:extLst>
        </xdr:cNvPr>
        <xdr:cNvCxnSpPr/>
      </xdr:nvCxnSpPr>
      <xdr:spPr>
        <a:xfrm flipV="1">
          <a:off x="8496300" y="6130785"/>
          <a:ext cx="72390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88132</xdr:rowOff>
    </xdr:from>
    <xdr:to>
      <xdr:col>46</xdr:col>
      <xdr:colOff>38100</xdr:colOff>
      <xdr:row>37</xdr:row>
      <xdr:rowOff>18282</xdr:rowOff>
    </xdr:to>
    <xdr:sp macro="" textlink="">
      <xdr:nvSpPr>
        <xdr:cNvPr id="134" name="楕円 133">
          <a:extLst>
            <a:ext uri="{FF2B5EF4-FFF2-40B4-BE49-F238E27FC236}">
              <a16:creationId xmlns:a16="http://schemas.microsoft.com/office/drawing/2014/main" id="{7825EB75-EBEE-4360-A4FC-C000D1733F4E}"/>
            </a:ext>
          </a:extLst>
        </xdr:cNvPr>
        <xdr:cNvSpPr/>
      </xdr:nvSpPr>
      <xdr:spPr>
        <a:xfrm>
          <a:off x="7670800" y="61231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119558</xdr:rowOff>
    </xdr:from>
    <xdr:to>
      <xdr:col>50</xdr:col>
      <xdr:colOff>114300</xdr:colOff>
      <xdr:row>36</xdr:row>
      <xdr:rowOff>138932</xdr:rowOff>
    </xdr:to>
    <xdr:cxnSp macro="">
      <xdr:nvCxnSpPr>
        <xdr:cNvPr id="135" name="直線コネクタ 134">
          <a:extLst>
            <a:ext uri="{FF2B5EF4-FFF2-40B4-BE49-F238E27FC236}">
              <a16:creationId xmlns:a16="http://schemas.microsoft.com/office/drawing/2014/main" id="{CEB5F624-2C87-452F-A397-FEB6975DE30F}"/>
            </a:ext>
          </a:extLst>
        </xdr:cNvPr>
        <xdr:cNvCxnSpPr/>
      </xdr:nvCxnSpPr>
      <xdr:spPr>
        <a:xfrm flipV="1">
          <a:off x="7713980" y="6154598"/>
          <a:ext cx="78232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130594</xdr:rowOff>
    </xdr:from>
    <xdr:to>
      <xdr:col>41</xdr:col>
      <xdr:colOff>101600</xdr:colOff>
      <xdr:row>37</xdr:row>
      <xdr:rowOff>60744</xdr:rowOff>
    </xdr:to>
    <xdr:sp macro="" textlink="">
      <xdr:nvSpPr>
        <xdr:cNvPr id="136" name="楕円 135">
          <a:extLst>
            <a:ext uri="{FF2B5EF4-FFF2-40B4-BE49-F238E27FC236}">
              <a16:creationId xmlns:a16="http://schemas.microsoft.com/office/drawing/2014/main" id="{921C1FC1-BD12-4E42-8BE9-2960F8BD29C8}"/>
            </a:ext>
          </a:extLst>
        </xdr:cNvPr>
        <xdr:cNvSpPr/>
      </xdr:nvSpPr>
      <xdr:spPr>
        <a:xfrm>
          <a:off x="6873240" y="6165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138932</xdr:rowOff>
    </xdr:from>
    <xdr:to>
      <xdr:col>45</xdr:col>
      <xdr:colOff>177800</xdr:colOff>
      <xdr:row>37</xdr:row>
      <xdr:rowOff>9944</xdr:rowOff>
    </xdr:to>
    <xdr:cxnSp macro="">
      <xdr:nvCxnSpPr>
        <xdr:cNvPr id="137" name="直線コネクタ 136">
          <a:extLst>
            <a:ext uri="{FF2B5EF4-FFF2-40B4-BE49-F238E27FC236}">
              <a16:creationId xmlns:a16="http://schemas.microsoft.com/office/drawing/2014/main" id="{A20F879A-F8D7-40B4-A8CC-C4DB13A1FFBE}"/>
            </a:ext>
          </a:extLst>
        </xdr:cNvPr>
        <xdr:cNvCxnSpPr/>
      </xdr:nvCxnSpPr>
      <xdr:spPr>
        <a:xfrm flipV="1">
          <a:off x="6924040" y="6173972"/>
          <a:ext cx="789940" cy="3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146215</xdr:rowOff>
    </xdr:from>
    <xdr:to>
      <xdr:col>36</xdr:col>
      <xdr:colOff>165100</xdr:colOff>
      <xdr:row>37</xdr:row>
      <xdr:rowOff>76365</xdr:rowOff>
    </xdr:to>
    <xdr:sp macro="" textlink="">
      <xdr:nvSpPr>
        <xdr:cNvPr id="138" name="楕円 137">
          <a:extLst>
            <a:ext uri="{FF2B5EF4-FFF2-40B4-BE49-F238E27FC236}">
              <a16:creationId xmlns:a16="http://schemas.microsoft.com/office/drawing/2014/main" id="{540B1A6F-A80C-46D2-A2F9-BA2393275AD0}"/>
            </a:ext>
          </a:extLst>
        </xdr:cNvPr>
        <xdr:cNvSpPr/>
      </xdr:nvSpPr>
      <xdr:spPr>
        <a:xfrm>
          <a:off x="6098540" y="618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9944</xdr:rowOff>
    </xdr:from>
    <xdr:to>
      <xdr:col>41</xdr:col>
      <xdr:colOff>50800</xdr:colOff>
      <xdr:row>37</xdr:row>
      <xdr:rowOff>25565</xdr:rowOff>
    </xdr:to>
    <xdr:cxnSp macro="">
      <xdr:nvCxnSpPr>
        <xdr:cNvPr id="139" name="直線コネクタ 138">
          <a:extLst>
            <a:ext uri="{FF2B5EF4-FFF2-40B4-BE49-F238E27FC236}">
              <a16:creationId xmlns:a16="http://schemas.microsoft.com/office/drawing/2014/main" id="{D6021707-B946-4977-9572-1A6836222A7B}"/>
            </a:ext>
          </a:extLst>
        </xdr:cNvPr>
        <xdr:cNvCxnSpPr/>
      </xdr:nvCxnSpPr>
      <xdr:spPr>
        <a:xfrm flipV="1">
          <a:off x="6149340" y="6212624"/>
          <a:ext cx="7747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44251</xdr:rowOff>
    </xdr:from>
    <xdr:ext cx="534377" cy="259045"/>
    <xdr:sp macro="" textlink="">
      <xdr:nvSpPr>
        <xdr:cNvPr id="140" name="n_1aveValue【道路】&#10;一人当たり延長">
          <a:extLst>
            <a:ext uri="{FF2B5EF4-FFF2-40B4-BE49-F238E27FC236}">
              <a16:creationId xmlns:a16="http://schemas.microsoft.com/office/drawing/2014/main" id="{6D040C93-9A43-4ACF-B2D6-6CD79EF204DA}"/>
            </a:ext>
          </a:extLst>
        </xdr:cNvPr>
        <xdr:cNvSpPr txBox="1"/>
      </xdr:nvSpPr>
      <xdr:spPr>
        <a:xfrm>
          <a:off x="8239271" y="658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51871</xdr:rowOff>
    </xdr:from>
    <xdr:ext cx="534377" cy="259045"/>
    <xdr:sp macro="" textlink="">
      <xdr:nvSpPr>
        <xdr:cNvPr id="141" name="n_2aveValue【道路】&#10;一人当たり延長">
          <a:extLst>
            <a:ext uri="{FF2B5EF4-FFF2-40B4-BE49-F238E27FC236}">
              <a16:creationId xmlns:a16="http://schemas.microsoft.com/office/drawing/2014/main" id="{99764F86-0D1A-4613-A7DA-D644E50F608F}"/>
            </a:ext>
          </a:extLst>
        </xdr:cNvPr>
        <xdr:cNvSpPr txBox="1"/>
      </xdr:nvSpPr>
      <xdr:spPr>
        <a:xfrm>
          <a:off x="7477271" y="65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45413</xdr:rowOff>
    </xdr:from>
    <xdr:ext cx="534377" cy="259045"/>
    <xdr:sp macro="" textlink="">
      <xdr:nvSpPr>
        <xdr:cNvPr id="142" name="n_3aveValue【道路】&#10;一人当たり延長">
          <a:extLst>
            <a:ext uri="{FF2B5EF4-FFF2-40B4-BE49-F238E27FC236}">
              <a16:creationId xmlns:a16="http://schemas.microsoft.com/office/drawing/2014/main" id="{8802DD0A-4039-4F68-82CB-DA3C648AD6D6}"/>
            </a:ext>
          </a:extLst>
        </xdr:cNvPr>
        <xdr:cNvSpPr txBox="1"/>
      </xdr:nvSpPr>
      <xdr:spPr>
        <a:xfrm>
          <a:off x="6702571" y="65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46576</xdr:rowOff>
    </xdr:from>
    <xdr:ext cx="534377" cy="259045"/>
    <xdr:sp macro="" textlink="">
      <xdr:nvSpPr>
        <xdr:cNvPr id="143" name="n_4aveValue【道路】&#10;一人当たり延長">
          <a:extLst>
            <a:ext uri="{FF2B5EF4-FFF2-40B4-BE49-F238E27FC236}">
              <a16:creationId xmlns:a16="http://schemas.microsoft.com/office/drawing/2014/main" id="{B105BB4B-50AB-4423-97E9-937B50CC1BC7}"/>
            </a:ext>
          </a:extLst>
        </xdr:cNvPr>
        <xdr:cNvSpPr txBox="1"/>
      </xdr:nvSpPr>
      <xdr:spPr>
        <a:xfrm>
          <a:off x="5905011" y="67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15435</xdr:rowOff>
    </xdr:from>
    <xdr:ext cx="534377" cy="259045"/>
    <xdr:sp macro="" textlink="">
      <xdr:nvSpPr>
        <xdr:cNvPr id="144" name="n_1mainValue【道路】&#10;一人当たり延長">
          <a:extLst>
            <a:ext uri="{FF2B5EF4-FFF2-40B4-BE49-F238E27FC236}">
              <a16:creationId xmlns:a16="http://schemas.microsoft.com/office/drawing/2014/main" id="{1E868C3C-D3D4-41A8-8527-EFE3844B64CE}"/>
            </a:ext>
          </a:extLst>
        </xdr:cNvPr>
        <xdr:cNvSpPr txBox="1"/>
      </xdr:nvSpPr>
      <xdr:spPr>
        <a:xfrm>
          <a:off x="8239271" y="588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34809</xdr:rowOff>
    </xdr:from>
    <xdr:ext cx="534377" cy="259045"/>
    <xdr:sp macro="" textlink="">
      <xdr:nvSpPr>
        <xdr:cNvPr id="145" name="n_2mainValue【道路】&#10;一人当たり延長">
          <a:extLst>
            <a:ext uri="{FF2B5EF4-FFF2-40B4-BE49-F238E27FC236}">
              <a16:creationId xmlns:a16="http://schemas.microsoft.com/office/drawing/2014/main" id="{4EA86E6D-5A1E-4A31-8B70-D1259E849552}"/>
            </a:ext>
          </a:extLst>
        </xdr:cNvPr>
        <xdr:cNvSpPr txBox="1"/>
      </xdr:nvSpPr>
      <xdr:spPr>
        <a:xfrm>
          <a:off x="7477271" y="590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77271</xdr:rowOff>
    </xdr:from>
    <xdr:ext cx="534377" cy="259045"/>
    <xdr:sp macro="" textlink="">
      <xdr:nvSpPr>
        <xdr:cNvPr id="146" name="n_3mainValue【道路】&#10;一人当たり延長">
          <a:extLst>
            <a:ext uri="{FF2B5EF4-FFF2-40B4-BE49-F238E27FC236}">
              <a16:creationId xmlns:a16="http://schemas.microsoft.com/office/drawing/2014/main" id="{52BB4149-4B45-4D10-B8DF-BB3EFEFCC440}"/>
            </a:ext>
          </a:extLst>
        </xdr:cNvPr>
        <xdr:cNvSpPr txBox="1"/>
      </xdr:nvSpPr>
      <xdr:spPr>
        <a:xfrm>
          <a:off x="6702571" y="594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92892</xdr:rowOff>
    </xdr:from>
    <xdr:ext cx="534377" cy="259045"/>
    <xdr:sp macro="" textlink="">
      <xdr:nvSpPr>
        <xdr:cNvPr id="147" name="n_4mainValue【道路】&#10;一人当たり延長">
          <a:extLst>
            <a:ext uri="{FF2B5EF4-FFF2-40B4-BE49-F238E27FC236}">
              <a16:creationId xmlns:a16="http://schemas.microsoft.com/office/drawing/2014/main" id="{A5D2F4B1-6393-452B-B5CD-9CF433CE745C}"/>
            </a:ext>
          </a:extLst>
        </xdr:cNvPr>
        <xdr:cNvSpPr txBox="1"/>
      </xdr:nvSpPr>
      <xdr:spPr>
        <a:xfrm>
          <a:off x="5905011" y="596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1EA859D-742D-4598-B31F-DA588B12BF9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FF73BFB-EBE4-4819-B6E7-292DAC07FE5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7040AB9-5BB3-45E3-9ED2-713BA80D394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75138B8-52B1-43B6-946A-B5CFD955601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52C4E64-3B9D-4A57-96E3-C256BCBE5D3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1F68F90-513B-447B-9EFA-27BC1EE7C0D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EF6E89B-AC71-4353-9B7B-145DAFEFC9F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D138B33-F3A2-49FC-93F0-66300C23987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CF3554C-31A7-43C8-9DDA-A4C18E26ED1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C4111B0-55CA-4F52-BE25-15E7148ED6A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2A961C7-1C72-4340-B04C-BB874C55D7B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1570A98-93BA-4F0B-9372-3F4BF7901DF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0052323-2889-4A31-9A54-F5F5BF15C32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56C699C-13F2-419E-A219-2D3F0DFA1C0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8222358-420D-458B-991E-C8738AB46D9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8E9D8AD-0ED3-45BB-AEB9-DA76E9F66FC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8C004E3-BA7D-444E-840E-1189D06A94A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8094406-FF68-474B-B2F0-AE891EB0FA5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B87088D-C039-4E2D-BAC5-6834E322523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B574177-109A-49B8-821B-2834D9E904AD}"/>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E1D90AF-4901-4588-ABFC-DB0C0CCE493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4A6E494-08B3-477E-BD29-A1A32B76D72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DEC7636-7220-4639-9CEB-E1134203E55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8E65F4F-1074-4C3E-AA7E-86377C44D9A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E79FBB1-2B1C-4B32-B23A-9C18936CC6B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798930B5-2A2F-4980-B66E-A4B73C17E863}"/>
            </a:ext>
          </a:extLst>
        </xdr:cNvPr>
        <xdr:cNvCxnSpPr/>
      </xdr:nvCxnSpPr>
      <xdr:spPr>
        <a:xfrm flipV="1">
          <a:off x="4086225" y="9345930"/>
          <a:ext cx="0" cy="132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3A594CD-B8B3-498B-95E7-CEDE5774775E}"/>
            </a:ext>
          </a:extLst>
        </xdr:cNvPr>
        <xdr:cNvSpPr txBox="1"/>
      </xdr:nvSpPr>
      <xdr:spPr>
        <a:xfrm>
          <a:off x="4124960" y="1067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CB982036-31FD-473F-BF64-520FA4345384}"/>
            </a:ext>
          </a:extLst>
        </xdr:cNvPr>
        <xdr:cNvCxnSpPr/>
      </xdr:nvCxnSpPr>
      <xdr:spPr>
        <a:xfrm>
          <a:off x="402082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825DF8C-D897-4AA6-9C02-96183921794C}"/>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E8283C06-FD70-45B7-A1F6-395F89188760}"/>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242CB23-BBD0-4FD3-BC77-6D8081D7C6E3}"/>
            </a:ext>
          </a:extLst>
        </xdr:cNvPr>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2901F60E-4B3C-4B68-AC21-F13AC9F4787C}"/>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60933172-4BC1-42AE-ABBD-BC8383C24BCA}"/>
            </a:ext>
          </a:extLst>
        </xdr:cNvPr>
        <xdr:cNvSpPr/>
      </xdr:nvSpPr>
      <xdr:spPr>
        <a:xfrm>
          <a:off x="3312160" y="10279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C514C94A-3F95-4295-A73D-B9E4DA468167}"/>
            </a:ext>
          </a:extLst>
        </xdr:cNvPr>
        <xdr:cNvSpPr/>
      </xdr:nvSpPr>
      <xdr:spPr>
        <a:xfrm>
          <a:off x="25146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24EE41FD-5D07-47E7-B20A-3E477292820B}"/>
            </a:ext>
          </a:extLst>
        </xdr:cNvPr>
        <xdr:cNvSpPr/>
      </xdr:nvSpPr>
      <xdr:spPr>
        <a:xfrm>
          <a:off x="173990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F719DA26-75FA-4D70-B45B-A1F96AFB5559}"/>
            </a:ext>
          </a:extLst>
        </xdr:cNvPr>
        <xdr:cNvSpPr/>
      </xdr:nvSpPr>
      <xdr:spPr>
        <a:xfrm>
          <a:off x="965200" y="10128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0F19217-8C04-499A-8D54-4A70040046B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34C9FE3-8F13-4023-9009-F4EF665FB7E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A56D840-92BE-4476-9BEF-A0900A2AF4C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CCE551A-D016-446F-A15C-5D04CEE0A43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7573EAF-3520-4180-83EF-97C5330CB8B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89" name="楕円 188">
          <a:extLst>
            <a:ext uri="{FF2B5EF4-FFF2-40B4-BE49-F238E27FC236}">
              <a16:creationId xmlns:a16="http://schemas.microsoft.com/office/drawing/2014/main" id="{7CE65C2A-D0E6-4CD2-B35D-D466F1736B62}"/>
            </a:ext>
          </a:extLst>
        </xdr:cNvPr>
        <xdr:cNvSpPr/>
      </xdr:nvSpPr>
      <xdr:spPr>
        <a:xfrm>
          <a:off x="403606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75CE08A-7B79-43F4-8828-82CE4A740683}"/>
            </a:ext>
          </a:extLst>
        </xdr:cNvPr>
        <xdr:cNvSpPr txBox="1"/>
      </xdr:nvSpPr>
      <xdr:spPr>
        <a:xfrm>
          <a:off x="4124960" y="994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91" name="楕円 190">
          <a:extLst>
            <a:ext uri="{FF2B5EF4-FFF2-40B4-BE49-F238E27FC236}">
              <a16:creationId xmlns:a16="http://schemas.microsoft.com/office/drawing/2014/main" id="{4F8FDA9C-A566-4ABD-AAFE-F6CCCF9A67DC}"/>
            </a:ext>
          </a:extLst>
        </xdr:cNvPr>
        <xdr:cNvSpPr/>
      </xdr:nvSpPr>
      <xdr:spPr>
        <a:xfrm>
          <a:off x="3312160" y="101137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83276</xdr:rowOff>
    </xdr:from>
    <xdr:to>
      <xdr:col>24</xdr:col>
      <xdr:colOff>63500</xdr:colOff>
      <xdr:row>60</xdr:row>
      <xdr:rowOff>106135</xdr:rowOff>
    </xdr:to>
    <xdr:cxnSp macro="">
      <xdr:nvCxnSpPr>
        <xdr:cNvPr id="192" name="直線コネクタ 191">
          <a:extLst>
            <a:ext uri="{FF2B5EF4-FFF2-40B4-BE49-F238E27FC236}">
              <a16:creationId xmlns:a16="http://schemas.microsoft.com/office/drawing/2014/main" id="{EF04A300-A78A-498E-8F01-2BB5024B8D49}"/>
            </a:ext>
          </a:extLst>
        </xdr:cNvPr>
        <xdr:cNvCxnSpPr/>
      </xdr:nvCxnSpPr>
      <xdr:spPr>
        <a:xfrm flipV="1">
          <a:off x="3355340" y="10141676"/>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32476</xdr:rowOff>
    </xdr:from>
    <xdr:to>
      <xdr:col>15</xdr:col>
      <xdr:colOff>101600</xdr:colOff>
      <xdr:row>60</xdr:row>
      <xdr:rowOff>134076</xdr:rowOff>
    </xdr:to>
    <xdr:sp macro="" textlink="">
      <xdr:nvSpPr>
        <xdr:cNvPr id="193" name="楕円 192">
          <a:extLst>
            <a:ext uri="{FF2B5EF4-FFF2-40B4-BE49-F238E27FC236}">
              <a16:creationId xmlns:a16="http://schemas.microsoft.com/office/drawing/2014/main" id="{132D5649-F4FC-4F6C-9767-63851DA48EEE}"/>
            </a:ext>
          </a:extLst>
        </xdr:cNvPr>
        <xdr:cNvSpPr/>
      </xdr:nvSpPr>
      <xdr:spPr>
        <a:xfrm>
          <a:off x="25146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83276</xdr:rowOff>
    </xdr:from>
    <xdr:to>
      <xdr:col>19</xdr:col>
      <xdr:colOff>177800</xdr:colOff>
      <xdr:row>60</xdr:row>
      <xdr:rowOff>106135</xdr:rowOff>
    </xdr:to>
    <xdr:cxnSp macro="">
      <xdr:nvCxnSpPr>
        <xdr:cNvPr id="194" name="直線コネクタ 193">
          <a:extLst>
            <a:ext uri="{FF2B5EF4-FFF2-40B4-BE49-F238E27FC236}">
              <a16:creationId xmlns:a16="http://schemas.microsoft.com/office/drawing/2014/main" id="{2280DD2E-7002-401A-A4A4-D89B11D19124}"/>
            </a:ext>
          </a:extLst>
        </xdr:cNvPr>
        <xdr:cNvCxnSpPr/>
      </xdr:nvCxnSpPr>
      <xdr:spPr>
        <a:xfrm>
          <a:off x="2565400" y="10141676"/>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14515</xdr:rowOff>
    </xdr:from>
    <xdr:to>
      <xdr:col>10</xdr:col>
      <xdr:colOff>165100</xdr:colOff>
      <xdr:row>60</xdr:row>
      <xdr:rowOff>116115</xdr:rowOff>
    </xdr:to>
    <xdr:sp macro="" textlink="">
      <xdr:nvSpPr>
        <xdr:cNvPr id="195" name="楕円 194">
          <a:extLst>
            <a:ext uri="{FF2B5EF4-FFF2-40B4-BE49-F238E27FC236}">
              <a16:creationId xmlns:a16="http://schemas.microsoft.com/office/drawing/2014/main" id="{5F2FEE85-EC1E-41D1-A554-05735C349F84}"/>
            </a:ext>
          </a:extLst>
        </xdr:cNvPr>
        <xdr:cNvSpPr/>
      </xdr:nvSpPr>
      <xdr:spPr>
        <a:xfrm>
          <a:off x="17399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65315</xdr:rowOff>
    </xdr:from>
    <xdr:to>
      <xdr:col>15</xdr:col>
      <xdr:colOff>50800</xdr:colOff>
      <xdr:row>60</xdr:row>
      <xdr:rowOff>83276</xdr:rowOff>
    </xdr:to>
    <xdr:cxnSp macro="">
      <xdr:nvCxnSpPr>
        <xdr:cNvPr id="196" name="直線コネクタ 195">
          <a:extLst>
            <a:ext uri="{FF2B5EF4-FFF2-40B4-BE49-F238E27FC236}">
              <a16:creationId xmlns:a16="http://schemas.microsoft.com/office/drawing/2014/main" id="{52262BD7-402E-4B12-BA9C-554DD898D2C1}"/>
            </a:ext>
          </a:extLst>
        </xdr:cNvPr>
        <xdr:cNvCxnSpPr/>
      </xdr:nvCxnSpPr>
      <xdr:spPr>
        <a:xfrm>
          <a:off x="1790700" y="10123715"/>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159838</xdr:rowOff>
    </xdr:from>
    <xdr:to>
      <xdr:col>6</xdr:col>
      <xdr:colOff>38100</xdr:colOff>
      <xdr:row>60</xdr:row>
      <xdr:rowOff>89988</xdr:rowOff>
    </xdr:to>
    <xdr:sp macro="" textlink="">
      <xdr:nvSpPr>
        <xdr:cNvPr id="197" name="楕円 196">
          <a:extLst>
            <a:ext uri="{FF2B5EF4-FFF2-40B4-BE49-F238E27FC236}">
              <a16:creationId xmlns:a16="http://schemas.microsoft.com/office/drawing/2014/main" id="{3D1BBD1C-D503-4715-B526-287ED6F0F599}"/>
            </a:ext>
          </a:extLst>
        </xdr:cNvPr>
        <xdr:cNvSpPr/>
      </xdr:nvSpPr>
      <xdr:spPr>
        <a:xfrm>
          <a:off x="965200" y="10050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39188</xdr:rowOff>
    </xdr:from>
    <xdr:to>
      <xdr:col>10</xdr:col>
      <xdr:colOff>114300</xdr:colOff>
      <xdr:row>60</xdr:row>
      <xdr:rowOff>65315</xdr:rowOff>
    </xdr:to>
    <xdr:cxnSp macro="">
      <xdr:nvCxnSpPr>
        <xdr:cNvPr id="198" name="直線コネクタ 197">
          <a:extLst>
            <a:ext uri="{FF2B5EF4-FFF2-40B4-BE49-F238E27FC236}">
              <a16:creationId xmlns:a16="http://schemas.microsoft.com/office/drawing/2014/main" id="{E07CC2C8-537C-4646-9E2C-0F7735B65E27}"/>
            </a:ext>
          </a:extLst>
        </xdr:cNvPr>
        <xdr:cNvCxnSpPr/>
      </xdr:nvCxnSpPr>
      <xdr:spPr>
        <a:xfrm>
          <a:off x="1008380" y="10097588"/>
          <a:ext cx="78232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F051AD8-8D5D-48D5-A6C6-AA0D5A807746}"/>
            </a:ext>
          </a:extLst>
        </xdr:cNvPr>
        <xdr:cNvSpPr txBox="1"/>
      </xdr:nvSpPr>
      <xdr:spPr>
        <a:xfrm>
          <a:off x="317056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736EEA5-49C0-426C-9753-2E0F3B371F90}"/>
            </a:ext>
          </a:extLst>
        </xdr:cNvPr>
        <xdr:cNvSpPr txBox="1"/>
      </xdr:nvSpPr>
      <xdr:spPr>
        <a:xfrm>
          <a:off x="23857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4C9BEDD-A018-4D32-9F9B-F66E6814666E}"/>
            </a:ext>
          </a:extLst>
        </xdr:cNvPr>
        <xdr:cNvSpPr txBox="1"/>
      </xdr:nvSpPr>
      <xdr:spPr>
        <a:xfrm>
          <a:off x="161100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F034475-9F37-4806-B928-6066B9A8C6A8}"/>
            </a:ext>
          </a:extLst>
        </xdr:cNvPr>
        <xdr:cNvSpPr txBox="1"/>
      </xdr:nvSpPr>
      <xdr:spPr>
        <a:xfrm>
          <a:off x="83630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F90F035-3088-48D2-8D02-800C063E394D}"/>
            </a:ext>
          </a:extLst>
        </xdr:cNvPr>
        <xdr:cNvSpPr txBox="1"/>
      </xdr:nvSpPr>
      <xdr:spPr>
        <a:xfrm>
          <a:off x="3170564" y="989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150603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5ECFC06-48BA-4F3A-B715-2CA3C7010288}"/>
            </a:ext>
          </a:extLst>
        </xdr:cNvPr>
        <xdr:cNvSpPr txBox="1"/>
      </xdr:nvSpPr>
      <xdr:spPr>
        <a:xfrm>
          <a:off x="2385704" y="987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132642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F63E785-475C-4649-B87D-BB37FBE3D0AE}"/>
            </a:ext>
          </a:extLst>
        </xdr:cNvPr>
        <xdr:cNvSpPr txBox="1"/>
      </xdr:nvSpPr>
      <xdr:spPr>
        <a:xfrm>
          <a:off x="1611004" y="985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106515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CB37AA5-739B-4F4C-828D-83A6E55816DF}"/>
            </a:ext>
          </a:extLst>
        </xdr:cNvPr>
        <xdr:cNvSpPr txBox="1"/>
      </xdr:nvSpPr>
      <xdr:spPr>
        <a:xfrm>
          <a:off x="83630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AA3083D-D040-4100-91B8-88052708972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F73BC14-FEAC-43CE-8D2C-E706E37898F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C2CBFCD-C255-4265-B691-F18BA309A07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AEE7133-709E-4494-8CB7-5ADAC985BEE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993284A-2CB4-411A-AE5F-9477F050EBA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CB8B818-C139-475E-BA79-B37182A7858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51A0583-533D-4E0E-9E02-D984558B5A7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B5B5694-7C94-4A8C-B469-3E70BC960A6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209F869-6E25-490B-BCC7-B5BF931B55F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166BC0B-9D6E-4D48-AD0A-1C72FC2C496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145EFBC-4D19-41BF-9A97-67CB11375E45}"/>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727155B-431A-4709-97C1-68F8BD033A5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68A05A4-32A7-4AAF-9BDF-D70FE5D7E58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AAA3F96-6461-4803-84FF-8975BB18DAC8}"/>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4C5DA0C-AB06-4CB8-B193-DF692A5605B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8AF0C051-5DEF-4B5F-A644-D3EE9152A15C}"/>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9B407CE-3275-4995-BC2E-59ABC104CA7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BF926771-F280-43BB-8F69-F53ED8D5DC26}"/>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BC6CE7E-37B8-44D7-A7A8-A76BFC231DD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2EF72416-27AD-4B00-B707-E560FABB4BB1}"/>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8CEC9E0-D7DA-4665-8A4F-B4EB5754F7E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3E6D649-5042-427E-868C-AAEFA95D2AB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0F0BCB1-0A05-4CD5-95BB-E523A7F8D29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EF8F9012-31C1-4687-91A7-55479073519D}"/>
            </a:ext>
          </a:extLst>
        </xdr:cNvPr>
        <xdr:cNvCxnSpPr/>
      </xdr:nvCxnSpPr>
      <xdr:spPr>
        <a:xfrm flipV="1">
          <a:off x="9219565" y="9516702"/>
          <a:ext cx="0" cy="127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281D6A8A-9265-45D3-AFF9-6E21EE8E3FBB}"/>
            </a:ext>
          </a:extLst>
        </xdr:cNvPr>
        <xdr:cNvSpPr txBox="1"/>
      </xdr:nvSpPr>
      <xdr:spPr>
        <a:xfrm>
          <a:off x="9258300" y="1079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582B5C16-7BD9-47CA-A315-725A34BCF84F}"/>
            </a:ext>
          </a:extLst>
        </xdr:cNvPr>
        <xdr:cNvCxnSpPr/>
      </xdr:nvCxnSpPr>
      <xdr:spPr>
        <a:xfrm>
          <a:off x="9154160" y="10789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6EF7A40D-7CA5-430C-8889-DB31A8704042}"/>
            </a:ext>
          </a:extLst>
        </xdr:cNvPr>
        <xdr:cNvSpPr txBox="1"/>
      </xdr:nvSpPr>
      <xdr:spPr>
        <a:xfrm>
          <a:off x="9258300" y="929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DFC9BF1B-3EEB-4590-8003-1B44C8E16B7C}"/>
            </a:ext>
          </a:extLst>
        </xdr:cNvPr>
        <xdr:cNvCxnSpPr/>
      </xdr:nvCxnSpPr>
      <xdr:spPr>
        <a:xfrm>
          <a:off x="9154160" y="95167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493A141-8767-4C07-BA62-73D2B86352F3}"/>
            </a:ext>
          </a:extLst>
        </xdr:cNvPr>
        <xdr:cNvSpPr txBox="1"/>
      </xdr:nvSpPr>
      <xdr:spPr>
        <a:xfrm>
          <a:off x="9258300" y="10203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8D6691F7-DDBB-4FE4-8D9E-8765CB3A61F2}"/>
            </a:ext>
          </a:extLst>
        </xdr:cNvPr>
        <xdr:cNvSpPr/>
      </xdr:nvSpPr>
      <xdr:spPr>
        <a:xfrm>
          <a:off x="9192260" y="10225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DB3311A4-E57B-456F-84D3-FF3B8D9D9693}"/>
            </a:ext>
          </a:extLst>
        </xdr:cNvPr>
        <xdr:cNvSpPr/>
      </xdr:nvSpPr>
      <xdr:spPr>
        <a:xfrm>
          <a:off x="8445500" y="102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534EF5D8-6259-48BE-B326-64027F54F5A9}"/>
            </a:ext>
          </a:extLst>
        </xdr:cNvPr>
        <xdr:cNvSpPr/>
      </xdr:nvSpPr>
      <xdr:spPr>
        <a:xfrm>
          <a:off x="7670800" y="102813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35E995D8-EE00-4C0C-9D04-CC8B0CD336E8}"/>
            </a:ext>
          </a:extLst>
        </xdr:cNvPr>
        <xdr:cNvSpPr/>
      </xdr:nvSpPr>
      <xdr:spPr>
        <a:xfrm>
          <a:off x="6873240" y="1026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15517</xdr:rowOff>
    </xdr:from>
    <xdr:to>
      <xdr:col>36</xdr:col>
      <xdr:colOff>165100</xdr:colOff>
      <xdr:row>62</xdr:row>
      <xdr:rowOff>117117</xdr:rowOff>
    </xdr:to>
    <xdr:sp macro="" textlink="">
      <xdr:nvSpPr>
        <xdr:cNvPr id="240" name="フローチャート: 判断 239">
          <a:extLst>
            <a:ext uri="{FF2B5EF4-FFF2-40B4-BE49-F238E27FC236}">
              <a16:creationId xmlns:a16="http://schemas.microsoft.com/office/drawing/2014/main" id="{0473EB21-F200-44A3-9AA1-BA24042AFC49}"/>
            </a:ext>
          </a:extLst>
        </xdr:cNvPr>
        <xdr:cNvSpPr/>
      </xdr:nvSpPr>
      <xdr:spPr>
        <a:xfrm>
          <a:off x="6098540" y="1040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6905A81-6084-469B-819F-DBF26D160FD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0ED5C3A-F596-4E69-B48E-20F051566A9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00DA351-843F-4DD9-8267-DD25D47F433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7BC498F-0BC6-4E13-A8DC-E82D358E755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BE86847-16C9-4903-BFA9-DDC1BA6B710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78178</xdr:rowOff>
    </xdr:from>
    <xdr:to>
      <xdr:col>55</xdr:col>
      <xdr:colOff>50800</xdr:colOff>
      <xdr:row>60</xdr:row>
      <xdr:rowOff>8328</xdr:rowOff>
    </xdr:to>
    <xdr:sp macro="" textlink="">
      <xdr:nvSpPr>
        <xdr:cNvPr id="246" name="楕円 245">
          <a:extLst>
            <a:ext uri="{FF2B5EF4-FFF2-40B4-BE49-F238E27FC236}">
              <a16:creationId xmlns:a16="http://schemas.microsoft.com/office/drawing/2014/main" id="{0E8E7AA7-DDB9-4DF0-A866-A6B90E2B21B9}"/>
            </a:ext>
          </a:extLst>
        </xdr:cNvPr>
        <xdr:cNvSpPr/>
      </xdr:nvSpPr>
      <xdr:spPr>
        <a:xfrm>
          <a:off x="9192260" y="9968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101055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BB34D79-C9ED-4028-803E-D9BD3DCD2821}"/>
            </a:ext>
          </a:extLst>
        </xdr:cNvPr>
        <xdr:cNvSpPr txBox="1"/>
      </xdr:nvSpPr>
      <xdr:spPr>
        <a:xfrm>
          <a:off x="9258300" y="982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137147</xdr:rowOff>
    </xdr:from>
    <xdr:to>
      <xdr:col>50</xdr:col>
      <xdr:colOff>165100</xdr:colOff>
      <xdr:row>60</xdr:row>
      <xdr:rowOff>67297</xdr:rowOff>
    </xdr:to>
    <xdr:sp macro="" textlink="">
      <xdr:nvSpPr>
        <xdr:cNvPr id="248" name="楕円 247">
          <a:extLst>
            <a:ext uri="{FF2B5EF4-FFF2-40B4-BE49-F238E27FC236}">
              <a16:creationId xmlns:a16="http://schemas.microsoft.com/office/drawing/2014/main" id="{B2A0BB2F-8A5C-4CBA-9AB5-FBA391ADB625}"/>
            </a:ext>
          </a:extLst>
        </xdr:cNvPr>
        <xdr:cNvSpPr/>
      </xdr:nvSpPr>
      <xdr:spPr>
        <a:xfrm>
          <a:off x="8445500" y="10027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128978</xdr:rowOff>
    </xdr:from>
    <xdr:to>
      <xdr:col>55</xdr:col>
      <xdr:colOff>0</xdr:colOff>
      <xdr:row>60</xdr:row>
      <xdr:rowOff>16497</xdr:rowOff>
    </xdr:to>
    <xdr:cxnSp macro="">
      <xdr:nvCxnSpPr>
        <xdr:cNvPr id="249" name="直線コネクタ 248">
          <a:extLst>
            <a:ext uri="{FF2B5EF4-FFF2-40B4-BE49-F238E27FC236}">
              <a16:creationId xmlns:a16="http://schemas.microsoft.com/office/drawing/2014/main" id="{3C314EE4-6708-4568-997B-B2534CEC6C66}"/>
            </a:ext>
          </a:extLst>
        </xdr:cNvPr>
        <xdr:cNvCxnSpPr/>
      </xdr:nvCxnSpPr>
      <xdr:spPr>
        <a:xfrm flipV="1">
          <a:off x="8496300" y="10019738"/>
          <a:ext cx="723900" cy="5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152729</xdr:rowOff>
    </xdr:from>
    <xdr:to>
      <xdr:col>46</xdr:col>
      <xdr:colOff>38100</xdr:colOff>
      <xdr:row>60</xdr:row>
      <xdr:rowOff>82879</xdr:rowOff>
    </xdr:to>
    <xdr:sp macro="" textlink="">
      <xdr:nvSpPr>
        <xdr:cNvPr id="250" name="楕円 249">
          <a:extLst>
            <a:ext uri="{FF2B5EF4-FFF2-40B4-BE49-F238E27FC236}">
              <a16:creationId xmlns:a16="http://schemas.microsoft.com/office/drawing/2014/main" id="{9524FC04-96B2-433E-AC9D-09AE0D99E9CA}"/>
            </a:ext>
          </a:extLst>
        </xdr:cNvPr>
        <xdr:cNvSpPr/>
      </xdr:nvSpPr>
      <xdr:spPr>
        <a:xfrm>
          <a:off x="7670800" y="10043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16497</xdr:rowOff>
    </xdr:from>
    <xdr:to>
      <xdr:col>50</xdr:col>
      <xdr:colOff>114300</xdr:colOff>
      <xdr:row>60</xdr:row>
      <xdr:rowOff>32079</xdr:rowOff>
    </xdr:to>
    <xdr:cxnSp macro="">
      <xdr:nvCxnSpPr>
        <xdr:cNvPr id="251" name="直線コネクタ 250">
          <a:extLst>
            <a:ext uri="{FF2B5EF4-FFF2-40B4-BE49-F238E27FC236}">
              <a16:creationId xmlns:a16="http://schemas.microsoft.com/office/drawing/2014/main" id="{71881AB3-73EE-40C6-AB50-5D5148BB3AC7}"/>
            </a:ext>
          </a:extLst>
        </xdr:cNvPr>
        <xdr:cNvCxnSpPr/>
      </xdr:nvCxnSpPr>
      <xdr:spPr>
        <a:xfrm flipV="1">
          <a:off x="7713980" y="10074897"/>
          <a:ext cx="78232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3901</xdr:rowOff>
    </xdr:from>
    <xdr:to>
      <xdr:col>41</xdr:col>
      <xdr:colOff>101600</xdr:colOff>
      <xdr:row>60</xdr:row>
      <xdr:rowOff>105501</xdr:rowOff>
    </xdr:to>
    <xdr:sp macro="" textlink="">
      <xdr:nvSpPr>
        <xdr:cNvPr id="252" name="楕円 251">
          <a:extLst>
            <a:ext uri="{FF2B5EF4-FFF2-40B4-BE49-F238E27FC236}">
              <a16:creationId xmlns:a16="http://schemas.microsoft.com/office/drawing/2014/main" id="{069E55D2-4D98-41D0-859F-D9B2518822F8}"/>
            </a:ext>
          </a:extLst>
        </xdr:cNvPr>
        <xdr:cNvSpPr/>
      </xdr:nvSpPr>
      <xdr:spPr>
        <a:xfrm>
          <a:off x="6873240" y="100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32079</xdr:rowOff>
    </xdr:from>
    <xdr:to>
      <xdr:col>45</xdr:col>
      <xdr:colOff>177800</xdr:colOff>
      <xdr:row>60</xdr:row>
      <xdr:rowOff>54701</xdr:rowOff>
    </xdr:to>
    <xdr:cxnSp macro="">
      <xdr:nvCxnSpPr>
        <xdr:cNvPr id="253" name="直線コネクタ 252">
          <a:extLst>
            <a:ext uri="{FF2B5EF4-FFF2-40B4-BE49-F238E27FC236}">
              <a16:creationId xmlns:a16="http://schemas.microsoft.com/office/drawing/2014/main" id="{1275F208-E12D-486B-8F83-0B93DB5A50AF}"/>
            </a:ext>
          </a:extLst>
        </xdr:cNvPr>
        <xdr:cNvCxnSpPr/>
      </xdr:nvCxnSpPr>
      <xdr:spPr>
        <a:xfrm flipV="1">
          <a:off x="6924040" y="10090479"/>
          <a:ext cx="78994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17565</xdr:rowOff>
    </xdr:from>
    <xdr:to>
      <xdr:col>36</xdr:col>
      <xdr:colOff>165100</xdr:colOff>
      <xdr:row>60</xdr:row>
      <xdr:rowOff>119165</xdr:rowOff>
    </xdr:to>
    <xdr:sp macro="" textlink="">
      <xdr:nvSpPr>
        <xdr:cNvPr id="254" name="楕円 253">
          <a:extLst>
            <a:ext uri="{FF2B5EF4-FFF2-40B4-BE49-F238E27FC236}">
              <a16:creationId xmlns:a16="http://schemas.microsoft.com/office/drawing/2014/main" id="{5A6172F7-3627-4278-9C8D-EDB34E9855AA}"/>
            </a:ext>
          </a:extLst>
        </xdr:cNvPr>
        <xdr:cNvSpPr/>
      </xdr:nvSpPr>
      <xdr:spPr>
        <a:xfrm>
          <a:off x="6098540" y="100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54701</xdr:rowOff>
    </xdr:from>
    <xdr:to>
      <xdr:col>41</xdr:col>
      <xdr:colOff>50800</xdr:colOff>
      <xdr:row>60</xdr:row>
      <xdr:rowOff>68365</xdr:rowOff>
    </xdr:to>
    <xdr:cxnSp macro="">
      <xdr:nvCxnSpPr>
        <xdr:cNvPr id="255" name="直線コネクタ 254">
          <a:extLst>
            <a:ext uri="{FF2B5EF4-FFF2-40B4-BE49-F238E27FC236}">
              <a16:creationId xmlns:a16="http://schemas.microsoft.com/office/drawing/2014/main" id="{59DA7D62-4B11-48DB-A5A9-AC3FE9ABFE6E}"/>
            </a:ext>
          </a:extLst>
        </xdr:cNvPr>
        <xdr:cNvCxnSpPr/>
      </xdr:nvCxnSpPr>
      <xdr:spPr>
        <a:xfrm flipV="1">
          <a:off x="6149340" y="10113101"/>
          <a:ext cx="77470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134706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751A943-8F69-4B25-88EE-4DC2E214D477}"/>
            </a:ext>
          </a:extLst>
        </xdr:cNvPr>
        <xdr:cNvSpPr txBox="1"/>
      </xdr:nvSpPr>
      <xdr:spPr>
        <a:xfrm>
          <a:off x="8214575" y="1036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148010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AA4E34B-61A0-4C4C-BA9C-7E72F7E9C5FA}"/>
            </a:ext>
          </a:extLst>
        </xdr:cNvPr>
        <xdr:cNvSpPr txBox="1"/>
      </xdr:nvSpPr>
      <xdr:spPr>
        <a:xfrm>
          <a:off x="7444955" y="1037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127098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A938B16-6675-46FB-BA95-D4B831FE8708}"/>
            </a:ext>
          </a:extLst>
        </xdr:cNvPr>
        <xdr:cNvSpPr txBox="1"/>
      </xdr:nvSpPr>
      <xdr:spPr>
        <a:xfrm>
          <a:off x="6670255" y="1035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108244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9537334-0EB4-4895-AF50-7237F7F0BA4B}"/>
            </a:ext>
          </a:extLst>
        </xdr:cNvPr>
        <xdr:cNvSpPr txBox="1"/>
      </xdr:nvSpPr>
      <xdr:spPr>
        <a:xfrm>
          <a:off x="5872695" y="1050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83824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AC1A8D13-05F3-4ED5-8E40-FA4DC6B6EBBD}"/>
            </a:ext>
          </a:extLst>
        </xdr:cNvPr>
        <xdr:cNvSpPr txBox="1"/>
      </xdr:nvSpPr>
      <xdr:spPr>
        <a:xfrm>
          <a:off x="8214575" y="980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99406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BF131C8-FB99-4F99-A2DA-1B9539F9328F}"/>
            </a:ext>
          </a:extLst>
        </xdr:cNvPr>
        <xdr:cNvSpPr txBox="1"/>
      </xdr:nvSpPr>
      <xdr:spPr>
        <a:xfrm>
          <a:off x="7444955" y="982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122028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EDB1DA9-897C-4D64-B102-302E5B1184BC}"/>
            </a:ext>
          </a:extLst>
        </xdr:cNvPr>
        <xdr:cNvSpPr txBox="1"/>
      </xdr:nvSpPr>
      <xdr:spPr>
        <a:xfrm>
          <a:off x="6670255" y="984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135692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E9A9176-3ED2-4D13-A275-F49C83891391}"/>
            </a:ext>
          </a:extLst>
        </xdr:cNvPr>
        <xdr:cNvSpPr txBox="1"/>
      </xdr:nvSpPr>
      <xdr:spPr>
        <a:xfrm>
          <a:off x="5872695" y="985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4294831-ABFE-40CF-B3C8-B3CC3D2D22C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38B56AF-27D3-4C5B-B5C3-3449640DC2A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DD0F017-B936-4779-BEF5-10687898D33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8C05A23-6718-4300-BAFB-6724DEBF1BF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FC9D33E-45B7-4306-A2A9-CF7A3639157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36CE0A2-BA78-4BCD-82E6-C27D7571942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B08F221-4F75-4577-9E44-74F46AF5C14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4C8A1BB-17C7-470C-82D5-8201C7F77C1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F0BE02A-99F5-44D5-A12D-65854535D57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A474BE4-6962-4091-9FAD-454AA159A3B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705659B-2DFA-42F1-9B41-3DB10F7D5BB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F397E47-4DAE-4138-8D2B-9D68FE79692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03153E2-D11B-4CB2-960D-0E9F9A1AB8E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B3DE827-D0F6-4AA9-888D-246B258650FB}"/>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BD79B8C-F9BF-4CCB-8B84-9E2D3A8CADB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B1A6B71-A75F-4ED8-83BC-786221E951C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246E1AA-4105-45A4-9A4A-B332476508C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57BCCED-D23F-4E9F-9169-7AEE38C0068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E9D6A73-9C24-4A7F-AA59-666F2176C22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56A8064-C3BB-451A-95C7-78F66A35466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CD0189B-2673-4C12-860F-A2A16C1D06E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6F112C8-787F-4510-8132-68945B2467E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47FEDAE-9390-4FF6-BB2A-504C8D0F03D4}"/>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2AB2A45-B452-4E2E-9C04-499CA9D7725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8B51FEFF-831B-4461-A65B-29569138BF0E}"/>
            </a:ext>
          </a:extLst>
        </xdr:cNvPr>
        <xdr:cNvCxnSpPr/>
      </xdr:nvCxnSpPr>
      <xdr:spPr>
        <a:xfrm flipV="1">
          <a:off x="4086225" y="1302448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79412AA-4E84-40F4-B387-433DD6423C2D}"/>
            </a:ext>
          </a:extLst>
        </xdr:cNvPr>
        <xdr:cNvSpPr txBox="1"/>
      </xdr:nvSpPr>
      <xdr:spPr>
        <a:xfrm>
          <a:off x="4124960" y="1451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AF9DF4DF-C708-44DA-AEE9-051E9AAC4E76}"/>
            </a:ext>
          </a:extLst>
        </xdr:cNvPr>
        <xdr:cNvCxnSpPr/>
      </xdr:nvCxnSpPr>
      <xdr:spPr>
        <a:xfrm>
          <a:off x="402082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9543134-5DED-4A3B-B2C9-B13869CB063E}"/>
            </a:ext>
          </a:extLst>
        </xdr:cNvPr>
        <xdr:cNvSpPr txBox="1"/>
      </xdr:nvSpPr>
      <xdr:spPr>
        <a:xfrm>
          <a:off x="4124960" y="1280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70E14880-571F-4789-BC51-D46495AA2DBF}"/>
            </a:ext>
          </a:extLst>
        </xdr:cNvPr>
        <xdr:cNvCxnSpPr/>
      </xdr:nvCxnSpPr>
      <xdr:spPr>
        <a:xfrm>
          <a:off x="4020820" y="13024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2B13783-6038-402F-B4F7-830D7C59FF08}"/>
            </a:ext>
          </a:extLst>
        </xdr:cNvPr>
        <xdr:cNvSpPr txBox="1"/>
      </xdr:nvSpPr>
      <xdr:spPr>
        <a:xfrm>
          <a:off x="4124960" y="1378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2F4517A3-9987-4F24-918C-A76B3811370D}"/>
            </a:ext>
          </a:extLst>
        </xdr:cNvPr>
        <xdr:cNvSpPr/>
      </xdr:nvSpPr>
      <xdr:spPr>
        <a:xfrm>
          <a:off x="403606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230F7C38-C08C-41E5-863A-83FB208538EF}"/>
            </a:ext>
          </a:extLst>
        </xdr:cNvPr>
        <xdr:cNvSpPr/>
      </xdr:nvSpPr>
      <xdr:spPr>
        <a:xfrm>
          <a:off x="3312160" y="1391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8B0A80F4-0632-4A2B-BC69-76BE8C7BDDD4}"/>
            </a:ext>
          </a:extLst>
        </xdr:cNvPr>
        <xdr:cNvSpPr/>
      </xdr:nvSpPr>
      <xdr:spPr>
        <a:xfrm>
          <a:off x="2514600" y="1390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AC486DD6-C7FC-4ADC-BC20-B41FA18AC8F2}"/>
            </a:ext>
          </a:extLst>
        </xdr:cNvPr>
        <xdr:cNvSpPr/>
      </xdr:nvSpPr>
      <xdr:spPr>
        <a:xfrm>
          <a:off x="17399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111125</xdr:rowOff>
    </xdr:from>
    <xdr:to>
      <xdr:col>6</xdr:col>
      <xdr:colOff>38100</xdr:colOff>
      <xdr:row>83</xdr:row>
      <xdr:rowOff>41275</xdr:rowOff>
    </xdr:to>
    <xdr:sp macro="" textlink="">
      <xdr:nvSpPr>
        <xdr:cNvPr id="298" name="フローチャート: 判断 297">
          <a:extLst>
            <a:ext uri="{FF2B5EF4-FFF2-40B4-BE49-F238E27FC236}">
              <a16:creationId xmlns:a16="http://schemas.microsoft.com/office/drawing/2014/main" id="{010B058C-4E85-4C0F-85E5-A4731C4A7CDE}"/>
            </a:ext>
          </a:extLst>
        </xdr:cNvPr>
        <xdr:cNvSpPr/>
      </xdr:nvSpPr>
      <xdr:spPr>
        <a:xfrm>
          <a:off x="965200" y="1385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2EF0BB7-CCB8-46CC-BFBC-8616A2FAEAA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F9264D8-2AF8-44EB-8018-BD20C0BAD25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A00EEBA-C2C4-40CA-B603-23DB212FB04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0075460-22F0-4848-A71C-572F2CE8FC1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95D9425-179C-4C13-80A2-371B80F497D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88264</xdr:rowOff>
    </xdr:from>
    <xdr:to>
      <xdr:col>24</xdr:col>
      <xdr:colOff>114300</xdr:colOff>
      <xdr:row>85</xdr:row>
      <xdr:rowOff>18414</xdr:rowOff>
    </xdr:to>
    <xdr:sp macro="" textlink="">
      <xdr:nvSpPr>
        <xdr:cNvPr id="304" name="楕円 303">
          <a:extLst>
            <a:ext uri="{FF2B5EF4-FFF2-40B4-BE49-F238E27FC236}">
              <a16:creationId xmlns:a16="http://schemas.microsoft.com/office/drawing/2014/main" id="{F2B0A816-777A-4864-AA35-C56BD68CCE90}"/>
            </a:ext>
          </a:extLst>
        </xdr:cNvPr>
        <xdr:cNvSpPr/>
      </xdr:nvSpPr>
      <xdr:spPr>
        <a:xfrm>
          <a:off x="4036060" y="14170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66691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23633E9-19FA-4FC8-9DF7-2BC08BF9382D}"/>
            </a:ext>
          </a:extLst>
        </xdr:cNvPr>
        <xdr:cNvSpPr txBox="1"/>
      </xdr:nvSpPr>
      <xdr:spPr>
        <a:xfrm>
          <a:off x="4124960" y="1414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55880</xdr:rowOff>
    </xdr:from>
    <xdr:to>
      <xdr:col>20</xdr:col>
      <xdr:colOff>38100</xdr:colOff>
      <xdr:row>84</xdr:row>
      <xdr:rowOff>157480</xdr:rowOff>
    </xdr:to>
    <xdr:sp macro="" textlink="">
      <xdr:nvSpPr>
        <xdr:cNvPr id="306" name="楕円 305">
          <a:extLst>
            <a:ext uri="{FF2B5EF4-FFF2-40B4-BE49-F238E27FC236}">
              <a16:creationId xmlns:a16="http://schemas.microsoft.com/office/drawing/2014/main" id="{FF6D4FBC-0C0A-4A3E-8809-F6CCEF179BE8}"/>
            </a:ext>
          </a:extLst>
        </xdr:cNvPr>
        <xdr:cNvSpPr/>
      </xdr:nvSpPr>
      <xdr:spPr>
        <a:xfrm>
          <a:off x="331216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139064</xdr:rowOff>
    </xdr:to>
    <xdr:cxnSp macro="">
      <xdr:nvCxnSpPr>
        <xdr:cNvPr id="307" name="直線コネクタ 306">
          <a:extLst>
            <a:ext uri="{FF2B5EF4-FFF2-40B4-BE49-F238E27FC236}">
              <a16:creationId xmlns:a16="http://schemas.microsoft.com/office/drawing/2014/main" id="{8D46AB04-494D-4AC8-A90D-7FB614247C2E}"/>
            </a:ext>
          </a:extLst>
        </xdr:cNvPr>
        <xdr:cNvCxnSpPr/>
      </xdr:nvCxnSpPr>
      <xdr:spPr>
        <a:xfrm>
          <a:off x="3355340" y="14188440"/>
          <a:ext cx="7315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38736</xdr:rowOff>
    </xdr:from>
    <xdr:to>
      <xdr:col>15</xdr:col>
      <xdr:colOff>101600</xdr:colOff>
      <xdr:row>84</xdr:row>
      <xdr:rowOff>140336</xdr:rowOff>
    </xdr:to>
    <xdr:sp macro="" textlink="">
      <xdr:nvSpPr>
        <xdr:cNvPr id="308" name="楕円 307">
          <a:extLst>
            <a:ext uri="{FF2B5EF4-FFF2-40B4-BE49-F238E27FC236}">
              <a16:creationId xmlns:a16="http://schemas.microsoft.com/office/drawing/2014/main" id="{6649923E-A18D-47FC-940A-DF61DA97AF66}"/>
            </a:ext>
          </a:extLst>
        </xdr:cNvPr>
        <xdr:cNvSpPr/>
      </xdr:nvSpPr>
      <xdr:spPr>
        <a:xfrm>
          <a:off x="2514600" y="141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89536</xdr:rowOff>
    </xdr:from>
    <xdr:to>
      <xdr:col>19</xdr:col>
      <xdr:colOff>177800</xdr:colOff>
      <xdr:row>84</xdr:row>
      <xdr:rowOff>106680</xdr:rowOff>
    </xdr:to>
    <xdr:cxnSp macro="">
      <xdr:nvCxnSpPr>
        <xdr:cNvPr id="309" name="直線コネクタ 308">
          <a:extLst>
            <a:ext uri="{FF2B5EF4-FFF2-40B4-BE49-F238E27FC236}">
              <a16:creationId xmlns:a16="http://schemas.microsoft.com/office/drawing/2014/main" id="{A7409D2A-B62B-48ED-9B83-7204617196D2}"/>
            </a:ext>
          </a:extLst>
        </xdr:cNvPr>
        <xdr:cNvCxnSpPr/>
      </xdr:nvCxnSpPr>
      <xdr:spPr>
        <a:xfrm>
          <a:off x="2565400" y="14171296"/>
          <a:ext cx="78994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13970</xdr:rowOff>
    </xdr:from>
    <xdr:to>
      <xdr:col>10</xdr:col>
      <xdr:colOff>165100</xdr:colOff>
      <xdr:row>84</xdr:row>
      <xdr:rowOff>115570</xdr:rowOff>
    </xdr:to>
    <xdr:sp macro="" textlink="">
      <xdr:nvSpPr>
        <xdr:cNvPr id="310" name="楕円 309">
          <a:extLst>
            <a:ext uri="{FF2B5EF4-FFF2-40B4-BE49-F238E27FC236}">
              <a16:creationId xmlns:a16="http://schemas.microsoft.com/office/drawing/2014/main" id="{74F43DEE-8B73-46B6-B211-C917FE7BCDEB}"/>
            </a:ext>
          </a:extLst>
        </xdr:cNvPr>
        <xdr:cNvSpPr/>
      </xdr:nvSpPr>
      <xdr:spPr>
        <a:xfrm>
          <a:off x="17399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64770</xdr:rowOff>
    </xdr:from>
    <xdr:to>
      <xdr:col>15</xdr:col>
      <xdr:colOff>50800</xdr:colOff>
      <xdr:row>84</xdr:row>
      <xdr:rowOff>89536</xdr:rowOff>
    </xdr:to>
    <xdr:cxnSp macro="">
      <xdr:nvCxnSpPr>
        <xdr:cNvPr id="311" name="直線コネクタ 310">
          <a:extLst>
            <a:ext uri="{FF2B5EF4-FFF2-40B4-BE49-F238E27FC236}">
              <a16:creationId xmlns:a16="http://schemas.microsoft.com/office/drawing/2014/main" id="{E292E8F4-3414-4355-B034-22B427BA90E6}"/>
            </a:ext>
          </a:extLst>
        </xdr:cNvPr>
        <xdr:cNvCxnSpPr/>
      </xdr:nvCxnSpPr>
      <xdr:spPr>
        <a:xfrm>
          <a:off x="1790700" y="14146530"/>
          <a:ext cx="7747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156845</xdr:rowOff>
    </xdr:from>
    <xdr:to>
      <xdr:col>6</xdr:col>
      <xdr:colOff>38100</xdr:colOff>
      <xdr:row>84</xdr:row>
      <xdr:rowOff>86995</xdr:rowOff>
    </xdr:to>
    <xdr:sp macro="" textlink="">
      <xdr:nvSpPr>
        <xdr:cNvPr id="312" name="楕円 311">
          <a:extLst>
            <a:ext uri="{FF2B5EF4-FFF2-40B4-BE49-F238E27FC236}">
              <a16:creationId xmlns:a16="http://schemas.microsoft.com/office/drawing/2014/main" id="{E8B8045A-2998-4F4D-9AE1-EDED7F686CFA}"/>
            </a:ext>
          </a:extLst>
        </xdr:cNvPr>
        <xdr:cNvSpPr/>
      </xdr:nvSpPr>
      <xdr:spPr>
        <a:xfrm>
          <a:off x="965200" y="14070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36195</xdr:rowOff>
    </xdr:from>
    <xdr:to>
      <xdr:col>10</xdr:col>
      <xdr:colOff>114300</xdr:colOff>
      <xdr:row>84</xdr:row>
      <xdr:rowOff>64770</xdr:rowOff>
    </xdr:to>
    <xdr:cxnSp macro="">
      <xdr:nvCxnSpPr>
        <xdr:cNvPr id="313" name="直線コネクタ 312">
          <a:extLst>
            <a:ext uri="{FF2B5EF4-FFF2-40B4-BE49-F238E27FC236}">
              <a16:creationId xmlns:a16="http://schemas.microsoft.com/office/drawing/2014/main" id="{D1849A7F-D6CD-4D72-836F-0B71EAAC9C38}"/>
            </a:ext>
          </a:extLst>
        </xdr:cNvPr>
        <xdr:cNvCxnSpPr/>
      </xdr:nvCxnSpPr>
      <xdr:spPr>
        <a:xfrm>
          <a:off x="1008380" y="1411795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114952</xdr:rowOff>
    </xdr:from>
    <xdr:ext cx="405111" cy="259045"/>
    <xdr:sp macro="" textlink="">
      <xdr:nvSpPr>
        <xdr:cNvPr id="314" name="n_1aveValue【公営住宅】&#10;有形固定資産減価償却率">
          <a:extLst>
            <a:ext uri="{FF2B5EF4-FFF2-40B4-BE49-F238E27FC236}">
              <a16:creationId xmlns:a16="http://schemas.microsoft.com/office/drawing/2014/main" id="{61DE3EB1-1586-40D8-B1C9-ACF0577697B5}"/>
            </a:ext>
          </a:extLst>
        </xdr:cNvPr>
        <xdr:cNvSpPr txBox="1"/>
      </xdr:nvSpPr>
      <xdr:spPr>
        <a:xfrm>
          <a:off x="3170564" y="1369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107332</xdr:rowOff>
    </xdr:from>
    <xdr:ext cx="405111" cy="259045"/>
    <xdr:sp macro="" textlink="">
      <xdr:nvSpPr>
        <xdr:cNvPr id="315" name="n_2aveValue【公営住宅】&#10;有形固定資産減価償却率">
          <a:extLst>
            <a:ext uri="{FF2B5EF4-FFF2-40B4-BE49-F238E27FC236}">
              <a16:creationId xmlns:a16="http://schemas.microsoft.com/office/drawing/2014/main" id="{E9BCEFFC-616D-4678-9882-52B237130918}"/>
            </a:ext>
          </a:extLst>
        </xdr:cNvPr>
        <xdr:cNvSpPr txBox="1"/>
      </xdr:nvSpPr>
      <xdr:spPr>
        <a:xfrm>
          <a:off x="238570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6" name="n_3aveValue【公営住宅】&#10;有形固定資産減価償却率">
          <a:extLst>
            <a:ext uri="{FF2B5EF4-FFF2-40B4-BE49-F238E27FC236}">
              <a16:creationId xmlns:a16="http://schemas.microsoft.com/office/drawing/2014/main" id="{7E292968-8A1B-4370-8C03-2253CBB35547}"/>
            </a:ext>
          </a:extLst>
        </xdr:cNvPr>
        <xdr:cNvSpPr txBox="1"/>
      </xdr:nvSpPr>
      <xdr:spPr>
        <a:xfrm>
          <a:off x="1611004"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57802</xdr:rowOff>
    </xdr:from>
    <xdr:ext cx="405111" cy="259045"/>
    <xdr:sp macro="" textlink="">
      <xdr:nvSpPr>
        <xdr:cNvPr id="317" name="n_4aveValue【公営住宅】&#10;有形固定資産減価償却率">
          <a:extLst>
            <a:ext uri="{FF2B5EF4-FFF2-40B4-BE49-F238E27FC236}">
              <a16:creationId xmlns:a16="http://schemas.microsoft.com/office/drawing/2014/main" id="{841394E7-BB0A-4DF7-861F-6CFF960C7708}"/>
            </a:ext>
          </a:extLst>
        </xdr:cNvPr>
        <xdr:cNvSpPr txBox="1"/>
      </xdr:nvSpPr>
      <xdr:spPr>
        <a:xfrm>
          <a:off x="836304" y="1363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148607</xdr:rowOff>
    </xdr:from>
    <xdr:ext cx="405111" cy="259045"/>
    <xdr:sp macro="" textlink="">
      <xdr:nvSpPr>
        <xdr:cNvPr id="318" name="n_1mainValue【公営住宅】&#10;有形固定資産減価償却率">
          <a:extLst>
            <a:ext uri="{FF2B5EF4-FFF2-40B4-BE49-F238E27FC236}">
              <a16:creationId xmlns:a16="http://schemas.microsoft.com/office/drawing/2014/main" id="{7C167682-3699-4FBC-BF42-F659B5062F0F}"/>
            </a:ext>
          </a:extLst>
        </xdr:cNvPr>
        <xdr:cNvSpPr txBox="1"/>
      </xdr:nvSpPr>
      <xdr:spPr>
        <a:xfrm>
          <a:off x="3170564" y="1423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131463</xdr:rowOff>
    </xdr:from>
    <xdr:ext cx="405111" cy="259045"/>
    <xdr:sp macro="" textlink="">
      <xdr:nvSpPr>
        <xdr:cNvPr id="319" name="n_2mainValue【公営住宅】&#10;有形固定資産減価償却率">
          <a:extLst>
            <a:ext uri="{FF2B5EF4-FFF2-40B4-BE49-F238E27FC236}">
              <a16:creationId xmlns:a16="http://schemas.microsoft.com/office/drawing/2014/main" id="{DE2B33F0-78CE-41EF-80BA-44AB6936516D}"/>
            </a:ext>
          </a:extLst>
        </xdr:cNvPr>
        <xdr:cNvSpPr txBox="1"/>
      </xdr:nvSpPr>
      <xdr:spPr>
        <a:xfrm>
          <a:off x="2385704" y="1421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106697</xdr:rowOff>
    </xdr:from>
    <xdr:ext cx="405111" cy="259045"/>
    <xdr:sp macro="" textlink="">
      <xdr:nvSpPr>
        <xdr:cNvPr id="320" name="n_3mainValue【公営住宅】&#10;有形固定資産減価償却率">
          <a:extLst>
            <a:ext uri="{FF2B5EF4-FFF2-40B4-BE49-F238E27FC236}">
              <a16:creationId xmlns:a16="http://schemas.microsoft.com/office/drawing/2014/main" id="{48A432AA-DDE3-4F4F-9A71-73079CC43327}"/>
            </a:ext>
          </a:extLst>
        </xdr:cNvPr>
        <xdr:cNvSpPr txBox="1"/>
      </xdr:nvSpPr>
      <xdr:spPr>
        <a:xfrm>
          <a:off x="161100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78122</xdr:rowOff>
    </xdr:from>
    <xdr:ext cx="405111" cy="259045"/>
    <xdr:sp macro="" textlink="">
      <xdr:nvSpPr>
        <xdr:cNvPr id="321" name="n_4mainValue【公営住宅】&#10;有形固定資産減価償却率">
          <a:extLst>
            <a:ext uri="{FF2B5EF4-FFF2-40B4-BE49-F238E27FC236}">
              <a16:creationId xmlns:a16="http://schemas.microsoft.com/office/drawing/2014/main" id="{D576C59C-3F19-4723-BD85-244304BC2721}"/>
            </a:ext>
          </a:extLst>
        </xdr:cNvPr>
        <xdr:cNvSpPr txBox="1"/>
      </xdr:nvSpPr>
      <xdr:spPr>
        <a:xfrm>
          <a:off x="83630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AEA6220-F441-478F-A7A4-FDF9FA9746A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8D6666B-9AC7-4693-81A2-0A863BDDC29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D49A656-A599-44AC-B003-40D2E7E2474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7530239-D753-44F8-98AF-110BB10BD9A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7A16E03-1F28-41FF-9D0E-A7BBE52562D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DAF7C57-2C3A-4D24-9019-0BD2D5A32C6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DB3FB50-8AA2-4188-8029-FD83AE554EA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14B22F4-AADD-4E62-B056-C0D04264C3E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95C2B78-E0D3-4ABD-8121-6483BFE6AC9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4BD029C-D675-4336-95F6-7C3D42AB226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9DAA68D-1C6B-4844-88EB-B8FAEFF40327}"/>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B0AC4C7A-D902-470B-A678-10D909017784}"/>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21E5A4BA-CF9B-42D1-9729-0EABDF2198A6}"/>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3FAED9AD-CB78-4AEA-8799-D8B7A6ABC13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52DA559C-D8CA-4FAF-99C6-92D2A7F5CA2D}"/>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CE60525A-B1A7-4371-B0DA-BD40A2478C55}"/>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C5CF7BA-8EFB-467A-A08F-273E71291932}"/>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3BC811CB-11A2-4BB4-8B0B-848085726F1E}"/>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1CEE10E-A08E-4181-AEF7-538B4B96054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492EC945-83AA-442D-B4FA-C4F39537269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662F29ED-1484-4D55-A891-6F2529BB457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2FC4EA7F-1D38-4274-B0F7-510FA7E0711B}"/>
            </a:ext>
          </a:extLst>
        </xdr:cNvPr>
        <xdr:cNvCxnSpPr/>
      </xdr:nvCxnSpPr>
      <xdr:spPr>
        <a:xfrm flipV="1">
          <a:off x="9219565" y="13416381"/>
          <a:ext cx="0" cy="102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F58F3A08-135C-464F-AAC1-5C4E9DED49BF}"/>
            </a:ext>
          </a:extLst>
        </xdr:cNvPr>
        <xdr:cNvSpPr txBox="1"/>
      </xdr:nvSpPr>
      <xdr:spPr>
        <a:xfrm>
          <a:off x="92583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13188303-2EEB-4CA1-BE93-2F20EBE718A5}"/>
            </a:ext>
          </a:extLst>
        </xdr:cNvPr>
        <xdr:cNvCxnSpPr/>
      </xdr:nvCxnSpPr>
      <xdr:spPr>
        <a:xfrm>
          <a:off x="9154160" y="14445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6034D314-0266-4413-95AF-23575B7520C2}"/>
            </a:ext>
          </a:extLst>
        </xdr:cNvPr>
        <xdr:cNvSpPr txBox="1"/>
      </xdr:nvSpPr>
      <xdr:spPr>
        <a:xfrm>
          <a:off x="9258300" y="131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6D2691BF-D3AB-4CCE-9B05-6D65EB1C5025}"/>
            </a:ext>
          </a:extLst>
        </xdr:cNvPr>
        <xdr:cNvCxnSpPr/>
      </xdr:nvCxnSpPr>
      <xdr:spPr>
        <a:xfrm>
          <a:off x="9154160" y="13416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8" name="【公営住宅】&#10;一人当たり面積平均値テキスト">
          <a:extLst>
            <a:ext uri="{FF2B5EF4-FFF2-40B4-BE49-F238E27FC236}">
              <a16:creationId xmlns:a16="http://schemas.microsoft.com/office/drawing/2014/main" id="{A340088A-2951-4F2C-81AE-EB53B643D2BE}"/>
            </a:ext>
          </a:extLst>
        </xdr:cNvPr>
        <xdr:cNvSpPr txBox="1"/>
      </xdr:nvSpPr>
      <xdr:spPr>
        <a:xfrm>
          <a:off x="9258300" y="13825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F27782CC-038B-4CAF-806C-A47F0D661023}"/>
            </a:ext>
          </a:extLst>
        </xdr:cNvPr>
        <xdr:cNvSpPr/>
      </xdr:nvSpPr>
      <xdr:spPr>
        <a:xfrm>
          <a:off x="919226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4D441FBB-89DB-42F0-82B0-AD08A101FD25}"/>
            </a:ext>
          </a:extLst>
        </xdr:cNvPr>
        <xdr:cNvSpPr/>
      </xdr:nvSpPr>
      <xdr:spPr>
        <a:xfrm>
          <a:off x="8445500" y="13985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B5A2C770-505D-4E64-B76A-40FF74D5287A}"/>
            </a:ext>
          </a:extLst>
        </xdr:cNvPr>
        <xdr:cNvSpPr/>
      </xdr:nvSpPr>
      <xdr:spPr>
        <a:xfrm>
          <a:off x="7670800" y="13990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a:extLst>
            <a:ext uri="{FF2B5EF4-FFF2-40B4-BE49-F238E27FC236}">
              <a16:creationId xmlns:a16="http://schemas.microsoft.com/office/drawing/2014/main" id="{6175FF6F-0203-48A4-A9DD-FE536ADF6A14}"/>
            </a:ext>
          </a:extLst>
        </xdr:cNvPr>
        <xdr:cNvSpPr/>
      </xdr:nvSpPr>
      <xdr:spPr>
        <a:xfrm>
          <a:off x="6873240" y="140399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90627</xdr:rowOff>
    </xdr:from>
    <xdr:to>
      <xdr:col>36</xdr:col>
      <xdr:colOff>165100</xdr:colOff>
      <xdr:row>85</xdr:row>
      <xdr:rowOff>20777</xdr:rowOff>
    </xdr:to>
    <xdr:sp macro="" textlink="">
      <xdr:nvSpPr>
        <xdr:cNvPr id="353" name="フローチャート: 判断 352">
          <a:extLst>
            <a:ext uri="{FF2B5EF4-FFF2-40B4-BE49-F238E27FC236}">
              <a16:creationId xmlns:a16="http://schemas.microsoft.com/office/drawing/2014/main" id="{781A0A3B-0D5D-4A2A-8966-C01F3490D18D}"/>
            </a:ext>
          </a:extLst>
        </xdr:cNvPr>
        <xdr:cNvSpPr/>
      </xdr:nvSpPr>
      <xdr:spPr>
        <a:xfrm>
          <a:off x="6098540" y="14172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8528654-24B8-4931-830C-E80EB546032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59777E2-91E8-496B-9F98-169FB75077E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DFFE4B3-8B12-4936-AFF1-0934808F05A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19FD77C-6427-432B-A40C-C4A93AC7461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D97DBCE-68EA-47A1-BAD3-C4DA817CB4E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59" name="楕円 358">
          <a:extLst>
            <a:ext uri="{FF2B5EF4-FFF2-40B4-BE49-F238E27FC236}">
              <a16:creationId xmlns:a16="http://schemas.microsoft.com/office/drawing/2014/main" id="{F72C25C9-5C60-43CA-9ACC-0133FBB61C1F}"/>
            </a:ext>
          </a:extLst>
        </xdr:cNvPr>
        <xdr:cNvSpPr/>
      </xdr:nvSpPr>
      <xdr:spPr>
        <a:xfrm>
          <a:off x="9192260" y="14058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122547</xdr:rowOff>
    </xdr:from>
    <xdr:ext cx="469744" cy="259045"/>
    <xdr:sp macro="" textlink="">
      <xdr:nvSpPr>
        <xdr:cNvPr id="360" name="【公営住宅】&#10;一人当たり面積該当値テキスト">
          <a:extLst>
            <a:ext uri="{FF2B5EF4-FFF2-40B4-BE49-F238E27FC236}">
              <a16:creationId xmlns:a16="http://schemas.microsoft.com/office/drawing/2014/main" id="{C21C0C43-3483-4D90-A8D7-73EF88969365}"/>
            </a:ext>
          </a:extLst>
        </xdr:cNvPr>
        <xdr:cNvSpPr txBox="1"/>
      </xdr:nvSpPr>
      <xdr:spPr>
        <a:xfrm>
          <a:off x="9258300" y="1403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152806</xdr:rowOff>
    </xdr:from>
    <xdr:to>
      <xdr:col>50</xdr:col>
      <xdr:colOff>165100</xdr:colOff>
      <xdr:row>84</xdr:row>
      <xdr:rowOff>82956</xdr:rowOff>
    </xdr:to>
    <xdr:sp macro="" textlink="">
      <xdr:nvSpPr>
        <xdr:cNvPr id="361" name="楕円 360">
          <a:extLst>
            <a:ext uri="{FF2B5EF4-FFF2-40B4-BE49-F238E27FC236}">
              <a16:creationId xmlns:a16="http://schemas.microsoft.com/office/drawing/2014/main" id="{7737DC84-EE1E-4AC9-BD06-7FD732945B19}"/>
            </a:ext>
          </a:extLst>
        </xdr:cNvPr>
        <xdr:cNvSpPr/>
      </xdr:nvSpPr>
      <xdr:spPr>
        <a:xfrm>
          <a:off x="8445500" y="140669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23470</xdr:rowOff>
    </xdr:from>
    <xdr:to>
      <xdr:col>55</xdr:col>
      <xdr:colOff>0</xdr:colOff>
      <xdr:row>84</xdr:row>
      <xdr:rowOff>32156</xdr:rowOff>
    </xdr:to>
    <xdr:cxnSp macro="">
      <xdr:nvCxnSpPr>
        <xdr:cNvPr id="362" name="直線コネクタ 361">
          <a:extLst>
            <a:ext uri="{FF2B5EF4-FFF2-40B4-BE49-F238E27FC236}">
              <a16:creationId xmlns:a16="http://schemas.microsoft.com/office/drawing/2014/main" id="{A6AE8C4E-91B2-407C-97E5-8215B572E020}"/>
            </a:ext>
          </a:extLst>
        </xdr:cNvPr>
        <xdr:cNvCxnSpPr/>
      </xdr:nvCxnSpPr>
      <xdr:spPr>
        <a:xfrm flipV="1">
          <a:off x="8496300" y="14105230"/>
          <a:ext cx="7239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160122</xdr:rowOff>
    </xdr:from>
    <xdr:to>
      <xdr:col>46</xdr:col>
      <xdr:colOff>38100</xdr:colOff>
      <xdr:row>84</xdr:row>
      <xdr:rowOff>90272</xdr:rowOff>
    </xdr:to>
    <xdr:sp macro="" textlink="">
      <xdr:nvSpPr>
        <xdr:cNvPr id="363" name="楕円 362">
          <a:extLst>
            <a:ext uri="{FF2B5EF4-FFF2-40B4-BE49-F238E27FC236}">
              <a16:creationId xmlns:a16="http://schemas.microsoft.com/office/drawing/2014/main" id="{B114A34D-DEAA-474D-A23F-95294FE10576}"/>
            </a:ext>
          </a:extLst>
        </xdr:cNvPr>
        <xdr:cNvSpPr/>
      </xdr:nvSpPr>
      <xdr:spPr>
        <a:xfrm>
          <a:off x="7670800" y="140742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32156</xdr:rowOff>
    </xdr:from>
    <xdr:to>
      <xdr:col>50</xdr:col>
      <xdr:colOff>114300</xdr:colOff>
      <xdr:row>84</xdr:row>
      <xdr:rowOff>39472</xdr:rowOff>
    </xdr:to>
    <xdr:cxnSp macro="">
      <xdr:nvCxnSpPr>
        <xdr:cNvPr id="364" name="直線コネクタ 363">
          <a:extLst>
            <a:ext uri="{FF2B5EF4-FFF2-40B4-BE49-F238E27FC236}">
              <a16:creationId xmlns:a16="http://schemas.microsoft.com/office/drawing/2014/main" id="{DEAAF406-25BE-440D-A2B2-D19364E3E769}"/>
            </a:ext>
          </a:extLst>
        </xdr:cNvPr>
        <xdr:cNvCxnSpPr/>
      </xdr:nvCxnSpPr>
      <xdr:spPr>
        <a:xfrm flipV="1">
          <a:off x="7713980" y="14113916"/>
          <a:ext cx="78232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168351</xdr:rowOff>
    </xdr:from>
    <xdr:to>
      <xdr:col>41</xdr:col>
      <xdr:colOff>101600</xdr:colOff>
      <xdr:row>84</xdr:row>
      <xdr:rowOff>98501</xdr:rowOff>
    </xdr:to>
    <xdr:sp macro="" textlink="">
      <xdr:nvSpPr>
        <xdr:cNvPr id="365" name="楕円 364">
          <a:extLst>
            <a:ext uri="{FF2B5EF4-FFF2-40B4-BE49-F238E27FC236}">
              <a16:creationId xmlns:a16="http://schemas.microsoft.com/office/drawing/2014/main" id="{170BE9AC-33BD-4BBE-81AA-435116841064}"/>
            </a:ext>
          </a:extLst>
        </xdr:cNvPr>
        <xdr:cNvSpPr/>
      </xdr:nvSpPr>
      <xdr:spPr>
        <a:xfrm>
          <a:off x="6873240" y="14082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39472</xdr:rowOff>
    </xdr:from>
    <xdr:to>
      <xdr:col>45</xdr:col>
      <xdr:colOff>177800</xdr:colOff>
      <xdr:row>84</xdr:row>
      <xdr:rowOff>47701</xdr:rowOff>
    </xdr:to>
    <xdr:cxnSp macro="">
      <xdr:nvCxnSpPr>
        <xdr:cNvPr id="366" name="直線コネクタ 365">
          <a:extLst>
            <a:ext uri="{FF2B5EF4-FFF2-40B4-BE49-F238E27FC236}">
              <a16:creationId xmlns:a16="http://schemas.microsoft.com/office/drawing/2014/main" id="{AB32EDC8-106F-4A30-81E5-3A59B83843C8}"/>
            </a:ext>
          </a:extLst>
        </xdr:cNvPr>
        <xdr:cNvCxnSpPr/>
      </xdr:nvCxnSpPr>
      <xdr:spPr>
        <a:xfrm flipV="1">
          <a:off x="6924040" y="14121232"/>
          <a:ext cx="78994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xdr:rowOff>
    </xdr:from>
    <xdr:to>
      <xdr:col>36</xdr:col>
      <xdr:colOff>165100</xdr:colOff>
      <xdr:row>84</xdr:row>
      <xdr:rowOff>104902</xdr:rowOff>
    </xdr:to>
    <xdr:sp macro="" textlink="">
      <xdr:nvSpPr>
        <xdr:cNvPr id="367" name="楕円 366">
          <a:extLst>
            <a:ext uri="{FF2B5EF4-FFF2-40B4-BE49-F238E27FC236}">
              <a16:creationId xmlns:a16="http://schemas.microsoft.com/office/drawing/2014/main" id="{BE64A93B-0A8D-40BD-BC5B-FFADDCFD4424}"/>
            </a:ext>
          </a:extLst>
        </xdr:cNvPr>
        <xdr:cNvSpPr/>
      </xdr:nvSpPr>
      <xdr:spPr>
        <a:xfrm>
          <a:off x="6098540" y="1408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47701</xdr:rowOff>
    </xdr:from>
    <xdr:to>
      <xdr:col>41</xdr:col>
      <xdr:colOff>50800</xdr:colOff>
      <xdr:row>84</xdr:row>
      <xdr:rowOff>54102</xdr:rowOff>
    </xdr:to>
    <xdr:cxnSp macro="">
      <xdr:nvCxnSpPr>
        <xdr:cNvPr id="368" name="直線コネクタ 367">
          <a:extLst>
            <a:ext uri="{FF2B5EF4-FFF2-40B4-BE49-F238E27FC236}">
              <a16:creationId xmlns:a16="http://schemas.microsoft.com/office/drawing/2014/main" id="{84BBDCFD-BCEE-40C3-A0E1-7D28FB5CA347}"/>
            </a:ext>
          </a:extLst>
        </xdr:cNvPr>
        <xdr:cNvCxnSpPr/>
      </xdr:nvCxnSpPr>
      <xdr:spPr>
        <a:xfrm flipV="1">
          <a:off x="6149340" y="14129461"/>
          <a:ext cx="7747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17645</xdr:rowOff>
    </xdr:from>
    <xdr:ext cx="469744" cy="259045"/>
    <xdr:sp macro="" textlink="">
      <xdr:nvSpPr>
        <xdr:cNvPr id="369" name="n_1aveValue【公営住宅】&#10;一人当たり面積">
          <a:extLst>
            <a:ext uri="{FF2B5EF4-FFF2-40B4-BE49-F238E27FC236}">
              <a16:creationId xmlns:a16="http://schemas.microsoft.com/office/drawing/2014/main" id="{FA94900E-1156-4669-A165-E68031032267}"/>
            </a:ext>
          </a:extLst>
        </xdr:cNvPr>
        <xdr:cNvSpPr txBox="1"/>
      </xdr:nvSpPr>
      <xdr:spPr>
        <a:xfrm>
          <a:off x="8271587" y="1376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370" name="n_2aveValue【公営住宅】&#10;一人当たり面積">
          <a:extLst>
            <a:ext uri="{FF2B5EF4-FFF2-40B4-BE49-F238E27FC236}">
              <a16:creationId xmlns:a16="http://schemas.microsoft.com/office/drawing/2014/main" id="{7BF87FA1-C0D2-4C26-ADE5-872A9228927A}"/>
            </a:ext>
          </a:extLst>
        </xdr:cNvPr>
        <xdr:cNvSpPr txBox="1"/>
      </xdr:nvSpPr>
      <xdr:spPr>
        <a:xfrm>
          <a:off x="7509587" y="1376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71" name="n_3aveValue【公営住宅】&#10;一人当たり面積">
          <a:extLst>
            <a:ext uri="{FF2B5EF4-FFF2-40B4-BE49-F238E27FC236}">
              <a16:creationId xmlns:a16="http://schemas.microsoft.com/office/drawing/2014/main" id="{2BD9948C-7DA3-4DB1-92C9-32E5245BC03C}"/>
            </a:ext>
          </a:extLst>
        </xdr:cNvPr>
        <xdr:cNvSpPr txBox="1"/>
      </xdr:nvSpPr>
      <xdr:spPr>
        <a:xfrm>
          <a:off x="6712027" y="138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11904</xdr:rowOff>
    </xdr:from>
    <xdr:ext cx="469744" cy="259045"/>
    <xdr:sp macro="" textlink="">
      <xdr:nvSpPr>
        <xdr:cNvPr id="372" name="n_4aveValue【公営住宅】&#10;一人当たり面積">
          <a:extLst>
            <a:ext uri="{FF2B5EF4-FFF2-40B4-BE49-F238E27FC236}">
              <a16:creationId xmlns:a16="http://schemas.microsoft.com/office/drawing/2014/main" id="{BF5DFC62-8741-4D3E-A855-DC07533A4473}"/>
            </a:ext>
          </a:extLst>
        </xdr:cNvPr>
        <xdr:cNvSpPr txBox="1"/>
      </xdr:nvSpPr>
      <xdr:spPr>
        <a:xfrm>
          <a:off x="5937327" y="142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74083</xdr:rowOff>
    </xdr:from>
    <xdr:ext cx="469744" cy="259045"/>
    <xdr:sp macro="" textlink="">
      <xdr:nvSpPr>
        <xdr:cNvPr id="373" name="n_1mainValue【公営住宅】&#10;一人当たり面積">
          <a:extLst>
            <a:ext uri="{FF2B5EF4-FFF2-40B4-BE49-F238E27FC236}">
              <a16:creationId xmlns:a16="http://schemas.microsoft.com/office/drawing/2014/main" id="{8BE415A4-E73B-4E0C-94E6-51C4F6B917ED}"/>
            </a:ext>
          </a:extLst>
        </xdr:cNvPr>
        <xdr:cNvSpPr txBox="1"/>
      </xdr:nvSpPr>
      <xdr:spPr>
        <a:xfrm>
          <a:off x="8271587" y="1415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81399</xdr:rowOff>
    </xdr:from>
    <xdr:ext cx="469744" cy="259045"/>
    <xdr:sp macro="" textlink="">
      <xdr:nvSpPr>
        <xdr:cNvPr id="374" name="n_2mainValue【公営住宅】&#10;一人当たり面積">
          <a:extLst>
            <a:ext uri="{FF2B5EF4-FFF2-40B4-BE49-F238E27FC236}">
              <a16:creationId xmlns:a16="http://schemas.microsoft.com/office/drawing/2014/main" id="{6242AA89-9A57-476A-B634-CF0F9B3D6C6A}"/>
            </a:ext>
          </a:extLst>
        </xdr:cNvPr>
        <xdr:cNvSpPr txBox="1"/>
      </xdr:nvSpPr>
      <xdr:spPr>
        <a:xfrm>
          <a:off x="7509587" y="1416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89628</xdr:rowOff>
    </xdr:from>
    <xdr:ext cx="469744" cy="259045"/>
    <xdr:sp macro="" textlink="">
      <xdr:nvSpPr>
        <xdr:cNvPr id="375" name="n_3mainValue【公営住宅】&#10;一人当たり面積">
          <a:extLst>
            <a:ext uri="{FF2B5EF4-FFF2-40B4-BE49-F238E27FC236}">
              <a16:creationId xmlns:a16="http://schemas.microsoft.com/office/drawing/2014/main" id="{958E86EA-DA31-4BF5-B486-85BC531F34F1}"/>
            </a:ext>
          </a:extLst>
        </xdr:cNvPr>
        <xdr:cNvSpPr txBox="1"/>
      </xdr:nvSpPr>
      <xdr:spPr>
        <a:xfrm>
          <a:off x="6712027" y="141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121429</xdr:rowOff>
    </xdr:from>
    <xdr:ext cx="469744" cy="259045"/>
    <xdr:sp macro="" textlink="">
      <xdr:nvSpPr>
        <xdr:cNvPr id="376" name="n_4mainValue【公営住宅】&#10;一人当たり面積">
          <a:extLst>
            <a:ext uri="{FF2B5EF4-FFF2-40B4-BE49-F238E27FC236}">
              <a16:creationId xmlns:a16="http://schemas.microsoft.com/office/drawing/2014/main" id="{CD104436-7C76-46CE-BF01-53473E59EB6C}"/>
            </a:ext>
          </a:extLst>
        </xdr:cNvPr>
        <xdr:cNvSpPr txBox="1"/>
      </xdr:nvSpPr>
      <xdr:spPr>
        <a:xfrm>
          <a:off x="5937327" y="138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D608DFC-0251-4840-8276-28D7DC8E34F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DF71E52-A45F-4829-844A-65C5155BFEF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AF130AE-2D53-4570-956F-FD467E3D337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CC48E7DA-A3A9-4AFF-91F9-C7CEE32D7EF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E188429A-D8DC-4551-8C9A-F3B6D14F8F2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C7C88767-D310-4288-8293-6B0C296DDEC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22D9C14-FB98-4E87-9F66-957CE1D4C93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88CBC30A-2ECE-4645-AD68-0A964290796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BD609BC5-8BE8-4168-AE80-E35B8316505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3A076E01-43EC-486B-A9BC-09FA0F2E15D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3DC982D-7545-4ACA-8A8A-CD5181C2974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E86A5512-A403-4A90-A4C3-2BF9B80D1C8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E88759CE-4B75-4B4E-9F2A-6C4DE9512A5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1E4DC2F5-087D-49CE-8134-34FB514C26A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E0486548-2300-4E4E-A6AD-BED7F0200D3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677D8D32-5DEC-4D0B-9CD2-D23DC1177F6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10DEEBB5-9084-44D2-A0A5-E32054D9816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3031F5FB-4C7A-4B30-B506-1A2A1BCD11F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FE3B11A4-2094-44F3-997A-A2DB9BD8834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68A71B44-70A2-4637-AFAC-3F0A413DDA9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EEC32AB4-13FB-4CD8-B2CE-ABF631ABAD0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E30F9F5-B10A-4225-8652-1D7B180D427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28B63ED9-22D0-4A06-A7D8-7C5B11A9AF1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85C84137-7758-4FEF-8084-6A5E1DF9ACC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2B6CD96E-0785-4888-8B0A-6D6239DBD1F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71C790D5-9B86-4E44-BE9D-02A681594E2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9F1D1AA2-C3E0-4584-BB61-C4095277439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8A3ED943-6366-4D21-A3F8-27043BA098B1}"/>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AA631054-0D8A-4C4B-9C93-7CA4479A046F}"/>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D964B3F8-B567-4159-996F-FFB0690D0D48}"/>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EFB1577B-3638-4F5E-A0DB-2A143D55E73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237161AD-0CF6-4C12-B14C-823140B5AB8D}"/>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7BABA015-EA76-440E-8800-3EE1266A9E2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9B72E152-D647-4EC9-93D7-CBD8641A2BF7}"/>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A4A112CA-6291-4932-B35E-CA50B48361D6}"/>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DA9FAFBB-2FB2-49D5-91EE-50F6AB10EEE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468BADED-EDC8-4566-8B65-43F535280C4F}"/>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5FDC4F09-1662-453A-A5E8-C801866B914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415" name="直線コネクタ 414">
          <a:extLst>
            <a:ext uri="{FF2B5EF4-FFF2-40B4-BE49-F238E27FC236}">
              <a16:creationId xmlns:a16="http://schemas.microsoft.com/office/drawing/2014/main" id="{D661F81B-44D2-4E4E-8190-D506AE9A50A6}"/>
            </a:ext>
          </a:extLst>
        </xdr:cNvPr>
        <xdr:cNvCxnSpPr/>
      </xdr:nvCxnSpPr>
      <xdr:spPr>
        <a:xfrm flipV="1">
          <a:off x="14375764" y="565404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F44BF195-4F99-47DB-9659-4127CF68BF4D}"/>
            </a:ext>
          </a:extLst>
        </xdr:cNvPr>
        <xdr:cNvSpPr txBox="1"/>
      </xdr:nvSpPr>
      <xdr:spPr>
        <a:xfrm>
          <a:off x="144145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7" name="直線コネクタ 416">
          <a:extLst>
            <a:ext uri="{FF2B5EF4-FFF2-40B4-BE49-F238E27FC236}">
              <a16:creationId xmlns:a16="http://schemas.microsoft.com/office/drawing/2014/main" id="{06C57952-4FD3-4032-91A3-F07530C856EF}"/>
            </a:ext>
          </a:extLst>
        </xdr:cNvPr>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75C63BD3-41BD-4EEC-802C-7719B5B04395}"/>
            </a:ext>
          </a:extLst>
        </xdr:cNvPr>
        <xdr:cNvSpPr txBox="1"/>
      </xdr:nvSpPr>
      <xdr:spPr>
        <a:xfrm>
          <a:off x="144145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19" name="直線コネクタ 418">
          <a:extLst>
            <a:ext uri="{FF2B5EF4-FFF2-40B4-BE49-F238E27FC236}">
              <a16:creationId xmlns:a16="http://schemas.microsoft.com/office/drawing/2014/main" id="{EF56FCAF-5622-456F-99EF-AB38E94739CD}"/>
            </a:ext>
          </a:extLst>
        </xdr:cNvPr>
        <xdr:cNvCxnSpPr/>
      </xdr:nvCxnSpPr>
      <xdr:spPr>
        <a:xfrm>
          <a:off x="1428750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108983</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28248492-551B-451C-85C1-77AEB93AE08B}"/>
            </a:ext>
          </a:extLst>
        </xdr:cNvPr>
        <xdr:cNvSpPr txBox="1"/>
      </xdr:nvSpPr>
      <xdr:spPr>
        <a:xfrm>
          <a:off x="14414500" y="6144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421" name="フローチャート: 判断 420">
          <a:extLst>
            <a:ext uri="{FF2B5EF4-FFF2-40B4-BE49-F238E27FC236}">
              <a16:creationId xmlns:a16="http://schemas.microsoft.com/office/drawing/2014/main" id="{2DF15CF3-31DA-471F-8E06-E8BA65FC0089}"/>
            </a:ext>
          </a:extLst>
        </xdr:cNvPr>
        <xdr:cNvSpPr/>
      </xdr:nvSpPr>
      <xdr:spPr>
        <a:xfrm>
          <a:off x="14325600" y="6165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22" name="フローチャート: 判断 421">
          <a:extLst>
            <a:ext uri="{FF2B5EF4-FFF2-40B4-BE49-F238E27FC236}">
              <a16:creationId xmlns:a16="http://schemas.microsoft.com/office/drawing/2014/main" id="{7FC18018-25E6-4D01-8CE5-A378AD7EE9C7}"/>
            </a:ext>
          </a:extLst>
        </xdr:cNvPr>
        <xdr:cNvSpPr/>
      </xdr:nvSpPr>
      <xdr:spPr>
        <a:xfrm>
          <a:off x="1357884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3" name="フローチャート: 判断 422">
          <a:extLst>
            <a:ext uri="{FF2B5EF4-FFF2-40B4-BE49-F238E27FC236}">
              <a16:creationId xmlns:a16="http://schemas.microsoft.com/office/drawing/2014/main" id="{8D3805AF-9202-4F99-BA2C-EF1431C1E2A2}"/>
            </a:ext>
          </a:extLst>
        </xdr:cNvPr>
        <xdr:cNvSpPr/>
      </xdr:nvSpPr>
      <xdr:spPr>
        <a:xfrm>
          <a:off x="12804140"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24" name="フローチャート: 判断 423">
          <a:extLst>
            <a:ext uri="{FF2B5EF4-FFF2-40B4-BE49-F238E27FC236}">
              <a16:creationId xmlns:a16="http://schemas.microsoft.com/office/drawing/2014/main" id="{237495B7-1902-4ED5-836B-3441F2F12D9A}"/>
            </a:ext>
          </a:extLst>
        </xdr:cNvPr>
        <xdr:cNvSpPr/>
      </xdr:nvSpPr>
      <xdr:spPr>
        <a:xfrm>
          <a:off x="12029440" y="6074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91694</xdr:rowOff>
    </xdr:from>
    <xdr:to>
      <xdr:col>67</xdr:col>
      <xdr:colOff>101600</xdr:colOff>
      <xdr:row>36</xdr:row>
      <xdr:rowOff>21844</xdr:rowOff>
    </xdr:to>
    <xdr:sp macro="" textlink="">
      <xdr:nvSpPr>
        <xdr:cNvPr id="425" name="フローチャート: 判断 424">
          <a:extLst>
            <a:ext uri="{FF2B5EF4-FFF2-40B4-BE49-F238E27FC236}">
              <a16:creationId xmlns:a16="http://schemas.microsoft.com/office/drawing/2014/main" id="{E7EFA329-4B59-4D08-840A-72B17A9E70C2}"/>
            </a:ext>
          </a:extLst>
        </xdr:cNvPr>
        <xdr:cNvSpPr/>
      </xdr:nvSpPr>
      <xdr:spPr>
        <a:xfrm>
          <a:off x="11231880" y="5959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5F3E8D1-9E75-4E64-8CB0-C8BA7AE640A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D7271A8-C816-4904-9EE7-1ADB41AF0FC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A7404E9-B848-4BAE-A8AC-5B8B95F00A7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9E29CF5-7C62-4713-9551-2BE83606DD8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CD39DE9-3696-4EAE-8621-846CFF88064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100838</xdr:rowOff>
    </xdr:from>
    <xdr:to>
      <xdr:col>85</xdr:col>
      <xdr:colOff>177800</xdr:colOff>
      <xdr:row>37</xdr:row>
      <xdr:rowOff>30988</xdr:rowOff>
    </xdr:to>
    <xdr:sp macro="" textlink="">
      <xdr:nvSpPr>
        <xdr:cNvPr id="431" name="楕円 430">
          <a:extLst>
            <a:ext uri="{FF2B5EF4-FFF2-40B4-BE49-F238E27FC236}">
              <a16:creationId xmlns:a16="http://schemas.microsoft.com/office/drawing/2014/main" id="{27C14BC9-F93F-452C-92B3-38F88F42808E}"/>
            </a:ext>
          </a:extLst>
        </xdr:cNvPr>
        <xdr:cNvSpPr/>
      </xdr:nvSpPr>
      <xdr:spPr>
        <a:xfrm>
          <a:off x="14325600" y="613587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123715</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DB291B6-7693-4A19-A828-7996F2BCE839}"/>
            </a:ext>
          </a:extLst>
        </xdr:cNvPr>
        <xdr:cNvSpPr txBox="1"/>
      </xdr:nvSpPr>
      <xdr:spPr>
        <a:xfrm>
          <a:off x="14414500"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73406</xdr:rowOff>
    </xdr:from>
    <xdr:to>
      <xdr:col>81</xdr:col>
      <xdr:colOff>101600</xdr:colOff>
      <xdr:row>36</xdr:row>
      <xdr:rowOff>3556</xdr:rowOff>
    </xdr:to>
    <xdr:sp macro="" textlink="">
      <xdr:nvSpPr>
        <xdr:cNvPr id="433" name="楕円 432">
          <a:extLst>
            <a:ext uri="{FF2B5EF4-FFF2-40B4-BE49-F238E27FC236}">
              <a16:creationId xmlns:a16="http://schemas.microsoft.com/office/drawing/2014/main" id="{2DE2C59E-9DE3-40B9-ADEB-0222722A57D5}"/>
            </a:ext>
          </a:extLst>
        </xdr:cNvPr>
        <xdr:cNvSpPr/>
      </xdr:nvSpPr>
      <xdr:spPr>
        <a:xfrm>
          <a:off x="13578840" y="5940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124206</xdr:rowOff>
    </xdr:from>
    <xdr:to>
      <xdr:col>85</xdr:col>
      <xdr:colOff>127000</xdr:colOff>
      <xdr:row>36</xdr:row>
      <xdr:rowOff>151638</xdr:rowOff>
    </xdr:to>
    <xdr:cxnSp macro="">
      <xdr:nvCxnSpPr>
        <xdr:cNvPr id="434" name="直線コネクタ 433">
          <a:extLst>
            <a:ext uri="{FF2B5EF4-FFF2-40B4-BE49-F238E27FC236}">
              <a16:creationId xmlns:a16="http://schemas.microsoft.com/office/drawing/2014/main" id="{777DABB6-4355-4908-B4B1-6487567A47C9}"/>
            </a:ext>
          </a:extLst>
        </xdr:cNvPr>
        <xdr:cNvCxnSpPr/>
      </xdr:nvCxnSpPr>
      <xdr:spPr>
        <a:xfrm>
          <a:off x="13629640" y="5991606"/>
          <a:ext cx="74676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141986</xdr:rowOff>
    </xdr:from>
    <xdr:to>
      <xdr:col>76</xdr:col>
      <xdr:colOff>165100</xdr:colOff>
      <xdr:row>35</xdr:row>
      <xdr:rowOff>72136</xdr:rowOff>
    </xdr:to>
    <xdr:sp macro="" textlink="">
      <xdr:nvSpPr>
        <xdr:cNvPr id="435" name="楕円 434">
          <a:extLst>
            <a:ext uri="{FF2B5EF4-FFF2-40B4-BE49-F238E27FC236}">
              <a16:creationId xmlns:a16="http://schemas.microsoft.com/office/drawing/2014/main" id="{831737EE-BB13-41D5-AAA1-56AD9CCE27F8}"/>
            </a:ext>
          </a:extLst>
        </xdr:cNvPr>
        <xdr:cNvSpPr/>
      </xdr:nvSpPr>
      <xdr:spPr>
        <a:xfrm>
          <a:off x="12804140" y="5841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21336</xdr:rowOff>
    </xdr:from>
    <xdr:to>
      <xdr:col>81</xdr:col>
      <xdr:colOff>50800</xdr:colOff>
      <xdr:row>35</xdr:row>
      <xdr:rowOff>124206</xdr:rowOff>
    </xdr:to>
    <xdr:cxnSp macro="">
      <xdr:nvCxnSpPr>
        <xdr:cNvPr id="436" name="直線コネクタ 435">
          <a:extLst>
            <a:ext uri="{FF2B5EF4-FFF2-40B4-BE49-F238E27FC236}">
              <a16:creationId xmlns:a16="http://schemas.microsoft.com/office/drawing/2014/main" id="{0CCBBA20-A803-485A-9CDA-C25186D7C3CA}"/>
            </a:ext>
          </a:extLst>
        </xdr:cNvPr>
        <xdr:cNvCxnSpPr/>
      </xdr:nvCxnSpPr>
      <xdr:spPr>
        <a:xfrm>
          <a:off x="12854940" y="5888736"/>
          <a:ext cx="7747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39116</xdr:rowOff>
    </xdr:from>
    <xdr:to>
      <xdr:col>72</xdr:col>
      <xdr:colOff>38100</xdr:colOff>
      <xdr:row>34</xdr:row>
      <xdr:rowOff>140716</xdr:rowOff>
    </xdr:to>
    <xdr:sp macro="" textlink="">
      <xdr:nvSpPr>
        <xdr:cNvPr id="437" name="楕円 436">
          <a:extLst>
            <a:ext uri="{FF2B5EF4-FFF2-40B4-BE49-F238E27FC236}">
              <a16:creationId xmlns:a16="http://schemas.microsoft.com/office/drawing/2014/main" id="{F19C97EC-20DC-4CBC-AC10-0A98A66D39F2}"/>
            </a:ext>
          </a:extLst>
        </xdr:cNvPr>
        <xdr:cNvSpPr/>
      </xdr:nvSpPr>
      <xdr:spPr>
        <a:xfrm>
          <a:off x="12029440" y="57388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89916</xdr:rowOff>
    </xdr:from>
    <xdr:to>
      <xdr:col>76</xdr:col>
      <xdr:colOff>114300</xdr:colOff>
      <xdr:row>35</xdr:row>
      <xdr:rowOff>21336</xdr:rowOff>
    </xdr:to>
    <xdr:cxnSp macro="">
      <xdr:nvCxnSpPr>
        <xdr:cNvPr id="438" name="直線コネクタ 437">
          <a:extLst>
            <a:ext uri="{FF2B5EF4-FFF2-40B4-BE49-F238E27FC236}">
              <a16:creationId xmlns:a16="http://schemas.microsoft.com/office/drawing/2014/main" id="{B114D3AD-2912-4BA8-B11C-5DDC580F89F2}"/>
            </a:ext>
          </a:extLst>
        </xdr:cNvPr>
        <xdr:cNvCxnSpPr/>
      </xdr:nvCxnSpPr>
      <xdr:spPr>
        <a:xfrm>
          <a:off x="12072620" y="5789676"/>
          <a:ext cx="78232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107696</xdr:rowOff>
    </xdr:from>
    <xdr:to>
      <xdr:col>67</xdr:col>
      <xdr:colOff>101600</xdr:colOff>
      <xdr:row>34</xdr:row>
      <xdr:rowOff>37846</xdr:rowOff>
    </xdr:to>
    <xdr:sp macro="" textlink="">
      <xdr:nvSpPr>
        <xdr:cNvPr id="439" name="楕円 438">
          <a:extLst>
            <a:ext uri="{FF2B5EF4-FFF2-40B4-BE49-F238E27FC236}">
              <a16:creationId xmlns:a16="http://schemas.microsoft.com/office/drawing/2014/main" id="{98106BB7-B31E-47E4-8886-05AA8C56D2B5}"/>
            </a:ext>
          </a:extLst>
        </xdr:cNvPr>
        <xdr:cNvSpPr/>
      </xdr:nvSpPr>
      <xdr:spPr>
        <a:xfrm>
          <a:off x="11231880" y="5639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158496</xdr:rowOff>
    </xdr:from>
    <xdr:to>
      <xdr:col>71</xdr:col>
      <xdr:colOff>177800</xdr:colOff>
      <xdr:row>34</xdr:row>
      <xdr:rowOff>89916</xdr:rowOff>
    </xdr:to>
    <xdr:cxnSp macro="">
      <xdr:nvCxnSpPr>
        <xdr:cNvPr id="440" name="直線コネクタ 439">
          <a:extLst>
            <a:ext uri="{FF2B5EF4-FFF2-40B4-BE49-F238E27FC236}">
              <a16:creationId xmlns:a16="http://schemas.microsoft.com/office/drawing/2014/main" id="{6C21755D-1FF9-4FFE-BE95-3E68E4CAD674}"/>
            </a:ext>
          </a:extLst>
        </xdr:cNvPr>
        <xdr:cNvCxnSpPr/>
      </xdr:nvCxnSpPr>
      <xdr:spPr>
        <a:xfrm>
          <a:off x="11282680" y="5690616"/>
          <a:ext cx="78994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134129</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7F9F0896-8105-4535-8D53-A6100B9B8351}"/>
            </a:ext>
          </a:extLst>
        </xdr:cNvPr>
        <xdr:cNvSpPr txBox="1"/>
      </xdr:nvSpPr>
      <xdr:spPr>
        <a:xfrm>
          <a:off x="134372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83837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12687299-3BCD-498A-815D-5C780A58070E}"/>
            </a:ext>
          </a:extLst>
        </xdr:cNvPr>
        <xdr:cNvSpPr txBox="1"/>
      </xdr:nvSpPr>
      <xdr:spPr>
        <a:xfrm>
          <a:off x="126752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131843</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93D0A1B8-E290-4CA7-8B76-A537BA30F67F}"/>
            </a:ext>
          </a:extLst>
        </xdr:cNvPr>
        <xdr:cNvSpPr txBox="1"/>
      </xdr:nvSpPr>
      <xdr:spPr>
        <a:xfrm>
          <a:off x="119005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12971</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9D6331ED-F36C-41FC-936C-487B115E4B42}"/>
            </a:ext>
          </a:extLst>
        </xdr:cNvPr>
        <xdr:cNvSpPr txBox="1"/>
      </xdr:nvSpPr>
      <xdr:spPr>
        <a:xfrm>
          <a:off x="11102984" y="604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20083</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143B5E40-CE49-467E-8DD9-F6B1292823BC}"/>
            </a:ext>
          </a:extLst>
        </xdr:cNvPr>
        <xdr:cNvSpPr txBox="1"/>
      </xdr:nvSpPr>
      <xdr:spPr>
        <a:xfrm>
          <a:off x="13437244" y="571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88663</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D3C8937E-56FC-45CC-BD04-6D364689DE22}"/>
            </a:ext>
          </a:extLst>
        </xdr:cNvPr>
        <xdr:cNvSpPr txBox="1"/>
      </xdr:nvSpPr>
      <xdr:spPr>
        <a:xfrm>
          <a:off x="12675244" y="562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157243</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309AC099-197B-45B3-B1FB-27B85DA91797}"/>
            </a:ext>
          </a:extLst>
        </xdr:cNvPr>
        <xdr:cNvSpPr txBox="1"/>
      </xdr:nvSpPr>
      <xdr:spPr>
        <a:xfrm>
          <a:off x="11900544" y="552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54373</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2DE20493-47FC-4736-B8C3-9C5B56970C99}"/>
            </a:ext>
          </a:extLst>
        </xdr:cNvPr>
        <xdr:cNvSpPr txBox="1"/>
      </xdr:nvSpPr>
      <xdr:spPr>
        <a:xfrm>
          <a:off x="11102984" y="541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DA24F68D-DB92-4266-B1EF-2B8E37C211D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8F9F4C1C-292E-400A-8B81-E53144CD424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8AAB0907-6CC7-4D31-8A53-F1F1D1C94B1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1C62C770-7014-4223-B1F3-0D4213C4410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D4D7F608-5A0C-4F73-932F-4E5750C5A8D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5A953F63-2671-4E63-9193-6A76317BEAD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3A9BA59F-71AC-450B-B7FB-72DDD1B6C22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13EAA59-BD34-43A1-8837-D43050BD9D8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E4AD6DC4-6F81-4059-859B-7739F23FAE3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B0610B49-1E40-47C0-BE7A-0975C0430C7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F6BDDAB5-AC15-45DF-B682-0B80FDAEAFE4}"/>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7337899F-162D-4774-8864-0FBB46448BA7}"/>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542BA7C3-83F4-4A82-B058-BAB82BC5CD44}"/>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28BEFAB4-DC31-4CC8-BAD1-5DE0FE3752B7}"/>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AD7CA4CB-B1EA-4FAB-A510-72931EA89976}"/>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8E7D7E04-97BE-4501-9F44-759747F575B4}"/>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41F6B301-7AC6-4DD4-B6EB-F69987650C87}"/>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1331A250-4BD6-4350-AE14-5A95C94C35D5}"/>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A09A3C45-4406-4E3A-9D8A-7A8D9F029B9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A84B5C0E-90AB-4CF1-AB1E-A26FC43385F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630A6248-924A-47C2-8613-EA4AA160242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470" name="直線コネクタ 469">
          <a:extLst>
            <a:ext uri="{FF2B5EF4-FFF2-40B4-BE49-F238E27FC236}">
              <a16:creationId xmlns:a16="http://schemas.microsoft.com/office/drawing/2014/main" id="{D853B429-BB50-4140-832A-81537391D4D9}"/>
            </a:ext>
          </a:extLst>
        </xdr:cNvPr>
        <xdr:cNvCxnSpPr/>
      </xdr:nvCxnSpPr>
      <xdr:spPr>
        <a:xfrm flipV="1">
          <a:off x="19509104" y="5821680"/>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EA6A15B0-34F3-4797-8998-A998B1551250}"/>
            </a:ext>
          </a:extLst>
        </xdr:cNvPr>
        <xdr:cNvSpPr txBox="1"/>
      </xdr:nvSpPr>
      <xdr:spPr>
        <a:xfrm>
          <a:off x="1954784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72" name="直線コネクタ 471">
          <a:extLst>
            <a:ext uri="{FF2B5EF4-FFF2-40B4-BE49-F238E27FC236}">
              <a16:creationId xmlns:a16="http://schemas.microsoft.com/office/drawing/2014/main" id="{596C3B03-F6DF-451C-AA88-26C6ACC54FEA}"/>
            </a:ext>
          </a:extLst>
        </xdr:cNvPr>
        <xdr:cNvCxnSpPr/>
      </xdr:nvCxnSpPr>
      <xdr:spPr>
        <a:xfrm>
          <a:off x="1944370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28369C19-A001-4597-B86C-D5174762FBEB}"/>
            </a:ext>
          </a:extLst>
        </xdr:cNvPr>
        <xdr:cNvSpPr txBox="1"/>
      </xdr:nvSpPr>
      <xdr:spPr>
        <a:xfrm>
          <a:off x="1954784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4" name="直線コネクタ 473">
          <a:extLst>
            <a:ext uri="{FF2B5EF4-FFF2-40B4-BE49-F238E27FC236}">
              <a16:creationId xmlns:a16="http://schemas.microsoft.com/office/drawing/2014/main" id="{C3387942-7EAA-417B-80AC-E611B9B4A813}"/>
            </a:ext>
          </a:extLst>
        </xdr:cNvPr>
        <xdr:cNvCxnSpPr/>
      </xdr:nvCxnSpPr>
      <xdr:spPr>
        <a:xfrm>
          <a:off x="1944370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120413</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92E661DD-1807-4728-B183-A3B81501D976}"/>
            </a:ext>
          </a:extLst>
        </xdr:cNvPr>
        <xdr:cNvSpPr txBox="1"/>
      </xdr:nvSpPr>
      <xdr:spPr>
        <a:xfrm>
          <a:off x="19547840" y="6323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76" name="フローチャート: 判断 475">
          <a:extLst>
            <a:ext uri="{FF2B5EF4-FFF2-40B4-BE49-F238E27FC236}">
              <a16:creationId xmlns:a16="http://schemas.microsoft.com/office/drawing/2014/main" id="{06ACF259-BC22-41B2-9B03-1BFB4500FAC8}"/>
            </a:ext>
          </a:extLst>
        </xdr:cNvPr>
        <xdr:cNvSpPr/>
      </xdr:nvSpPr>
      <xdr:spPr>
        <a:xfrm>
          <a:off x="19458940" y="634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477" name="フローチャート: 判断 476">
          <a:extLst>
            <a:ext uri="{FF2B5EF4-FFF2-40B4-BE49-F238E27FC236}">
              <a16:creationId xmlns:a16="http://schemas.microsoft.com/office/drawing/2014/main" id="{F80D665E-871E-419E-BA5D-547A53E9891C}"/>
            </a:ext>
          </a:extLst>
        </xdr:cNvPr>
        <xdr:cNvSpPr/>
      </xdr:nvSpPr>
      <xdr:spPr>
        <a:xfrm>
          <a:off x="18735040" y="63698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478" name="フローチャート: 判断 477">
          <a:extLst>
            <a:ext uri="{FF2B5EF4-FFF2-40B4-BE49-F238E27FC236}">
              <a16:creationId xmlns:a16="http://schemas.microsoft.com/office/drawing/2014/main" id="{2A2F2C55-B4BC-459F-A379-9D2A0E6F751A}"/>
            </a:ext>
          </a:extLst>
        </xdr:cNvPr>
        <xdr:cNvSpPr/>
      </xdr:nvSpPr>
      <xdr:spPr>
        <a:xfrm>
          <a:off x="17937480" y="6360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479" name="フローチャート: 判断 478">
          <a:extLst>
            <a:ext uri="{FF2B5EF4-FFF2-40B4-BE49-F238E27FC236}">
              <a16:creationId xmlns:a16="http://schemas.microsoft.com/office/drawing/2014/main" id="{5161DCA3-A09B-4EBA-9070-104D19B60853}"/>
            </a:ext>
          </a:extLst>
        </xdr:cNvPr>
        <xdr:cNvSpPr/>
      </xdr:nvSpPr>
      <xdr:spPr>
        <a:xfrm>
          <a:off x="1716278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0" name="フローチャート: 判断 479">
          <a:extLst>
            <a:ext uri="{FF2B5EF4-FFF2-40B4-BE49-F238E27FC236}">
              <a16:creationId xmlns:a16="http://schemas.microsoft.com/office/drawing/2014/main" id="{C0BDB4D8-5691-4B0F-AE21-5089135D375E}"/>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11FDEA4-2453-4FD8-8EAD-8F1A600D440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FA05C67-D942-4797-BF95-FC30C5DCEC8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61A5896-A566-417F-998D-B608526D174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A8EF01B-F9E2-4401-9A3B-D8396C88DF1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99170D3-07B0-4FA0-AB75-D8A65442218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48260</xdr:rowOff>
    </xdr:from>
    <xdr:to>
      <xdr:col>116</xdr:col>
      <xdr:colOff>114300</xdr:colOff>
      <xdr:row>37</xdr:row>
      <xdr:rowOff>149860</xdr:rowOff>
    </xdr:to>
    <xdr:sp macro="" textlink="">
      <xdr:nvSpPr>
        <xdr:cNvPr id="486" name="楕円 485">
          <a:extLst>
            <a:ext uri="{FF2B5EF4-FFF2-40B4-BE49-F238E27FC236}">
              <a16:creationId xmlns:a16="http://schemas.microsoft.com/office/drawing/2014/main" id="{DC67A592-079C-490D-B786-A2D9EBB15652}"/>
            </a:ext>
          </a:extLst>
        </xdr:cNvPr>
        <xdr:cNvSpPr/>
      </xdr:nvSpPr>
      <xdr:spPr>
        <a:xfrm>
          <a:off x="1945894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71137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81E87289-87F7-4FDD-B3AC-843D4B152FC0}"/>
            </a:ext>
          </a:extLst>
        </xdr:cNvPr>
        <xdr:cNvSpPr txBox="1"/>
      </xdr:nvSpPr>
      <xdr:spPr>
        <a:xfrm>
          <a:off x="19547840"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66548</xdr:rowOff>
    </xdr:from>
    <xdr:to>
      <xdr:col>112</xdr:col>
      <xdr:colOff>38100</xdr:colOff>
      <xdr:row>37</xdr:row>
      <xdr:rowOff>168148</xdr:rowOff>
    </xdr:to>
    <xdr:sp macro="" textlink="">
      <xdr:nvSpPr>
        <xdr:cNvPr id="488" name="楕円 487">
          <a:extLst>
            <a:ext uri="{FF2B5EF4-FFF2-40B4-BE49-F238E27FC236}">
              <a16:creationId xmlns:a16="http://schemas.microsoft.com/office/drawing/2014/main" id="{82123560-0C2F-4E73-A55A-0CCB8D71F459}"/>
            </a:ext>
          </a:extLst>
        </xdr:cNvPr>
        <xdr:cNvSpPr/>
      </xdr:nvSpPr>
      <xdr:spPr>
        <a:xfrm>
          <a:off x="18735040" y="62692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99060</xdr:rowOff>
    </xdr:from>
    <xdr:to>
      <xdr:col>116</xdr:col>
      <xdr:colOff>63500</xdr:colOff>
      <xdr:row>37</xdr:row>
      <xdr:rowOff>117348</xdr:rowOff>
    </xdr:to>
    <xdr:cxnSp macro="">
      <xdr:nvCxnSpPr>
        <xdr:cNvPr id="489" name="直線コネクタ 488">
          <a:extLst>
            <a:ext uri="{FF2B5EF4-FFF2-40B4-BE49-F238E27FC236}">
              <a16:creationId xmlns:a16="http://schemas.microsoft.com/office/drawing/2014/main" id="{54268CF1-9B5A-49A2-A59C-F116B10776D3}"/>
            </a:ext>
          </a:extLst>
        </xdr:cNvPr>
        <xdr:cNvCxnSpPr/>
      </xdr:nvCxnSpPr>
      <xdr:spPr>
        <a:xfrm flipV="1">
          <a:off x="18778220" y="6301740"/>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80264</xdr:rowOff>
    </xdr:from>
    <xdr:to>
      <xdr:col>107</xdr:col>
      <xdr:colOff>101600</xdr:colOff>
      <xdr:row>38</xdr:row>
      <xdr:rowOff>10414</xdr:rowOff>
    </xdr:to>
    <xdr:sp macro="" textlink="">
      <xdr:nvSpPr>
        <xdr:cNvPr id="490" name="楕円 489">
          <a:extLst>
            <a:ext uri="{FF2B5EF4-FFF2-40B4-BE49-F238E27FC236}">
              <a16:creationId xmlns:a16="http://schemas.microsoft.com/office/drawing/2014/main" id="{7E84DFC8-199B-45B6-8511-9F173FEC09A1}"/>
            </a:ext>
          </a:extLst>
        </xdr:cNvPr>
        <xdr:cNvSpPr/>
      </xdr:nvSpPr>
      <xdr:spPr>
        <a:xfrm>
          <a:off x="17937480" y="6282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117348</xdr:rowOff>
    </xdr:from>
    <xdr:to>
      <xdr:col>111</xdr:col>
      <xdr:colOff>177800</xdr:colOff>
      <xdr:row>37</xdr:row>
      <xdr:rowOff>131064</xdr:rowOff>
    </xdr:to>
    <xdr:cxnSp macro="">
      <xdr:nvCxnSpPr>
        <xdr:cNvPr id="491" name="直線コネクタ 490">
          <a:extLst>
            <a:ext uri="{FF2B5EF4-FFF2-40B4-BE49-F238E27FC236}">
              <a16:creationId xmlns:a16="http://schemas.microsoft.com/office/drawing/2014/main" id="{5D671580-C02B-4C5B-96C1-3454D91CD07A}"/>
            </a:ext>
          </a:extLst>
        </xdr:cNvPr>
        <xdr:cNvCxnSpPr/>
      </xdr:nvCxnSpPr>
      <xdr:spPr>
        <a:xfrm flipV="1">
          <a:off x="17988280" y="6320028"/>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98552</xdr:rowOff>
    </xdr:from>
    <xdr:to>
      <xdr:col>102</xdr:col>
      <xdr:colOff>165100</xdr:colOff>
      <xdr:row>38</xdr:row>
      <xdr:rowOff>28702</xdr:rowOff>
    </xdr:to>
    <xdr:sp macro="" textlink="">
      <xdr:nvSpPr>
        <xdr:cNvPr id="492" name="楕円 491">
          <a:extLst>
            <a:ext uri="{FF2B5EF4-FFF2-40B4-BE49-F238E27FC236}">
              <a16:creationId xmlns:a16="http://schemas.microsoft.com/office/drawing/2014/main" id="{3E6A6B46-357E-4CBB-9925-839197AE5102}"/>
            </a:ext>
          </a:extLst>
        </xdr:cNvPr>
        <xdr:cNvSpPr/>
      </xdr:nvSpPr>
      <xdr:spPr>
        <a:xfrm>
          <a:off x="17162780" y="6301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131064</xdr:rowOff>
    </xdr:from>
    <xdr:to>
      <xdr:col>107</xdr:col>
      <xdr:colOff>50800</xdr:colOff>
      <xdr:row>37</xdr:row>
      <xdr:rowOff>149352</xdr:rowOff>
    </xdr:to>
    <xdr:cxnSp macro="">
      <xdr:nvCxnSpPr>
        <xdr:cNvPr id="493" name="直線コネクタ 492">
          <a:extLst>
            <a:ext uri="{FF2B5EF4-FFF2-40B4-BE49-F238E27FC236}">
              <a16:creationId xmlns:a16="http://schemas.microsoft.com/office/drawing/2014/main" id="{E5036AF4-4D6C-4266-B790-8FD089946F18}"/>
            </a:ext>
          </a:extLst>
        </xdr:cNvPr>
        <xdr:cNvCxnSpPr/>
      </xdr:nvCxnSpPr>
      <xdr:spPr>
        <a:xfrm flipV="1">
          <a:off x="17213580" y="6333744"/>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109982</xdr:rowOff>
    </xdr:from>
    <xdr:to>
      <xdr:col>98</xdr:col>
      <xdr:colOff>38100</xdr:colOff>
      <xdr:row>38</xdr:row>
      <xdr:rowOff>40132</xdr:rowOff>
    </xdr:to>
    <xdr:sp macro="" textlink="">
      <xdr:nvSpPr>
        <xdr:cNvPr id="494" name="楕円 493">
          <a:extLst>
            <a:ext uri="{FF2B5EF4-FFF2-40B4-BE49-F238E27FC236}">
              <a16:creationId xmlns:a16="http://schemas.microsoft.com/office/drawing/2014/main" id="{51FCFC83-34CA-43D0-8946-A0AB0EBC0CBB}"/>
            </a:ext>
          </a:extLst>
        </xdr:cNvPr>
        <xdr:cNvSpPr/>
      </xdr:nvSpPr>
      <xdr:spPr>
        <a:xfrm>
          <a:off x="16388080" y="63126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149352</xdr:rowOff>
    </xdr:from>
    <xdr:to>
      <xdr:col>102</xdr:col>
      <xdr:colOff>114300</xdr:colOff>
      <xdr:row>37</xdr:row>
      <xdr:rowOff>160782</xdr:rowOff>
    </xdr:to>
    <xdr:cxnSp macro="">
      <xdr:nvCxnSpPr>
        <xdr:cNvPr id="495" name="直線コネクタ 494">
          <a:extLst>
            <a:ext uri="{FF2B5EF4-FFF2-40B4-BE49-F238E27FC236}">
              <a16:creationId xmlns:a16="http://schemas.microsoft.com/office/drawing/2014/main" id="{9D75D0BB-1883-4A30-A99E-4067ABA2C62E}"/>
            </a:ext>
          </a:extLst>
        </xdr:cNvPr>
        <xdr:cNvCxnSpPr/>
      </xdr:nvCxnSpPr>
      <xdr:spPr>
        <a:xfrm flipV="1">
          <a:off x="16431260" y="6352032"/>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88409</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052C0EE9-69BB-491A-BD14-CD3B2D1A76B6}"/>
            </a:ext>
          </a:extLst>
        </xdr:cNvPr>
        <xdr:cNvSpPr txBox="1"/>
      </xdr:nvSpPr>
      <xdr:spPr>
        <a:xfrm>
          <a:off x="18561127" y="64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79265</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B437196E-C499-4BCF-8C50-FE203C5750BD}"/>
            </a:ext>
          </a:extLst>
        </xdr:cNvPr>
        <xdr:cNvSpPr txBox="1"/>
      </xdr:nvSpPr>
      <xdr:spPr>
        <a:xfrm>
          <a:off x="17776267" y="644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120413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57B3E86E-ABD4-47EE-8B59-601EA66DA3C2}"/>
            </a:ext>
          </a:extLst>
        </xdr:cNvPr>
        <xdr:cNvSpPr txBox="1"/>
      </xdr:nvSpPr>
      <xdr:spPr>
        <a:xfrm>
          <a:off x="17001567" y="64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F71BA227-761D-44D2-B680-7167A7D4B46E}"/>
            </a:ext>
          </a:extLst>
        </xdr:cNvPr>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13225</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D106EB0E-0CFF-47F9-A96F-A99BC656DC2F}"/>
            </a:ext>
          </a:extLst>
        </xdr:cNvPr>
        <xdr:cNvSpPr txBox="1"/>
      </xdr:nvSpPr>
      <xdr:spPr>
        <a:xfrm>
          <a:off x="18561127" y="60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26941</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9C0C2064-67FC-4740-A889-0CDB40A62929}"/>
            </a:ext>
          </a:extLst>
        </xdr:cNvPr>
        <xdr:cNvSpPr txBox="1"/>
      </xdr:nvSpPr>
      <xdr:spPr>
        <a:xfrm>
          <a:off x="17776267"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45229</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5FCF0383-1CC1-474A-875C-6F885E8FED2D}"/>
            </a:ext>
          </a:extLst>
        </xdr:cNvPr>
        <xdr:cNvSpPr txBox="1"/>
      </xdr:nvSpPr>
      <xdr:spPr>
        <a:xfrm>
          <a:off x="17001567" y="608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56659</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8F5BAC95-76F3-4E57-89F0-22E2692FDBF8}"/>
            </a:ext>
          </a:extLst>
        </xdr:cNvPr>
        <xdr:cNvSpPr txBox="1"/>
      </xdr:nvSpPr>
      <xdr:spPr>
        <a:xfrm>
          <a:off x="16226867"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6B0319B-9803-425E-94C1-12FA62C4ED2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F70BD630-1147-4DF7-AD57-DEE6FD474D3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71CBCEB-8865-44EA-8B38-A0AB8315B1C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10E43EB3-40D6-4F63-B767-E27859770DA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4092EE5C-D4C8-4907-84D4-816C0B1A823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184C9BC0-C318-4F0E-A6D1-E7B3E525756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7A3778E7-EA57-45D9-853B-56E0E30D859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6ED940E3-4693-4E6A-9072-283DE346447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2CC9BE87-5E9A-4718-9D57-C3ABD3F8B3B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B3EA4B06-7224-4E2C-8DB3-F76CF45DE25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7C7DC766-9256-4CDC-964E-E5A58C84832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DF3D8374-632B-49ED-B770-7C6D2FED546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B4EDAF16-C7D3-4D49-A5B2-DD26F244D459}"/>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B9691490-531D-4F98-84B4-48A1BA0EDA0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602D54FF-71FF-47DC-B03E-AF839000BF22}"/>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507F4A5D-D430-4234-A26D-717C4210607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12045811-2360-4DA4-A5B2-6AE82075148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1A470A20-DBA0-4410-B597-15CE408F4BDE}"/>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B9D5E0A0-C002-40C1-9034-A13C35D6642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7346E22D-A20B-4E98-A168-BA86F89E338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F599017A-83F8-470B-AFDA-C27C5CFEEFE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8633DED0-C58A-4EA8-910E-E771685C7031}"/>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F7FF1154-1CC8-4987-ABCE-4470E2C324F3}"/>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9E3A8E61-474D-4D4C-9929-F719B333443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20C23F81-0A17-4302-A330-59FFB5D18E98}"/>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EF4543DE-3BF9-4DFB-8F12-5AAF69F5C6F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530" name="直線コネクタ 529">
          <a:extLst>
            <a:ext uri="{FF2B5EF4-FFF2-40B4-BE49-F238E27FC236}">
              <a16:creationId xmlns:a16="http://schemas.microsoft.com/office/drawing/2014/main" id="{9C0946A2-4A0D-4999-8872-5BF544A26B6B}"/>
            </a:ext>
          </a:extLst>
        </xdr:cNvPr>
        <xdr:cNvCxnSpPr/>
      </xdr:nvCxnSpPr>
      <xdr:spPr>
        <a:xfrm flipV="1">
          <a:off x="14375764" y="9397637"/>
          <a:ext cx="0" cy="146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3AFBCA7D-2C4F-4A6E-AC05-95EF15700ED3}"/>
            </a:ext>
          </a:extLst>
        </xdr:cNvPr>
        <xdr:cNvSpPr txBox="1"/>
      </xdr:nvSpPr>
      <xdr:spPr>
        <a:xfrm>
          <a:off x="14414500" y="1086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532" name="直線コネクタ 531">
          <a:extLst>
            <a:ext uri="{FF2B5EF4-FFF2-40B4-BE49-F238E27FC236}">
              <a16:creationId xmlns:a16="http://schemas.microsoft.com/office/drawing/2014/main" id="{A554AA6E-27DF-4D17-B22E-749E236AB431}"/>
            </a:ext>
          </a:extLst>
        </xdr:cNvPr>
        <xdr:cNvCxnSpPr/>
      </xdr:nvCxnSpPr>
      <xdr:spPr>
        <a:xfrm>
          <a:off x="14287500" y="10862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E7720D43-AFAE-4935-9230-6EC7A5C29874}"/>
            </a:ext>
          </a:extLst>
        </xdr:cNvPr>
        <xdr:cNvSpPr txBox="1"/>
      </xdr:nvSpPr>
      <xdr:spPr>
        <a:xfrm>
          <a:off x="144145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534" name="直線コネクタ 533">
          <a:extLst>
            <a:ext uri="{FF2B5EF4-FFF2-40B4-BE49-F238E27FC236}">
              <a16:creationId xmlns:a16="http://schemas.microsoft.com/office/drawing/2014/main" id="{1628EE4E-1BA7-4728-AAF9-EEA23C362F15}"/>
            </a:ext>
          </a:extLst>
        </xdr:cNvPr>
        <xdr:cNvCxnSpPr/>
      </xdr:nvCxnSpPr>
      <xdr:spPr>
        <a:xfrm>
          <a:off x="14287500" y="9397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28864</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E2D5FAA6-11B8-4DAD-9E24-3AA1F01C8365}"/>
            </a:ext>
          </a:extLst>
        </xdr:cNvPr>
        <xdr:cNvSpPr txBox="1"/>
      </xdr:nvSpPr>
      <xdr:spPr>
        <a:xfrm>
          <a:off x="144145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36" name="フローチャート: 判断 535">
          <a:extLst>
            <a:ext uri="{FF2B5EF4-FFF2-40B4-BE49-F238E27FC236}">
              <a16:creationId xmlns:a16="http://schemas.microsoft.com/office/drawing/2014/main" id="{E19491D4-34A2-4334-8BE2-FA54196CAA1C}"/>
            </a:ext>
          </a:extLst>
        </xdr:cNvPr>
        <xdr:cNvSpPr/>
      </xdr:nvSpPr>
      <xdr:spPr>
        <a:xfrm>
          <a:off x="14325600" y="1010883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7" name="フローチャート: 判断 536">
          <a:extLst>
            <a:ext uri="{FF2B5EF4-FFF2-40B4-BE49-F238E27FC236}">
              <a16:creationId xmlns:a16="http://schemas.microsoft.com/office/drawing/2014/main" id="{2E5F2F17-184F-4B84-A5E8-A34C80A6C5B9}"/>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38" name="フローチャート: 判断 537">
          <a:extLst>
            <a:ext uri="{FF2B5EF4-FFF2-40B4-BE49-F238E27FC236}">
              <a16:creationId xmlns:a16="http://schemas.microsoft.com/office/drawing/2014/main" id="{75669565-1DBA-4A8D-8F8B-01A589B43705}"/>
            </a:ext>
          </a:extLst>
        </xdr:cNvPr>
        <xdr:cNvSpPr/>
      </xdr:nvSpPr>
      <xdr:spPr>
        <a:xfrm>
          <a:off x="12804140" y="10037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39" name="フローチャート: 判断 538">
          <a:extLst>
            <a:ext uri="{FF2B5EF4-FFF2-40B4-BE49-F238E27FC236}">
              <a16:creationId xmlns:a16="http://schemas.microsoft.com/office/drawing/2014/main" id="{E435826B-D7C1-42A1-AE48-D732A38D1051}"/>
            </a:ext>
          </a:extLst>
        </xdr:cNvPr>
        <xdr:cNvSpPr/>
      </xdr:nvSpPr>
      <xdr:spPr>
        <a:xfrm>
          <a:off x="12029440" y="9926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40" name="フローチャート: 判断 539">
          <a:extLst>
            <a:ext uri="{FF2B5EF4-FFF2-40B4-BE49-F238E27FC236}">
              <a16:creationId xmlns:a16="http://schemas.microsoft.com/office/drawing/2014/main" id="{9FF9D744-21CD-4A27-A357-301AA365A0A4}"/>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551C020-171C-4407-B254-4CD6E759548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D4D9D7B-D30C-4B84-BB5C-59CDE23E649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CCFCCC6-10F5-4740-ABE4-34ED769E4C8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8466B4B-4A51-45F5-B440-9270744F17F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1BDED9B-954A-4AD7-B52E-5AE83F81662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117384</xdr:rowOff>
    </xdr:from>
    <xdr:to>
      <xdr:col>85</xdr:col>
      <xdr:colOff>177800</xdr:colOff>
      <xdr:row>60</xdr:row>
      <xdr:rowOff>47534</xdr:rowOff>
    </xdr:to>
    <xdr:sp macro="" textlink="">
      <xdr:nvSpPr>
        <xdr:cNvPr id="546" name="楕円 545">
          <a:extLst>
            <a:ext uri="{FF2B5EF4-FFF2-40B4-BE49-F238E27FC236}">
              <a16:creationId xmlns:a16="http://schemas.microsoft.com/office/drawing/2014/main" id="{94517EB1-C76E-42A1-A6E6-128C905CE3A7}"/>
            </a:ext>
          </a:extLst>
        </xdr:cNvPr>
        <xdr:cNvSpPr/>
      </xdr:nvSpPr>
      <xdr:spPr>
        <a:xfrm>
          <a:off x="14325600" y="1000814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140261</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FA9557A-1B2D-416A-AA00-F820BB0582EC}"/>
            </a:ext>
          </a:extLst>
        </xdr:cNvPr>
        <xdr:cNvSpPr txBox="1"/>
      </xdr:nvSpPr>
      <xdr:spPr>
        <a:xfrm>
          <a:off x="14414500" y="986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102688</xdr:rowOff>
    </xdr:from>
    <xdr:to>
      <xdr:col>81</xdr:col>
      <xdr:colOff>101600</xdr:colOff>
      <xdr:row>59</xdr:row>
      <xdr:rowOff>32838</xdr:rowOff>
    </xdr:to>
    <xdr:sp macro="" textlink="">
      <xdr:nvSpPr>
        <xdr:cNvPr id="548" name="楕円 547">
          <a:extLst>
            <a:ext uri="{FF2B5EF4-FFF2-40B4-BE49-F238E27FC236}">
              <a16:creationId xmlns:a16="http://schemas.microsoft.com/office/drawing/2014/main" id="{8FE5504E-2EE0-49AC-B911-E46C77A603BB}"/>
            </a:ext>
          </a:extLst>
        </xdr:cNvPr>
        <xdr:cNvSpPr/>
      </xdr:nvSpPr>
      <xdr:spPr>
        <a:xfrm>
          <a:off x="13578840" y="9825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153488</xdr:rowOff>
    </xdr:from>
    <xdr:to>
      <xdr:col>85</xdr:col>
      <xdr:colOff>127000</xdr:colOff>
      <xdr:row>59</xdr:row>
      <xdr:rowOff>168184</xdr:rowOff>
    </xdr:to>
    <xdr:cxnSp macro="">
      <xdr:nvCxnSpPr>
        <xdr:cNvPr id="549" name="直線コネクタ 548">
          <a:extLst>
            <a:ext uri="{FF2B5EF4-FFF2-40B4-BE49-F238E27FC236}">
              <a16:creationId xmlns:a16="http://schemas.microsoft.com/office/drawing/2014/main" id="{CCE1E87D-C1FA-4B86-9A3B-7FAE4EDC56EB}"/>
            </a:ext>
          </a:extLst>
        </xdr:cNvPr>
        <xdr:cNvCxnSpPr/>
      </xdr:nvCxnSpPr>
      <xdr:spPr>
        <a:xfrm>
          <a:off x="13629640" y="9876608"/>
          <a:ext cx="746760" cy="18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14515</xdr:rowOff>
    </xdr:from>
    <xdr:to>
      <xdr:col>76</xdr:col>
      <xdr:colOff>165100</xdr:colOff>
      <xdr:row>58</xdr:row>
      <xdr:rowOff>116115</xdr:rowOff>
    </xdr:to>
    <xdr:sp macro="" textlink="">
      <xdr:nvSpPr>
        <xdr:cNvPr id="550" name="楕円 549">
          <a:extLst>
            <a:ext uri="{FF2B5EF4-FFF2-40B4-BE49-F238E27FC236}">
              <a16:creationId xmlns:a16="http://schemas.microsoft.com/office/drawing/2014/main" id="{3F188999-F9E0-4307-86CF-30394A17FF56}"/>
            </a:ext>
          </a:extLst>
        </xdr:cNvPr>
        <xdr:cNvSpPr/>
      </xdr:nvSpPr>
      <xdr:spPr>
        <a:xfrm>
          <a:off x="12804140" y="97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65315</xdr:rowOff>
    </xdr:from>
    <xdr:to>
      <xdr:col>81</xdr:col>
      <xdr:colOff>50800</xdr:colOff>
      <xdr:row>58</xdr:row>
      <xdr:rowOff>153488</xdr:rowOff>
    </xdr:to>
    <xdr:cxnSp macro="">
      <xdr:nvCxnSpPr>
        <xdr:cNvPr id="551" name="直線コネクタ 550">
          <a:extLst>
            <a:ext uri="{FF2B5EF4-FFF2-40B4-BE49-F238E27FC236}">
              <a16:creationId xmlns:a16="http://schemas.microsoft.com/office/drawing/2014/main" id="{4D2303E5-AB0F-4232-BB66-B652ED136DCD}"/>
            </a:ext>
          </a:extLst>
        </xdr:cNvPr>
        <xdr:cNvCxnSpPr/>
      </xdr:nvCxnSpPr>
      <xdr:spPr>
        <a:xfrm>
          <a:off x="12854940" y="9788435"/>
          <a:ext cx="7747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87993</xdr:rowOff>
    </xdr:from>
    <xdr:to>
      <xdr:col>72</xdr:col>
      <xdr:colOff>38100</xdr:colOff>
      <xdr:row>58</xdr:row>
      <xdr:rowOff>18143</xdr:rowOff>
    </xdr:to>
    <xdr:sp macro="" textlink="">
      <xdr:nvSpPr>
        <xdr:cNvPr id="552" name="楕円 551">
          <a:extLst>
            <a:ext uri="{FF2B5EF4-FFF2-40B4-BE49-F238E27FC236}">
              <a16:creationId xmlns:a16="http://schemas.microsoft.com/office/drawing/2014/main" id="{74F4D7E3-85F9-462B-AFF6-9A42CAE39E04}"/>
            </a:ext>
          </a:extLst>
        </xdr:cNvPr>
        <xdr:cNvSpPr/>
      </xdr:nvSpPr>
      <xdr:spPr>
        <a:xfrm>
          <a:off x="12029440" y="9643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138793</xdr:rowOff>
    </xdr:from>
    <xdr:to>
      <xdr:col>76</xdr:col>
      <xdr:colOff>114300</xdr:colOff>
      <xdr:row>58</xdr:row>
      <xdr:rowOff>65315</xdr:rowOff>
    </xdr:to>
    <xdr:cxnSp macro="">
      <xdr:nvCxnSpPr>
        <xdr:cNvPr id="553" name="直線コネクタ 552">
          <a:extLst>
            <a:ext uri="{FF2B5EF4-FFF2-40B4-BE49-F238E27FC236}">
              <a16:creationId xmlns:a16="http://schemas.microsoft.com/office/drawing/2014/main" id="{C6D4E0E5-9233-43D3-BB28-A8D4B1CAD549}"/>
            </a:ext>
          </a:extLst>
        </xdr:cNvPr>
        <xdr:cNvCxnSpPr/>
      </xdr:nvCxnSpPr>
      <xdr:spPr>
        <a:xfrm>
          <a:off x="12072620" y="9694273"/>
          <a:ext cx="78232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22678</xdr:rowOff>
    </xdr:from>
    <xdr:to>
      <xdr:col>67</xdr:col>
      <xdr:colOff>101600</xdr:colOff>
      <xdr:row>57</xdr:row>
      <xdr:rowOff>124278</xdr:rowOff>
    </xdr:to>
    <xdr:sp macro="" textlink="">
      <xdr:nvSpPr>
        <xdr:cNvPr id="554" name="楕円 553">
          <a:extLst>
            <a:ext uri="{FF2B5EF4-FFF2-40B4-BE49-F238E27FC236}">
              <a16:creationId xmlns:a16="http://schemas.microsoft.com/office/drawing/2014/main" id="{1BC95368-354E-470B-A7C1-A6828B854B25}"/>
            </a:ext>
          </a:extLst>
        </xdr:cNvPr>
        <xdr:cNvSpPr/>
      </xdr:nvSpPr>
      <xdr:spPr>
        <a:xfrm>
          <a:off x="11231880" y="95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73478</xdr:rowOff>
    </xdr:from>
    <xdr:to>
      <xdr:col>71</xdr:col>
      <xdr:colOff>177800</xdr:colOff>
      <xdr:row>57</xdr:row>
      <xdr:rowOff>138793</xdr:rowOff>
    </xdr:to>
    <xdr:cxnSp macro="">
      <xdr:nvCxnSpPr>
        <xdr:cNvPr id="555" name="直線コネクタ 554">
          <a:extLst>
            <a:ext uri="{FF2B5EF4-FFF2-40B4-BE49-F238E27FC236}">
              <a16:creationId xmlns:a16="http://schemas.microsoft.com/office/drawing/2014/main" id="{C6B9ECBB-096E-4B48-9F2F-F84E5BA2CEB0}"/>
            </a:ext>
          </a:extLst>
        </xdr:cNvPr>
        <xdr:cNvCxnSpPr/>
      </xdr:nvCxnSpPr>
      <xdr:spPr>
        <a:xfrm>
          <a:off x="11282680" y="9628958"/>
          <a:ext cx="78994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56" name="n_1aveValue【学校施設】&#10;有形固定資産減価償却率">
          <a:extLst>
            <a:ext uri="{FF2B5EF4-FFF2-40B4-BE49-F238E27FC236}">
              <a16:creationId xmlns:a16="http://schemas.microsoft.com/office/drawing/2014/main" id="{01D58AB1-3085-46A3-AD24-FEDCDB2BAAE3}"/>
            </a:ext>
          </a:extLst>
        </xdr:cNvPr>
        <xdr:cNvSpPr txBox="1"/>
      </xdr:nvSpPr>
      <xdr:spPr>
        <a:xfrm>
          <a:off x="13437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557" name="n_2aveValue【学校施設】&#10;有形固定資産減価償却率">
          <a:extLst>
            <a:ext uri="{FF2B5EF4-FFF2-40B4-BE49-F238E27FC236}">
              <a16:creationId xmlns:a16="http://schemas.microsoft.com/office/drawing/2014/main" id="{03345776-FC2B-4543-9968-EA99811ECA4F}"/>
            </a:ext>
          </a:extLst>
        </xdr:cNvPr>
        <xdr:cNvSpPr txBox="1"/>
      </xdr:nvSpPr>
      <xdr:spPr>
        <a:xfrm>
          <a:off x="12675244"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58" name="n_3aveValue【学校施設】&#10;有形固定資産減価償却率">
          <a:extLst>
            <a:ext uri="{FF2B5EF4-FFF2-40B4-BE49-F238E27FC236}">
              <a16:creationId xmlns:a16="http://schemas.microsoft.com/office/drawing/2014/main" id="{901C7373-15B8-449C-9EC7-E5271FCB2DF4}"/>
            </a:ext>
          </a:extLst>
        </xdr:cNvPr>
        <xdr:cNvSpPr txBox="1"/>
      </xdr:nvSpPr>
      <xdr:spPr>
        <a:xfrm>
          <a:off x="11900544" y="1001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59" name="n_4aveValue【学校施設】&#10;有形固定資産減価償却率">
          <a:extLst>
            <a:ext uri="{FF2B5EF4-FFF2-40B4-BE49-F238E27FC236}">
              <a16:creationId xmlns:a16="http://schemas.microsoft.com/office/drawing/2014/main" id="{CA31CCEA-5F6A-4270-942E-E8FAC6AB6732}"/>
            </a:ext>
          </a:extLst>
        </xdr:cNvPr>
        <xdr:cNvSpPr txBox="1"/>
      </xdr:nvSpPr>
      <xdr:spPr>
        <a:xfrm>
          <a:off x="1110298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49365</xdr:rowOff>
    </xdr:from>
    <xdr:ext cx="405111" cy="259045"/>
    <xdr:sp macro="" textlink="">
      <xdr:nvSpPr>
        <xdr:cNvPr id="560" name="n_1mainValue【学校施設】&#10;有形固定資産減価償却率">
          <a:extLst>
            <a:ext uri="{FF2B5EF4-FFF2-40B4-BE49-F238E27FC236}">
              <a16:creationId xmlns:a16="http://schemas.microsoft.com/office/drawing/2014/main" id="{D18A76C1-4117-45DD-9F9E-40B84A4609B6}"/>
            </a:ext>
          </a:extLst>
        </xdr:cNvPr>
        <xdr:cNvSpPr txBox="1"/>
      </xdr:nvSpPr>
      <xdr:spPr>
        <a:xfrm>
          <a:off x="13437244" y="960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132642</xdr:rowOff>
    </xdr:from>
    <xdr:ext cx="405111" cy="259045"/>
    <xdr:sp macro="" textlink="">
      <xdr:nvSpPr>
        <xdr:cNvPr id="561" name="n_2mainValue【学校施設】&#10;有形固定資産減価償却率">
          <a:extLst>
            <a:ext uri="{FF2B5EF4-FFF2-40B4-BE49-F238E27FC236}">
              <a16:creationId xmlns:a16="http://schemas.microsoft.com/office/drawing/2014/main" id="{790B25B3-09DE-4310-AA1F-C6DC55FB6580}"/>
            </a:ext>
          </a:extLst>
        </xdr:cNvPr>
        <xdr:cNvSpPr txBox="1"/>
      </xdr:nvSpPr>
      <xdr:spPr>
        <a:xfrm>
          <a:off x="12675244" y="952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34670</xdr:rowOff>
    </xdr:from>
    <xdr:ext cx="405111" cy="259045"/>
    <xdr:sp macro="" textlink="">
      <xdr:nvSpPr>
        <xdr:cNvPr id="562" name="n_3mainValue【学校施設】&#10;有形固定資産減価償却率">
          <a:extLst>
            <a:ext uri="{FF2B5EF4-FFF2-40B4-BE49-F238E27FC236}">
              <a16:creationId xmlns:a16="http://schemas.microsoft.com/office/drawing/2014/main" id="{7611DA13-3DA0-4712-8E3C-2E0864337EE2}"/>
            </a:ext>
          </a:extLst>
        </xdr:cNvPr>
        <xdr:cNvSpPr txBox="1"/>
      </xdr:nvSpPr>
      <xdr:spPr>
        <a:xfrm>
          <a:off x="11900544" y="942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140805</xdr:rowOff>
    </xdr:from>
    <xdr:ext cx="405111" cy="259045"/>
    <xdr:sp macro="" textlink="">
      <xdr:nvSpPr>
        <xdr:cNvPr id="563" name="n_4mainValue【学校施設】&#10;有形固定資産減価償却率">
          <a:extLst>
            <a:ext uri="{FF2B5EF4-FFF2-40B4-BE49-F238E27FC236}">
              <a16:creationId xmlns:a16="http://schemas.microsoft.com/office/drawing/2014/main" id="{C4777A31-E0BD-4765-BC50-F90DE783B59B}"/>
            </a:ext>
          </a:extLst>
        </xdr:cNvPr>
        <xdr:cNvSpPr txBox="1"/>
      </xdr:nvSpPr>
      <xdr:spPr>
        <a:xfrm>
          <a:off x="11102984" y="936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BE7025DB-731A-4236-807F-B9C551DCA73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3A6AF82-B1E9-4891-8C97-801D0BD185C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176A8F50-0BB2-4BBC-8B05-2923324E813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4C5562D9-B827-4720-9C24-3826547275D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1A0DB4E1-BDF5-4F28-A211-13777F38A3C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1BA192B5-38FB-4D0C-B5B9-1095B50B244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C223FE1B-2F6F-49B3-A537-5B0E07EA2D7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D60DAD3-974D-4BCB-9B17-ADF365F6A08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13BF605F-97FF-4A77-9C15-B6604C3F378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2C35EC35-0D83-4921-A5A7-25E138AB84C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344BBCE3-E87E-4893-A547-3B55DC9065FB}"/>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42C3C673-73D3-45FD-A4D5-DBE4B659D5D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2761D078-E522-471F-AC31-4AFEA66408E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5F6DFE2E-8695-4AA4-A135-AA19BDD1E66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4C18EBE8-15E8-4B49-85D0-2E751593F544}"/>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A3571D7A-8A82-4A1D-864E-6FDBC854F5B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6340C8A-9654-48E9-8CAE-553AC35263EC}"/>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C74DDF67-9245-4673-BDA3-E81364C0D07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31081F10-A32B-4EF5-BF62-5BAFC8AFD071}"/>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3257E45B-11DF-48A3-A65A-A3B49E7F785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E771EDE9-F0F9-4702-BB87-C938D18BF9F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1071EB32-EEDD-47FB-AA73-21AC9DCF223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A3C33AFF-7739-4150-9D07-5057230E709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744CD40D-9787-43D4-9A03-80487882248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88" name="直線コネクタ 587">
          <a:extLst>
            <a:ext uri="{FF2B5EF4-FFF2-40B4-BE49-F238E27FC236}">
              <a16:creationId xmlns:a16="http://schemas.microsoft.com/office/drawing/2014/main" id="{5DB46A7B-2E8D-4BB6-B017-AAB913DED868}"/>
            </a:ext>
          </a:extLst>
        </xdr:cNvPr>
        <xdr:cNvCxnSpPr/>
      </xdr:nvCxnSpPr>
      <xdr:spPr>
        <a:xfrm flipV="1">
          <a:off x="19509104" y="9556623"/>
          <a:ext cx="0" cy="1100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89" name="【学校施設】&#10;一人当たり面積最小値テキスト">
          <a:extLst>
            <a:ext uri="{FF2B5EF4-FFF2-40B4-BE49-F238E27FC236}">
              <a16:creationId xmlns:a16="http://schemas.microsoft.com/office/drawing/2014/main" id="{322D13FC-B3B3-46BB-A949-EE65FB6FACCA}"/>
            </a:ext>
          </a:extLst>
        </xdr:cNvPr>
        <xdr:cNvSpPr txBox="1"/>
      </xdr:nvSpPr>
      <xdr:spPr>
        <a:xfrm>
          <a:off x="19547840" y="1066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90" name="直線コネクタ 589">
          <a:extLst>
            <a:ext uri="{FF2B5EF4-FFF2-40B4-BE49-F238E27FC236}">
              <a16:creationId xmlns:a16="http://schemas.microsoft.com/office/drawing/2014/main" id="{2E0C1576-92E3-42A9-91AE-2B6C64F71FA1}"/>
            </a:ext>
          </a:extLst>
        </xdr:cNvPr>
        <xdr:cNvCxnSpPr/>
      </xdr:nvCxnSpPr>
      <xdr:spPr>
        <a:xfrm>
          <a:off x="19443700" y="10657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91" name="【学校施設】&#10;一人当たり面積最大値テキスト">
          <a:extLst>
            <a:ext uri="{FF2B5EF4-FFF2-40B4-BE49-F238E27FC236}">
              <a16:creationId xmlns:a16="http://schemas.microsoft.com/office/drawing/2014/main" id="{4B3C8EAE-2181-4E73-A40E-3F3EEE4A5CF6}"/>
            </a:ext>
          </a:extLst>
        </xdr:cNvPr>
        <xdr:cNvSpPr txBox="1"/>
      </xdr:nvSpPr>
      <xdr:spPr>
        <a:xfrm>
          <a:off x="19547840" y="93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92" name="直線コネクタ 591">
          <a:extLst>
            <a:ext uri="{FF2B5EF4-FFF2-40B4-BE49-F238E27FC236}">
              <a16:creationId xmlns:a16="http://schemas.microsoft.com/office/drawing/2014/main" id="{BAC0A92E-BC34-4C76-B434-A06BC6C61DE1}"/>
            </a:ext>
          </a:extLst>
        </xdr:cNvPr>
        <xdr:cNvCxnSpPr/>
      </xdr:nvCxnSpPr>
      <xdr:spPr>
        <a:xfrm>
          <a:off x="19443700" y="9556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103268</xdr:rowOff>
    </xdr:from>
    <xdr:ext cx="469744" cy="259045"/>
    <xdr:sp macro="" textlink="">
      <xdr:nvSpPr>
        <xdr:cNvPr id="593" name="【学校施設】&#10;一人当たり面積平均値テキスト">
          <a:extLst>
            <a:ext uri="{FF2B5EF4-FFF2-40B4-BE49-F238E27FC236}">
              <a16:creationId xmlns:a16="http://schemas.microsoft.com/office/drawing/2014/main" id="{A4B43525-D07B-47CA-9EF3-133511840181}"/>
            </a:ext>
          </a:extLst>
        </xdr:cNvPr>
        <xdr:cNvSpPr txBox="1"/>
      </xdr:nvSpPr>
      <xdr:spPr>
        <a:xfrm>
          <a:off x="19547840" y="1032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94" name="フローチャート: 判断 593">
          <a:extLst>
            <a:ext uri="{FF2B5EF4-FFF2-40B4-BE49-F238E27FC236}">
              <a16:creationId xmlns:a16="http://schemas.microsoft.com/office/drawing/2014/main" id="{2E2C8BED-6768-4786-A6EA-10201AF56466}"/>
            </a:ext>
          </a:extLst>
        </xdr:cNvPr>
        <xdr:cNvSpPr/>
      </xdr:nvSpPr>
      <xdr:spPr>
        <a:xfrm>
          <a:off x="19458940" y="10350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95" name="フローチャート: 判断 594">
          <a:extLst>
            <a:ext uri="{FF2B5EF4-FFF2-40B4-BE49-F238E27FC236}">
              <a16:creationId xmlns:a16="http://schemas.microsoft.com/office/drawing/2014/main" id="{FF4CCADE-A97C-4C99-B5A0-08EF0F451F26}"/>
            </a:ext>
          </a:extLst>
        </xdr:cNvPr>
        <xdr:cNvSpPr/>
      </xdr:nvSpPr>
      <xdr:spPr>
        <a:xfrm>
          <a:off x="18735040" y="10370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96" name="フローチャート: 判断 595">
          <a:extLst>
            <a:ext uri="{FF2B5EF4-FFF2-40B4-BE49-F238E27FC236}">
              <a16:creationId xmlns:a16="http://schemas.microsoft.com/office/drawing/2014/main" id="{9C304B6E-B428-439E-A7FC-C07B43B17708}"/>
            </a:ext>
          </a:extLst>
        </xdr:cNvPr>
        <xdr:cNvSpPr/>
      </xdr:nvSpPr>
      <xdr:spPr>
        <a:xfrm>
          <a:off x="17937480" y="10385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97" name="フローチャート: 判断 596">
          <a:extLst>
            <a:ext uri="{FF2B5EF4-FFF2-40B4-BE49-F238E27FC236}">
              <a16:creationId xmlns:a16="http://schemas.microsoft.com/office/drawing/2014/main" id="{97724A6F-A3A5-4C4D-8873-6DDE9846831F}"/>
            </a:ext>
          </a:extLst>
        </xdr:cNvPr>
        <xdr:cNvSpPr/>
      </xdr:nvSpPr>
      <xdr:spPr>
        <a:xfrm>
          <a:off x="17162780" y="1040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103505</xdr:rowOff>
    </xdr:from>
    <xdr:to>
      <xdr:col>98</xdr:col>
      <xdr:colOff>38100</xdr:colOff>
      <xdr:row>63</xdr:row>
      <xdr:rowOff>33655</xdr:rowOff>
    </xdr:to>
    <xdr:sp macro="" textlink="">
      <xdr:nvSpPr>
        <xdr:cNvPr id="598" name="フローチャート: 判断 597">
          <a:extLst>
            <a:ext uri="{FF2B5EF4-FFF2-40B4-BE49-F238E27FC236}">
              <a16:creationId xmlns:a16="http://schemas.microsoft.com/office/drawing/2014/main" id="{0AD1D3A7-445E-4E14-BF10-208B2C6E5AEF}"/>
            </a:ext>
          </a:extLst>
        </xdr:cNvPr>
        <xdr:cNvSpPr/>
      </xdr:nvSpPr>
      <xdr:spPr>
        <a:xfrm>
          <a:off x="16388080" y="10497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6D6A4DC-15EE-4EEA-A0E4-89A5285F5C6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9543912-7D98-43E1-A5C3-B0B3E3424C0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E991604-52F4-4BF3-8C10-C5D6FC3FF06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607EB97-FD52-4CC8-AD14-60D2BF69084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3B86F2D-3094-4DBB-863A-0FD70E9AE5A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23495</xdr:rowOff>
    </xdr:from>
    <xdr:to>
      <xdr:col>116</xdr:col>
      <xdr:colOff>114300</xdr:colOff>
      <xdr:row>60</xdr:row>
      <xdr:rowOff>125095</xdr:rowOff>
    </xdr:to>
    <xdr:sp macro="" textlink="">
      <xdr:nvSpPr>
        <xdr:cNvPr id="604" name="楕円 603">
          <a:extLst>
            <a:ext uri="{FF2B5EF4-FFF2-40B4-BE49-F238E27FC236}">
              <a16:creationId xmlns:a16="http://schemas.microsoft.com/office/drawing/2014/main" id="{203B80CF-758C-46B4-88C9-B1D6332418DF}"/>
            </a:ext>
          </a:extLst>
        </xdr:cNvPr>
        <xdr:cNvSpPr/>
      </xdr:nvSpPr>
      <xdr:spPr>
        <a:xfrm>
          <a:off x="1945894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46372</xdr:rowOff>
    </xdr:from>
    <xdr:ext cx="469744" cy="259045"/>
    <xdr:sp macro="" textlink="">
      <xdr:nvSpPr>
        <xdr:cNvPr id="605" name="【学校施設】&#10;一人当たり面積該当値テキスト">
          <a:extLst>
            <a:ext uri="{FF2B5EF4-FFF2-40B4-BE49-F238E27FC236}">
              <a16:creationId xmlns:a16="http://schemas.microsoft.com/office/drawing/2014/main" id="{320C5046-3E98-4A15-81DC-F2E50E401841}"/>
            </a:ext>
          </a:extLst>
        </xdr:cNvPr>
        <xdr:cNvSpPr txBox="1"/>
      </xdr:nvSpPr>
      <xdr:spPr>
        <a:xfrm>
          <a:off x="19547840" y="993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49403</xdr:rowOff>
    </xdr:from>
    <xdr:to>
      <xdr:col>112</xdr:col>
      <xdr:colOff>38100</xdr:colOff>
      <xdr:row>60</xdr:row>
      <xdr:rowOff>151003</xdr:rowOff>
    </xdr:to>
    <xdr:sp macro="" textlink="">
      <xdr:nvSpPr>
        <xdr:cNvPr id="606" name="楕円 605">
          <a:extLst>
            <a:ext uri="{FF2B5EF4-FFF2-40B4-BE49-F238E27FC236}">
              <a16:creationId xmlns:a16="http://schemas.microsoft.com/office/drawing/2014/main" id="{9FEE7CB6-5141-4ACF-9401-BB558DD268CC}"/>
            </a:ext>
          </a:extLst>
        </xdr:cNvPr>
        <xdr:cNvSpPr/>
      </xdr:nvSpPr>
      <xdr:spPr>
        <a:xfrm>
          <a:off x="18735040" y="101078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74295</xdr:rowOff>
    </xdr:from>
    <xdr:to>
      <xdr:col>116</xdr:col>
      <xdr:colOff>63500</xdr:colOff>
      <xdr:row>60</xdr:row>
      <xdr:rowOff>100203</xdr:rowOff>
    </xdr:to>
    <xdr:cxnSp macro="">
      <xdr:nvCxnSpPr>
        <xdr:cNvPr id="607" name="直線コネクタ 606">
          <a:extLst>
            <a:ext uri="{FF2B5EF4-FFF2-40B4-BE49-F238E27FC236}">
              <a16:creationId xmlns:a16="http://schemas.microsoft.com/office/drawing/2014/main" id="{A5410253-043B-4BAE-9458-D9706B3752B2}"/>
            </a:ext>
          </a:extLst>
        </xdr:cNvPr>
        <xdr:cNvCxnSpPr/>
      </xdr:nvCxnSpPr>
      <xdr:spPr>
        <a:xfrm flipV="1">
          <a:off x="18778220" y="10132695"/>
          <a:ext cx="73152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71120</xdr:rowOff>
    </xdr:from>
    <xdr:to>
      <xdr:col>107</xdr:col>
      <xdr:colOff>101600</xdr:colOff>
      <xdr:row>61</xdr:row>
      <xdr:rowOff>1270</xdr:rowOff>
    </xdr:to>
    <xdr:sp macro="" textlink="">
      <xdr:nvSpPr>
        <xdr:cNvPr id="608" name="楕円 607">
          <a:extLst>
            <a:ext uri="{FF2B5EF4-FFF2-40B4-BE49-F238E27FC236}">
              <a16:creationId xmlns:a16="http://schemas.microsoft.com/office/drawing/2014/main" id="{EFE784F1-7CAC-45D6-8EAD-C7E633902542}"/>
            </a:ext>
          </a:extLst>
        </xdr:cNvPr>
        <xdr:cNvSpPr/>
      </xdr:nvSpPr>
      <xdr:spPr>
        <a:xfrm>
          <a:off x="17937480" y="1012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100203</xdr:rowOff>
    </xdr:from>
    <xdr:to>
      <xdr:col>111</xdr:col>
      <xdr:colOff>177800</xdr:colOff>
      <xdr:row>60</xdr:row>
      <xdr:rowOff>121920</xdr:rowOff>
    </xdr:to>
    <xdr:cxnSp macro="">
      <xdr:nvCxnSpPr>
        <xdr:cNvPr id="609" name="直線コネクタ 608">
          <a:extLst>
            <a:ext uri="{FF2B5EF4-FFF2-40B4-BE49-F238E27FC236}">
              <a16:creationId xmlns:a16="http://schemas.microsoft.com/office/drawing/2014/main" id="{4CA2BB8F-B803-42A1-9DA0-6F132DB86523}"/>
            </a:ext>
          </a:extLst>
        </xdr:cNvPr>
        <xdr:cNvCxnSpPr/>
      </xdr:nvCxnSpPr>
      <xdr:spPr>
        <a:xfrm flipV="1">
          <a:off x="17988280" y="10158603"/>
          <a:ext cx="78994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96266</xdr:rowOff>
    </xdr:from>
    <xdr:to>
      <xdr:col>102</xdr:col>
      <xdr:colOff>165100</xdr:colOff>
      <xdr:row>61</xdr:row>
      <xdr:rowOff>26416</xdr:rowOff>
    </xdr:to>
    <xdr:sp macro="" textlink="">
      <xdr:nvSpPr>
        <xdr:cNvPr id="610" name="楕円 609">
          <a:extLst>
            <a:ext uri="{FF2B5EF4-FFF2-40B4-BE49-F238E27FC236}">
              <a16:creationId xmlns:a16="http://schemas.microsoft.com/office/drawing/2014/main" id="{91A81F36-42FC-4DB0-8EBE-8D128A3112B7}"/>
            </a:ext>
          </a:extLst>
        </xdr:cNvPr>
        <xdr:cNvSpPr/>
      </xdr:nvSpPr>
      <xdr:spPr>
        <a:xfrm>
          <a:off x="17162780" y="10154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121920</xdr:rowOff>
    </xdr:from>
    <xdr:to>
      <xdr:col>107</xdr:col>
      <xdr:colOff>50800</xdr:colOff>
      <xdr:row>60</xdr:row>
      <xdr:rowOff>147066</xdr:rowOff>
    </xdr:to>
    <xdr:cxnSp macro="">
      <xdr:nvCxnSpPr>
        <xdr:cNvPr id="611" name="直線コネクタ 610">
          <a:extLst>
            <a:ext uri="{FF2B5EF4-FFF2-40B4-BE49-F238E27FC236}">
              <a16:creationId xmlns:a16="http://schemas.microsoft.com/office/drawing/2014/main" id="{8E2A5AB5-9A66-444B-AD7F-1553DDBDB83B}"/>
            </a:ext>
          </a:extLst>
        </xdr:cNvPr>
        <xdr:cNvCxnSpPr/>
      </xdr:nvCxnSpPr>
      <xdr:spPr>
        <a:xfrm flipV="1">
          <a:off x="17213580" y="10180320"/>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115697</xdr:rowOff>
    </xdr:from>
    <xdr:to>
      <xdr:col>98</xdr:col>
      <xdr:colOff>38100</xdr:colOff>
      <xdr:row>61</xdr:row>
      <xdr:rowOff>45847</xdr:rowOff>
    </xdr:to>
    <xdr:sp macro="" textlink="">
      <xdr:nvSpPr>
        <xdr:cNvPr id="612" name="楕円 611">
          <a:extLst>
            <a:ext uri="{FF2B5EF4-FFF2-40B4-BE49-F238E27FC236}">
              <a16:creationId xmlns:a16="http://schemas.microsoft.com/office/drawing/2014/main" id="{5FC356C7-CED2-4641-B0B4-4674CE22516D}"/>
            </a:ext>
          </a:extLst>
        </xdr:cNvPr>
        <xdr:cNvSpPr/>
      </xdr:nvSpPr>
      <xdr:spPr>
        <a:xfrm>
          <a:off x="16388080" y="101740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147066</xdr:rowOff>
    </xdr:from>
    <xdr:to>
      <xdr:col>102</xdr:col>
      <xdr:colOff>114300</xdr:colOff>
      <xdr:row>60</xdr:row>
      <xdr:rowOff>166497</xdr:rowOff>
    </xdr:to>
    <xdr:cxnSp macro="">
      <xdr:nvCxnSpPr>
        <xdr:cNvPr id="613" name="直線コネクタ 612">
          <a:extLst>
            <a:ext uri="{FF2B5EF4-FFF2-40B4-BE49-F238E27FC236}">
              <a16:creationId xmlns:a16="http://schemas.microsoft.com/office/drawing/2014/main" id="{037290C4-12BF-48A0-82F1-A9656BF62D70}"/>
            </a:ext>
          </a:extLst>
        </xdr:cNvPr>
        <xdr:cNvCxnSpPr/>
      </xdr:nvCxnSpPr>
      <xdr:spPr>
        <a:xfrm flipV="1">
          <a:off x="16431260" y="10205466"/>
          <a:ext cx="78232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65549</xdr:rowOff>
    </xdr:from>
    <xdr:ext cx="469744" cy="259045"/>
    <xdr:sp macro="" textlink="">
      <xdr:nvSpPr>
        <xdr:cNvPr id="614" name="n_1aveValue【学校施設】&#10;一人当たり面積">
          <a:extLst>
            <a:ext uri="{FF2B5EF4-FFF2-40B4-BE49-F238E27FC236}">
              <a16:creationId xmlns:a16="http://schemas.microsoft.com/office/drawing/2014/main" id="{EA72AA5E-270E-42BA-B355-72FB22949896}"/>
            </a:ext>
          </a:extLst>
        </xdr:cNvPr>
        <xdr:cNvSpPr txBox="1"/>
      </xdr:nvSpPr>
      <xdr:spPr>
        <a:xfrm>
          <a:off x="18561127" y="1045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80408</xdr:rowOff>
    </xdr:from>
    <xdr:ext cx="469744" cy="259045"/>
    <xdr:sp macro="" textlink="">
      <xdr:nvSpPr>
        <xdr:cNvPr id="615" name="n_2aveValue【学校施設】&#10;一人当たり面積">
          <a:extLst>
            <a:ext uri="{FF2B5EF4-FFF2-40B4-BE49-F238E27FC236}">
              <a16:creationId xmlns:a16="http://schemas.microsoft.com/office/drawing/2014/main" id="{DAD7C2D4-469A-422F-AB44-DCD636875D7C}"/>
            </a:ext>
          </a:extLst>
        </xdr:cNvPr>
        <xdr:cNvSpPr txBox="1"/>
      </xdr:nvSpPr>
      <xdr:spPr>
        <a:xfrm>
          <a:off x="17776267" y="1047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616" name="n_3aveValue【学校施設】&#10;一人当たり面積">
          <a:extLst>
            <a:ext uri="{FF2B5EF4-FFF2-40B4-BE49-F238E27FC236}">
              <a16:creationId xmlns:a16="http://schemas.microsoft.com/office/drawing/2014/main" id="{2103200B-C05B-4BF7-8D56-90910317B8A7}"/>
            </a:ext>
          </a:extLst>
        </xdr:cNvPr>
        <xdr:cNvSpPr txBox="1"/>
      </xdr:nvSpPr>
      <xdr:spPr>
        <a:xfrm>
          <a:off x="17001567" y="1049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24782</xdr:rowOff>
    </xdr:from>
    <xdr:ext cx="469744" cy="259045"/>
    <xdr:sp macro="" textlink="">
      <xdr:nvSpPr>
        <xdr:cNvPr id="617" name="n_4aveValue【学校施設】&#10;一人当たり面積">
          <a:extLst>
            <a:ext uri="{FF2B5EF4-FFF2-40B4-BE49-F238E27FC236}">
              <a16:creationId xmlns:a16="http://schemas.microsoft.com/office/drawing/2014/main" id="{08309602-CCBC-49AF-8422-4BF7B39B20F9}"/>
            </a:ext>
          </a:extLst>
        </xdr:cNvPr>
        <xdr:cNvSpPr txBox="1"/>
      </xdr:nvSpPr>
      <xdr:spPr>
        <a:xfrm>
          <a:off x="16226867" y="10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167530</xdr:rowOff>
    </xdr:from>
    <xdr:ext cx="469744" cy="259045"/>
    <xdr:sp macro="" textlink="">
      <xdr:nvSpPr>
        <xdr:cNvPr id="618" name="n_1mainValue【学校施設】&#10;一人当たり面積">
          <a:extLst>
            <a:ext uri="{FF2B5EF4-FFF2-40B4-BE49-F238E27FC236}">
              <a16:creationId xmlns:a16="http://schemas.microsoft.com/office/drawing/2014/main" id="{CB9E6814-E96B-443D-AD09-9093FEAF861D}"/>
            </a:ext>
          </a:extLst>
        </xdr:cNvPr>
        <xdr:cNvSpPr txBox="1"/>
      </xdr:nvSpPr>
      <xdr:spPr>
        <a:xfrm>
          <a:off x="18561127" y="989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17797</xdr:rowOff>
    </xdr:from>
    <xdr:ext cx="469744" cy="259045"/>
    <xdr:sp macro="" textlink="">
      <xdr:nvSpPr>
        <xdr:cNvPr id="619" name="n_2mainValue【学校施設】&#10;一人当たり面積">
          <a:extLst>
            <a:ext uri="{FF2B5EF4-FFF2-40B4-BE49-F238E27FC236}">
              <a16:creationId xmlns:a16="http://schemas.microsoft.com/office/drawing/2014/main" id="{7F904517-447E-4704-A71C-99A1204B3C58}"/>
            </a:ext>
          </a:extLst>
        </xdr:cNvPr>
        <xdr:cNvSpPr txBox="1"/>
      </xdr:nvSpPr>
      <xdr:spPr>
        <a:xfrm>
          <a:off x="1777626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42943</xdr:rowOff>
    </xdr:from>
    <xdr:ext cx="469744" cy="259045"/>
    <xdr:sp macro="" textlink="">
      <xdr:nvSpPr>
        <xdr:cNvPr id="620" name="n_3mainValue【学校施設】&#10;一人当たり面積">
          <a:extLst>
            <a:ext uri="{FF2B5EF4-FFF2-40B4-BE49-F238E27FC236}">
              <a16:creationId xmlns:a16="http://schemas.microsoft.com/office/drawing/2014/main" id="{2BA84D1A-C541-4527-9BE8-A725638D827D}"/>
            </a:ext>
          </a:extLst>
        </xdr:cNvPr>
        <xdr:cNvSpPr txBox="1"/>
      </xdr:nvSpPr>
      <xdr:spPr>
        <a:xfrm>
          <a:off x="17001567" y="993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62374</xdr:rowOff>
    </xdr:from>
    <xdr:ext cx="469744" cy="259045"/>
    <xdr:sp macro="" textlink="">
      <xdr:nvSpPr>
        <xdr:cNvPr id="621" name="n_4mainValue【学校施設】&#10;一人当たり面積">
          <a:extLst>
            <a:ext uri="{FF2B5EF4-FFF2-40B4-BE49-F238E27FC236}">
              <a16:creationId xmlns:a16="http://schemas.microsoft.com/office/drawing/2014/main" id="{79D831C1-1EF5-453F-A128-A883C457108E}"/>
            </a:ext>
          </a:extLst>
        </xdr:cNvPr>
        <xdr:cNvSpPr txBox="1"/>
      </xdr:nvSpPr>
      <xdr:spPr>
        <a:xfrm>
          <a:off x="16226867" y="995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96D96C31-E957-44BA-BB81-FCF8C4B6033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27845D96-C068-423F-8EFD-6F7EDF245AF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14D7436A-F4D2-4881-8D77-140AC9A0F08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8195702B-D83F-4340-9D59-338E2ECFE36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94E12FC8-9547-4070-9099-280931173ED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FF8FB095-ACC7-416A-8323-6B629B85BF0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A3FDBE5-BB17-4D2C-BE4A-4FE17B8AC6A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6F909911-375E-4BA3-8363-FB86655F5DAF}"/>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3FCE222B-D26F-40B8-9AA7-32E7EF53FA8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64F4CCAA-5EDB-4DA3-AFFD-302BF38EF35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6D230A24-3936-455A-8054-F41401D036D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B19E7669-6BF3-48B1-B971-A2C4891BDEF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2B51EF24-0F25-46AC-9288-103B53D4230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C82E5A92-8245-4CE8-9FCC-EE705150168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61A8DBDB-685F-425A-933B-F0E2BBC15ED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B20320D5-4EDF-491E-B277-ACC912382382}"/>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AE6231E-8CAE-4AD6-BFC6-5076C481A7D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2237633C-F66D-4EA5-8C68-F4C10902660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A3307724-B2E2-4A3F-9A83-4A8DAD8147C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DE225D5A-D9DC-4276-BAC3-1E3FFB1AA69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9D83A2A7-C664-4A22-97EB-ED42D141EB1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CFBF6276-EA71-4CB1-9F6A-E505D3242FA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6DCFD929-CBF8-45D4-8CC9-F649EDA500D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BFC8B456-B486-4522-A8D4-B7A41152201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BCAC2A12-C682-4E65-8DEA-CC4A9615E2C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A188267E-C377-4988-B805-401AB541C7F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58A099F5-B09E-4C9E-BFD6-5AE405BE3CC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C882AA3E-29F2-4760-A871-8C21853FD7A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99A4F2EF-8541-4040-A9D8-960F312EAB0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16DDE312-E6A8-4E96-BE08-3CA4963CD9FB}"/>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A4775FA9-5BFE-4715-A12D-1B494141856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97087B7D-4945-4BC8-905E-2CDDBDFB757B}"/>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92034361-AC53-4860-9D5E-306B39B0D3C7}"/>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F78196AC-241D-4999-B124-23029C2FBF77}"/>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E05F3046-434E-4726-AE1A-30204634E02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DB2D9EAE-01EF-44F3-BF85-08BF03C6DE9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62842EB0-0C8E-4FB4-81FF-3668410A889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3C5EB17D-02B9-4D30-B7EC-F9956CE567D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BDF0AF04-6F7D-45FF-A451-A4CB0E1DEB1A}"/>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901B01B0-F409-4605-AB7E-A9BDD584B91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4D802521-3773-467F-AB00-CC49C3C4070A}"/>
            </a:ext>
          </a:extLst>
        </xdr:cNvPr>
        <xdr:cNvCxnSpPr/>
      </xdr:nvCxnSpPr>
      <xdr:spPr>
        <a:xfrm flipV="1">
          <a:off x="14375764" y="16767811"/>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974FA3D5-C0C1-4D80-A237-72073234529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CAE1A5A4-8C28-4025-871C-5B7877898778}"/>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665" name="【公民館】&#10;有形固定資産減価償却率最大値テキスト">
          <a:extLst>
            <a:ext uri="{FF2B5EF4-FFF2-40B4-BE49-F238E27FC236}">
              <a16:creationId xmlns:a16="http://schemas.microsoft.com/office/drawing/2014/main" id="{C69DACDB-5EC5-4E84-A5A6-311CE987F14B}"/>
            </a:ext>
          </a:extLst>
        </xdr:cNvPr>
        <xdr:cNvSpPr txBox="1"/>
      </xdr:nvSpPr>
      <xdr:spPr>
        <a:xfrm>
          <a:off x="14414500" y="16550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666" name="直線コネクタ 665">
          <a:extLst>
            <a:ext uri="{FF2B5EF4-FFF2-40B4-BE49-F238E27FC236}">
              <a16:creationId xmlns:a16="http://schemas.microsoft.com/office/drawing/2014/main" id="{140F4721-7D1C-4BBD-ADDC-FD1FCF6ABBF1}"/>
            </a:ext>
          </a:extLst>
        </xdr:cNvPr>
        <xdr:cNvCxnSpPr/>
      </xdr:nvCxnSpPr>
      <xdr:spPr>
        <a:xfrm>
          <a:off x="14287500" y="16767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131463</xdr:rowOff>
    </xdr:from>
    <xdr:ext cx="405111" cy="259045"/>
    <xdr:sp macro="" textlink="">
      <xdr:nvSpPr>
        <xdr:cNvPr id="667" name="【公民館】&#10;有形固定資産減価償却率平均値テキスト">
          <a:extLst>
            <a:ext uri="{FF2B5EF4-FFF2-40B4-BE49-F238E27FC236}">
              <a16:creationId xmlns:a16="http://schemas.microsoft.com/office/drawing/2014/main" id="{F7FD232A-8E85-4D42-A4FE-3978674E837C}"/>
            </a:ext>
          </a:extLst>
        </xdr:cNvPr>
        <xdr:cNvSpPr txBox="1"/>
      </xdr:nvSpPr>
      <xdr:spPr>
        <a:xfrm>
          <a:off x="14414500" y="17566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668" name="フローチャート: 判断 667">
          <a:extLst>
            <a:ext uri="{FF2B5EF4-FFF2-40B4-BE49-F238E27FC236}">
              <a16:creationId xmlns:a16="http://schemas.microsoft.com/office/drawing/2014/main" id="{EA4251D3-31A9-4DCB-BA1B-0126780C8672}"/>
            </a:ext>
          </a:extLst>
        </xdr:cNvPr>
        <xdr:cNvSpPr/>
      </xdr:nvSpPr>
      <xdr:spPr>
        <a:xfrm>
          <a:off x="14325600" y="17587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669" name="フローチャート: 判断 668">
          <a:extLst>
            <a:ext uri="{FF2B5EF4-FFF2-40B4-BE49-F238E27FC236}">
              <a16:creationId xmlns:a16="http://schemas.microsoft.com/office/drawing/2014/main" id="{832C1BCA-E20B-485A-A9ED-F136FDD913DF}"/>
            </a:ext>
          </a:extLst>
        </xdr:cNvPr>
        <xdr:cNvSpPr/>
      </xdr:nvSpPr>
      <xdr:spPr>
        <a:xfrm>
          <a:off x="13578840" y="1759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670" name="フローチャート: 判断 669">
          <a:extLst>
            <a:ext uri="{FF2B5EF4-FFF2-40B4-BE49-F238E27FC236}">
              <a16:creationId xmlns:a16="http://schemas.microsoft.com/office/drawing/2014/main" id="{4E29C87A-6F19-47A9-8B50-016B113F5064}"/>
            </a:ext>
          </a:extLst>
        </xdr:cNvPr>
        <xdr:cNvSpPr/>
      </xdr:nvSpPr>
      <xdr:spPr>
        <a:xfrm>
          <a:off x="128041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671" name="フローチャート: 判断 670">
          <a:extLst>
            <a:ext uri="{FF2B5EF4-FFF2-40B4-BE49-F238E27FC236}">
              <a16:creationId xmlns:a16="http://schemas.microsoft.com/office/drawing/2014/main" id="{E96425F9-D4F5-429F-9423-67B79FB6995E}"/>
            </a:ext>
          </a:extLst>
        </xdr:cNvPr>
        <xdr:cNvSpPr/>
      </xdr:nvSpPr>
      <xdr:spPr>
        <a:xfrm>
          <a:off x="12029440" y="17560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34925</xdr:rowOff>
    </xdr:from>
    <xdr:to>
      <xdr:col>67</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E75E0D8C-F791-4801-AD8E-5D78587F0188}"/>
            </a:ext>
          </a:extLst>
        </xdr:cNvPr>
        <xdr:cNvSpPr/>
      </xdr:nvSpPr>
      <xdr:spPr>
        <a:xfrm>
          <a:off x="1123188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C26B469B-04E5-40A7-BEDB-6DA5E3D1BEB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82CE30E-AE8E-49C9-B4C1-5E010952C64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45551EB2-4355-490E-8B28-73F3C959522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5DEC7E0-FD88-4A33-82D5-65F9A073088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4C384F88-9B5B-4565-8785-2DC82A08CF7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19686</xdr:rowOff>
    </xdr:from>
    <xdr:to>
      <xdr:col>85</xdr:col>
      <xdr:colOff>177800</xdr:colOff>
      <xdr:row>104</xdr:row>
      <xdr:rowOff>121286</xdr:rowOff>
    </xdr:to>
    <xdr:sp macro="" textlink="">
      <xdr:nvSpPr>
        <xdr:cNvPr id="678" name="楕円 677">
          <a:extLst>
            <a:ext uri="{FF2B5EF4-FFF2-40B4-BE49-F238E27FC236}">
              <a16:creationId xmlns:a16="http://schemas.microsoft.com/office/drawing/2014/main" id="{E2DFE7B6-1EAA-41E9-812E-B6EE9318D060}"/>
            </a:ext>
          </a:extLst>
        </xdr:cNvPr>
        <xdr:cNvSpPr/>
      </xdr:nvSpPr>
      <xdr:spPr>
        <a:xfrm>
          <a:off x="14325600" y="1745424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42563</xdr:rowOff>
    </xdr:from>
    <xdr:ext cx="405111" cy="259045"/>
    <xdr:sp macro="" textlink="">
      <xdr:nvSpPr>
        <xdr:cNvPr id="679" name="【公民館】&#10;有形固定資産減価償却率該当値テキスト">
          <a:extLst>
            <a:ext uri="{FF2B5EF4-FFF2-40B4-BE49-F238E27FC236}">
              <a16:creationId xmlns:a16="http://schemas.microsoft.com/office/drawing/2014/main" id="{61117C93-A880-4683-A61C-1A55AE23F331}"/>
            </a:ext>
          </a:extLst>
        </xdr:cNvPr>
        <xdr:cNvSpPr txBox="1"/>
      </xdr:nvSpPr>
      <xdr:spPr>
        <a:xfrm>
          <a:off x="14414500" y="1730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107314</xdr:rowOff>
    </xdr:from>
    <xdr:to>
      <xdr:col>81</xdr:col>
      <xdr:colOff>101600</xdr:colOff>
      <xdr:row>104</xdr:row>
      <xdr:rowOff>37464</xdr:rowOff>
    </xdr:to>
    <xdr:sp macro="" textlink="">
      <xdr:nvSpPr>
        <xdr:cNvPr id="680" name="楕円 679">
          <a:extLst>
            <a:ext uri="{FF2B5EF4-FFF2-40B4-BE49-F238E27FC236}">
              <a16:creationId xmlns:a16="http://schemas.microsoft.com/office/drawing/2014/main" id="{FE5B4CB4-726D-4C12-920C-B163157FAE7D}"/>
            </a:ext>
          </a:extLst>
        </xdr:cNvPr>
        <xdr:cNvSpPr/>
      </xdr:nvSpPr>
      <xdr:spPr>
        <a:xfrm>
          <a:off x="13578840" y="17374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158114</xdr:rowOff>
    </xdr:from>
    <xdr:to>
      <xdr:col>85</xdr:col>
      <xdr:colOff>127000</xdr:colOff>
      <xdr:row>104</xdr:row>
      <xdr:rowOff>70486</xdr:rowOff>
    </xdr:to>
    <xdr:cxnSp macro="">
      <xdr:nvCxnSpPr>
        <xdr:cNvPr id="681" name="直線コネクタ 680">
          <a:extLst>
            <a:ext uri="{FF2B5EF4-FFF2-40B4-BE49-F238E27FC236}">
              <a16:creationId xmlns:a16="http://schemas.microsoft.com/office/drawing/2014/main" id="{A18D71BF-5529-4859-83EC-855E5C2DF813}"/>
            </a:ext>
          </a:extLst>
        </xdr:cNvPr>
        <xdr:cNvCxnSpPr/>
      </xdr:nvCxnSpPr>
      <xdr:spPr>
        <a:xfrm>
          <a:off x="13629640" y="17425034"/>
          <a:ext cx="746760" cy="8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682" name="楕円 681">
          <a:extLst>
            <a:ext uri="{FF2B5EF4-FFF2-40B4-BE49-F238E27FC236}">
              <a16:creationId xmlns:a16="http://schemas.microsoft.com/office/drawing/2014/main" id="{296E7194-981A-451C-AE28-3F4F78769156}"/>
            </a:ext>
          </a:extLst>
        </xdr:cNvPr>
        <xdr:cNvSpPr/>
      </xdr:nvSpPr>
      <xdr:spPr>
        <a:xfrm>
          <a:off x="12804140" y="17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112395</xdr:rowOff>
    </xdr:from>
    <xdr:to>
      <xdr:col>81</xdr:col>
      <xdr:colOff>50800</xdr:colOff>
      <xdr:row>103</xdr:row>
      <xdr:rowOff>158114</xdr:rowOff>
    </xdr:to>
    <xdr:cxnSp macro="">
      <xdr:nvCxnSpPr>
        <xdr:cNvPr id="683" name="直線コネクタ 682">
          <a:extLst>
            <a:ext uri="{FF2B5EF4-FFF2-40B4-BE49-F238E27FC236}">
              <a16:creationId xmlns:a16="http://schemas.microsoft.com/office/drawing/2014/main" id="{63CEF0F8-CD86-4447-929B-4ACE042AFAFB}"/>
            </a:ext>
          </a:extLst>
        </xdr:cNvPr>
        <xdr:cNvCxnSpPr/>
      </xdr:nvCxnSpPr>
      <xdr:spPr>
        <a:xfrm>
          <a:off x="12854940" y="17379315"/>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25400</xdr:rowOff>
    </xdr:from>
    <xdr:to>
      <xdr:col>72</xdr:col>
      <xdr:colOff>38100</xdr:colOff>
      <xdr:row>103</xdr:row>
      <xdr:rowOff>127000</xdr:rowOff>
    </xdr:to>
    <xdr:sp macro="" textlink="">
      <xdr:nvSpPr>
        <xdr:cNvPr id="684" name="楕円 683">
          <a:extLst>
            <a:ext uri="{FF2B5EF4-FFF2-40B4-BE49-F238E27FC236}">
              <a16:creationId xmlns:a16="http://schemas.microsoft.com/office/drawing/2014/main" id="{2EF7F3FC-310D-4F4F-B0D1-72B88DA743FB}"/>
            </a:ext>
          </a:extLst>
        </xdr:cNvPr>
        <xdr:cNvSpPr/>
      </xdr:nvSpPr>
      <xdr:spPr>
        <a:xfrm>
          <a:off x="12029440" y="17292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76200</xdr:rowOff>
    </xdr:from>
    <xdr:to>
      <xdr:col>76</xdr:col>
      <xdr:colOff>114300</xdr:colOff>
      <xdr:row>103</xdr:row>
      <xdr:rowOff>112395</xdr:rowOff>
    </xdr:to>
    <xdr:cxnSp macro="">
      <xdr:nvCxnSpPr>
        <xdr:cNvPr id="685" name="直線コネクタ 684">
          <a:extLst>
            <a:ext uri="{FF2B5EF4-FFF2-40B4-BE49-F238E27FC236}">
              <a16:creationId xmlns:a16="http://schemas.microsoft.com/office/drawing/2014/main" id="{D7E8CB03-621C-425A-BBCA-F87CE3EE0568}"/>
            </a:ext>
          </a:extLst>
        </xdr:cNvPr>
        <xdr:cNvCxnSpPr/>
      </xdr:nvCxnSpPr>
      <xdr:spPr>
        <a:xfrm>
          <a:off x="12072620" y="1734312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50164</xdr:rowOff>
    </xdr:from>
    <xdr:to>
      <xdr:col>67</xdr:col>
      <xdr:colOff>101600</xdr:colOff>
      <xdr:row>104</xdr:row>
      <xdr:rowOff>151764</xdr:rowOff>
    </xdr:to>
    <xdr:sp macro="" textlink="">
      <xdr:nvSpPr>
        <xdr:cNvPr id="686" name="楕円 685">
          <a:extLst>
            <a:ext uri="{FF2B5EF4-FFF2-40B4-BE49-F238E27FC236}">
              <a16:creationId xmlns:a16="http://schemas.microsoft.com/office/drawing/2014/main" id="{F05F2C14-204A-4DC0-8B0F-4E2826770D9B}"/>
            </a:ext>
          </a:extLst>
        </xdr:cNvPr>
        <xdr:cNvSpPr/>
      </xdr:nvSpPr>
      <xdr:spPr>
        <a:xfrm>
          <a:off x="11231880" y="174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76200</xdr:rowOff>
    </xdr:from>
    <xdr:to>
      <xdr:col>71</xdr:col>
      <xdr:colOff>177800</xdr:colOff>
      <xdr:row>104</xdr:row>
      <xdr:rowOff>100964</xdr:rowOff>
    </xdr:to>
    <xdr:cxnSp macro="">
      <xdr:nvCxnSpPr>
        <xdr:cNvPr id="687" name="直線コネクタ 686">
          <a:extLst>
            <a:ext uri="{FF2B5EF4-FFF2-40B4-BE49-F238E27FC236}">
              <a16:creationId xmlns:a16="http://schemas.microsoft.com/office/drawing/2014/main" id="{CD4A911F-E50E-4450-9030-10BE32754C5D}"/>
            </a:ext>
          </a:extLst>
        </xdr:cNvPr>
        <xdr:cNvCxnSpPr/>
      </xdr:nvCxnSpPr>
      <xdr:spPr>
        <a:xfrm flipV="1">
          <a:off x="11282680" y="17343120"/>
          <a:ext cx="789940" cy="19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81932</xdr:rowOff>
    </xdr:from>
    <xdr:ext cx="405111" cy="259045"/>
    <xdr:sp macro="" textlink="">
      <xdr:nvSpPr>
        <xdr:cNvPr id="688" name="n_1aveValue【公民館】&#10;有形固定資産減価償却率">
          <a:extLst>
            <a:ext uri="{FF2B5EF4-FFF2-40B4-BE49-F238E27FC236}">
              <a16:creationId xmlns:a16="http://schemas.microsoft.com/office/drawing/2014/main" id="{4651CBD8-00F4-45A9-AE1E-752412C9CCF0}"/>
            </a:ext>
          </a:extLst>
        </xdr:cNvPr>
        <xdr:cNvSpPr txBox="1"/>
      </xdr:nvSpPr>
      <xdr:spPr>
        <a:xfrm>
          <a:off x="13437244" y="1768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64788</xdr:rowOff>
    </xdr:from>
    <xdr:ext cx="405111" cy="259045"/>
    <xdr:sp macro="" textlink="">
      <xdr:nvSpPr>
        <xdr:cNvPr id="689" name="n_2aveValue【公民館】&#10;有形固定資産減価償却率">
          <a:extLst>
            <a:ext uri="{FF2B5EF4-FFF2-40B4-BE49-F238E27FC236}">
              <a16:creationId xmlns:a16="http://schemas.microsoft.com/office/drawing/2014/main" id="{8AC67FB5-80D6-41E0-B688-2D897A9B2006}"/>
            </a:ext>
          </a:extLst>
        </xdr:cNvPr>
        <xdr:cNvSpPr txBox="1"/>
      </xdr:nvSpPr>
      <xdr:spPr>
        <a:xfrm>
          <a:off x="12675244"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47641</xdr:rowOff>
    </xdr:from>
    <xdr:ext cx="405111" cy="259045"/>
    <xdr:sp macro="" textlink="">
      <xdr:nvSpPr>
        <xdr:cNvPr id="690" name="n_3aveValue【公民館】&#10;有形固定資産減価償却率">
          <a:extLst>
            <a:ext uri="{FF2B5EF4-FFF2-40B4-BE49-F238E27FC236}">
              <a16:creationId xmlns:a16="http://schemas.microsoft.com/office/drawing/2014/main" id="{2B4A8055-1414-45DC-8EF2-6E4B73513D48}"/>
            </a:ext>
          </a:extLst>
        </xdr:cNvPr>
        <xdr:cNvSpPr txBox="1"/>
      </xdr:nvSpPr>
      <xdr:spPr>
        <a:xfrm>
          <a:off x="11900544" y="176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153052</xdr:rowOff>
    </xdr:from>
    <xdr:ext cx="405111" cy="259045"/>
    <xdr:sp macro="" textlink="">
      <xdr:nvSpPr>
        <xdr:cNvPr id="691" name="n_4aveValue【公民館】&#10;有形固定資産減価償却率">
          <a:extLst>
            <a:ext uri="{FF2B5EF4-FFF2-40B4-BE49-F238E27FC236}">
              <a16:creationId xmlns:a16="http://schemas.microsoft.com/office/drawing/2014/main" id="{503451B3-6C99-4F81-95D5-3003162035FA}"/>
            </a:ext>
          </a:extLst>
        </xdr:cNvPr>
        <xdr:cNvSpPr txBox="1"/>
      </xdr:nvSpPr>
      <xdr:spPr>
        <a:xfrm>
          <a:off x="1110298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53991</xdr:rowOff>
    </xdr:from>
    <xdr:ext cx="405111" cy="259045"/>
    <xdr:sp macro="" textlink="">
      <xdr:nvSpPr>
        <xdr:cNvPr id="692" name="n_1mainValue【公民館】&#10;有形固定資産減価償却率">
          <a:extLst>
            <a:ext uri="{FF2B5EF4-FFF2-40B4-BE49-F238E27FC236}">
              <a16:creationId xmlns:a16="http://schemas.microsoft.com/office/drawing/2014/main" id="{817A384A-2DEC-4FED-8847-A93C3DDC4CC7}"/>
            </a:ext>
          </a:extLst>
        </xdr:cNvPr>
        <xdr:cNvSpPr txBox="1"/>
      </xdr:nvSpPr>
      <xdr:spPr>
        <a:xfrm>
          <a:off x="13437244" y="171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693" name="n_2mainValue【公民館】&#10;有形固定資産減価償却率">
          <a:extLst>
            <a:ext uri="{FF2B5EF4-FFF2-40B4-BE49-F238E27FC236}">
              <a16:creationId xmlns:a16="http://schemas.microsoft.com/office/drawing/2014/main" id="{13305E6D-A45F-4261-B60E-D9535002826A}"/>
            </a:ext>
          </a:extLst>
        </xdr:cNvPr>
        <xdr:cNvSpPr txBox="1"/>
      </xdr:nvSpPr>
      <xdr:spPr>
        <a:xfrm>
          <a:off x="1267524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143527</xdr:rowOff>
    </xdr:from>
    <xdr:ext cx="405111" cy="259045"/>
    <xdr:sp macro="" textlink="">
      <xdr:nvSpPr>
        <xdr:cNvPr id="694" name="n_3mainValue【公民館】&#10;有形固定資産減価償却率">
          <a:extLst>
            <a:ext uri="{FF2B5EF4-FFF2-40B4-BE49-F238E27FC236}">
              <a16:creationId xmlns:a16="http://schemas.microsoft.com/office/drawing/2014/main" id="{CF354963-F9DA-4612-9FE7-C26CC8670381}"/>
            </a:ext>
          </a:extLst>
        </xdr:cNvPr>
        <xdr:cNvSpPr txBox="1"/>
      </xdr:nvSpPr>
      <xdr:spPr>
        <a:xfrm>
          <a:off x="11900544" y="1707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142891</xdr:rowOff>
    </xdr:from>
    <xdr:ext cx="405111" cy="259045"/>
    <xdr:sp macro="" textlink="">
      <xdr:nvSpPr>
        <xdr:cNvPr id="695" name="n_4mainValue【公民館】&#10;有形固定資産減価償却率">
          <a:extLst>
            <a:ext uri="{FF2B5EF4-FFF2-40B4-BE49-F238E27FC236}">
              <a16:creationId xmlns:a16="http://schemas.microsoft.com/office/drawing/2014/main" id="{A13364BE-6B37-4370-843A-7F82801BAD31}"/>
            </a:ext>
          </a:extLst>
        </xdr:cNvPr>
        <xdr:cNvSpPr txBox="1"/>
      </xdr:nvSpPr>
      <xdr:spPr>
        <a:xfrm>
          <a:off x="11102984" y="1757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EFD9A21-D1E2-426F-9C14-325159DF9BA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E1219D66-63EB-4CA6-B2E0-6E6A222495A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EFB96943-0F71-428A-B430-54C97F112FA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1AE3B206-AF23-4AB7-A093-1A99AF80746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6C7E1A7F-BE8C-4964-A406-07A35320476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D03EB32B-72A2-4A65-961D-D9EBE0D537B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BDE19BD2-B62B-47AB-93F3-A5564BB793C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4BAC263-67E2-484E-8202-3DEF8572888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EF5A4EEF-CF47-4AB0-851D-C0624C940C0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5EBA71B3-E644-4DF5-9230-51C9EC60A78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8555904F-AC09-4C0E-8D4B-7CBF4E4FAD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153D18E4-5AA5-4D04-91CE-F54170726876}"/>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001DE976-DFEF-4622-B04C-43F24703B5F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6EAB012C-7285-42A3-86D2-150E35CAE78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B5AD63F4-357B-4F8E-8D36-D9B8133BA46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69D05B78-F2D8-43B3-A58D-76B6C89BFE5C}"/>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98FE8826-B067-4B28-9B20-B48829F79EF5}"/>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2C5E4BE9-BB99-4421-AD09-D5BB615DE1CF}"/>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C9A11CEA-EE8A-486B-AD21-F5A67EBF149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543E64E0-AFB0-4F11-AE7B-49646B8BE2FC}"/>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68BD7E5-C64C-4E4C-AF29-7DB9B1847DE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2D05DF75-FD82-4FF0-8764-CE66E6FFA31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2848FB07-0000-43A4-9669-104AD84E8E1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719" name="直線コネクタ 718">
          <a:extLst>
            <a:ext uri="{FF2B5EF4-FFF2-40B4-BE49-F238E27FC236}">
              <a16:creationId xmlns:a16="http://schemas.microsoft.com/office/drawing/2014/main" id="{CE86A952-7321-4546-B73F-BBA69FF7FA95}"/>
            </a:ext>
          </a:extLst>
        </xdr:cNvPr>
        <xdr:cNvCxnSpPr/>
      </xdr:nvCxnSpPr>
      <xdr:spPr>
        <a:xfrm flipV="1">
          <a:off x="19509104" y="16995140"/>
          <a:ext cx="0" cy="12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720" name="【公民館】&#10;一人当たり面積最小値テキスト">
          <a:extLst>
            <a:ext uri="{FF2B5EF4-FFF2-40B4-BE49-F238E27FC236}">
              <a16:creationId xmlns:a16="http://schemas.microsoft.com/office/drawing/2014/main" id="{7BF46EE9-EA91-4820-A820-91995A6D4B63}"/>
            </a:ext>
          </a:extLst>
        </xdr:cNvPr>
        <xdr:cNvSpPr txBox="1"/>
      </xdr:nvSpPr>
      <xdr:spPr>
        <a:xfrm>
          <a:off x="1954784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721" name="直線コネクタ 720">
          <a:extLst>
            <a:ext uri="{FF2B5EF4-FFF2-40B4-BE49-F238E27FC236}">
              <a16:creationId xmlns:a16="http://schemas.microsoft.com/office/drawing/2014/main" id="{064407C1-FF01-472E-8645-76443545B56D}"/>
            </a:ext>
          </a:extLst>
        </xdr:cNvPr>
        <xdr:cNvCxnSpPr/>
      </xdr:nvCxnSpPr>
      <xdr:spPr>
        <a:xfrm>
          <a:off x="194437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722" name="【公民館】&#10;一人当たり面積最大値テキスト">
          <a:extLst>
            <a:ext uri="{FF2B5EF4-FFF2-40B4-BE49-F238E27FC236}">
              <a16:creationId xmlns:a16="http://schemas.microsoft.com/office/drawing/2014/main" id="{893ED689-B4B7-4490-B3E5-096F4E4F0343}"/>
            </a:ext>
          </a:extLst>
        </xdr:cNvPr>
        <xdr:cNvSpPr txBox="1"/>
      </xdr:nvSpPr>
      <xdr:spPr>
        <a:xfrm>
          <a:off x="19547840" y="167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723" name="直線コネクタ 722">
          <a:extLst>
            <a:ext uri="{FF2B5EF4-FFF2-40B4-BE49-F238E27FC236}">
              <a16:creationId xmlns:a16="http://schemas.microsoft.com/office/drawing/2014/main" id="{652AFED6-8B04-43DD-A70B-5214533E565E}"/>
            </a:ext>
          </a:extLst>
        </xdr:cNvPr>
        <xdr:cNvCxnSpPr/>
      </xdr:nvCxnSpPr>
      <xdr:spPr>
        <a:xfrm>
          <a:off x="19443700" y="1699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27957</xdr:rowOff>
    </xdr:from>
    <xdr:ext cx="469744" cy="259045"/>
    <xdr:sp macro="" textlink="">
      <xdr:nvSpPr>
        <xdr:cNvPr id="724" name="【公民館】&#10;一人当たり面積平均値テキスト">
          <a:extLst>
            <a:ext uri="{FF2B5EF4-FFF2-40B4-BE49-F238E27FC236}">
              <a16:creationId xmlns:a16="http://schemas.microsoft.com/office/drawing/2014/main" id="{7C2AD368-2C22-4C56-938A-53EAD334C3E4}"/>
            </a:ext>
          </a:extLst>
        </xdr:cNvPr>
        <xdr:cNvSpPr txBox="1"/>
      </xdr:nvSpPr>
      <xdr:spPr>
        <a:xfrm>
          <a:off x="19547840" y="17797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725" name="フローチャート: 判断 724">
          <a:extLst>
            <a:ext uri="{FF2B5EF4-FFF2-40B4-BE49-F238E27FC236}">
              <a16:creationId xmlns:a16="http://schemas.microsoft.com/office/drawing/2014/main" id="{EBDD1647-7C4E-4F31-8BC2-AF13E2327412}"/>
            </a:ext>
          </a:extLst>
        </xdr:cNvPr>
        <xdr:cNvSpPr/>
      </xdr:nvSpPr>
      <xdr:spPr>
        <a:xfrm>
          <a:off x="1945894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726" name="フローチャート: 判断 725">
          <a:extLst>
            <a:ext uri="{FF2B5EF4-FFF2-40B4-BE49-F238E27FC236}">
              <a16:creationId xmlns:a16="http://schemas.microsoft.com/office/drawing/2014/main" id="{F6B59F92-42AE-411E-B193-FFA4D6F7E7DC}"/>
            </a:ext>
          </a:extLst>
        </xdr:cNvPr>
        <xdr:cNvSpPr/>
      </xdr:nvSpPr>
      <xdr:spPr>
        <a:xfrm>
          <a:off x="18735040" y="1781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727" name="フローチャート: 判断 726">
          <a:extLst>
            <a:ext uri="{FF2B5EF4-FFF2-40B4-BE49-F238E27FC236}">
              <a16:creationId xmlns:a16="http://schemas.microsoft.com/office/drawing/2014/main" id="{DA9847D9-AF90-484C-9008-27347895C668}"/>
            </a:ext>
          </a:extLst>
        </xdr:cNvPr>
        <xdr:cNvSpPr/>
      </xdr:nvSpPr>
      <xdr:spPr>
        <a:xfrm>
          <a:off x="17937480" y="1782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728" name="フローチャート: 判断 727">
          <a:extLst>
            <a:ext uri="{FF2B5EF4-FFF2-40B4-BE49-F238E27FC236}">
              <a16:creationId xmlns:a16="http://schemas.microsoft.com/office/drawing/2014/main" id="{F1462EB3-69C7-4B60-A85F-ECF5B4980C6E}"/>
            </a:ext>
          </a:extLst>
        </xdr:cNvPr>
        <xdr:cNvSpPr/>
      </xdr:nvSpPr>
      <xdr:spPr>
        <a:xfrm>
          <a:off x="17162780" y="1782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729" name="フローチャート: 判断 728">
          <a:extLst>
            <a:ext uri="{FF2B5EF4-FFF2-40B4-BE49-F238E27FC236}">
              <a16:creationId xmlns:a16="http://schemas.microsoft.com/office/drawing/2014/main" id="{08EF8EF0-ED41-4BF7-AE12-9D7CA4D97A93}"/>
            </a:ext>
          </a:extLst>
        </xdr:cNvPr>
        <xdr:cNvSpPr/>
      </xdr:nvSpPr>
      <xdr:spPr>
        <a:xfrm>
          <a:off x="16388080" y="1797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134529E-5132-4C14-ADAC-F80B98D485E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472F5C17-02E7-4AD9-A2A2-B26F3D47EA3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B2DA73A-6D9B-4C38-86C9-217DCD6EDD4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9177AF04-AA45-400D-8DD0-C432143F24E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ACC75C9-F10C-4569-8ED2-DAA3FD77A1D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735" name="楕円 734">
          <a:extLst>
            <a:ext uri="{FF2B5EF4-FFF2-40B4-BE49-F238E27FC236}">
              <a16:creationId xmlns:a16="http://schemas.microsoft.com/office/drawing/2014/main" id="{C4A8EEFA-4A43-4066-B945-989275B202CF}"/>
            </a:ext>
          </a:extLst>
        </xdr:cNvPr>
        <xdr:cNvSpPr/>
      </xdr:nvSpPr>
      <xdr:spPr>
        <a:xfrm>
          <a:off x="1945894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macro="" textlink="">
      <xdr:nvSpPr>
        <xdr:cNvPr id="736" name="【公民館】&#10;一人当たり面積該当値テキスト">
          <a:extLst>
            <a:ext uri="{FF2B5EF4-FFF2-40B4-BE49-F238E27FC236}">
              <a16:creationId xmlns:a16="http://schemas.microsoft.com/office/drawing/2014/main" id="{2780311C-AE28-4033-961A-F88379A0DFD4}"/>
            </a:ext>
          </a:extLst>
        </xdr:cNvPr>
        <xdr:cNvSpPr txBox="1"/>
      </xdr:nvSpPr>
      <xdr:spPr>
        <a:xfrm>
          <a:off x="19547840" y="1750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62230</xdr:rowOff>
    </xdr:from>
    <xdr:to>
      <xdr:col>112</xdr:col>
      <xdr:colOff>38100</xdr:colOff>
      <xdr:row>105</xdr:row>
      <xdr:rowOff>163830</xdr:rowOff>
    </xdr:to>
    <xdr:sp macro="" textlink="">
      <xdr:nvSpPr>
        <xdr:cNvPr id="737" name="楕円 736">
          <a:extLst>
            <a:ext uri="{FF2B5EF4-FFF2-40B4-BE49-F238E27FC236}">
              <a16:creationId xmlns:a16="http://schemas.microsoft.com/office/drawing/2014/main" id="{EE6D0C4B-C4CE-430E-B9C8-2683EFDD9785}"/>
            </a:ext>
          </a:extLst>
        </xdr:cNvPr>
        <xdr:cNvSpPr/>
      </xdr:nvSpPr>
      <xdr:spPr>
        <a:xfrm>
          <a:off x="18735040" y="17664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113030</xdr:rowOff>
    </xdr:to>
    <xdr:cxnSp macro="">
      <xdr:nvCxnSpPr>
        <xdr:cNvPr id="738" name="直線コネクタ 737">
          <a:extLst>
            <a:ext uri="{FF2B5EF4-FFF2-40B4-BE49-F238E27FC236}">
              <a16:creationId xmlns:a16="http://schemas.microsoft.com/office/drawing/2014/main" id="{5BA0F9DA-9111-4CCC-9920-D8ED6602B19D}"/>
            </a:ext>
          </a:extLst>
        </xdr:cNvPr>
        <xdr:cNvCxnSpPr/>
      </xdr:nvCxnSpPr>
      <xdr:spPr>
        <a:xfrm flipV="1">
          <a:off x="18778220" y="17701261"/>
          <a:ext cx="73152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73661</xdr:rowOff>
    </xdr:from>
    <xdr:to>
      <xdr:col>107</xdr:col>
      <xdr:colOff>101600</xdr:colOff>
      <xdr:row>106</xdr:row>
      <xdr:rowOff>3811</xdr:rowOff>
    </xdr:to>
    <xdr:sp macro="" textlink="">
      <xdr:nvSpPr>
        <xdr:cNvPr id="739" name="楕円 738">
          <a:extLst>
            <a:ext uri="{FF2B5EF4-FFF2-40B4-BE49-F238E27FC236}">
              <a16:creationId xmlns:a16="http://schemas.microsoft.com/office/drawing/2014/main" id="{76FB294B-038D-404C-80A9-15E55C76B4B7}"/>
            </a:ext>
          </a:extLst>
        </xdr:cNvPr>
        <xdr:cNvSpPr/>
      </xdr:nvSpPr>
      <xdr:spPr>
        <a:xfrm>
          <a:off x="17937480" y="17675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113030</xdr:rowOff>
    </xdr:from>
    <xdr:to>
      <xdr:col>111</xdr:col>
      <xdr:colOff>177800</xdr:colOff>
      <xdr:row>105</xdr:row>
      <xdr:rowOff>124461</xdr:rowOff>
    </xdr:to>
    <xdr:cxnSp macro="">
      <xdr:nvCxnSpPr>
        <xdr:cNvPr id="740" name="直線コネクタ 739">
          <a:extLst>
            <a:ext uri="{FF2B5EF4-FFF2-40B4-BE49-F238E27FC236}">
              <a16:creationId xmlns:a16="http://schemas.microsoft.com/office/drawing/2014/main" id="{681EC2FC-7BBF-40A3-831B-445604FD7089}"/>
            </a:ext>
          </a:extLst>
        </xdr:cNvPr>
        <xdr:cNvCxnSpPr/>
      </xdr:nvCxnSpPr>
      <xdr:spPr>
        <a:xfrm flipV="1">
          <a:off x="17988280" y="17715230"/>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741" name="楕円 740">
          <a:extLst>
            <a:ext uri="{FF2B5EF4-FFF2-40B4-BE49-F238E27FC236}">
              <a16:creationId xmlns:a16="http://schemas.microsoft.com/office/drawing/2014/main" id="{07CE724C-66EE-4021-9CC1-EA9DCBCF4B59}"/>
            </a:ext>
          </a:extLst>
        </xdr:cNvPr>
        <xdr:cNvSpPr/>
      </xdr:nvSpPr>
      <xdr:spPr>
        <a:xfrm>
          <a:off x="17162780" y="17688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124461</xdr:rowOff>
    </xdr:from>
    <xdr:to>
      <xdr:col>107</xdr:col>
      <xdr:colOff>50800</xdr:colOff>
      <xdr:row>105</xdr:row>
      <xdr:rowOff>137161</xdr:rowOff>
    </xdr:to>
    <xdr:cxnSp macro="">
      <xdr:nvCxnSpPr>
        <xdr:cNvPr id="742" name="直線コネクタ 741">
          <a:extLst>
            <a:ext uri="{FF2B5EF4-FFF2-40B4-BE49-F238E27FC236}">
              <a16:creationId xmlns:a16="http://schemas.microsoft.com/office/drawing/2014/main" id="{AED3684C-21E2-4CC3-8010-E3B1072C3810}"/>
            </a:ext>
          </a:extLst>
        </xdr:cNvPr>
        <xdr:cNvCxnSpPr/>
      </xdr:nvCxnSpPr>
      <xdr:spPr>
        <a:xfrm flipV="1">
          <a:off x="17213580" y="17726661"/>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3811</xdr:rowOff>
    </xdr:from>
    <xdr:to>
      <xdr:col>98</xdr:col>
      <xdr:colOff>38100</xdr:colOff>
      <xdr:row>106</xdr:row>
      <xdr:rowOff>105411</xdr:rowOff>
    </xdr:to>
    <xdr:sp macro="" textlink="">
      <xdr:nvSpPr>
        <xdr:cNvPr id="743" name="楕円 742">
          <a:extLst>
            <a:ext uri="{FF2B5EF4-FFF2-40B4-BE49-F238E27FC236}">
              <a16:creationId xmlns:a16="http://schemas.microsoft.com/office/drawing/2014/main" id="{84BCC8AF-952C-4559-AEA3-66842D4E2BDA}"/>
            </a:ext>
          </a:extLst>
        </xdr:cNvPr>
        <xdr:cNvSpPr/>
      </xdr:nvSpPr>
      <xdr:spPr>
        <a:xfrm>
          <a:off x="16388080" y="177736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137161</xdr:rowOff>
    </xdr:from>
    <xdr:to>
      <xdr:col>102</xdr:col>
      <xdr:colOff>114300</xdr:colOff>
      <xdr:row>106</xdr:row>
      <xdr:rowOff>54611</xdr:rowOff>
    </xdr:to>
    <xdr:cxnSp macro="">
      <xdr:nvCxnSpPr>
        <xdr:cNvPr id="744" name="直線コネクタ 743">
          <a:extLst>
            <a:ext uri="{FF2B5EF4-FFF2-40B4-BE49-F238E27FC236}">
              <a16:creationId xmlns:a16="http://schemas.microsoft.com/office/drawing/2014/main" id="{EAC8811C-89E4-4573-A2DF-412C6B70FE11}"/>
            </a:ext>
          </a:extLst>
        </xdr:cNvPr>
        <xdr:cNvCxnSpPr/>
      </xdr:nvCxnSpPr>
      <xdr:spPr>
        <a:xfrm flipV="1">
          <a:off x="16431260" y="17739361"/>
          <a:ext cx="78232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137177</xdr:rowOff>
    </xdr:from>
    <xdr:ext cx="469744" cy="259045"/>
    <xdr:sp macro="" textlink="">
      <xdr:nvSpPr>
        <xdr:cNvPr id="745" name="n_1aveValue【公民館】&#10;一人当たり面積">
          <a:extLst>
            <a:ext uri="{FF2B5EF4-FFF2-40B4-BE49-F238E27FC236}">
              <a16:creationId xmlns:a16="http://schemas.microsoft.com/office/drawing/2014/main" id="{4C75F08A-30D2-4956-8E28-FC5D39141403}"/>
            </a:ext>
          </a:extLst>
        </xdr:cNvPr>
        <xdr:cNvSpPr txBox="1"/>
      </xdr:nvSpPr>
      <xdr:spPr>
        <a:xfrm>
          <a:off x="18561127" y="1790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147338</xdr:rowOff>
    </xdr:from>
    <xdr:ext cx="469744" cy="259045"/>
    <xdr:sp macro="" textlink="">
      <xdr:nvSpPr>
        <xdr:cNvPr id="746" name="n_2aveValue【公民館】&#10;一人当たり面積">
          <a:extLst>
            <a:ext uri="{FF2B5EF4-FFF2-40B4-BE49-F238E27FC236}">
              <a16:creationId xmlns:a16="http://schemas.microsoft.com/office/drawing/2014/main" id="{46602769-D583-4386-A016-A88CD667BE95}"/>
            </a:ext>
          </a:extLst>
        </xdr:cNvPr>
        <xdr:cNvSpPr txBox="1"/>
      </xdr:nvSpPr>
      <xdr:spPr>
        <a:xfrm>
          <a:off x="17776267" y="1791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147338</xdr:rowOff>
    </xdr:from>
    <xdr:ext cx="469744" cy="259045"/>
    <xdr:sp macro="" textlink="">
      <xdr:nvSpPr>
        <xdr:cNvPr id="747" name="n_3aveValue【公民館】&#10;一人当たり面積">
          <a:extLst>
            <a:ext uri="{FF2B5EF4-FFF2-40B4-BE49-F238E27FC236}">
              <a16:creationId xmlns:a16="http://schemas.microsoft.com/office/drawing/2014/main" id="{530E458E-183B-42CA-9DF4-5E8DE3C5D0F2}"/>
            </a:ext>
          </a:extLst>
        </xdr:cNvPr>
        <xdr:cNvSpPr txBox="1"/>
      </xdr:nvSpPr>
      <xdr:spPr>
        <a:xfrm>
          <a:off x="17001567" y="1791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748" name="n_4aveValue【公民館】&#10;一人当たり面積">
          <a:extLst>
            <a:ext uri="{FF2B5EF4-FFF2-40B4-BE49-F238E27FC236}">
              <a16:creationId xmlns:a16="http://schemas.microsoft.com/office/drawing/2014/main" id="{90FE53BB-792F-4D22-858C-76657D34CA83}"/>
            </a:ext>
          </a:extLst>
        </xdr:cNvPr>
        <xdr:cNvSpPr txBox="1"/>
      </xdr:nvSpPr>
      <xdr:spPr>
        <a:xfrm>
          <a:off x="1622686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8907</xdr:rowOff>
    </xdr:from>
    <xdr:ext cx="469744" cy="259045"/>
    <xdr:sp macro="" textlink="">
      <xdr:nvSpPr>
        <xdr:cNvPr id="749" name="n_1mainValue【公民館】&#10;一人当たり面積">
          <a:extLst>
            <a:ext uri="{FF2B5EF4-FFF2-40B4-BE49-F238E27FC236}">
              <a16:creationId xmlns:a16="http://schemas.microsoft.com/office/drawing/2014/main" id="{F5BB8BFB-2BFF-4DBF-83D7-C0BC15AFCC36}"/>
            </a:ext>
          </a:extLst>
        </xdr:cNvPr>
        <xdr:cNvSpPr txBox="1"/>
      </xdr:nvSpPr>
      <xdr:spPr>
        <a:xfrm>
          <a:off x="18561127" y="1744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20338</xdr:rowOff>
    </xdr:from>
    <xdr:ext cx="469744" cy="259045"/>
    <xdr:sp macro="" textlink="">
      <xdr:nvSpPr>
        <xdr:cNvPr id="750" name="n_2mainValue【公民館】&#10;一人当たり面積">
          <a:extLst>
            <a:ext uri="{FF2B5EF4-FFF2-40B4-BE49-F238E27FC236}">
              <a16:creationId xmlns:a16="http://schemas.microsoft.com/office/drawing/2014/main" id="{A0DDAED3-8BD4-4FC9-B23D-8EE7122EC8CA}"/>
            </a:ext>
          </a:extLst>
        </xdr:cNvPr>
        <xdr:cNvSpPr txBox="1"/>
      </xdr:nvSpPr>
      <xdr:spPr>
        <a:xfrm>
          <a:off x="17776267" y="174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751" name="n_3mainValue【公民館】&#10;一人当たり面積">
          <a:extLst>
            <a:ext uri="{FF2B5EF4-FFF2-40B4-BE49-F238E27FC236}">
              <a16:creationId xmlns:a16="http://schemas.microsoft.com/office/drawing/2014/main" id="{4B907839-ED64-4E6D-8B24-E16A013BF6EF}"/>
            </a:ext>
          </a:extLst>
        </xdr:cNvPr>
        <xdr:cNvSpPr txBox="1"/>
      </xdr:nvSpPr>
      <xdr:spPr>
        <a:xfrm>
          <a:off x="1700156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121938</xdr:rowOff>
    </xdr:from>
    <xdr:ext cx="469744" cy="259045"/>
    <xdr:sp macro="" textlink="">
      <xdr:nvSpPr>
        <xdr:cNvPr id="752" name="n_4mainValue【公民館】&#10;一人当たり面積">
          <a:extLst>
            <a:ext uri="{FF2B5EF4-FFF2-40B4-BE49-F238E27FC236}">
              <a16:creationId xmlns:a16="http://schemas.microsoft.com/office/drawing/2014/main" id="{9B215094-63F5-4B4E-8A51-6F7A80591D06}"/>
            </a:ext>
          </a:extLst>
        </xdr:cNvPr>
        <xdr:cNvSpPr txBox="1"/>
      </xdr:nvSpPr>
      <xdr:spPr>
        <a:xfrm>
          <a:off x="16226867" y="1755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FFEDF4B-0492-418E-A90F-21BF2F99A99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1810F947-CAD1-4147-A2AC-89B6676CF32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1A7015FD-FC1D-4C3B-A013-C1610251EE3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年の町村合併により、県域の</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％と広大な面積（</a:t>
          </a:r>
          <a:r>
            <a:rPr kumimoji="1" lang="en-US" altLang="ja-JP" sz="1200">
              <a:latin typeface="ＭＳ Ｐゴシック" panose="020B0600070205080204" pitchFamily="50" charset="-128"/>
              <a:ea typeface="ＭＳ Ｐゴシック" panose="020B0600070205080204" pitchFamily="50" charset="-128"/>
            </a:rPr>
            <a:t>803.44㎢</a:t>
          </a:r>
          <a:r>
            <a:rPr kumimoji="1" lang="ja-JP" altLang="en-US" sz="1200">
              <a:latin typeface="ＭＳ Ｐゴシック" panose="020B0600070205080204" pitchFamily="50" charset="-128"/>
              <a:ea typeface="ＭＳ Ｐゴシック" panose="020B0600070205080204" pitchFamily="50" charset="-128"/>
            </a:rPr>
            <a:t>）を有することとなった一方、人口については、県の</a:t>
          </a:r>
          <a:r>
            <a:rPr kumimoji="1" lang="en-US" altLang="ja-JP" sz="1200">
              <a:latin typeface="ＭＳ Ｐゴシック" panose="020B0600070205080204" pitchFamily="50" charset="-128"/>
              <a:ea typeface="ＭＳ Ｐゴシック" panose="020B0600070205080204" pitchFamily="50" charset="-128"/>
            </a:rPr>
            <a:t>1,978,742</a:t>
          </a:r>
          <a:r>
            <a:rPr kumimoji="1" lang="ja-JP" altLang="en-US" sz="1200">
              <a:latin typeface="ＭＳ Ｐゴシック" panose="020B0600070205080204" pitchFamily="50" charset="-128"/>
              <a:ea typeface="ＭＳ Ｐゴシック" panose="020B0600070205080204" pitchFamily="50" charset="-128"/>
            </a:rPr>
            <a:t>人に対し</a:t>
          </a:r>
          <a:r>
            <a:rPr kumimoji="1" lang="en-US" altLang="ja-JP" sz="1200">
              <a:latin typeface="ＭＳ Ｐゴシック" panose="020B0600070205080204" pitchFamily="50" charset="-128"/>
              <a:ea typeface="ＭＳ Ｐゴシック" panose="020B0600070205080204" pitchFamily="50" charset="-128"/>
            </a:rPr>
            <a:t>19,529</a:t>
          </a:r>
          <a:r>
            <a:rPr kumimoji="1" lang="ja-JP" altLang="en-US" sz="1200">
              <a:latin typeface="ＭＳ Ｐゴシック" panose="020B0600070205080204" pitchFamily="50" charset="-128"/>
              <a:ea typeface="ＭＳ Ｐゴシック" panose="020B0600070205080204" pitchFamily="50" charset="-128"/>
            </a:rPr>
            <a:t>人（ともに</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国調人口）と</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の構成比となる当町では、住民一人当たりの道路及び、橋りょう・トンネルの一人当たり有形固定資産額が類似団体内順位だけでなく、岐阜県平均を見ても圧倒的に高い数値となっている。そのため、これらの維持にかかる住民一人当たりの負担も高くなる。道路や橋りょう・トンネルの有形固定資産減価償却率については平均値を下回っているが、今後、維持補修や更新に係るコストの増加が懸念される。また、公営住宅の有形固定資産減価償却率は、類似団体平均値を上回っている。これは、木造住宅があり、平成初期に旧町村で建設したもので耐用年数を経過したものやもうすぐ耐用年数を迎えるためである。解体撤去年次計画に基づき解体工事を実施する予定である。保育所や学校施設の有形固定資産減価償却率が低くなっているのは、合併以降、旧町村の格差是正のため進めた複数の保育所建替え更新（Ｈ</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おじま幼児園・Ｈ</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かすが幼児園・たにぐみ幼児園・Ｈ</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きよみず幼児園・Ｈ</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やまと・きたがた幼児園）や、平成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に谷汲地域の２つの小学校を統合をするため、谷汲小学校を新築したためである。合併以降、藤橋小中学校・長瀬小学校・久瀬小学校・久瀬中学校・春日中学校・坂内小中学校を統廃合により廃止にしたところであるが、少子化も伴い、一人当たり学校施設面積は類似団体内上位となっている。町域が広い当町では、児童・生徒の通学環境の観点からも統廃合に限界があり、一人当たり学校面積の数値は、今後も同様の数値が続くと考えられる。公民館について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年度に小島コミュニティセンターを建設したため有形固定資産減価償却率が低くなっている。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CA3FE3-FEC2-4DE4-AEF0-91637076C0D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F9B335-6DCA-4FD3-AE8A-ABB677F6089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BB3D18A-49CF-4C48-965C-63719894171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6AFC0B-4A05-4CDC-B65E-362C4B792DB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609413-DDAE-4ECA-9A57-A38E1007A71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26F0C7-08BC-43E8-9C29-54F3A1EAC70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CA8342-3C91-48D4-B63A-D80B2F6B2F2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C825AD-59D5-49EA-8C91-64AF7D5897D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A8B10D-972D-4933-99C2-03D7BAE7FD9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C76FB4-7A6B-4B81-A20F-F391865A8B6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98FCFA-EB64-464E-9377-9001167091E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EA7D72-EF46-4A07-87F1-FDFBB7C228D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67CAC7-F698-483D-BD0B-73052D3FC1E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82F88A-9EA1-4CEA-9489-1FB946E2EF6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3BCA2B-AB8B-4222-8D6F-BECDEC5F66C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6912A73-281A-4954-BD4E-AF5F817977A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1C8C4D0-12B1-48E5-87B9-D9B22515FC2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377E8F-71EE-4445-A953-B6CE9652274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04E2A7-1C6F-4EB5-AAF9-01A19AABC8B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5EFDA4-9E26-45DE-8543-25BE2B587DD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429FD4-4CF9-48CE-9259-0315F3B1396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D6C251-0465-41FD-BA27-1E54CE66B52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8C6053-871F-4462-BD8E-704879A854C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478319-FE42-4682-B985-19489CDDE51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B873AE8-A956-4B61-B710-D43E408857A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89E0F3-9BAC-4004-A187-3B6BA00032F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9974DA-1B54-4BFA-A509-B6620EE6116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5BF915B-12F1-46BC-86BD-EDAA1E33D98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B2DBA2-6D21-4D82-A994-9820552C19C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FCF75F7-F36B-4604-B340-1AAA03C3CDE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B5D20F4-8B3E-4B25-AB26-89C6197FC11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FFAE493-7719-4896-8CAE-E7BD1C713EC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5586A0-A4CF-4655-8343-DA0E0B5AE24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75D0C7-EFE3-4699-8AA5-F3DA5B9EEEC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CF1160-DB9C-48D5-94A5-A4A24FA34CE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E9C3E2-9282-4947-83A0-224E0E0EA08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184027-E61A-42C4-B136-1C664B0A046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8B5F4BA-5093-4983-A27F-2BCEEEE7405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5FA9A49-C08C-4C63-8F91-D9904929B74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807118-FDFE-40F8-937E-87E8F7FE63C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F8A3CC8-472B-4542-83A3-AF4A054CCD7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1E6F4C-1073-4647-BBB6-EC697B7F0A5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DCD267C-EE64-4C49-9E20-E5C8865CDA5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09F332F-622F-40F8-957B-2C9D11992344}"/>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227D913-DDCA-4081-BBD6-8F0A30D52F1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2F7DF11-F2AF-4C42-92D3-77B69C01269E}"/>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FA8A732-FBDC-4988-816B-BDDC66F88CC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E54D6FE-93DB-462C-B808-4CC759D31A2A}"/>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0A76EE9-A969-4FEB-B8FF-1C92438FF9FB}"/>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3F3EA35-9241-4CB0-8936-32D57D6FFF6E}"/>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5503CC6-2D20-4E09-BCFB-D24D55057F2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FD7D0F1-8883-4D0B-AB7C-B27527FBA106}"/>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D9859B6-2358-4527-8F67-720CEA34767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88420E6-F7CB-4483-90C9-F86BBC90C29F}"/>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418E618-C39A-4ABF-9E4B-C5EBF5F8886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EBB3969-F8AC-40AF-9751-E0F717B225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144780</xdr:rowOff>
    </xdr:from>
    <xdr:to>
      <xdr:col>24</xdr:col>
      <xdr:colOff>62865</xdr:colOff>
      <xdr:row>41</xdr:row>
      <xdr:rowOff>68035</xdr:rowOff>
    </xdr:to>
    <xdr:cxnSp macro="">
      <xdr:nvCxnSpPr>
        <xdr:cNvPr id="58" name="直線コネクタ 57">
          <a:extLst>
            <a:ext uri="{FF2B5EF4-FFF2-40B4-BE49-F238E27FC236}">
              <a16:creationId xmlns:a16="http://schemas.microsoft.com/office/drawing/2014/main" id="{69300465-8BA2-417F-854D-040E24A17C4F}"/>
            </a:ext>
          </a:extLst>
        </xdr:cNvPr>
        <xdr:cNvCxnSpPr/>
      </xdr:nvCxnSpPr>
      <xdr:spPr>
        <a:xfrm flipV="1">
          <a:off x="4086225" y="6012180"/>
          <a:ext cx="0" cy="92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DF57C650-0421-4052-AF2D-F23F2B80049E}"/>
            </a:ext>
          </a:extLst>
        </xdr:cNvPr>
        <xdr:cNvSpPr txBox="1"/>
      </xdr:nvSpPr>
      <xdr:spPr>
        <a:xfrm>
          <a:off x="4124960" y="694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68035</xdr:rowOff>
    </xdr:from>
    <xdr:to>
      <xdr:col>24</xdr:col>
      <xdr:colOff>152400</xdr:colOff>
      <xdr:row>41</xdr:row>
      <xdr:rowOff>68035</xdr:rowOff>
    </xdr:to>
    <xdr:cxnSp macro="">
      <xdr:nvCxnSpPr>
        <xdr:cNvPr id="60" name="直線コネクタ 59">
          <a:extLst>
            <a:ext uri="{FF2B5EF4-FFF2-40B4-BE49-F238E27FC236}">
              <a16:creationId xmlns:a16="http://schemas.microsoft.com/office/drawing/2014/main" id="{3277D5D3-076D-45BB-A9C0-1A88885F5290}"/>
            </a:ext>
          </a:extLst>
        </xdr:cNvPr>
        <xdr:cNvCxnSpPr/>
      </xdr:nvCxnSpPr>
      <xdr:spPr>
        <a:xfrm>
          <a:off x="4020820" y="6941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91457</xdr:rowOff>
    </xdr:from>
    <xdr:ext cx="405111" cy="259045"/>
    <xdr:sp macro="" textlink="">
      <xdr:nvSpPr>
        <xdr:cNvPr id="61" name="【図書館】&#10;有形固定資産減価償却率最大値テキスト">
          <a:extLst>
            <a:ext uri="{FF2B5EF4-FFF2-40B4-BE49-F238E27FC236}">
              <a16:creationId xmlns:a16="http://schemas.microsoft.com/office/drawing/2014/main" id="{70D38346-6404-405D-939D-902714124EF0}"/>
            </a:ext>
          </a:extLst>
        </xdr:cNvPr>
        <xdr:cNvSpPr txBox="1"/>
      </xdr:nvSpPr>
      <xdr:spPr>
        <a:xfrm>
          <a:off x="4124960" y="579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144780</xdr:rowOff>
    </xdr:from>
    <xdr:to>
      <xdr:col>24</xdr:col>
      <xdr:colOff>152400</xdr:colOff>
      <xdr:row>35</xdr:row>
      <xdr:rowOff>144780</xdr:rowOff>
    </xdr:to>
    <xdr:cxnSp macro="">
      <xdr:nvCxnSpPr>
        <xdr:cNvPr id="62" name="直線コネクタ 61">
          <a:extLst>
            <a:ext uri="{FF2B5EF4-FFF2-40B4-BE49-F238E27FC236}">
              <a16:creationId xmlns:a16="http://schemas.microsoft.com/office/drawing/2014/main" id="{C41C83D0-D085-458F-891C-43904B9EE015}"/>
            </a:ext>
          </a:extLst>
        </xdr:cNvPr>
        <xdr:cNvCxnSpPr/>
      </xdr:nvCxnSpPr>
      <xdr:spPr>
        <a:xfrm>
          <a:off x="4020820" y="6012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8726</xdr:rowOff>
    </xdr:from>
    <xdr:ext cx="405111" cy="259045"/>
    <xdr:sp macro="" textlink="">
      <xdr:nvSpPr>
        <xdr:cNvPr id="63" name="【図書館】&#10;有形固定資産減価償却率平均値テキスト">
          <a:extLst>
            <a:ext uri="{FF2B5EF4-FFF2-40B4-BE49-F238E27FC236}">
              <a16:creationId xmlns:a16="http://schemas.microsoft.com/office/drawing/2014/main" id="{5E381F23-0E90-449F-8E11-40DE6B0BFF71}"/>
            </a:ext>
          </a:extLst>
        </xdr:cNvPr>
        <xdr:cNvSpPr txBox="1"/>
      </xdr:nvSpPr>
      <xdr:spPr>
        <a:xfrm>
          <a:off x="4124960" y="6379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64" name="フローチャート: 判断 63">
          <a:extLst>
            <a:ext uri="{FF2B5EF4-FFF2-40B4-BE49-F238E27FC236}">
              <a16:creationId xmlns:a16="http://schemas.microsoft.com/office/drawing/2014/main" id="{2E4892D0-B779-4495-991A-5A4712F7ADEA}"/>
            </a:ext>
          </a:extLst>
        </xdr:cNvPr>
        <xdr:cNvSpPr/>
      </xdr:nvSpPr>
      <xdr:spPr>
        <a:xfrm>
          <a:off x="4036060" y="64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157661</xdr:rowOff>
    </xdr:from>
    <xdr:to>
      <xdr:col>20</xdr:col>
      <xdr:colOff>38100</xdr:colOff>
      <xdr:row>38</xdr:row>
      <xdr:rowOff>87812</xdr:rowOff>
    </xdr:to>
    <xdr:sp macro="" textlink="">
      <xdr:nvSpPr>
        <xdr:cNvPr id="65" name="フローチャート: 判断 64">
          <a:extLst>
            <a:ext uri="{FF2B5EF4-FFF2-40B4-BE49-F238E27FC236}">
              <a16:creationId xmlns:a16="http://schemas.microsoft.com/office/drawing/2014/main" id="{FB34BBF6-1E82-4E02-AFF7-BFA5C15EC6CC}"/>
            </a:ext>
          </a:extLst>
        </xdr:cNvPr>
        <xdr:cNvSpPr/>
      </xdr:nvSpPr>
      <xdr:spPr>
        <a:xfrm>
          <a:off x="3312160" y="636034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78939</xdr:rowOff>
    </xdr:from>
    <xdr:ext cx="405111" cy="259045"/>
    <xdr:sp macro="" textlink="">
      <xdr:nvSpPr>
        <xdr:cNvPr id="66" name="n_1aveValue【図書館】&#10;有形固定資産減価償却率">
          <a:extLst>
            <a:ext uri="{FF2B5EF4-FFF2-40B4-BE49-F238E27FC236}">
              <a16:creationId xmlns:a16="http://schemas.microsoft.com/office/drawing/2014/main" id="{BD32E635-B209-4572-93E2-7F71FF587023}"/>
            </a:ext>
          </a:extLst>
        </xdr:cNvPr>
        <xdr:cNvSpPr txBox="1"/>
      </xdr:nvSpPr>
      <xdr:spPr>
        <a:xfrm>
          <a:off x="3170564" y="644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120106</xdr:rowOff>
    </xdr:from>
    <xdr:to>
      <xdr:col>15</xdr:col>
      <xdr:colOff>101600</xdr:colOff>
      <xdr:row>38</xdr:row>
      <xdr:rowOff>50256</xdr:rowOff>
    </xdr:to>
    <xdr:sp macro="" textlink="">
      <xdr:nvSpPr>
        <xdr:cNvPr id="67" name="フローチャート: 判断 66">
          <a:extLst>
            <a:ext uri="{FF2B5EF4-FFF2-40B4-BE49-F238E27FC236}">
              <a16:creationId xmlns:a16="http://schemas.microsoft.com/office/drawing/2014/main" id="{551F634B-E90E-49C3-BFFD-D70D8E9B238F}"/>
            </a:ext>
          </a:extLst>
        </xdr:cNvPr>
        <xdr:cNvSpPr/>
      </xdr:nvSpPr>
      <xdr:spPr>
        <a:xfrm>
          <a:off x="2514600" y="63227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41383</xdr:rowOff>
    </xdr:from>
    <xdr:ext cx="405111" cy="259045"/>
    <xdr:sp macro="" textlink="">
      <xdr:nvSpPr>
        <xdr:cNvPr id="68" name="n_2aveValue【図書館】&#10;有形固定資産減価償却率">
          <a:extLst>
            <a:ext uri="{FF2B5EF4-FFF2-40B4-BE49-F238E27FC236}">
              <a16:creationId xmlns:a16="http://schemas.microsoft.com/office/drawing/2014/main" id="{3AB119A9-7342-43F3-9ACE-B1A802232348}"/>
            </a:ext>
          </a:extLst>
        </xdr:cNvPr>
        <xdr:cNvSpPr txBox="1"/>
      </xdr:nvSpPr>
      <xdr:spPr>
        <a:xfrm>
          <a:off x="2385704" y="641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72753</xdr:rowOff>
    </xdr:from>
    <xdr:to>
      <xdr:col>10</xdr:col>
      <xdr:colOff>165100</xdr:colOff>
      <xdr:row>38</xdr:row>
      <xdr:rowOff>2903</xdr:rowOff>
    </xdr:to>
    <xdr:sp macro="" textlink="">
      <xdr:nvSpPr>
        <xdr:cNvPr id="69" name="フローチャート: 判断 68">
          <a:extLst>
            <a:ext uri="{FF2B5EF4-FFF2-40B4-BE49-F238E27FC236}">
              <a16:creationId xmlns:a16="http://schemas.microsoft.com/office/drawing/2014/main" id="{59907E75-801B-4FAA-8F03-3EF287A324A5}"/>
            </a:ext>
          </a:extLst>
        </xdr:cNvPr>
        <xdr:cNvSpPr/>
      </xdr:nvSpPr>
      <xdr:spPr>
        <a:xfrm>
          <a:off x="17399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165480</xdr:rowOff>
    </xdr:from>
    <xdr:ext cx="405111" cy="259045"/>
    <xdr:sp macro="" textlink="">
      <xdr:nvSpPr>
        <xdr:cNvPr id="70" name="n_3aveValue【図書館】&#10;有形固定資産減価償却率">
          <a:extLst>
            <a:ext uri="{FF2B5EF4-FFF2-40B4-BE49-F238E27FC236}">
              <a16:creationId xmlns:a16="http://schemas.microsoft.com/office/drawing/2014/main" id="{2E42B7AE-AEA7-47E7-BCFB-65D6986936AD}"/>
            </a:ext>
          </a:extLst>
        </xdr:cNvPr>
        <xdr:cNvSpPr txBox="1"/>
      </xdr:nvSpPr>
      <xdr:spPr>
        <a:xfrm>
          <a:off x="1611004" y="636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103777</xdr:rowOff>
    </xdr:from>
    <xdr:to>
      <xdr:col>6</xdr:col>
      <xdr:colOff>38100</xdr:colOff>
      <xdr:row>38</xdr:row>
      <xdr:rowOff>33927</xdr:rowOff>
    </xdr:to>
    <xdr:sp macro="" textlink="">
      <xdr:nvSpPr>
        <xdr:cNvPr id="71" name="フローチャート: 判断 70">
          <a:extLst>
            <a:ext uri="{FF2B5EF4-FFF2-40B4-BE49-F238E27FC236}">
              <a16:creationId xmlns:a16="http://schemas.microsoft.com/office/drawing/2014/main" id="{60CA9E7E-AD76-495E-98EA-868A528FC38C}"/>
            </a:ext>
          </a:extLst>
        </xdr:cNvPr>
        <xdr:cNvSpPr/>
      </xdr:nvSpPr>
      <xdr:spPr>
        <a:xfrm>
          <a:off x="965200" y="6306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38</xdr:row>
      <xdr:rowOff>25054</xdr:rowOff>
    </xdr:from>
    <xdr:ext cx="405111" cy="259045"/>
    <xdr:sp macro="" textlink="">
      <xdr:nvSpPr>
        <xdr:cNvPr id="72" name="n_4aveValue【図書館】&#10;有形固定資産減価償却率">
          <a:extLst>
            <a:ext uri="{FF2B5EF4-FFF2-40B4-BE49-F238E27FC236}">
              <a16:creationId xmlns:a16="http://schemas.microsoft.com/office/drawing/2014/main" id="{F13C8A68-C4A3-4027-B100-869F558B0379}"/>
            </a:ext>
          </a:extLst>
        </xdr:cNvPr>
        <xdr:cNvSpPr txBox="1"/>
      </xdr:nvSpPr>
      <xdr:spPr>
        <a:xfrm>
          <a:off x="836304"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F6B6865-B3B9-4B5A-B03C-4C51AC4DEB0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45CCE95-D321-4DE9-A746-C2BD259EA88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879FAACD-5995-43C6-8505-357306C1CCE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164FC212-C278-4867-A783-0E131D11F13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AADB1B43-1C74-439A-A7AD-68EB4C6F8A3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93980</xdr:rowOff>
    </xdr:from>
    <xdr:to>
      <xdr:col>24</xdr:col>
      <xdr:colOff>114300</xdr:colOff>
      <xdr:row>36</xdr:row>
      <xdr:rowOff>24130</xdr:rowOff>
    </xdr:to>
    <xdr:sp macro="" textlink="">
      <xdr:nvSpPr>
        <xdr:cNvPr id="78" name="楕円 77">
          <a:extLst>
            <a:ext uri="{FF2B5EF4-FFF2-40B4-BE49-F238E27FC236}">
              <a16:creationId xmlns:a16="http://schemas.microsoft.com/office/drawing/2014/main" id="{04856130-F2A2-4580-B5E3-5BE9C072A578}"/>
            </a:ext>
          </a:extLst>
        </xdr:cNvPr>
        <xdr:cNvSpPr/>
      </xdr:nvSpPr>
      <xdr:spPr>
        <a:xfrm>
          <a:off x="4036060" y="596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47007</xdr:rowOff>
    </xdr:from>
    <xdr:ext cx="405111" cy="259045"/>
    <xdr:sp macro="" textlink="">
      <xdr:nvSpPr>
        <xdr:cNvPr id="79" name="【図書館】&#10;有形固定資産減価償却率該当値テキスト">
          <a:extLst>
            <a:ext uri="{FF2B5EF4-FFF2-40B4-BE49-F238E27FC236}">
              <a16:creationId xmlns:a16="http://schemas.microsoft.com/office/drawing/2014/main" id="{F77F3A01-1931-466C-9603-36CD67713C23}"/>
            </a:ext>
          </a:extLst>
        </xdr:cNvPr>
        <xdr:cNvSpPr txBox="1"/>
      </xdr:nvSpPr>
      <xdr:spPr>
        <a:xfrm>
          <a:off x="4124960" y="591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116840</xdr:rowOff>
    </xdr:from>
    <xdr:to>
      <xdr:col>20</xdr:col>
      <xdr:colOff>38100</xdr:colOff>
      <xdr:row>35</xdr:row>
      <xdr:rowOff>46990</xdr:rowOff>
    </xdr:to>
    <xdr:sp macro="" textlink="">
      <xdr:nvSpPr>
        <xdr:cNvPr id="80" name="楕円 79">
          <a:extLst>
            <a:ext uri="{FF2B5EF4-FFF2-40B4-BE49-F238E27FC236}">
              <a16:creationId xmlns:a16="http://schemas.microsoft.com/office/drawing/2014/main" id="{0A4E3417-E526-462D-941F-4F4A8D31C124}"/>
            </a:ext>
          </a:extLst>
        </xdr:cNvPr>
        <xdr:cNvSpPr/>
      </xdr:nvSpPr>
      <xdr:spPr>
        <a:xfrm>
          <a:off x="3312160" y="5816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167640</xdr:rowOff>
    </xdr:from>
    <xdr:to>
      <xdr:col>24</xdr:col>
      <xdr:colOff>63500</xdr:colOff>
      <xdr:row>35</xdr:row>
      <xdr:rowOff>144780</xdr:rowOff>
    </xdr:to>
    <xdr:cxnSp macro="">
      <xdr:nvCxnSpPr>
        <xdr:cNvPr id="81" name="直線コネクタ 80">
          <a:extLst>
            <a:ext uri="{FF2B5EF4-FFF2-40B4-BE49-F238E27FC236}">
              <a16:creationId xmlns:a16="http://schemas.microsoft.com/office/drawing/2014/main" id="{BA3D5930-0C6A-402A-BCBF-D9613A0DED86}"/>
            </a:ext>
          </a:extLst>
        </xdr:cNvPr>
        <xdr:cNvCxnSpPr/>
      </xdr:nvCxnSpPr>
      <xdr:spPr>
        <a:xfrm>
          <a:off x="3355340" y="5867400"/>
          <a:ext cx="73152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41728</xdr:rowOff>
    </xdr:from>
    <xdr:to>
      <xdr:col>15</xdr:col>
      <xdr:colOff>101600</xdr:colOff>
      <xdr:row>34</xdr:row>
      <xdr:rowOff>143328</xdr:rowOff>
    </xdr:to>
    <xdr:sp macro="" textlink="">
      <xdr:nvSpPr>
        <xdr:cNvPr id="82" name="楕円 81">
          <a:extLst>
            <a:ext uri="{FF2B5EF4-FFF2-40B4-BE49-F238E27FC236}">
              <a16:creationId xmlns:a16="http://schemas.microsoft.com/office/drawing/2014/main" id="{5927A31B-08E9-4BE7-9819-BFF70E7C000C}"/>
            </a:ext>
          </a:extLst>
        </xdr:cNvPr>
        <xdr:cNvSpPr/>
      </xdr:nvSpPr>
      <xdr:spPr>
        <a:xfrm>
          <a:off x="2514600" y="57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92528</xdr:rowOff>
    </xdr:from>
    <xdr:to>
      <xdr:col>19</xdr:col>
      <xdr:colOff>177800</xdr:colOff>
      <xdr:row>34</xdr:row>
      <xdr:rowOff>167640</xdr:rowOff>
    </xdr:to>
    <xdr:cxnSp macro="">
      <xdr:nvCxnSpPr>
        <xdr:cNvPr id="83" name="直線コネクタ 82">
          <a:extLst>
            <a:ext uri="{FF2B5EF4-FFF2-40B4-BE49-F238E27FC236}">
              <a16:creationId xmlns:a16="http://schemas.microsoft.com/office/drawing/2014/main" id="{AF7D36EE-AACD-4C0A-8F1F-595D6B5DBF56}"/>
            </a:ext>
          </a:extLst>
        </xdr:cNvPr>
        <xdr:cNvCxnSpPr/>
      </xdr:nvCxnSpPr>
      <xdr:spPr>
        <a:xfrm>
          <a:off x="2565400" y="5792288"/>
          <a:ext cx="78994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139700</xdr:rowOff>
    </xdr:from>
    <xdr:to>
      <xdr:col>10</xdr:col>
      <xdr:colOff>165100</xdr:colOff>
      <xdr:row>34</xdr:row>
      <xdr:rowOff>69850</xdr:rowOff>
    </xdr:to>
    <xdr:sp macro="" textlink="">
      <xdr:nvSpPr>
        <xdr:cNvPr id="84" name="楕円 83">
          <a:extLst>
            <a:ext uri="{FF2B5EF4-FFF2-40B4-BE49-F238E27FC236}">
              <a16:creationId xmlns:a16="http://schemas.microsoft.com/office/drawing/2014/main" id="{EFAE5C7F-476C-4E74-BCFB-4E9BE50DD7EF}"/>
            </a:ext>
          </a:extLst>
        </xdr:cNvPr>
        <xdr:cNvSpPr/>
      </xdr:nvSpPr>
      <xdr:spPr>
        <a:xfrm>
          <a:off x="1739900" y="5671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19050</xdr:rowOff>
    </xdr:from>
    <xdr:to>
      <xdr:col>15</xdr:col>
      <xdr:colOff>50800</xdr:colOff>
      <xdr:row>34</xdr:row>
      <xdr:rowOff>92528</xdr:rowOff>
    </xdr:to>
    <xdr:cxnSp macro="">
      <xdr:nvCxnSpPr>
        <xdr:cNvPr id="85" name="直線コネクタ 84">
          <a:extLst>
            <a:ext uri="{FF2B5EF4-FFF2-40B4-BE49-F238E27FC236}">
              <a16:creationId xmlns:a16="http://schemas.microsoft.com/office/drawing/2014/main" id="{AD228333-44FC-41C6-B1F6-54D5570E18AC}"/>
            </a:ext>
          </a:extLst>
        </xdr:cNvPr>
        <xdr:cNvCxnSpPr/>
      </xdr:nvCxnSpPr>
      <xdr:spPr>
        <a:xfrm>
          <a:off x="1790700" y="5718810"/>
          <a:ext cx="7747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84183</xdr:rowOff>
    </xdr:from>
    <xdr:to>
      <xdr:col>6</xdr:col>
      <xdr:colOff>38100</xdr:colOff>
      <xdr:row>34</xdr:row>
      <xdr:rowOff>14333</xdr:rowOff>
    </xdr:to>
    <xdr:sp macro="" textlink="">
      <xdr:nvSpPr>
        <xdr:cNvPr id="86" name="楕円 85">
          <a:extLst>
            <a:ext uri="{FF2B5EF4-FFF2-40B4-BE49-F238E27FC236}">
              <a16:creationId xmlns:a16="http://schemas.microsoft.com/office/drawing/2014/main" id="{64B8F242-748D-4333-84D7-1EB45EE3DA4F}"/>
            </a:ext>
          </a:extLst>
        </xdr:cNvPr>
        <xdr:cNvSpPr/>
      </xdr:nvSpPr>
      <xdr:spPr>
        <a:xfrm>
          <a:off x="965200" y="56163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134983</xdr:rowOff>
    </xdr:from>
    <xdr:to>
      <xdr:col>10</xdr:col>
      <xdr:colOff>114300</xdr:colOff>
      <xdr:row>34</xdr:row>
      <xdr:rowOff>19050</xdr:rowOff>
    </xdr:to>
    <xdr:cxnSp macro="">
      <xdr:nvCxnSpPr>
        <xdr:cNvPr id="87" name="直線コネクタ 86">
          <a:extLst>
            <a:ext uri="{FF2B5EF4-FFF2-40B4-BE49-F238E27FC236}">
              <a16:creationId xmlns:a16="http://schemas.microsoft.com/office/drawing/2014/main" id="{C42C6869-F3F7-49E8-B739-FD1AB9251D59}"/>
            </a:ext>
          </a:extLst>
        </xdr:cNvPr>
        <xdr:cNvCxnSpPr/>
      </xdr:nvCxnSpPr>
      <xdr:spPr>
        <a:xfrm>
          <a:off x="1008380" y="5667103"/>
          <a:ext cx="78232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63517</xdr:rowOff>
    </xdr:from>
    <xdr:ext cx="405111" cy="259045"/>
    <xdr:sp macro="" textlink="">
      <xdr:nvSpPr>
        <xdr:cNvPr id="88" name="n_1mainValue【図書館】&#10;有形固定資産減価償却率">
          <a:extLst>
            <a:ext uri="{FF2B5EF4-FFF2-40B4-BE49-F238E27FC236}">
              <a16:creationId xmlns:a16="http://schemas.microsoft.com/office/drawing/2014/main" id="{41F37400-4779-4B0D-976E-6374EC82DE51}"/>
            </a:ext>
          </a:extLst>
        </xdr:cNvPr>
        <xdr:cNvSpPr txBox="1"/>
      </xdr:nvSpPr>
      <xdr:spPr>
        <a:xfrm>
          <a:off x="317056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159855</xdr:rowOff>
    </xdr:from>
    <xdr:ext cx="405111" cy="259045"/>
    <xdr:sp macro="" textlink="">
      <xdr:nvSpPr>
        <xdr:cNvPr id="89" name="n_2mainValue【図書館】&#10;有形固定資産減価償却率">
          <a:extLst>
            <a:ext uri="{FF2B5EF4-FFF2-40B4-BE49-F238E27FC236}">
              <a16:creationId xmlns:a16="http://schemas.microsoft.com/office/drawing/2014/main" id="{A87D562A-3FE6-40E5-969A-91B41EFAFBD0}"/>
            </a:ext>
          </a:extLst>
        </xdr:cNvPr>
        <xdr:cNvSpPr txBox="1"/>
      </xdr:nvSpPr>
      <xdr:spPr>
        <a:xfrm>
          <a:off x="2385704" y="552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86377</xdr:rowOff>
    </xdr:from>
    <xdr:ext cx="405111" cy="259045"/>
    <xdr:sp macro="" textlink="">
      <xdr:nvSpPr>
        <xdr:cNvPr id="90" name="n_3mainValue【図書館】&#10;有形固定資産減価償却率">
          <a:extLst>
            <a:ext uri="{FF2B5EF4-FFF2-40B4-BE49-F238E27FC236}">
              <a16:creationId xmlns:a16="http://schemas.microsoft.com/office/drawing/2014/main" id="{86A5A1E6-77F6-45E6-8A7A-88EF3E0C0F2C}"/>
            </a:ext>
          </a:extLst>
        </xdr:cNvPr>
        <xdr:cNvSpPr txBox="1"/>
      </xdr:nvSpPr>
      <xdr:spPr>
        <a:xfrm>
          <a:off x="1611004" y="54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30860</xdr:rowOff>
    </xdr:from>
    <xdr:ext cx="340478" cy="259045"/>
    <xdr:sp macro="" textlink="">
      <xdr:nvSpPr>
        <xdr:cNvPr id="91" name="n_4mainValue【図書館】&#10;有形固定資産減価償却率">
          <a:extLst>
            <a:ext uri="{FF2B5EF4-FFF2-40B4-BE49-F238E27FC236}">
              <a16:creationId xmlns:a16="http://schemas.microsoft.com/office/drawing/2014/main" id="{38A2F2B9-5511-4BAE-8215-D0CFCCCC98C9}"/>
            </a:ext>
          </a:extLst>
        </xdr:cNvPr>
        <xdr:cNvSpPr txBox="1"/>
      </xdr:nvSpPr>
      <xdr:spPr>
        <a:xfrm>
          <a:off x="845761" y="5395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329848D-B95F-4D69-9590-0EA24A96349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73D63E1-E41A-4E1A-9561-DB9BD4F72E7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C7CBBF1-FBE7-4BC4-AD16-9C49444F7FA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6A0D32E-4ED9-4DAA-970F-7A84B897654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865C860-0C99-497B-AC9F-B4F9E8C6DA9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16101B9-C36F-4396-BA67-2B87D3DDA17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8044A0-D0D9-47C7-8601-8CA1F996717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ADA80AE-FBA7-4C0D-8D29-4BF1D8AEA2E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41CCFF1-B985-48DB-ADC9-49086232ABB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D35A8F7-2311-4264-96B8-3B825440592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247DC81-32EF-41F6-906C-22F2F035836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9F6987C-3BB7-4BAA-AE3C-FFA08430D714}"/>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FBD889E-DA23-467F-AA34-95F0536F980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FC1FA04-7E3E-43CA-A941-0E29E19CE271}"/>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BD46BB9-4D3E-4975-A4EE-446438A31EA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C0C7BC1-E3C6-4E89-A2AF-901E03461291}"/>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F9BBF98-AE4D-4D79-A4F3-D450E66322F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35AC8AC-F6C1-48B1-9B0E-5851B1D003A2}"/>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6E777AE-39DE-4546-A482-6F7F241D4AF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20412C8-91B2-4E86-A960-1EF4F5486BE8}"/>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2640875-E3A5-40C9-B30B-1C063108448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B8BE19F-F345-4FA8-9F23-457A59ED8A5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217FFB6E-A21D-448E-A40E-BA36D01300B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8D8A6589-2283-4753-868A-6B9F60E58BA2}"/>
            </a:ext>
          </a:extLst>
        </xdr:cNvPr>
        <xdr:cNvCxnSpPr/>
      </xdr:nvCxnSpPr>
      <xdr:spPr>
        <a:xfrm flipV="1">
          <a:off x="9219565" y="570738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AAE254E4-5932-40ED-BCFB-4A568AC8A380}"/>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B7F213C4-983C-45CD-AA94-DA22DCB67CD8}"/>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8" name="【図書館】&#10;一人当たり面積最大値テキスト">
          <a:extLst>
            <a:ext uri="{FF2B5EF4-FFF2-40B4-BE49-F238E27FC236}">
              <a16:creationId xmlns:a16="http://schemas.microsoft.com/office/drawing/2014/main" id="{B0BE2E53-49B1-48BD-8ED9-458F4EC70232}"/>
            </a:ext>
          </a:extLst>
        </xdr:cNvPr>
        <xdr:cNvSpPr txBox="1"/>
      </xdr:nvSpPr>
      <xdr:spPr>
        <a:xfrm>
          <a:off x="92583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9" name="直線コネクタ 118">
          <a:extLst>
            <a:ext uri="{FF2B5EF4-FFF2-40B4-BE49-F238E27FC236}">
              <a16:creationId xmlns:a16="http://schemas.microsoft.com/office/drawing/2014/main" id="{1DB3E209-8669-4CE2-9279-653C04DE6DFE}"/>
            </a:ext>
          </a:extLst>
        </xdr:cNvPr>
        <xdr:cNvCxnSpPr/>
      </xdr:nvCxnSpPr>
      <xdr:spPr>
        <a:xfrm>
          <a:off x="915416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a:extLst>
            <a:ext uri="{FF2B5EF4-FFF2-40B4-BE49-F238E27FC236}">
              <a16:creationId xmlns:a16="http://schemas.microsoft.com/office/drawing/2014/main" id="{C8F08467-0D43-415D-87F3-ACA6876178AE}"/>
            </a:ext>
          </a:extLst>
        </xdr:cNvPr>
        <xdr:cNvSpPr txBox="1"/>
      </xdr:nvSpPr>
      <xdr:spPr>
        <a:xfrm>
          <a:off x="9258300" y="641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55659FCC-70F5-40C6-BD29-79E42CEE048D}"/>
            </a:ext>
          </a:extLst>
        </xdr:cNvPr>
        <xdr:cNvSpPr/>
      </xdr:nvSpPr>
      <xdr:spPr>
        <a:xfrm>
          <a:off x="919226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2" name="フローチャート: 判断 121">
          <a:extLst>
            <a:ext uri="{FF2B5EF4-FFF2-40B4-BE49-F238E27FC236}">
              <a16:creationId xmlns:a16="http://schemas.microsoft.com/office/drawing/2014/main" id="{D51A0A86-9207-4D4D-BA2B-6E4707FB3D4C}"/>
            </a:ext>
          </a:extLst>
        </xdr:cNvPr>
        <xdr:cNvSpPr/>
      </xdr:nvSpPr>
      <xdr:spPr>
        <a:xfrm>
          <a:off x="8445500" y="644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17</xdr:rowOff>
    </xdr:from>
    <xdr:ext cx="469744" cy="259045"/>
    <xdr:sp macro="" textlink="">
      <xdr:nvSpPr>
        <xdr:cNvPr id="123" name="n_1aveValue【図書館】&#10;一人当たり面積">
          <a:extLst>
            <a:ext uri="{FF2B5EF4-FFF2-40B4-BE49-F238E27FC236}">
              <a16:creationId xmlns:a16="http://schemas.microsoft.com/office/drawing/2014/main" id="{903AC1BA-D7DD-434B-BFCF-91B02249AFFD}"/>
            </a:ext>
          </a:extLst>
        </xdr:cNvPr>
        <xdr:cNvSpPr txBox="1"/>
      </xdr:nvSpPr>
      <xdr:spPr>
        <a:xfrm>
          <a:off x="827158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86360</xdr:rowOff>
    </xdr:from>
    <xdr:to>
      <xdr:col>46</xdr:col>
      <xdr:colOff>38100</xdr:colOff>
      <xdr:row>39</xdr:row>
      <xdr:rowOff>16510</xdr:rowOff>
    </xdr:to>
    <xdr:sp macro="" textlink="">
      <xdr:nvSpPr>
        <xdr:cNvPr id="124" name="フローチャート: 判断 123">
          <a:extLst>
            <a:ext uri="{FF2B5EF4-FFF2-40B4-BE49-F238E27FC236}">
              <a16:creationId xmlns:a16="http://schemas.microsoft.com/office/drawing/2014/main" id="{772D1936-B6C8-4543-9E10-AABCE057F882}"/>
            </a:ext>
          </a:extLst>
        </xdr:cNvPr>
        <xdr:cNvSpPr/>
      </xdr:nvSpPr>
      <xdr:spPr>
        <a:xfrm>
          <a:off x="767080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7637</xdr:rowOff>
    </xdr:from>
    <xdr:ext cx="469744" cy="259045"/>
    <xdr:sp macro="" textlink="">
      <xdr:nvSpPr>
        <xdr:cNvPr id="125" name="n_2aveValue【図書館】&#10;一人当たり面積">
          <a:extLst>
            <a:ext uri="{FF2B5EF4-FFF2-40B4-BE49-F238E27FC236}">
              <a16:creationId xmlns:a16="http://schemas.microsoft.com/office/drawing/2014/main" id="{5E33C113-2228-4E7F-8DEB-F642E1B73614}"/>
            </a:ext>
          </a:extLst>
        </xdr:cNvPr>
        <xdr:cNvSpPr txBox="1"/>
      </xdr:nvSpPr>
      <xdr:spPr>
        <a:xfrm>
          <a:off x="750958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139700</xdr:rowOff>
    </xdr:from>
    <xdr:to>
      <xdr:col>41</xdr:col>
      <xdr:colOff>101600</xdr:colOff>
      <xdr:row>39</xdr:row>
      <xdr:rowOff>69850</xdr:rowOff>
    </xdr:to>
    <xdr:sp macro="" textlink="">
      <xdr:nvSpPr>
        <xdr:cNvPr id="126" name="フローチャート: 判断 125">
          <a:extLst>
            <a:ext uri="{FF2B5EF4-FFF2-40B4-BE49-F238E27FC236}">
              <a16:creationId xmlns:a16="http://schemas.microsoft.com/office/drawing/2014/main" id="{C5170366-A653-4630-8014-EE75305EC03A}"/>
            </a:ext>
          </a:extLst>
        </xdr:cNvPr>
        <xdr:cNvSpPr/>
      </xdr:nvSpPr>
      <xdr:spPr>
        <a:xfrm>
          <a:off x="68732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60977</xdr:rowOff>
    </xdr:from>
    <xdr:ext cx="469744" cy="259045"/>
    <xdr:sp macro="" textlink="">
      <xdr:nvSpPr>
        <xdr:cNvPr id="127" name="n_3aveValue【図書館】&#10;一人当たり面積">
          <a:extLst>
            <a:ext uri="{FF2B5EF4-FFF2-40B4-BE49-F238E27FC236}">
              <a16:creationId xmlns:a16="http://schemas.microsoft.com/office/drawing/2014/main" id="{5CE72C57-3E33-4DC6-A9C3-6E045C46D2F1}"/>
            </a:ext>
          </a:extLst>
        </xdr:cNvPr>
        <xdr:cNvSpPr txBox="1"/>
      </xdr:nvSpPr>
      <xdr:spPr>
        <a:xfrm>
          <a:off x="67120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6350</xdr:rowOff>
    </xdr:from>
    <xdr:to>
      <xdr:col>36</xdr:col>
      <xdr:colOff>165100</xdr:colOff>
      <xdr:row>39</xdr:row>
      <xdr:rowOff>107950</xdr:rowOff>
    </xdr:to>
    <xdr:sp macro="" textlink="">
      <xdr:nvSpPr>
        <xdr:cNvPr id="128" name="フローチャート: 判断 127">
          <a:extLst>
            <a:ext uri="{FF2B5EF4-FFF2-40B4-BE49-F238E27FC236}">
              <a16:creationId xmlns:a16="http://schemas.microsoft.com/office/drawing/2014/main" id="{8D10ED03-0B57-48EE-8468-6A4DAAEB4AB5}"/>
            </a:ext>
          </a:extLst>
        </xdr:cNvPr>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39</xdr:row>
      <xdr:rowOff>99077</xdr:rowOff>
    </xdr:from>
    <xdr:ext cx="469744" cy="259045"/>
    <xdr:sp macro="" textlink="">
      <xdr:nvSpPr>
        <xdr:cNvPr id="129" name="n_4aveValue【図書館】&#10;一人当たり面積">
          <a:extLst>
            <a:ext uri="{FF2B5EF4-FFF2-40B4-BE49-F238E27FC236}">
              <a16:creationId xmlns:a16="http://schemas.microsoft.com/office/drawing/2014/main" id="{EB8BB886-BA8B-48A2-9ACA-355F1B1549C4}"/>
            </a:ext>
          </a:extLst>
        </xdr:cNvPr>
        <xdr:cNvSpPr txBox="1"/>
      </xdr:nvSpPr>
      <xdr:spPr>
        <a:xfrm>
          <a:off x="59373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643302F-9955-4722-936D-DCE50794305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41B6CAB-E897-4661-80B9-7AF12FF6CB6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0AE2ED4-46CF-4CA1-BCCD-4A553150828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6C150FBA-D01D-4944-B72D-66DCDC2C7EB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DFD262F4-CFAC-408A-9341-EA2F36419B2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35" name="楕円 134">
          <a:extLst>
            <a:ext uri="{FF2B5EF4-FFF2-40B4-BE49-F238E27FC236}">
              <a16:creationId xmlns:a16="http://schemas.microsoft.com/office/drawing/2014/main" id="{D29DF392-0C12-41EA-B991-4E7181CF1F50}"/>
            </a:ext>
          </a:extLst>
        </xdr:cNvPr>
        <xdr:cNvSpPr/>
      </xdr:nvSpPr>
      <xdr:spPr>
        <a:xfrm>
          <a:off x="9192260" y="635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2557</xdr:rowOff>
    </xdr:from>
    <xdr:ext cx="469744" cy="259045"/>
    <xdr:sp macro="" textlink="">
      <xdr:nvSpPr>
        <xdr:cNvPr id="136" name="【図書館】&#10;一人当たり面積該当値テキスト">
          <a:extLst>
            <a:ext uri="{FF2B5EF4-FFF2-40B4-BE49-F238E27FC236}">
              <a16:creationId xmlns:a16="http://schemas.microsoft.com/office/drawing/2014/main" id="{34614ADA-672C-49AD-B4E7-CF664901E18B}"/>
            </a:ext>
          </a:extLst>
        </xdr:cNvPr>
        <xdr:cNvSpPr txBox="1"/>
      </xdr:nvSpPr>
      <xdr:spPr>
        <a:xfrm>
          <a:off x="9258300"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166370</xdr:rowOff>
    </xdr:from>
    <xdr:to>
      <xdr:col>50</xdr:col>
      <xdr:colOff>165100</xdr:colOff>
      <xdr:row>38</xdr:row>
      <xdr:rowOff>96520</xdr:rowOff>
    </xdr:to>
    <xdr:sp macro="" textlink="">
      <xdr:nvSpPr>
        <xdr:cNvPr id="137" name="楕円 136">
          <a:extLst>
            <a:ext uri="{FF2B5EF4-FFF2-40B4-BE49-F238E27FC236}">
              <a16:creationId xmlns:a16="http://schemas.microsoft.com/office/drawing/2014/main" id="{5DABFE81-1042-4F4F-AD58-96F48B639793}"/>
            </a:ext>
          </a:extLst>
        </xdr:cNvPr>
        <xdr:cNvSpPr/>
      </xdr:nvSpPr>
      <xdr:spPr>
        <a:xfrm>
          <a:off x="844550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45720</xdr:rowOff>
    </xdr:to>
    <xdr:cxnSp macro="">
      <xdr:nvCxnSpPr>
        <xdr:cNvPr id="138" name="直線コネクタ 137">
          <a:extLst>
            <a:ext uri="{FF2B5EF4-FFF2-40B4-BE49-F238E27FC236}">
              <a16:creationId xmlns:a16="http://schemas.microsoft.com/office/drawing/2014/main" id="{C35C296C-DEE4-4EDB-8B81-4DCCF4AAB5DD}"/>
            </a:ext>
          </a:extLst>
        </xdr:cNvPr>
        <xdr:cNvCxnSpPr/>
      </xdr:nvCxnSpPr>
      <xdr:spPr>
        <a:xfrm flipV="1">
          <a:off x="8496300" y="6400800"/>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10160</xdr:rowOff>
    </xdr:from>
    <xdr:to>
      <xdr:col>46</xdr:col>
      <xdr:colOff>38100</xdr:colOff>
      <xdr:row>38</xdr:row>
      <xdr:rowOff>111760</xdr:rowOff>
    </xdr:to>
    <xdr:sp macro="" textlink="">
      <xdr:nvSpPr>
        <xdr:cNvPr id="139" name="楕円 138">
          <a:extLst>
            <a:ext uri="{FF2B5EF4-FFF2-40B4-BE49-F238E27FC236}">
              <a16:creationId xmlns:a16="http://schemas.microsoft.com/office/drawing/2014/main" id="{D4C5BA88-623C-4A57-84E7-56064D090B7C}"/>
            </a:ext>
          </a:extLst>
        </xdr:cNvPr>
        <xdr:cNvSpPr/>
      </xdr:nvSpPr>
      <xdr:spPr>
        <a:xfrm>
          <a:off x="7670800" y="6380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45720</xdr:rowOff>
    </xdr:from>
    <xdr:to>
      <xdr:col>50</xdr:col>
      <xdr:colOff>114300</xdr:colOff>
      <xdr:row>38</xdr:row>
      <xdr:rowOff>60960</xdr:rowOff>
    </xdr:to>
    <xdr:cxnSp macro="">
      <xdr:nvCxnSpPr>
        <xdr:cNvPr id="140" name="直線コネクタ 139">
          <a:extLst>
            <a:ext uri="{FF2B5EF4-FFF2-40B4-BE49-F238E27FC236}">
              <a16:creationId xmlns:a16="http://schemas.microsoft.com/office/drawing/2014/main" id="{B1D31CE1-A9CD-4D00-ADB9-DF3FAD67380F}"/>
            </a:ext>
          </a:extLst>
        </xdr:cNvPr>
        <xdr:cNvCxnSpPr/>
      </xdr:nvCxnSpPr>
      <xdr:spPr>
        <a:xfrm flipV="1">
          <a:off x="7713980" y="641604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41" name="楕円 140">
          <a:extLst>
            <a:ext uri="{FF2B5EF4-FFF2-40B4-BE49-F238E27FC236}">
              <a16:creationId xmlns:a16="http://schemas.microsoft.com/office/drawing/2014/main" id="{3AD13E17-4A3C-4D40-933E-BEC8F7598FA2}"/>
            </a:ext>
          </a:extLst>
        </xdr:cNvPr>
        <xdr:cNvSpPr/>
      </xdr:nvSpPr>
      <xdr:spPr>
        <a:xfrm>
          <a:off x="687324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60960</xdr:rowOff>
    </xdr:from>
    <xdr:to>
      <xdr:col>45</xdr:col>
      <xdr:colOff>177800</xdr:colOff>
      <xdr:row>38</xdr:row>
      <xdr:rowOff>76200</xdr:rowOff>
    </xdr:to>
    <xdr:cxnSp macro="">
      <xdr:nvCxnSpPr>
        <xdr:cNvPr id="142" name="直線コネクタ 141">
          <a:extLst>
            <a:ext uri="{FF2B5EF4-FFF2-40B4-BE49-F238E27FC236}">
              <a16:creationId xmlns:a16="http://schemas.microsoft.com/office/drawing/2014/main" id="{D07DBBCC-010A-4C32-827B-AD99096A7DBD}"/>
            </a:ext>
          </a:extLst>
        </xdr:cNvPr>
        <xdr:cNvCxnSpPr/>
      </xdr:nvCxnSpPr>
      <xdr:spPr>
        <a:xfrm flipV="1">
          <a:off x="6924040" y="643128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40640</xdr:rowOff>
    </xdr:from>
    <xdr:to>
      <xdr:col>36</xdr:col>
      <xdr:colOff>165100</xdr:colOff>
      <xdr:row>38</xdr:row>
      <xdr:rowOff>142240</xdr:rowOff>
    </xdr:to>
    <xdr:sp macro="" textlink="">
      <xdr:nvSpPr>
        <xdr:cNvPr id="143" name="楕円 142">
          <a:extLst>
            <a:ext uri="{FF2B5EF4-FFF2-40B4-BE49-F238E27FC236}">
              <a16:creationId xmlns:a16="http://schemas.microsoft.com/office/drawing/2014/main" id="{F695A5F8-6748-4B6A-BC93-13CD3457A329}"/>
            </a:ext>
          </a:extLst>
        </xdr:cNvPr>
        <xdr:cNvSpPr/>
      </xdr:nvSpPr>
      <xdr:spPr>
        <a:xfrm>
          <a:off x="609854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91440</xdr:rowOff>
    </xdr:to>
    <xdr:cxnSp macro="">
      <xdr:nvCxnSpPr>
        <xdr:cNvPr id="144" name="直線コネクタ 143">
          <a:extLst>
            <a:ext uri="{FF2B5EF4-FFF2-40B4-BE49-F238E27FC236}">
              <a16:creationId xmlns:a16="http://schemas.microsoft.com/office/drawing/2014/main" id="{53CA7614-C11F-4D9A-ABD2-0620C6A785D7}"/>
            </a:ext>
          </a:extLst>
        </xdr:cNvPr>
        <xdr:cNvCxnSpPr/>
      </xdr:nvCxnSpPr>
      <xdr:spPr>
        <a:xfrm flipV="1">
          <a:off x="6149340" y="644652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113047</xdr:rowOff>
    </xdr:from>
    <xdr:ext cx="469744" cy="259045"/>
    <xdr:sp macro="" textlink="">
      <xdr:nvSpPr>
        <xdr:cNvPr id="145" name="n_1mainValue【図書館】&#10;一人当たり面積">
          <a:extLst>
            <a:ext uri="{FF2B5EF4-FFF2-40B4-BE49-F238E27FC236}">
              <a16:creationId xmlns:a16="http://schemas.microsoft.com/office/drawing/2014/main" id="{31659BB7-D437-4F5A-94A0-CAD2AD44CA6C}"/>
            </a:ext>
          </a:extLst>
        </xdr:cNvPr>
        <xdr:cNvSpPr txBox="1"/>
      </xdr:nvSpPr>
      <xdr:spPr>
        <a:xfrm>
          <a:off x="827158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128287</xdr:rowOff>
    </xdr:from>
    <xdr:ext cx="469744" cy="259045"/>
    <xdr:sp macro="" textlink="">
      <xdr:nvSpPr>
        <xdr:cNvPr id="146" name="n_2mainValue【図書館】&#10;一人当たり面積">
          <a:extLst>
            <a:ext uri="{FF2B5EF4-FFF2-40B4-BE49-F238E27FC236}">
              <a16:creationId xmlns:a16="http://schemas.microsoft.com/office/drawing/2014/main" id="{C1BCC293-056C-4B48-88AC-A19D269F3531}"/>
            </a:ext>
          </a:extLst>
        </xdr:cNvPr>
        <xdr:cNvSpPr txBox="1"/>
      </xdr:nvSpPr>
      <xdr:spPr>
        <a:xfrm>
          <a:off x="750958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7" name="n_3mainValue【図書館】&#10;一人当たり面積">
          <a:extLst>
            <a:ext uri="{FF2B5EF4-FFF2-40B4-BE49-F238E27FC236}">
              <a16:creationId xmlns:a16="http://schemas.microsoft.com/office/drawing/2014/main" id="{20BF0F4E-6C06-434B-B6EE-C57B0F3A72C2}"/>
            </a:ext>
          </a:extLst>
        </xdr:cNvPr>
        <xdr:cNvSpPr txBox="1"/>
      </xdr:nvSpPr>
      <xdr:spPr>
        <a:xfrm>
          <a:off x="67120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158767</xdr:rowOff>
    </xdr:from>
    <xdr:ext cx="469744" cy="259045"/>
    <xdr:sp macro="" textlink="">
      <xdr:nvSpPr>
        <xdr:cNvPr id="148" name="n_4mainValue【図書館】&#10;一人当たり面積">
          <a:extLst>
            <a:ext uri="{FF2B5EF4-FFF2-40B4-BE49-F238E27FC236}">
              <a16:creationId xmlns:a16="http://schemas.microsoft.com/office/drawing/2014/main" id="{2A6365B0-1368-47DE-B8B2-E66BEFA3183A}"/>
            </a:ext>
          </a:extLst>
        </xdr:cNvPr>
        <xdr:cNvSpPr txBox="1"/>
      </xdr:nvSpPr>
      <xdr:spPr>
        <a:xfrm>
          <a:off x="59373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AACDD96-10F5-4421-B972-3C0ED426084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FC78ED3-BC29-41F0-863C-9DE548A755D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E26DBAA-47D4-4C8E-80FB-D869032D5A0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AE588AE-C325-47AE-BFA7-20988E7A054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E3098C4-FBE6-4F09-B26B-A744F24D87A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7BE7A0F-DCEC-4479-9B07-4700B23E298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F5F613F-9B8F-439A-991B-DF11B1A2E85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4C884B1-3079-4CB7-A2F2-0410DBB3DDD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B22AC5C-4FF1-48CE-BE46-445CF41E9DC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113D168-1237-4813-BD41-0D36EFB7188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DBDE107-F2D5-4935-B45C-F4DA84F13D9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39295728-CD53-461B-AE79-787ABDBF298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C3262431-6F6C-42F5-9EF7-E1AEBE85A80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D101F06F-A858-4485-A378-B3C9CABF858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7A97055E-2BDD-48B9-AE8E-A3EECAB3AF5B}"/>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6BA734C6-5B38-4189-98D0-BDE566717F9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FA96FA7E-5A00-4B0D-AED0-C17EFCA104E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76E88158-02B3-45CE-BF07-91274071D807}"/>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B0FF65A3-BD0B-4CD4-AC9B-850321DE1B4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51329AA-BED0-4B8D-A585-9CA210ABFFD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9D22A3F8-A464-4C4C-95D9-22043BBDF29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44A2440-A2F5-4F7B-9F6F-4F0FE521113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C788C5F1-719F-4421-8EE4-980F37D83061}"/>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3B4A6FF5-BA23-4F3B-9AC2-9E7CA6A2C21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3" name="直線コネクタ 172">
          <a:extLst>
            <a:ext uri="{FF2B5EF4-FFF2-40B4-BE49-F238E27FC236}">
              <a16:creationId xmlns:a16="http://schemas.microsoft.com/office/drawing/2014/main" id="{BBB6044D-95A4-45D8-B3CA-A76F7A59BC4A}"/>
            </a:ext>
          </a:extLst>
        </xdr:cNvPr>
        <xdr:cNvCxnSpPr/>
      </xdr:nvCxnSpPr>
      <xdr:spPr>
        <a:xfrm flipV="1">
          <a:off x="4086225" y="931164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E20FEB42-FFE2-4FEC-A543-590F60E40CDE}"/>
            </a:ext>
          </a:extLst>
        </xdr:cNvPr>
        <xdr:cNvSpPr txBox="1"/>
      </xdr:nvSpPr>
      <xdr:spPr>
        <a:xfrm>
          <a:off x="412496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5" name="直線コネクタ 174">
          <a:extLst>
            <a:ext uri="{FF2B5EF4-FFF2-40B4-BE49-F238E27FC236}">
              <a16:creationId xmlns:a16="http://schemas.microsoft.com/office/drawing/2014/main" id="{04F02F9C-1EC6-445B-9A40-E0CAB4B9B744}"/>
            </a:ext>
          </a:extLst>
        </xdr:cNvPr>
        <xdr:cNvCxnSpPr/>
      </xdr:nvCxnSpPr>
      <xdr:spPr>
        <a:xfrm>
          <a:off x="402082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A92B3704-103E-4A73-9182-83260A38FA6F}"/>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a:extLst>
            <a:ext uri="{FF2B5EF4-FFF2-40B4-BE49-F238E27FC236}">
              <a16:creationId xmlns:a16="http://schemas.microsoft.com/office/drawing/2014/main" id="{66B48C6E-2D76-4721-9EC6-BCE1D47FCC49}"/>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151147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6A16DC97-6C85-49E1-8172-C96B6FB48A5B}"/>
            </a:ext>
          </a:extLst>
        </xdr:cNvPr>
        <xdr:cNvSpPr txBox="1"/>
      </xdr:nvSpPr>
      <xdr:spPr>
        <a:xfrm>
          <a:off x="412496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9" name="フローチャート: 判断 178">
          <a:extLst>
            <a:ext uri="{FF2B5EF4-FFF2-40B4-BE49-F238E27FC236}">
              <a16:creationId xmlns:a16="http://schemas.microsoft.com/office/drawing/2014/main" id="{4F2DD4F0-E9C3-4F73-9135-61DCB4CAD759}"/>
            </a:ext>
          </a:extLst>
        </xdr:cNvPr>
        <xdr:cNvSpPr/>
      </xdr:nvSpPr>
      <xdr:spPr>
        <a:xfrm>
          <a:off x="4036060" y="1018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80" name="フローチャート: 判断 179">
          <a:extLst>
            <a:ext uri="{FF2B5EF4-FFF2-40B4-BE49-F238E27FC236}">
              <a16:creationId xmlns:a16="http://schemas.microsoft.com/office/drawing/2014/main" id="{F38BFCD2-1824-4C3D-BC25-7421CA93796F}"/>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17797</xdr:rowOff>
    </xdr:from>
    <xdr:ext cx="405111" cy="259045"/>
    <xdr:sp macro="" textlink="">
      <xdr:nvSpPr>
        <xdr:cNvPr id="181" name="n_1aveValue【体育館・プール】&#10;有形固定資産減価償却率">
          <a:extLst>
            <a:ext uri="{FF2B5EF4-FFF2-40B4-BE49-F238E27FC236}">
              <a16:creationId xmlns:a16="http://schemas.microsoft.com/office/drawing/2014/main" id="{9DD4A10C-257D-48D3-8B14-DC9B15EA34E8}"/>
            </a:ext>
          </a:extLst>
        </xdr:cNvPr>
        <xdr:cNvSpPr txBox="1"/>
      </xdr:nvSpPr>
      <xdr:spPr>
        <a:xfrm>
          <a:off x="317056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40640</xdr:rowOff>
    </xdr:from>
    <xdr:to>
      <xdr:col>15</xdr:col>
      <xdr:colOff>101600</xdr:colOff>
      <xdr:row>60</xdr:row>
      <xdr:rowOff>142240</xdr:rowOff>
    </xdr:to>
    <xdr:sp macro="" textlink="">
      <xdr:nvSpPr>
        <xdr:cNvPr id="182" name="フローチャート: 判断 181">
          <a:extLst>
            <a:ext uri="{FF2B5EF4-FFF2-40B4-BE49-F238E27FC236}">
              <a16:creationId xmlns:a16="http://schemas.microsoft.com/office/drawing/2014/main" id="{213336FE-476B-4CFD-9523-E615322912BA}"/>
            </a:ext>
          </a:extLst>
        </xdr:cNvPr>
        <xdr:cNvSpPr/>
      </xdr:nvSpPr>
      <xdr:spPr>
        <a:xfrm>
          <a:off x="25146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158767</xdr:rowOff>
    </xdr:from>
    <xdr:ext cx="405111" cy="259045"/>
    <xdr:sp macro="" textlink="">
      <xdr:nvSpPr>
        <xdr:cNvPr id="183" name="n_2aveValue【体育館・プール】&#10;有形固定資産減価償却率">
          <a:extLst>
            <a:ext uri="{FF2B5EF4-FFF2-40B4-BE49-F238E27FC236}">
              <a16:creationId xmlns:a16="http://schemas.microsoft.com/office/drawing/2014/main" id="{26F4B73B-6E11-4CB2-AA53-4869CF4F7DF8}"/>
            </a:ext>
          </a:extLst>
        </xdr:cNvPr>
        <xdr:cNvSpPr txBox="1"/>
      </xdr:nvSpPr>
      <xdr:spPr>
        <a:xfrm>
          <a:off x="238570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80645</xdr:rowOff>
    </xdr:from>
    <xdr:to>
      <xdr:col>10</xdr:col>
      <xdr:colOff>165100</xdr:colOff>
      <xdr:row>61</xdr:row>
      <xdr:rowOff>10795</xdr:rowOff>
    </xdr:to>
    <xdr:sp macro="" textlink="">
      <xdr:nvSpPr>
        <xdr:cNvPr id="184" name="フローチャート: 判断 183">
          <a:extLst>
            <a:ext uri="{FF2B5EF4-FFF2-40B4-BE49-F238E27FC236}">
              <a16:creationId xmlns:a16="http://schemas.microsoft.com/office/drawing/2014/main" id="{0B7BFF47-D1AD-4227-B140-CCDC1FA6C140}"/>
            </a:ext>
          </a:extLst>
        </xdr:cNvPr>
        <xdr:cNvSpPr/>
      </xdr:nvSpPr>
      <xdr:spPr>
        <a:xfrm>
          <a:off x="17399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61</xdr:row>
      <xdr:rowOff>1922</xdr:rowOff>
    </xdr:from>
    <xdr:ext cx="405111" cy="259045"/>
    <xdr:sp macro="" textlink="">
      <xdr:nvSpPr>
        <xdr:cNvPr id="185" name="n_3aveValue【体育館・プール】&#10;有形固定資産減価償却率">
          <a:extLst>
            <a:ext uri="{FF2B5EF4-FFF2-40B4-BE49-F238E27FC236}">
              <a16:creationId xmlns:a16="http://schemas.microsoft.com/office/drawing/2014/main" id="{6C43A2E4-4EBF-4826-AC41-A3472151096D}"/>
            </a:ext>
          </a:extLst>
        </xdr:cNvPr>
        <xdr:cNvSpPr txBox="1"/>
      </xdr:nvSpPr>
      <xdr:spPr>
        <a:xfrm>
          <a:off x="161100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65405</xdr:rowOff>
    </xdr:from>
    <xdr:to>
      <xdr:col>6</xdr:col>
      <xdr:colOff>38100</xdr:colOff>
      <xdr:row>60</xdr:row>
      <xdr:rowOff>167005</xdr:rowOff>
    </xdr:to>
    <xdr:sp macro="" textlink="">
      <xdr:nvSpPr>
        <xdr:cNvPr id="186" name="フローチャート: 判断 185">
          <a:extLst>
            <a:ext uri="{FF2B5EF4-FFF2-40B4-BE49-F238E27FC236}">
              <a16:creationId xmlns:a16="http://schemas.microsoft.com/office/drawing/2014/main" id="{61155677-46B3-4F1C-AAFC-F181C03384E9}"/>
            </a:ext>
          </a:extLst>
        </xdr:cNvPr>
        <xdr:cNvSpPr/>
      </xdr:nvSpPr>
      <xdr:spPr>
        <a:xfrm>
          <a:off x="965200" y="101238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158132</xdr:rowOff>
    </xdr:from>
    <xdr:ext cx="405111" cy="259045"/>
    <xdr:sp macro="" textlink="">
      <xdr:nvSpPr>
        <xdr:cNvPr id="187" name="n_4aveValue【体育館・プール】&#10;有形固定資産減価償却率">
          <a:extLst>
            <a:ext uri="{FF2B5EF4-FFF2-40B4-BE49-F238E27FC236}">
              <a16:creationId xmlns:a16="http://schemas.microsoft.com/office/drawing/2014/main" id="{0DA455F4-BB9D-4326-BC8A-CF80F8A09D73}"/>
            </a:ext>
          </a:extLst>
        </xdr:cNvPr>
        <xdr:cNvSpPr txBox="1"/>
      </xdr:nvSpPr>
      <xdr:spPr>
        <a:xfrm>
          <a:off x="83630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F70004D-1F56-446C-A3CB-2945FB7D3E8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8F912BD-7506-44C5-9357-539C8CD974C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CFB77AC-744E-441F-A783-FFCA9178EE3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AA4A70D-1578-4B14-9940-C49632DB1F6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F3D715CE-D477-4E4F-AECA-75097D71E22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93" name="楕円 192">
          <a:extLst>
            <a:ext uri="{FF2B5EF4-FFF2-40B4-BE49-F238E27FC236}">
              <a16:creationId xmlns:a16="http://schemas.microsoft.com/office/drawing/2014/main" id="{6B9DD6B4-F2A5-4B05-9639-A7AD69E80C14}"/>
            </a:ext>
          </a:extLst>
        </xdr:cNvPr>
        <xdr:cNvSpPr/>
      </xdr:nvSpPr>
      <xdr:spPr>
        <a:xfrm>
          <a:off x="403606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263967CB-CF97-4086-9C2C-0397177849FE}"/>
            </a:ext>
          </a:extLst>
        </xdr:cNvPr>
        <xdr:cNvSpPr txBox="1"/>
      </xdr:nvSpPr>
      <xdr:spPr>
        <a:xfrm>
          <a:off x="412496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107315</xdr:rowOff>
    </xdr:from>
    <xdr:to>
      <xdr:col>20</xdr:col>
      <xdr:colOff>38100</xdr:colOff>
      <xdr:row>61</xdr:row>
      <xdr:rowOff>37465</xdr:rowOff>
    </xdr:to>
    <xdr:sp macro="" textlink="">
      <xdr:nvSpPr>
        <xdr:cNvPr id="195" name="楕円 194">
          <a:extLst>
            <a:ext uri="{FF2B5EF4-FFF2-40B4-BE49-F238E27FC236}">
              <a16:creationId xmlns:a16="http://schemas.microsoft.com/office/drawing/2014/main" id="{080DC160-443D-4DF1-A4C4-B32DF1CCFEC7}"/>
            </a:ext>
          </a:extLst>
        </xdr:cNvPr>
        <xdr:cNvSpPr/>
      </xdr:nvSpPr>
      <xdr:spPr>
        <a:xfrm>
          <a:off x="3312160" y="10165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158115</xdr:rowOff>
    </xdr:from>
    <xdr:to>
      <xdr:col>24</xdr:col>
      <xdr:colOff>63500</xdr:colOff>
      <xdr:row>61</xdr:row>
      <xdr:rowOff>57150</xdr:rowOff>
    </xdr:to>
    <xdr:cxnSp macro="">
      <xdr:nvCxnSpPr>
        <xdr:cNvPr id="196" name="直線コネクタ 195">
          <a:extLst>
            <a:ext uri="{FF2B5EF4-FFF2-40B4-BE49-F238E27FC236}">
              <a16:creationId xmlns:a16="http://schemas.microsoft.com/office/drawing/2014/main" id="{790C251D-BBDB-41B2-8280-32640FC51690}"/>
            </a:ext>
          </a:extLst>
        </xdr:cNvPr>
        <xdr:cNvCxnSpPr/>
      </xdr:nvCxnSpPr>
      <xdr:spPr>
        <a:xfrm>
          <a:off x="3355340" y="10216515"/>
          <a:ext cx="73152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73025</xdr:rowOff>
    </xdr:from>
    <xdr:to>
      <xdr:col>15</xdr:col>
      <xdr:colOff>101600</xdr:colOff>
      <xdr:row>61</xdr:row>
      <xdr:rowOff>3175</xdr:rowOff>
    </xdr:to>
    <xdr:sp macro="" textlink="">
      <xdr:nvSpPr>
        <xdr:cNvPr id="197" name="楕円 196">
          <a:extLst>
            <a:ext uri="{FF2B5EF4-FFF2-40B4-BE49-F238E27FC236}">
              <a16:creationId xmlns:a16="http://schemas.microsoft.com/office/drawing/2014/main" id="{011E633D-3124-406C-9923-2F56E86C3692}"/>
            </a:ext>
          </a:extLst>
        </xdr:cNvPr>
        <xdr:cNvSpPr/>
      </xdr:nvSpPr>
      <xdr:spPr>
        <a:xfrm>
          <a:off x="2514600" y="1013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123825</xdr:rowOff>
    </xdr:from>
    <xdr:to>
      <xdr:col>19</xdr:col>
      <xdr:colOff>177800</xdr:colOff>
      <xdr:row>60</xdr:row>
      <xdr:rowOff>158115</xdr:rowOff>
    </xdr:to>
    <xdr:cxnSp macro="">
      <xdr:nvCxnSpPr>
        <xdr:cNvPr id="198" name="直線コネクタ 197">
          <a:extLst>
            <a:ext uri="{FF2B5EF4-FFF2-40B4-BE49-F238E27FC236}">
              <a16:creationId xmlns:a16="http://schemas.microsoft.com/office/drawing/2014/main" id="{1376D908-AA47-486C-8664-109D2E53D48A}"/>
            </a:ext>
          </a:extLst>
        </xdr:cNvPr>
        <xdr:cNvCxnSpPr/>
      </xdr:nvCxnSpPr>
      <xdr:spPr>
        <a:xfrm>
          <a:off x="2565400" y="1018222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99" name="楕円 198">
          <a:extLst>
            <a:ext uri="{FF2B5EF4-FFF2-40B4-BE49-F238E27FC236}">
              <a16:creationId xmlns:a16="http://schemas.microsoft.com/office/drawing/2014/main" id="{7A7201D2-96A9-4CAB-8AB6-E3C2E94A366E}"/>
            </a:ext>
          </a:extLst>
        </xdr:cNvPr>
        <xdr:cNvSpPr/>
      </xdr:nvSpPr>
      <xdr:spPr>
        <a:xfrm>
          <a:off x="17399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87630</xdr:rowOff>
    </xdr:from>
    <xdr:to>
      <xdr:col>15</xdr:col>
      <xdr:colOff>50800</xdr:colOff>
      <xdr:row>60</xdr:row>
      <xdr:rowOff>123825</xdr:rowOff>
    </xdr:to>
    <xdr:cxnSp macro="">
      <xdr:nvCxnSpPr>
        <xdr:cNvPr id="200" name="直線コネクタ 199">
          <a:extLst>
            <a:ext uri="{FF2B5EF4-FFF2-40B4-BE49-F238E27FC236}">
              <a16:creationId xmlns:a16="http://schemas.microsoft.com/office/drawing/2014/main" id="{ABE74FFB-AB6F-4A36-8A4F-F7FFB21086D0}"/>
            </a:ext>
          </a:extLst>
        </xdr:cNvPr>
        <xdr:cNvCxnSpPr/>
      </xdr:nvCxnSpPr>
      <xdr:spPr>
        <a:xfrm>
          <a:off x="1790700" y="1014603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170180</xdr:rowOff>
    </xdr:from>
    <xdr:to>
      <xdr:col>6</xdr:col>
      <xdr:colOff>38100</xdr:colOff>
      <xdr:row>60</xdr:row>
      <xdr:rowOff>100330</xdr:rowOff>
    </xdr:to>
    <xdr:sp macro="" textlink="">
      <xdr:nvSpPr>
        <xdr:cNvPr id="201" name="楕円 200">
          <a:extLst>
            <a:ext uri="{FF2B5EF4-FFF2-40B4-BE49-F238E27FC236}">
              <a16:creationId xmlns:a16="http://schemas.microsoft.com/office/drawing/2014/main" id="{CA8B163E-E27E-4351-A2A1-42EA50AF81B0}"/>
            </a:ext>
          </a:extLst>
        </xdr:cNvPr>
        <xdr:cNvSpPr/>
      </xdr:nvSpPr>
      <xdr:spPr>
        <a:xfrm>
          <a:off x="965200" y="10060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49530</xdr:rowOff>
    </xdr:from>
    <xdr:to>
      <xdr:col>10</xdr:col>
      <xdr:colOff>114300</xdr:colOff>
      <xdr:row>60</xdr:row>
      <xdr:rowOff>87630</xdr:rowOff>
    </xdr:to>
    <xdr:cxnSp macro="">
      <xdr:nvCxnSpPr>
        <xdr:cNvPr id="202" name="直線コネクタ 201">
          <a:extLst>
            <a:ext uri="{FF2B5EF4-FFF2-40B4-BE49-F238E27FC236}">
              <a16:creationId xmlns:a16="http://schemas.microsoft.com/office/drawing/2014/main" id="{B483292C-441F-45CF-AA46-A3649C983C20}"/>
            </a:ext>
          </a:extLst>
        </xdr:cNvPr>
        <xdr:cNvCxnSpPr/>
      </xdr:nvCxnSpPr>
      <xdr:spPr>
        <a:xfrm>
          <a:off x="1008380" y="1010793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28592</xdr:rowOff>
    </xdr:from>
    <xdr:ext cx="405111" cy="259045"/>
    <xdr:sp macro="" textlink="">
      <xdr:nvSpPr>
        <xdr:cNvPr id="203" name="n_1mainValue【体育館・プール】&#10;有形固定資産減価償却率">
          <a:extLst>
            <a:ext uri="{FF2B5EF4-FFF2-40B4-BE49-F238E27FC236}">
              <a16:creationId xmlns:a16="http://schemas.microsoft.com/office/drawing/2014/main" id="{DF0A1087-3BCC-40EA-B4E2-A9DBC7D32227}"/>
            </a:ext>
          </a:extLst>
        </xdr:cNvPr>
        <xdr:cNvSpPr txBox="1"/>
      </xdr:nvSpPr>
      <xdr:spPr>
        <a:xfrm>
          <a:off x="317056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165752</xdr:rowOff>
    </xdr:from>
    <xdr:ext cx="405111" cy="259045"/>
    <xdr:sp macro="" textlink="">
      <xdr:nvSpPr>
        <xdr:cNvPr id="204" name="n_2mainValue【体育館・プール】&#10;有形固定資産減価償却率">
          <a:extLst>
            <a:ext uri="{FF2B5EF4-FFF2-40B4-BE49-F238E27FC236}">
              <a16:creationId xmlns:a16="http://schemas.microsoft.com/office/drawing/2014/main" id="{276B546F-5583-4D26-8078-5929A1CF3F37}"/>
            </a:ext>
          </a:extLst>
        </xdr:cNvPr>
        <xdr:cNvSpPr txBox="1"/>
      </xdr:nvSpPr>
      <xdr:spPr>
        <a:xfrm>
          <a:off x="238570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205" name="n_3mainValue【体育館・プール】&#10;有形固定資産減価償却率">
          <a:extLst>
            <a:ext uri="{FF2B5EF4-FFF2-40B4-BE49-F238E27FC236}">
              <a16:creationId xmlns:a16="http://schemas.microsoft.com/office/drawing/2014/main" id="{FC2764BC-9964-4259-8D74-6CB878AE7526}"/>
            </a:ext>
          </a:extLst>
        </xdr:cNvPr>
        <xdr:cNvSpPr txBox="1"/>
      </xdr:nvSpPr>
      <xdr:spPr>
        <a:xfrm>
          <a:off x="161100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116857</xdr:rowOff>
    </xdr:from>
    <xdr:ext cx="405111" cy="259045"/>
    <xdr:sp macro="" textlink="">
      <xdr:nvSpPr>
        <xdr:cNvPr id="206" name="n_4mainValue【体育館・プール】&#10;有形固定資産減価償却率">
          <a:extLst>
            <a:ext uri="{FF2B5EF4-FFF2-40B4-BE49-F238E27FC236}">
              <a16:creationId xmlns:a16="http://schemas.microsoft.com/office/drawing/2014/main" id="{EF20F7A9-DF3F-44FD-A235-A6A1C4B1855F}"/>
            </a:ext>
          </a:extLst>
        </xdr:cNvPr>
        <xdr:cNvSpPr txBox="1"/>
      </xdr:nvSpPr>
      <xdr:spPr>
        <a:xfrm>
          <a:off x="8363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6B0FEA2-D9D4-4659-9E95-8EBDCAEF514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FC327B4-B984-4AA3-997E-121494B61B1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3BD394B-B181-4812-975F-695A7551FA7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A789646-059F-4935-AFF2-24F5B05EC62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E82F7EA-FE1B-4372-A0D5-EECE0F1F2FD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16D772A-D5E6-4E54-835D-F70BCE10AAB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2CFB1BC-1D94-4868-81BD-E2E299682C5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2357158-B675-43FC-90DC-6A92251CCEA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F4CF645-5D90-44F2-B166-AB833FCEF75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F1C17A0-9589-42CE-B8FA-1D655D5D4A1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ABBC1A32-B71E-4FF7-872B-C629CDF74D4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87E08C27-3FF4-4662-8E1B-14DE41C300E9}"/>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2B4F827E-5335-46E9-BD0A-BDA8C4BB1F8F}"/>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D6D19AAF-EDA0-4ABA-B80F-24D8D564D0DF}"/>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D19F59B-E706-4EA7-ABB5-5F92A559D8B6}"/>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64D7A3A5-D6EB-4C7B-8E00-DAB4A062C84F}"/>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C8A37AC6-CB3C-4788-B36A-D14B41DF2AD1}"/>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38A3B9AE-2277-4DC9-82D0-87CFF54005CB}"/>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6832A50D-2FA5-4BF6-A357-69DD9E027D36}"/>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C0298155-FFC2-42AD-9AAA-E3FDBDFAF59F}"/>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98F80FE9-B132-419F-B34A-1007DFD525A7}"/>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9BB7B6DA-EC35-499B-AFF6-C6E8815F5326}"/>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1710FF2-3133-4E5F-9142-F830D6B4B18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8D38E9CC-7665-4AC5-908D-31567365E86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C7A73C5C-D115-407A-AD2F-F2F594E6127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2" name="直線コネクタ 231">
          <a:extLst>
            <a:ext uri="{FF2B5EF4-FFF2-40B4-BE49-F238E27FC236}">
              <a16:creationId xmlns:a16="http://schemas.microsoft.com/office/drawing/2014/main" id="{9BAFD5DE-972E-456B-877B-3D6899AAA9EF}"/>
            </a:ext>
          </a:extLst>
        </xdr:cNvPr>
        <xdr:cNvCxnSpPr/>
      </xdr:nvCxnSpPr>
      <xdr:spPr>
        <a:xfrm flipV="1">
          <a:off x="9219565" y="9183188"/>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3" name="【体育館・プール】&#10;一人当たり面積最小値テキスト">
          <a:extLst>
            <a:ext uri="{FF2B5EF4-FFF2-40B4-BE49-F238E27FC236}">
              <a16:creationId xmlns:a16="http://schemas.microsoft.com/office/drawing/2014/main" id="{F89ADC7F-B245-446B-B768-FBC52985BBDE}"/>
            </a:ext>
          </a:extLst>
        </xdr:cNvPr>
        <xdr:cNvSpPr txBox="1"/>
      </xdr:nvSpPr>
      <xdr:spPr>
        <a:xfrm>
          <a:off x="92583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4" name="直線コネクタ 233">
          <a:extLst>
            <a:ext uri="{FF2B5EF4-FFF2-40B4-BE49-F238E27FC236}">
              <a16:creationId xmlns:a16="http://schemas.microsoft.com/office/drawing/2014/main" id="{ACD2F466-8CCD-4DB8-8A2B-456AA9E38D85}"/>
            </a:ext>
          </a:extLst>
        </xdr:cNvPr>
        <xdr:cNvCxnSpPr/>
      </xdr:nvCxnSpPr>
      <xdr:spPr>
        <a:xfrm>
          <a:off x="915416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5" name="【体育館・プール】&#10;一人当たり面積最大値テキスト">
          <a:extLst>
            <a:ext uri="{FF2B5EF4-FFF2-40B4-BE49-F238E27FC236}">
              <a16:creationId xmlns:a16="http://schemas.microsoft.com/office/drawing/2014/main" id="{A2166D14-90EB-4764-8CD2-0B33DAB09104}"/>
            </a:ext>
          </a:extLst>
        </xdr:cNvPr>
        <xdr:cNvSpPr txBox="1"/>
      </xdr:nvSpPr>
      <xdr:spPr>
        <a:xfrm>
          <a:off x="9258300" y="896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6" name="直線コネクタ 235">
          <a:extLst>
            <a:ext uri="{FF2B5EF4-FFF2-40B4-BE49-F238E27FC236}">
              <a16:creationId xmlns:a16="http://schemas.microsoft.com/office/drawing/2014/main" id="{03F3B568-4B39-440A-8286-356942441BD6}"/>
            </a:ext>
          </a:extLst>
        </xdr:cNvPr>
        <xdr:cNvCxnSpPr/>
      </xdr:nvCxnSpPr>
      <xdr:spPr>
        <a:xfrm>
          <a:off x="9154160" y="9183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164392</xdr:rowOff>
    </xdr:from>
    <xdr:ext cx="469744" cy="259045"/>
    <xdr:sp macro="" textlink="">
      <xdr:nvSpPr>
        <xdr:cNvPr id="237" name="【体育館・プール】&#10;一人当たり面積平均値テキスト">
          <a:extLst>
            <a:ext uri="{FF2B5EF4-FFF2-40B4-BE49-F238E27FC236}">
              <a16:creationId xmlns:a16="http://schemas.microsoft.com/office/drawing/2014/main" id="{350FCE5E-9736-4FC3-BFCC-5A261CA7E2BA}"/>
            </a:ext>
          </a:extLst>
        </xdr:cNvPr>
        <xdr:cNvSpPr txBox="1"/>
      </xdr:nvSpPr>
      <xdr:spPr>
        <a:xfrm>
          <a:off x="9258300" y="1005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8" name="フローチャート: 判断 237">
          <a:extLst>
            <a:ext uri="{FF2B5EF4-FFF2-40B4-BE49-F238E27FC236}">
              <a16:creationId xmlns:a16="http://schemas.microsoft.com/office/drawing/2014/main" id="{4CA5D808-5FE9-46D6-881C-A69EB06F5B4D}"/>
            </a:ext>
          </a:extLst>
        </xdr:cNvPr>
        <xdr:cNvSpPr/>
      </xdr:nvSpPr>
      <xdr:spPr>
        <a:xfrm>
          <a:off x="9192260" y="10072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9" name="フローチャート: 判断 238">
          <a:extLst>
            <a:ext uri="{FF2B5EF4-FFF2-40B4-BE49-F238E27FC236}">
              <a16:creationId xmlns:a16="http://schemas.microsoft.com/office/drawing/2014/main" id="{E9ECB717-8C5E-4F50-82CD-2BEA1E5A04E5}"/>
            </a:ext>
          </a:extLst>
        </xdr:cNvPr>
        <xdr:cNvSpPr/>
      </xdr:nvSpPr>
      <xdr:spPr>
        <a:xfrm>
          <a:off x="8445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118671</xdr:rowOff>
    </xdr:from>
    <xdr:ext cx="469744" cy="259045"/>
    <xdr:sp macro="" textlink="">
      <xdr:nvSpPr>
        <xdr:cNvPr id="240" name="n_1aveValue【体育館・プール】&#10;一人当たり面積">
          <a:extLst>
            <a:ext uri="{FF2B5EF4-FFF2-40B4-BE49-F238E27FC236}">
              <a16:creationId xmlns:a16="http://schemas.microsoft.com/office/drawing/2014/main" id="{D8AD00D5-DA23-491A-991D-EC7BB09E3D35}"/>
            </a:ext>
          </a:extLst>
        </xdr:cNvPr>
        <xdr:cNvSpPr txBox="1"/>
      </xdr:nvSpPr>
      <xdr:spPr>
        <a:xfrm>
          <a:off x="8271587" y="1017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241" name="フローチャート: 判断 240">
          <a:extLst>
            <a:ext uri="{FF2B5EF4-FFF2-40B4-BE49-F238E27FC236}">
              <a16:creationId xmlns:a16="http://schemas.microsoft.com/office/drawing/2014/main" id="{E5FF5818-7EF6-473A-82F3-47C519CA2191}"/>
            </a:ext>
          </a:extLst>
        </xdr:cNvPr>
        <xdr:cNvSpPr/>
      </xdr:nvSpPr>
      <xdr:spPr>
        <a:xfrm>
          <a:off x="767080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133367</xdr:rowOff>
    </xdr:from>
    <xdr:ext cx="469744" cy="259045"/>
    <xdr:sp macro="" textlink="">
      <xdr:nvSpPr>
        <xdr:cNvPr id="242" name="n_2aveValue【体育館・プール】&#10;一人当たり面積">
          <a:extLst>
            <a:ext uri="{FF2B5EF4-FFF2-40B4-BE49-F238E27FC236}">
              <a16:creationId xmlns:a16="http://schemas.microsoft.com/office/drawing/2014/main" id="{DF7AE159-4FB9-4C42-AAF0-E6DE2E815C05}"/>
            </a:ext>
          </a:extLst>
        </xdr:cNvPr>
        <xdr:cNvSpPr txBox="1"/>
      </xdr:nvSpPr>
      <xdr:spPr>
        <a:xfrm>
          <a:off x="750958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135346</xdr:rowOff>
    </xdr:from>
    <xdr:to>
      <xdr:col>41</xdr:col>
      <xdr:colOff>101600</xdr:colOff>
      <xdr:row>61</xdr:row>
      <xdr:rowOff>65496</xdr:rowOff>
    </xdr:to>
    <xdr:sp macro="" textlink="">
      <xdr:nvSpPr>
        <xdr:cNvPr id="243" name="フローチャート: 判断 242">
          <a:extLst>
            <a:ext uri="{FF2B5EF4-FFF2-40B4-BE49-F238E27FC236}">
              <a16:creationId xmlns:a16="http://schemas.microsoft.com/office/drawing/2014/main" id="{2B6C5E3F-AFA4-4590-B751-E038C85C6A88}"/>
            </a:ext>
          </a:extLst>
        </xdr:cNvPr>
        <xdr:cNvSpPr/>
      </xdr:nvSpPr>
      <xdr:spPr>
        <a:xfrm>
          <a:off x="687324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56623</xdr:rowOff>
    </xdr:from>
    <xdr:ext cx="469744" cy="259045"/>
    <xdr:sp macro="" textlink="">
      <xdr:nvSpPr>
        <xdr:cNvPr id="244" name="n_3aveValue【体育館・プール】&#10;一人当たり面積">
          <a:extLst>
            <a:ext uri="{FF2B5EF4-FFF2-40B4-BE49-F238E27FC236}">
              <a16:creationId xmlns:a16="http://schemas.microsoft.com/office/drawing/2014/main" id="{34B3B0BD-E2C5-45E6-BB0C-3F467E2742A9}"/>
            </a:ext>
          </a:extLst>
        </xdr:cNvPr>
        <xdr:cNvSpPr txBox="1"/>
      </xdr:nvSpPr>
      <xdr:spPr>
        <a:xfrm>
          <a:off x="6712027" y="1028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24312</xdr:rowOff>
    </xdr:from>
    <xdr:to>
      <xdr:col>36</xdr:col>
      <xdr:colOff>165100</xdr:colOff>
      <xdr:row>62</xdr:row>
      <xdr:rowOff>125912</xdr:rowOff>
    </xdr:to>
    <xdr:sp macro="" textlink="">
      <xdr:nvSpPr>
        <xdr:cNvPr id="245" name="フローチャート: 判断 244">
          <a:extLst>
            <a:ext uri="{FF2B5EF4-FFF2-40B4-BE49-F238E27FC236}">
              <a16:creationId xmlns:a16="http://schemas.microsoft.com/office/drawing/2014/main" id="{B79BC69A-F090-430A-BEC4-90EFEBFD4602}"/>
            </a:ext>
          </a:extLst>
        </xdr:cNvPr>
        <xdr:cNvSpPr/>
      </xdr:nvSpPr>
      <xdr:spPr>
        <a:xfrm>
          <a:off x="6098540" y="1041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117039</xdr:rowOff>
    </xdr:from>
    <xdr:ext cx="469744" cy="259045"/>
    <xdr:sp macro="" textlink="">
      <xdr:nvSpPr>
        <xdr:cNvPr id="246" name="n_4aveValue【体育館・プール】&#10;一人当たり面積">
          <a:extLst>
            <a:ext uri="{FF2B5EF4-FFF2-40B4-BE49-F238E27FC236}">
              <a16:creationId xmlns:a16="http://schemas.microsoft.com/office/drawing/2014/main" id="{CAE4E983-6631-4D50-839B-9BF700F3DAFF}"/>
            </a:ext>
          </a:extLst>
        </xdr:cNvPr>
        <xdr:cNvSpPr txBox="1"/>
      </xdr:nvSpPr>
      <xdr:spPr>
        <a:xfrm>
          <a:off x="5937327" y="1051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06ADD1D-5F9C-4B70-A77B-1AD10F94FB6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611BAD5-F2CE-42C8-9682-8B530A843BC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414AFA33-8CC5-4F2B-8C8E-4C7B43FE131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3F207F5-9858-4B6B-BC91-ACE224F5873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6B29653C-F51B-49E7-B6F8-4655635C666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102688</xdr:rowOff>
    </xdr:from>
    <xdr:to>
      <xdr:col>55</xdr:col>
      <xdr:colOff>50800</xdr:colOff>
      <xdr:row>59</xdr:row>
      <xdr:rowOff>32838</xdr:rowOff>
    </xdr:to>
    <xdr:sp macro="" textlink="">
      <xdr:nvSpPr>
        <xdr:cNvPr id="252" name="楕円 251">
          <a:extLst>
            <a:ext uri="{FF2B5EF4-FFF2-40B4-BE49-F238E27FC236}">
              <a16:creationId xmlns:a16="http://schemas.microsoft.com/office/drawing/2014/main" id="{09BD2270-E2AD-4A99-892E-5D0C3892D28A}"/>
            </a:ext>
          </a:extLst>
        </xdr:cNvPr>
        <xdr:cNvSpPr/>
      </xdr:nvSpPr>
      <xdr:spPr>
        <a:xfrm>
          <a:off x="9192260" y="98258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125565</xdr:rowOff>
    </xdr:from>
    <xdr:ext cx="469744" cy="259045"/>
    <xdr:sp macro="" textlink="">
      <xdr:nvSpPr>
        <xdr:cNvPr id="253" name="【体育館・プール】&#10;一人当たり面積該当値テキスト">
          <a:extLst>
            <a:ext uri="{FF2B5EF4-FFF2-40B4-BE49-F238E27FC236}">
              <a16:creationId xmlns:a16="http://schemas.microsoft.com/office/drawing/2014/main" id="{DE5E9D27-5562-465F-AEBD-987EEFA0A387}"/>
            </a:ext>
          </a:extLst>
        </xdr:cNvPr>
        <xdr:cNvSpPr txBox="1"/>
      </xdr:nvSpPr>
      <xdr:spPr>
        <a:xfrm>
          <a:off x="9258300" y="968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127181</xdr:rowOff>
    </xdr:from>
    <xdr:to>
      <xdr:col>50</xdr:col>
      <xdr:colOff>165100</xdr:colOff>
      <xdr:row>59</xdr:row>
      <xdr:rowOff>57331</xdr:rowOff>
    </xdr:to>
    <xdr:sp macro="" textlink="">
      <xdr:nvSpPr>
        <xdr:cNvPr id="254" name="楕円 253">
          <a:extLst>
            <a:ext uri="{FF2B5EF4-FFF2-40B4-BE49-F238E27FC236}">
              <a16:creationId xmlns:a16="http://schemas.microsoft.com/office/drawing/2014/main" id="{75BE2EDF-52AD-4DBC-BA2F-E18089A9685C}"/>
            </a:ext>
          </a:extLst>
        </xdr:cNvPr>
        <xdr:cNvSpPr/>
      </xdr:nvSpPr>
      <xdr:spPr>
        <a:xfrm>
          <a:off x="8445500" y="9850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153488</xdr:rowOff>
    </xdr:from>
    <xdr:to>
      <xdr:col>55</xdr:col>
      <xdr:colOff>0</xdr:colOff>
      <xdr:row>59</xdr:row>
      <xdr:rowOff>6531</xdr:rowOff>
    </xdr:to>
    <xdr:cxnSp macro="">
      <xdr:nvCxnSpPr>
        <xdr:cNvPr id="255" name="直線コネクタ 254">
          <a:extLst>
            <a:ext uri="{FF2B5EF4-FFF2-40B4-BE49-F238E27FC236}">
              <a16:creationId xmlns:a16="http://schemas.microsoft.com/office/drawing/2014/main" id="{A400715E-5B2B-4C08-AD1E-A1A2A1E3AF23}"/>
            </a:ext>
          </a:extLst>
        </xdr:cNvPr>
        <xdr:cNvCxnSpPr/>
      </xdr:nvCxnSpPr>
      <xdr:spPr>
        <a:xfrm flipV="1">
          <a:off x="8496300" y="9876608"/>
          <a:ext cx="7239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148409</xdr:rowOff>
    </xdr:from>
    <xdr:to>
      <xdr:col>46</xdr:col>
      <xdr:colOff>38100</xdr:colOff>
      <xdr:row>59</xdr:row>
      <xdr:rowOff>78559</xdr:rowOff>
    </xdr:to>
    <xdr:sp macro="" textlink="">
      <xdr:nvSpPr>
        <xdr:cNvPr id="256" name="楕円 255">
          <a:extLst>
            <a:ext uri="{FF2B5EF4-FFF2-40B4-BE49-F238E27FC236}">
              <a16:creationId xmlns:a16="http://schemas.microsoft.com/office/drawing/2014/main" id="{B2CBD9EF-02E5-40DF-86FD-8D5C49D9D7DC}"/>
            </a:ext>
          </a:extLst>
        </xdr:cNvPr>
        <xdr:cNvSpPr/>
      </xdr:nvSpPr>
      <xdr:spPr>
        <a:xfrm>
          <a:off x="7670800" y="98715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6531</xdr:rowOff>
    </xdr:from>
    <xdr:to>
      <xdr:col>50</xdr:col>
      <xdr:colOff>114300</xdr:colOff>
      <xdr:row>59</xdr:row>
      <xdr:rowOff>27759</xdr:rowOff>
    </xdr:to>
    <xdr:cxnSp macro="">
      <xdr:nvCxnSpPr>
        <xdr:cNvPr id="257" name="直線コネクタ 256">
          <a:extLst>
            <a:ext uri="{FF2B5EF4-FFF2-40B4-BE49-F238E27FC236}">
              <a16:creationId xmlns:a16="http://schemas.microsoft.com/office/drawing/2014/main" id="{BB7F5760-38D1-4BD8-83AB-6934B0DFCBDD}"/>
            </a:ext>
          </a:extLst>
        </xdr:cNvPr>
        <xdr:cNvCxnSpPr/>
      </xdr:nvCxnSpPr>
      <xdr:spPr>
        <a:xfrm flipV="1">
          <a:off x="7713980" y="9897291"/>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171269</xdr:rowOff>
    </xdr:from>
    <xdr:to>
      <xdr:col>41</xdr:col>
      <xdr:colOff>101600</xdr:colOff>
      <xdr:row>59</xdr:row>
      <xdr:rowOff>101419</xdr:rowOff>
    </xdr:to>
    <xdr:sp macro="" textlink="">
      <xdr:nvSpPr>
        <xdr:cNvPr id="258" name="楕円 257">
          <a:extLst>
            <a:ext uri="{FF2B5EF4-FFF2-40B4-BE49-F238E27FC236}">
              <a16:creationId xmlns:a16="http://schemas.microsoft.com/office/drawing/2014/main" id="{8B5FEAE2-3B7C-42A2-B2FB-FDD91444B0EE}"/>
            </a:ext>
          </a:extLst>
        </xdr:cNvPr>
        <xdr:cNvSpPr/>
      </xdr:nvSpPr>
      <xdr:spPr>
        <a:xfrm>
          <a:off x="6873240" y="98943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27759</xdr:rowOff>
    </xdr:from>
    <xdr:to>
      <xdr:col>45</xdr:col>
      <xdr:colOff>177800</xdr:colOff>
      <xdr:row>59</xdr:row>
      <xdr:rowOff>50619</xdr:rowOff>
    </xdr:to>
    <xdr:cxnSp macro="">
      <xdr:nvCxnSpPr>
        <xdr:cNvPr id="259" name="直線コネクタ 258">
          <a:extLst>
            <a:ext uri="{FF2B5EF4-FFF2-40B4-BE49-F238E27FC236}">
              <a16:creationId xmlns:a16="http://schemas.microsoft.com/office/drawing/2014/main" id="{B2B36BF3-37FE-46D5-9B3C-8DD5500621F5}"/>
            </a:ext>
          </a:extLst>
        </xdr:cNvPr>
        <xdr:cNvCxnSpPr/>
      </xdr:nvCxnSpPr>
      <xdr:spPr>
        <a:xfrm flipV="1">
          <a:off x="6924040" y="9918519"/>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17780</xdr:rowOff>
    </xdr:from>
    <xdr:to>
      <xdr:col>36</xdr:col>
      <xdr:colOff>165100</xdr:colOff>
      <xdr:row>59</xdr:row>
      <xdr:rowOff>119380</xdr:rowOff>
    </xdr:to>
    <xdr:sp macro="" textlink="">
      <xdr:nvSpPr>
        <xdr:cNvPr id="260" name="楕円 259">
          <a:extLst>
            <a:ext uri="{FF2B5EF4-FFF2-40B4-BE49-F238E27FC236}">
              <a16:creationId xmlns:a16="http://schemas.microsoft.com/office/drawing/2014/main" id="{7B41F798-4C0E-4646-B776-BEFA5483BF0C}"/>
            </a:ext>
          </a:extLst>
        </xdr:cNvPr>
        <xdr:cNvSpPr/>
      </xdr:nvSpPr>
      <xdr:spPr>
        <a:xfrm>
          <a:off x="609854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50619</xdr:rowOff>
    </xdr:from>
    <xdr:to>
      <xdr:col>41</xdr:col>
      <xdr:colOff>50800</xdr:colOff>
      <xdr:row>59</xdr:row>
      <xdr:rowOff>68580</xdr:rowOff>
    </xdr:to>
    <xdr:cxnSp macro="">
      <xdr:nvCxnSpPr>
        <xdr:cNvPr id="261" name="直線コネクタ 260">
          <a:extLst>
            <a:ext uri="{FF2B5EF4-FFF2-40B4-BE49-F238E27FC236}">
              <a16:creationId xmlns:a16="http://schemas.microsoft.com/office/drawing/2014/main" id="{AB15499C-F19E-452D-8BEC-91940A42F69A}"/>
            </a:ext>
          </a:extLst>
        </xdr:cNvPr>
        <xdr:cNvCxnSpPr/>
      </xdr:nvCxnSpPr>
      <xdr:spPr>
        <a:xfrm flipV="1">
          <a:off x="6149340" y="9941379"/>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73858</xdr:rowOff>
    </xdr:from>
    <xdr:ext cx="469744" cy="259045"/>
    <xdr:sp macro="" textlink="">
      <xdr:nvSpPr>
        <xdr:cNvPr id="262" name="n_1mainValue【体育館・プール】&#10;一人当たり面積">
          <a:extLst>
            <a:ext uri="{FF2B5EF4-FFF2-40B4-BE49-F238E27FC236}">
              <a16:creationId xmlns:a16="http://schemas.microsoft.com/office/drawing/2014/main" id="{55A1B9AA-B3D8-4366-B2F5-2E3F941467E4}"/>
            </a:ext>
          </a:extLst>
        </xdr:cNvPr>
        <xdr:cNvSpPr txBox="1"/>
      </xdr:nvSpPr>
      <xdr:spPr>
        <a:xfrm>
          <a:off x="8271587" y="962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95086</xdr:rowOff>
    </xdr:from>
    <xdr:ext cx="469744" cy="259045"/>
    <xdr:sp macro="" textlink="">
      <xdr:nvSpPr>
        <xdr:cNvPr id="263" name="n_2mainValue【体育館・プール】&#10;一人当たり面積">
          <a:extLst>
            <a:ext uri="{FF2B5EF4-FFF2-40B4-BE49-F238E27FC236}">
              <a16:creationId xmlns:a16="http://schemas.microsoft.com/office/drawing/2014/main" id="{7514D21C-A907-4BED-BB65-521AF5E61876}"/>
            </a:ext>
          </a:extLst>
        </xdr:cNvPr>
        <xdr:cNvSpPr txBox="1"/>
      </xdr:nvSpPr>
      <xdr:spPr>
        <a:xfrm>
          <a:off x="7509587" y="965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117946</xdr:rowOff>
    </xdr:from>
    <xdr:ext cx="469744" cy="259045"/>
    <xdr:sp macro="" textlink="">
      <xdr:nvSpPr>
        <xdr:cNvPr id="264" name="n_3mainValue【体育館・プール】&#10;一人当たり面積">
          <a:extLst>
            <a:ext uri="{FF2B5EF4-FFF2-40B4-BE49-F238E27FC236}">
              <a16:creationId xmlns:a16="http://schemas.microsoft.com/office/drawing/2014/main" id="{26B1F410-B29A-457A-A239-94C6AFE19CE1}"/>
            </a:ext>
          </a:extLst>
        </xdr:cNvPr>
        <xdr:cNvSpPr txBox="1"/>
      </xdr:nvSpPr>
      <xdr:spPr>
        <a:xfrm>
          <a:off x="6712027" y="967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135907</xdr:rowOff>
    </xdr:from>
    <xdr:ext cx="469744" cy="259045"/>
    <xdr:sp macro="" textlink="">
      <xdr:nvSpPr>
        <xdr:cNvPr id="265" name="n_4mainValue【体育館・プール】&#10;一人当たり面積">
          <a:extLst>
            <a:ext uri="{FF2B5EF4-FFF2-40B4-BE49-F238E27FC236}">
              <a16:creationId xmlns:a16="http://schemas.microsoft.com/office/drawing/2014/main" id="{C3F4E8C1-48D2-4DD6-BB68-D20BA701C1A7}"/>
            </a:ext>
          </a:extLst>
        </xdr:cNvPr>
        <xdr:cNvSpPr txBox="1"/>
      </xdr:nvSpPr>
      <xdr:spPr>
        <a:xfrm>
          <a:off x="5937327" y="96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1CA90F2-E53D-454F-B993-87492EE67A1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B78507A-CFA0-483D-9916-E185ADCDB5C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11C74BC7-F0EB-4F0E-B033-D842700EAC8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6BA49CE-D5E8-4E9D-B8D8-7B3FF07A9C6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0314727-55F6-4C71-8DA3-A0F739C1A4A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9FE646D-6820-4FA0-B7EB-3E528D6F654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7F9107B-8504-4562-8B3A-C367EA2A9C3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04F9507-EE4D-4E11-ADF1-6297965EABA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749D1FE-1224-48EE-9AE7-9E1949FD4F7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D26A586-AF88-4233-A3D2-08413FECF6F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A189027-7DA3-41A3-BA99-78A102CF129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E81C86B0-E554-40D9-BBD1-9C3D58D87F7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B15EDCCD-E297-4100-886D-A54ECE396B5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59B95E8C-AECF-43A2-88C4-1FE91C9D2FE3}"/>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B5FDE68-22CA-4FF2-93AC-161C8DD211E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218086C-5698-40A8-8229-267632C27AF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CBEA9199-5630-429F-A3FF-606DC7A91E9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CD4FCD04-5EEE-40CD-9563-4E594867EFD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FB4C873C-ED21-4B24-9C87-4DB7A4BF633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BCEF1FB1-CA55-4225-A900-E3856CB89963}"/>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1F630A57-6416-4C12-BB48-D9BFA36BF5F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E7E1D5B-3475-46CC-8201-B291BAFF671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484DCC24-EE4C-4AF6-8041-5BA03D8A8CA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94A5E001-018C-436D-AA0D-B4E490A48A7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32386</xdr:rowOff>
    </xdr:from>
    <xdr:to>
      <xdr:col>24</xdr:col>
      <xdr:colOff>62865</xdr:colOff>
      <xdr:row>86</xdr:row>
      <xdr:rowOff>57150</xdr:rowOff>
    </xdr:to>
    <xdr:cxnSp macro="">
      <xdr:nvCxnSpPr>
        <xdr:cNvPr id="290" name="直線コネクタ 289">
          <a:extLst>
            <a:ext uri="{FF2B5EF4-FFF2-40B4-BE49-F238E27FC236}">
              <a16:creationId xmlns:a16="http://schemas.microsoft.com/office/drawing/2014/main" id="{F9A98838-CE18-4828-85B2-31FFAE99517F}"/>
            </a:ext>
          </a:extLst>
        </xdr:cNvPr>
        <xdr:cNvCxnSpPr/>
      </xdr:nvCxnSpPr>
      <xdr:spPr>
        <a:xfrm flipV="1">
          <a:off x="4086225" y="13443586"/>
          <a:ext cx="0" cy="103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60977</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86805902-02E3-4C55-9686-CC7C57CC48CE}"/>
            </a:ext>
          </a:extLst>
        </xdr:cNvPr>
        <xdr:cNvSpPr txBox="1"/>
      </xdr:nvSpPr>
      <xdr:spPr>
        <a:xfrm>
          <a:off x="4124960" y="1447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57150</xdr:rowOff>
    </xdr:from>
    <xdr:to>
      <xdr:col>24</xdr:col>
      <xdr:colOff>152400</xdr:colOff>
      <xdr:row>86</xdr:row>
      <xdr:rowOff>57150</xdr:rowOff>
    </xdr:to>
    <xdr:cxnSp macro="">
      <xdr:nvCxnSpPr>
        <xdr:cNvPr id="292" name="直線コネクタ 291">
          <a:extLst>
            <a:ext uri="{FF2B5EF4-FFF2-40B4-BE49-F238E27FC236}">
              <a16:creationId xmlns:a16="http://schemas.microsoft.com/office/drawing/2014/main" id="{7A39A962-C6EA-490B-9465-47CF53E9D798}"/>
            </a:ext>
          </a:extLst>
        </xdr:cNvPr>
        <xdr:cNvCxnSpPr/>
      </xdr:nvCxnSpPr>
      <xdr:spPr>
        <a:xfrm>
          <a:off x="402082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150513</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7D254B74-5433-4D0F-A9E1-D0B6CCE86613}"/>
            </a:ext>
          </a:extLst>
        </xdr:cNvPr>
        <xdr:cNvSpPr txBox="1"/>
      </xdr:nvSpPr>
      <xdr:spPr>
        <a:xfrm>
          <a:off x="4124960" y="1322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32386</xdr:rowOff>
    </xdr:from>
    <xdr:to>
      <xdr:col>24</xdr:col>
      <xdr:colOff>152400</xdr:colOff>
      <xdr:row>80</xdr:row>
      <xdr:rowOff>32386</xdr:rowOff>
    </xdr:to>
    <xdr:cxnSp macro="">
      <xdr:nvCxnSpPr>
        <xdr:cNvPr id="294" name="直線コネクタ 293">
          <a:extLst>
            <a:ext uri="{FF2B5EF4-FFF2-40B4-BE49-F238E27FC236}">
              <a16:creationId xmlns:a16="http://schemas.microsoft.com/office/drawing/2014/main" id="{0E1EBD8F-5590-4341-ABAA-5920C37F09BA}"/>
            </a:ext>
          </a:extLst>
        </xdr:cNvPr>
        <xdr:cNvCxnSpPr/>
      </xdr:nvCxnSpPr>
      <xdr:spPr>
        <a:xfrm>
          <a:off x="4020820" y="13443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148607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54EFAA1F-232D-4BE7-82BF-C4CA28B31DD8}"/>
            </a:ext>
          </a:extLst>
        </xdr:cNvPr>
        <xdr:cNvSpPr txBox="1"/>
      </xdr:nvSpPr>
      <xdr:spPr>
        <a:xfrm>
          <a:off x="4124960" y="1372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296" name="フローチャート: 判断 295">
          <a:extLst>
            <a:ext uri="{FF2B5EF4-FFF2-40B4-BE49-F238E27FC236}">
              <a16:creationId xmlns:a16="http://schemas.microsoft.com/office/drawing/2014/main" id="{EED7D295-6504-4174-B325-CD67960EC83C}"/>
            </a:ext>
          </a:extLst>
        </xdr:cNvPr>
        <xdr:cNvSpPr/>
      </xdr:nvSpPr>
      <xdr:spPr>
        <a:xfrm>
          <a:off x="4036060" y="1374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7" name="フローチャート: 判断 296">
          <a:extLst>
            <a:ext uri="{FF2B5EF4-FFF2-40B4-BE49-F238E27FC236}">
              <a16:creationId xmlns:a16="http://schemas.microsoft.com/office/drawing/2014/main" id="{A24BFDCD-A8C5-45AE-AE40-FB8C980B2A33}"/>
            </a:ext>
          </a:extLst>
        </xdr:cNvPr>
        <xdr:cNvSpPr/>
      </xdr:nvSpPr>
      <xdr:spPr>
        <a:xfrm>
          <a:off x="3312160" y="13705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47641</xdr:rowOff>
    </xdr:from>
    <xdr:ext cx="405111" cy="259045"/>
    <xdr:sp macro="" textlink="">
      <xdr:nvSpPr>
        <xdr:cNvPr id="298" name="n_1aveValue【福祉施設】&#10;有形固定資産減価償却率">
          <a:extLst>
            <a:ext uri="{FF2B5EF4-FFF2-40B4-BE49-F238E27FC236}">
              <a16:creationId xmlns:a16="http://schemas.microsoft.com/office/drawing/2014/main" id="{71D14BD1-6B54-4F64-B26D-1048999C8306}"/>
            </a:ext>
          </a:extLst>
        </xdr:cNvPr>
        <xdr:cNvSpPr txBox="1"/>
      </xdr:nvSpPr>
      <xdr:spPr>
        <a:xfrm>
          <a:off x="317056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93980</xdr:rowOff>
    </xdr:from>
    <xdr:to>
      <xdr:col>15</xdr:col>
      <xdr:colOff>101600</xdr:colOff>
      <xdr:row>82</xdr:row>
      <xdr:rowOff>24130</xdr:rowOff>
    </xdr:to>
    <xdr:sp macro="" textlink="">
      <xdr:nvSpPr>
        <xdr:cNvPr id="299" name="フローチャート: 判断 298">
          <a:extLst>
            <a:ext uri="{FF2B5EF4-FFF2-40B4-BE49-F238E27FC236}">
              <a16:creationId xmlns:a16="http://schemas.microsoft.com/office/drawing/2014/main" id="{42C552C8-5A62-45CC-84DF-43C778936A9D}"/>
            </a:ext>
          </a:extLst>
        </xdr:cNvPr>
        <xdr:cNvSpPr/>
      </xdr:nvSpPr>
      <xdr:spPr>
        <a:xfrm>
          <a:off x="2514600" y="1367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15257</xdr:rowOff>
    </xdr:from>
    <xdr:ext cx="405111" cy="259045"/>
    <xdr:sp macro="" textlink="">
      <xdr:nvSpPr>
        <xdr:cNvPr id="300" name="n_2aveValue【福祉施設】&#10;有形固定資産減価償却率">
          <a:extLst>
            <a:ext uri="{FF2B5EF4-FFF2-40B4-BE49-F238E27FC236}">
              <a16:creationId xmlns:a16="http://schemas.microsoft.com/office/drawing/2014/main" id="{14E2A624-D374-418C-BE2F-EBE197309EEA}"/>
            </a:ext>
          </a:extLst>
        </xdr:cNvPr>
        <xdr:cNvSpPr txBox="1"/>
      </xdr:nvSpPr>
      <xdr:spPr>
        <a:xfrm>
          <a:off x="2385704" y="1376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116839</xdr:rowOff>
    </xdr:from>
    <xdr:to>
      <xdr:col>10</xdr:col>
      <xdr:colOff>165100</xdr:colOff>
      <xdr:row>82</xdr:row>
      <xdr:rowOff>46989</xdr:rowOff>
    </xdr:to>
    <xdr:sp macro="" textlink="">
      <xdr:nvSpPr>
        <xdr:cNvPr id="301" name="フローチャート: 判断 300">
          <a:extLst>
            <a:ext uri="{FF2B5EF4-FFF2-40B4-BE49-F238E27FC236}">
              <a16:creationId xmlns:a16="http://schemas.microsoft.com/office/drawing/2014/main" id="{C64F6BD9-E978-4B62-9E2D-DD801B290336}"/>
            </a:ext>
          </a:extLst>
        </xdr:cNvPr>
        <xdr:cNvSpPr/>
      </xdr:nvSpPr>
      <xdr:spPr>
        <a:xfrm>
          <a:off x="173990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38116</xdr:rowOff>
    </xdr:from>
    <xdr:ext cx="405111" cy="259045"/>
    <xdr:sp macro="" textlink="">
      <xdr:nvSpPr>
        <xdr:cNvPr id="302" name="n_3aveValue【福祉施設】&#10;有形固定資産減価償却率">
          <a:extLst>
            <a:ext uri="{FF2B5EF4-FFF2-40B4-BE49-F238E27FC236}">
              <a16:creationId xmlns:a16="http://schemas.microsoft.com/office/drawing/2014/main" id="{12C53B79-9ED0-4927-B276-483B9050E1CD}"/>
            </a:ext>
          </a:extLst>
        </xdr:cNvPr>
        <xdr:cNvSpPr txBox="1"/>
      </xdr:nvSpPr>
      <xdr:spPr>
        <a:xfrm>
          <a:off x="1611004"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99695</xdr:rowOff>
    </xdr:from>
    <xdr:to>
      <xdr:col>6</xdr:col>
      <xdr:colOff>38100</xdr:colOff>
      <xdr:row>82</xdr:row>
      <xdr:rowOff>29845</xdr:rowOff>
    </xdr:to>
    <xdr:sp macro="" textlink="">
      <xdr:nvSpPr>
        <xdr:cNvPr id="303" name="フローチャート: 判断 302">
          <a:extLst>
            <a:ext uri="{FF2B5EF4-FFF2-40B4-BE49-F238E27FC236}">
              <a16:creationId xmlns:a16="http://schemas.microsoft.com/office/drawing/2014/main" id="{F9F477FB-190C-429B-82DE-1668F9FA4A96}"/>
            </a:ext>
          </a:extLst>
        </xdr:cNvPr>
        <xdr:cNvSpPr/>
      </xdr:nvSpPr>
      <xdr:spPr>
        <a:xfrm>
          <a:off x="965200" y="1367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82</xdr:row>
      <xdr:rowOff>20972</xdr:rowOff>
    </xdr:from>
    <xdr:ext cx="405111" cy="259045"/>
    <xdr:sp macro="" textlink="">
      <xdr:nvSpPr>
        <xdr:cNvPr id="304" name="n_4aveValue【福祉施設】&#10;有形固定資産減価償却率">
          <a:extLst>
            <a:ext uri="{FF2B5EF4-FFF2-40B4-BE49-F238E27FC236}">
              <a16:creationId xmlns:a16="http://schemas.microsoft.com/office/drawing/2014/main" id="{1939A31C-922D-4D1D-B400-BAE2FB2306A5}"/>
            </a:ext>
          </a:extLst>
        </xdr:cNvPr>
        <xdr:cNvSpPr txBox="1"/>
      </xdr:nvSpPr>
      <xdr:spPr>
        <a:xfrm>
          <a:off x="836304"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70DCE8C-275D-4386-8F72-B5CA76A4538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4C3373D-AD02-4254-877D-3D5A667B173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A1C39A47-A3A7-40C6-A6C4-CDEF063A42D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5DD49A46-6072-44FC-A82A-F060BB794EE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80C60D12-BC00-44AA-B7CD-2626EC1A8DB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158750</xdr:rowOff>
    </xdr:from>
    <xdr:to>
      <xdr:col>24</xdr:col>
      <xdr:colOff>114300</xdr:colOff>
      <xdr:row>80</xdr:row>
      <xdr:rowOff>88900</xdr:rowOff>
    </xdr:to>
    <xdr:sp macro="" textlink="">
      <xdr:nvSpPr>
        <xdr:cNvPr id="310" name="楕円 309">
          <a:extLst>
            <a:ext uri="{FF2B5EF4-FFF2-40B4-BE49-F238E27FC236}">
              <a16:creationId xmlns:a16="http://schemas.microsoft.com/office/drawing/2014/main" id="{DED0E9A2-DC15-4730-8ADC-8AF7333F7C93}"/>
            </a:ext>
          </a:extLst>
        </xdr:cNvPr>
        <xdr:cNvSpPr/>
      </xdr:nvSpPr>
      <xdr:spPr>
        <a:xfrm>
          <a:off x="403606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106062</xdr:rowOff>
    </xdr:from>
    <xdr:ext cx="405111" cy="259045"/>
    <xdr:sp macro="" textlink="">
      <xdr:nvSpPr>
        <xdr:cNvPr id="311" name="【福祉施設】&#10;有形固定資産減価償却率該当値テキスト">
          <a:extLst>
            <a:ext uri="{FF2B5EF4-FFF2-40B4-BE49-F238E27FC236}">
              <a16:creationId xmlns:a16="http://schemas.microsoft.com/office/drawing/2014/main" id="{72BE0133-01F8-4F30-8EA0-6EB4F586BF64}"/>
            </a:ext>
          </a:extLst>
        </xdr:cNvPr>
        <xdr:cNvSpPr txBox="1"/>
      </xdr:nvSpPr>
      <xdr:spPr>
        <a:xfrm>
          <a:off x="4124960" y="13349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71120</xdr:rowOff>
    </xdr:from>
    <xdr:to>
      <xdr:col>20</xdr:col>
      <xdr:colOff>38100</xdr:colOff>
      <xdr:row>80</xdr:row>
      <xdr:rowOff>1270</xdr:rowOff>
    </xdr:to>
    <xdr:sp macro="" textlink="">
      <xdr:nvSpPr>
        <xdr:cNvPr id="312" name="楕円 311">
          <a:extLst>
            <a:ext uri="{FF2B5EF4-FFF2-40B4-BE49-F238E27FC236}">
              <a16:creationId xmlns:a16="http://schemas.microsoft.com/office/drawing/2014/main" id="{BF5319B7-85FD-49EC-AAFC-1B34B05CA079}"/>
            </a:ext>
          </a:extLst>
        </xdr:cNvPr>
        <xdr:cNvSpPr/>
      </xdr:nvSpPr>
      <xdr:spPr>
        <a:xfrm>
          <a:off x="3312160" y="13314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121920</xdr:rowOff>
    </xdr:from>
    <xdr:to>
      <xdr:col>24</xdr:col>
      <xdr:colOff>63500</xdr:colOff>
      <xdr:row>80</xdr:row>
      <xdr:rowOff>38100</xdr:rowOff>
    </xdr:to>
    <xdr:cxnSp macro="">
      <xdr:nvCxnSpPr>
        <xdr:cNvPr id="313" name="直線コネクタ 312">
          <a:extLst>
            <a:ext uri="{FF2B5EF4-FFF2-40B4-BE49-F238E27FC236}">
              <a16:creationId xmlns:a16="http://schemas.microsoft.com/office/drawing/2014/main" id="{BE561904-0CC0-415B-B1B9-96174F3D1D40}"/>
            </a:ext>
          </a:extLst>
        </xdr:cNvPr>
        <xdr:cNvCxnSpPr/>
      </xdr:nvCxnSpPr>
      <xdr:spPr>
        <a:xfrm>
          <a:off x="3355340" y="13365480"/>
          <a:ext cx="7315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27305</xdr:rowOff>
    </xdr:from>
    <xdr:to>
      <xdr:col>15</xdr:col>
      <xdr:colOff>101600</xdr:colOff>
      <xdr:row>79</xdr:row>
      <xdr:rowOff>128905</xdr:rowOff>
    </xdr:to>
    <xdr:sp macro="" textlink="">
      <xdr:nvSpPr>
        <xdr:cNvPr id="314" name="楕円 313">
          <a:extLst>
            <a:ext uri="{FF2B5EF4-FFF2-40B4-BE49-F238E27FC236}">
              <a16:creationId xmlns:a16="http://schemas.microsoft.com/office/drawing/2014/main" id="{B3D2F3EC-3319-4498-B0EE-0F382E2FA474}"/>
            </a:ext>
          </a:extLst>
        </xdr:cNvPr>
        <xdr:cNvSpPr/>
      </xdr:nvSpPr>
      <xdr:spPr>
        <a:xfrm>
          <a:off x="25146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78105</xdr:rowOff>
    </xdr:from>
    <xdr:to>
      <xdr:col>19</xdr:col>
      <xdr:colOff>177800</xdr:colOff>
      <xdr:row>79</xdr:row>
      <xdr:rowOff>121920</xdr:rowOff>
    </xdr:to>
    <xdr:cxnSp macro="">
      <xdr:nvCxnSpPr>
        <xdr:cNvPr id="315" name="直線コネクタ 314">
          <a:extLst>
            <a:ext uri="{FF2B5EF4-FFF2-40B4-BE49-F238E27FC236}">
              <a16:creationId xmlns:a16="http://schemas.microsoft.com/office/drawing/2014/main" id="{3FD85FB5-6943-4927-BA0B-1EA913B370E5}"/>
            </a:ext>
          </a:extLst>
        </xdr:cNvPr>
        <xdr:cNvCxnSpPr/>
      </xdr:nvCxnSpPr>
      <xdr:spPr>
        <a:xfrm>
          <a:off x="2565400" y="1332166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29211</xdr:rowOff>
    </xdr:from>
    <xdr:to>
      <xdr:col>10</xdr:col>
      <xdr:colOff>165100</xdr:colOff>
      <xdr:row>79</xdr:row>
      <xdr:rowOff>130811</xdr:rowOff>
    </xdr:to>
    <xdr:sp macro="" textlink="">
      <xdr:nvSpPr>
        <xdr:cNvPr id="316" name="楕円 315">
          <a:extLst>
            <a:ext uri="{FF2B5EF4-FFF2-40B4-BE49-F238E27FC236}">
              <a16:creationId xmlns:a16="http://schemas.microsoft.com/office/drawing/2014/main" id="{66BA6873-79D7-49C7-B52D-D6AAEBC4D77F}"/>
            </a:ext>
          </a:extLst>
        </xdr:cNvPr>
        <xdr:cNvSpPr/>
      </xdr:nvSpPr>
      <xdr:spPr>
        <a:xfrm>
          <a:off x="1739900" y="132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78105</xdr:rowOff>
    </xdr:from>
    <xdr:to>
      <xdr:col>15</xdr:col>
      <xdr:colOff>50800</xdr:colOff>
      <xdr:row>79</xdr:row>
      <xdr:rowOff>80011</xdr:rowOff>
    </xdr:to>
    <xdr:cxnSp macro="">
      <xdr:nvCxnSpPr>
        <xdr:cNvPr id="317" name="直線コネクタ 316">
          <a:extLst>
            <a:ext uri="{FF2B5EF4-FFF2-40B4-BE49-F238E27FC236}">
              <a16:creationId xmlns:a16="http://schemas.microsoft.com/office/drawing/2014/main" id="{31312F3B-6778-4837-9BFA-7853AF908B86}"/>
            </a:ext>
          </a:extLst>
        </xdr:cNvPr>
        <xdr:cNvCxnSpPr/>
      </xdr:nvCxnSpPr>
      <xdr:spPr>
        <a:xfrm flipV="1">
          <a:off x="1790700" y="13321665"/>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156845</xdr:rowOff>
    </xdr:from>
    <xdr:to>
      <xdr:col>6</xdr:col>
      <xdr:colOff>38100</xdr:colOff>
      <xdr:row>79</xdr:row>
      <xdr:rowOff>86995</xdr:rowOff>
    </xdr:to>
    <xdr:sp macro="" textlink="">
      <xdr:nvSpPr>
        <xdr:cNvPr id="318" name="楕円 317">
          <a:extLst>
            <a:ext uri="{FF2B5EF4-FFF2-40B4-BE49-F238E27FC236}">
              <a16:creationId xmlns:a16="http://schemas.microsoft.com/office/drawing/2014/main" id="{0CB880FD-77A5-4972-AC44-34EFF3E4F846}"/>
            </a:ext>
          </a:extLst>
        </xdr:cNvPr>
        <xdr:cNvSpPr/>
      </xdr:nvSpPr>
      <xdr:spPr>
        <a:xfrm>
          <a:off x="965200" y="13232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36195</xdr:rowOff>
    </xdr:from>
    <xdr:to>
      <xdr:col>10</xdr:col>
      <xdr:colOff>114300</xdr:colOff>
      <xdr:row>79</xdr:row>
      <xdr:rowOff>80011</xdr:rowOff>
    </xdr:to>
    <xdr:cxnSp macro="">
      <xdr:nvCxnSpPr>
        <xdr:cNvPr id="319" name="直線コネクタ 318">
          <a:extLst>
            <a:ext uri="{FF2B5EF4-FFF2-40B4-BE49-F238E27FC236}">
              <a16:creationId xmlns:a16="http://schemas.microsoft.com/office/drawing/2014/main" id="{0194036D-7432-42AA-8460-7A85AE4508CD}"/>
            </a:ext>
          </a:extLst>
        </xdr:cNvPr>
        <xdr:cNvCxnSpPr/>
      </xdr:nvCxnSpPr>
      <xdr:spPr>
        <a:xfrm>
          <a:off x="1008380" y="13279755"/>
          <a:ext cx="7823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17797</xdr:rowOff>
    </xdr:from>
    <xdr:ext cx="405111" cy="259045"/>
    <xdr:sp macro="" textlink="">
      <xdr:nvSpPr>
        <xdr:cNvPr id="320" name="n_1mainValue【福祉施設】&#10;有形固定資産減価償却率">
          <a:extLst>
            <a:ext uri="{FF2B5EF4-FFF2-40B4-BE49-F238E27FC236}">
              <a16:creationId xmlns:a16="http://schemas.microsoft.com/office/drawing/2014/main" id="{AE6D12B3-B68F-4F03-92F7-01DAB90D1654}"/>
            </a:ext>
          </a:extLst>
        </xdr:cNvPr>
        <xdr:cNvSpPr txBox="1"/>
      </xdr:nvSpPr>
      <xdr:spPr>
        <a:xfrm>
          <a:off x="3170564" y="1309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145432</xdr:rowOff>
    </xdr:from>
    <xdr:ext cx="405111" cy="259045"/>
    <xdr:sp macro="" textlink="">
      <xdr:nvSpPr>
        <xdr:cNvPr id="321" name="n_2mainValue【福祉施設】&#10;有形固定資産減価償却率">
          <a:extLst>
            <a:ext uri="{FF2B5EF4-FFF2-40B4-BE49-F238E27FC236}">
              <a16:creationId xmlns:a16="http://schemas.microsoft.com/office/drawing/2014/main" id="{F5012715-C2F1-49B1-8528-1DD5C6AE4F48}"/>
            </a:ext>
          </a:extLst>
        </xdr:cNvPr>
        <xdr:cNvSpPr txBox="1"/>
      </xdr:nvSpPr>
      <xdr:spPr>
        <a:xfrm>
          <a:off x="2385704" y="130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147338</xdr:rowOff>
    </xdr:from>
    <xdr:ext cx="405111" cy="259045"/>
    <xdr:sp macro="" textlink="">
      <xdr:nvSpPr>
        <xdr:cNvPr id="322" name="n_3mainValue【福祉施設】&#10;有形固定資産減価償却率">
          <a:extLst>
            <a:ext uri="{FF2B5EF4-FFF2-40B4-BE49-F238E27FC236}">
              <a16:creationId xmlns:a16="http://schemas.microsoft.com/office/drawing/2014/main" id="{FB13A83A-85DF-40F2-9A33-DB26E7404B32}"/>
            </a:ext>
          </a:extLst>
        </xdr:cNvPr>
        <xdr:cNvSpPr txBox="1"/>
      </xdr:nvSpPr>
      <xdr:spPr>
        <a:xfrm>
          <a:off x="1611004" y="13055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103522</xdr:rowOff>
    </xdr:from>
    <xdr:ext cx="405111" cy="259045"/>
    <xdr:sp macro="" textlink="">
      <xdr:nvSpPr>
        <xdr:cNvPr id="323" name="n_4mainValue【福祉施設】&#10;有形固定資産減価償却率">
          <a:extLst>
            <a:ext uri="{FF2B5EF4-FFF2-40B4-BE49-F238E27FC236}">
              <a16:creationId xmlns:a16="http://schemas.microsoft.com/office/drawing/2014/main" id="{85543A44-AFAC-48D9-AA36-FE79666995AB}"/>
            </a:ext>
          </a:extLst>
        </xdr:cNvPr>
        <xdr:cNvSpPr txBox="1"/>
      </xdr:nvSpPr>
      <xdr:spPr>
        <a:xfrm>
          <a:off x="836304" y="1301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4C6C19B-9576-47BB-A5D9-CA386A6725D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F2A97477-2BD6-4310-9480-DBD95A13689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9B53525-DD5D-480A-BAB4-B7ADC37409E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B3626DDA-7CD8-483A-B663-F0883838A74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58554929-3611-4EAC-8806-32F9DDF36FE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9F19D463-F9D3-4B71-A7AB-D722EB92690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1E31ADD-159D-4050-8D98-F88268CD9D9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9226802-F90A-4F8D-8882-B9C4A0B271D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4AD23D5-7FE8-4FCC-AA02-CCC97678B89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8B2726EC-9331-4B92-B5E0-7F1F5DECD29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7717C485-1E8D-4540-9204-C766B0AFDE5B}"/>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3270F009-2976-4BA3-A50D-AEC6F747F27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2DA3E92F-830D-4FC5-8226-2567FE786A9A}"/>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53031238-B991-4CA0-8630-0A3B751E9BC7}"/>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B34CB702-07F6-4E68-9296-F4578EDA8887}"/>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8C60FC6D-1754-4269-A3E2-053CAD35A8F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7895A765-5148-47A6-A1DE-307A35F7E8BC}"/>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3B41984D-7887-4394-82F1-46323CA4C842}"/>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D6C179B3-2CD7-4761-B127-C77221EF301C}"/>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A92EBC09-3D74-4157-8B06-04C353974613}"/>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9797D721-ECD1-49FA-A1E5-3BA553EF3521}"/>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9EBCEA5A-558E-4259-B06A-00A837552582}"/>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6F0701F1-05DE-4416-A4D9-0DB0DEBC1A0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B301686A-24CC-4A73-B237-59FBC0E3F8B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D11C4D05-998F-4A1F-970E-3B7F0907B60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349" name="直線コネクタ 348">
          <a:extLst>
            <a:ext uri="{FF2B5EF4-FFF2-40B4-BE49-F238E27FC236}">
              <a16:creationId xmlns:a16="http://schemas.microsoft.com/office/drawing/2014/main" id="{96F585C1-9F7A-44C5-9C98-8A0C981FE7EB}"/>
            </a:ext>
          </a:extLst>
        </xdr:cNvPr>
        <xdr:cNvCxnSpPr/>
      </xdr:nvCxnSpPr>
      <xdr:spPr>
        <a:xfrm flipV="1">
          <a:off x="9219565" y="13052516"/>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350" name="【福祉施設】&#10;一人当たり面積最小値テキスト">
          <a:extLst>
            <a:ext uri="{FF2B5EF4-FFF2-40B4-BE49-F238E27FC236}">
              <a16:creationId xmlns:a16="http://schemas.microsoft.com/office/drawing/2014/main" id="{9A123E72-ADC6-4D9C-A480-4EA0189FC9F4}"/>
            </a:ext>
          </a:extLst>
        </xdr:cNvPr>
        <xdr:cNvSpPr txBox="1"/>
      </xdr:nvSpPr>
      <xdr:spPr>
        <a:xfrm>
          <a:off x="9258300" y="1451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351" name="直線コネクタ 350">
          <a:extLst>
            <a:ext uri="{FF2B5EF4-FFF2-40B4-BE49-F238E27FC236}">
              <a16:creationId xmlns:a16="http://schemas.microsoft.com/office/drawing/2014/main" id="{6BCB0492-B319-40F6-ADA2-C92BF5A93457}"/>
            </a:ext>
          </a:extLst>
        </xdr:cNvPr>
        <xdr:cNvCxnSpPr/>
      </xdr:nvCxnSpPr>
      <xdr:spPr>
        <a:xfrm>
          <a:off x="9154160" y="14510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52" name="【福祉施設】&#10;一人当たり面積最大値テキスト">
          <a:extLst>
            <a:ext uri="{FF2B5EF4-FFF2-40B4-BE49-F238E27FC236}">
              <a16:creationId xmlns:a16="http://schemas.microsoft.com/office/drawing/2014/main" id="{765041ED-041B-4F89-9EB0-23ADAC2C13B5}"/>
            </a:ext>
          </a:extLst>
        </xdr:cNvPr>
        <xdr:cNvSpPr txBox="1"/>
      </xdr:nvSpPr>
      <xdr:spPr>
        <a:xfrm>
          <a:off x="9258300" y="1283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3" name="直線コネクタ 352">
          <a:extLst>
            <a:ext uri="{FF2B5EF4-FFF2-40B4-BE49-F238E27FC236}">
              <a16:creationId xmlns:a16="http://schemas.microsoft.com/office/drawing/2014/main" id="{F459BC25-9F40-4A62-94B6-16E7E24B55BF}"/>
            </a:ext>
          </a:extLst>
        </xdr:cNvPr>
        <xdr:cNvCxnSpPr/>
      </xdr:nvCxnSpPr>
      <xdr:spPr>
        <a:xfrm>
          <a:off x="9154160" y="13052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58800</xdr:rowOff>
    </xdr:from>
    <xdr:ext cx="469744" cy="259045"/>
    <xdr:sp macro="" textlink="">
      <xdr:nvSpPr>
        <xdr:cNvPr id="354" name="【福祉施設】&#10;一人当たり面積平均値テキスト">
          <a:extLst>
            <a:ext uri="{FF2B5EF4-FFF2-40B4-BE49-F238E27FC236}">
              <a16:creationId xmlns:a16="http://schemas.microsoft.com/office/drawing/2014/main" id="{DFAE7E6E-9ED8-4DC6-B8B8-ED9A47BC1291}"/>
            </a:ext>
          </a:extLst>
        </xdr:cNvPr>
        <xdr:cNvSpPr txBox="1"/>
      </xdr:nvSpPr>
      <xdr:spPr>
        <a:xfrm>
          <a:off x="9258300" y="13972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355" name="フローチャート: 判断 354">
          <a:extLst>
            <a:ext uri="{FF2B5EF4-FFF2-40B4-BE49-F238E27FC236}">
              <a16:creationId xmlns:a16="http://schemas.microsoft.com/office/drawing/2014/main" id="{28E0C546-7944-47A8-84E1-90D561EDD0C8}"/>
            </a:ext>
          </a:extLst>
        </xdr:cNvPr>
        <xdr:cNvSpPr/>
      </xdr:nvSpPr>
      <xdr:spPr>
        <a:xfrm>
          <a:off x="9192260" y="1399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6" name="フローチャート: 判断 355">
          <a:extLst>
            <a:ext uri="{FF2B5EF4-FFF2-40B4-BE49-F238E27FC236}">
              <a16:creationId xmlns:a16="http://schemas.microsoft.com/office/drawing/2014/main" id="{5EF80405-D6A7-4CD9-AD8A-101F92FDF315}"/>
            </a:ext>
          </a:extLst>
        </xdr:cNvPr>
        <xdr:cNvSpPr/>
      </xdr:nvSpPr>
      <xdr:spPr>
        <a:xfrm>
          <a:off x="8445500" y="1400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14713</xdr:rowOff>
    </xdr:from>
    <xdr:ext cx="469744" cy="259045"/>
    <xdr:sp macro="" textlink="">
      <xdr:nvSpPr>
        <xdr:cNvPr id="357" name="n_1aveValue【福祉施設】&#10;一人当たり面積">
          <a:extLst>
            <a:ext uri="{FF2B5EF4-FFF2-40B4-BE49-F238E27FC236}">
              <a16:creationId xmlns:a16="http://schemas.microsoft.com/office/drawing/2014/main" id="{B9FDB415-280D-4069-916C-4451C75335F1}"/>
            </a:ext>
          </a:extLst>
        </xdr:cNvPr>
        <xdr:cNvSpPr txBox="1"/>
      </xdr:nvSpPr>
      <xdr:spPr>
        <a:xfrm>
          <a:off x="8271587" y="140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93436</xdr:rowOff>
    </xdr:from>
    <xdr:to>
      <xdr:col>46</xdr:col>
      <xdr:colOff>38100</xdr:colOff>
      <xdr:row>84</xdr:row>
      <xdr:rowOff>23586</xdr:rowOff>
    </xdr:to>
    <xdr:sp macro="" textlink="">
      <xdr:nvSpPr>
        <xdr:cNvPr id="358" name="フローチャート: 判断 357">
          <a:extLst>
            <a:ext uri="{FF2B5EF4-FFF2-40B4-BE49-F238E27FC236}">
              <a16:creationId xmlns:a16="http://schemas.microsoft.com/office/drawing/2014/main" id="{81A533FD-B49B-45CD-BAAE-F2EF2E8DBDF3}"/>
            </a:ext>
          </a:extLst>
        </xdr:cNvPr>
        <xdr:cNvSpPr/>
      </xdr:nvSpPr>
      <xdr:spPr>
        <a:xfrm>
          <a:off x="767080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14713</xdr:rowOff>
    </xdr:from>
    <xdr:ext cx="469744" cy="259045"/>
    <xdr:sp macro="" textlink="">
      <xdr:nvSpPr>
        <xdr:cNvPr id="359" name="n_2aveValue【福祉施設】&#10;一人当たり面積">
          <a:extLst>
            <a:ext uri="{FF2B5EF4-FFF2-40B4-BE49-F238E27FC236}">
              <a16:creationId xmlns:a16="http://schemas.microsoft.com/office/drawing/2014/main" id="{ECD68EF6-94C3-4F16-95D9-CA77FAA94DE6}"/>
            </a:ext>
          </a:extLst>
        </xdr:cNvPr>
        <xdr:cNvSpPr txBox="1"/>
      </xdr:nvSpPr>
      <xdr:spPr>
        <a:xfrm>
          <a:off x="7509587" y="140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144055</xdr:rowOff>
    </xdr:from>
    <xdr:to>
      <xdr:col>41</xdr:col>
      <xdr:colOff>101600</xdr:colOff>
      <xdr:row>83</xdr:row>
      <xdr:rowOff>74205</xdr:rowOff>
    </xdr:to>
    <xdr:sp macro="" textlink="">
      <xdr:nvSpPr>
        <xdr:cNvPr id="360" name="フローチャート: 判断 359">
          <a:extLst>
            <a:ext uri="{FF2B5EF4-FFF2-40B4-BE49-F238E27FC236}">
              <a16:creationId xmlns:a16="http://schemas.microsoft.com/office/drawing/2014/main" id="{D39226F1-20D9-428F-A296-75BF48F3C33E}"/>
            </a:ext>
          </a:extLst>
        </xdr:cNvPr>
        <xdr:cNvSpPr/>
      </xdr:nvSpPr>
      <xdr:spPr>
        <a:xfrm>
          <a:off x="68732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65332</xdr:rowOff>
    </xdr:from>
    <xdr:ext cx="469744" cy="259045"/>
    <xdr:sp macro="" textlink="">
      <xdr:nvSpPr>
        <xdr:cNvPr id="361" name="n_3aveValue【福祉施設】&#10;一人当たり面積">
          <a:extLst>
            <a:ext uri="{FF2B5EF4-FFF2-40B4-BE49-F238E27FC236}">
              <a16:creationId xmlns:a16="http://schemas.microsoft.com/office/drawing/2014/main" id="{1A7B9DFE-1E59-406D-8C44-F95F5AF783C9}"/>
            </a:ext>
          </a:extLst>
        </xdr:cNvPr>
        <xdr:cNvSpPr txBox="1"/>
      </xdr:nvSpPr>
      <xdr:spPr>
        <a:xfrm>
          <a:off x="6712027" y="1397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111398</xdr:rowOff>
    </xdr:from>
    <xdr:to>
      <xdr:col>36</xdr:col>
      <xdr:colOff>165100</xdr:colOff>
      <xdr:row>85</xdr:row>
      <xdr:rowOff>41548</xdr:rowOff>
    </xdr:to>
    <xdr:sp macro="" textlink="">
      <xdr:nvSpPr>
        <xdr:cNvPr id="362" name="フローチャート: 判断 361">
          <a:extLst>
            <a:ext uri="{FF2B5EF4-FFF2-40B4-BE49-F238E27FC236}">
              <a16:creationId xmlns:a16="http://schemas.microsoft.com/office/drawing/2014/main" id="{34B988FA-63BB-462D-98DC-49D4D48CFAA1}"/>
            </a:ext>
          </a:extLst>
        </xdr:cNvPr>
        <xdr:cNvSpPr/>
      </xdr:nvSpPr>
      <xdr:spPr>
        <a:xfrm>
          <a:off x="6098540" y="14193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85</xdr:row>
      <xdr:rowOff>32675</xdr:rowOff>
    </xdr:from>
    <xdr:ext cx="469744" cy="259045"/>
    <xdr:sp macro="" textlink="">
      <xdr:nvSpPr>
        <xdr:cNvPr id="363" name="n_4aveValue【福祉施設】&#10;一人当たり面積">
          <a:extLst>
            <a:ext uri="{FF2B5EF4-FFF2-40B4-BE49-F238E27FC236}">
              <a16:creationId xmlns:a16="http://schemas.microsoft.com/office/drawing/2014/main" id="{DBC9B8B8-954E-4291-B9B8-4F71133A8D95}"/>
            </a:ext>
          </a:extLst>
        </xdr:cNvPr>
        <xdr:cNvSpPr txBox="1"/>
      </xdr:nvSpPr>
      <xdr:spPr>
        <a:xfrm>
          <a:off x="5937327" y="1428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F854413-7056-4DD8-A2EC-8414E1A33E5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C35C765E-D022-45CC-B42C-EC643A8D6BD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AD1D24E5-5759-49B8-BEEE-028F870362F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4F2B0CDF-C362-46F5-836F-DD07A3706F1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273464E3-533F-40B2-B3FD-702DBF0268B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3629</xdr:rowOff>
    </xdr:from>
    <xdr:to>
      <xdr:col>55</xdr:col>
      <xdr:colOff>50800</xdr:colOff>
      <xdr:row>82</xdr:row>
      <xdr:rowOff>105229</xdr:rowOff>
    </xdr:to>
    <xdr:sp macro="" textlink="">
      <xdr:nvSpPr>
        <xdr:cNvPr id="369" name="楕円 368">
          <a:extLst>
            <a:ext uri="{FF2B5EF4-FFF2-40B4-BE49-F238E27FC236}">
              <a16:creationId xmlns:a16="http://schemas.microsoft.com/office/drawing/2014/main" id="{11160E15-8953-4F37-BACA-BAAB616E6ADB}"/>
            </a:ext>
          </a:extLst>
        </xdr:cNvPr>
        <xdr:cNvSpPr/>
      </xdr:nvSpPr>
      <xdr:spPr>
        <a:xfrm>
          <a:off x="9192260" y="137501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26506</xdr:rowOff>
    </xdr:from>
    <xdr:ext cx="469744" cy="259045"/>
    <xdr:sp macro="" textlink="">
      <xdr:nvSpPr>
        <xdr:cNvPr id="370" name="【福祉施設】&#10;一人当たり面積該当値テキスト">
          <a:extLst>
            <a:ext uri="{FF2B5EF4-FFF2-40B4-BE49-F238E27FC236}">
              <a16:creationId xmlns:a16="http://schemas.microsoft.com/office/drawing/2014/main" id="{E23F5056-04EC-43FF-9FC1-F34D921DBD95}"/>
            </a:ext>
          </a:extLst>
        </xdr:cNvPr>
        <xdr:cNvSpPr txBox="1"/>
      </xdr:nvSpPr>
      <xdr:spPr>
        <a:xfrm>
          <a:off x="9258300" y="1360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19957</xdr:rowOff>
    </xdr:from>
    <xdr:to>
      <xdr:col>50</xdr:col>
      <xdr:colOff>165100</xdr:colOff>
      <xdr:row>82</xdr:row>
      <xdr:rowOff>121557</xdr:rowOff>
    </xdr:to>
    <xdr:sp macro="" textlink="">
      <xdr:nvSpPr>
        <xdr:cNvPr id="371" name="楕円 370">
          <a:extLst>
            <a:ext uri="{FF2B5EF4-FFF2-40B4-BE49-F238E27FC236}">
              <a16:creationId xmlns:a16="http://schemas.microsoft.com/office/drawing/2014/main" id="{3BD383CF-BF38-420E-B652-C1EA0EEFF8FE}"/>
            </a:ext>
          </a:extLst>
        </xdr:cNvPr>
        <xdr:cNvSpPr/>
      </xdr:nvSpPr>
      <xdr:spPr>
        <a:xfrm>
          <a:off x="844550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54429</xdr:rowOff>
    </xdr:from>
    <xdr:to>
      <xdr:col>55</xdr:col>
      <xdr:colOff>0</xdr:colOff>
      <xdr:row>82</xdr:row>
      <xdr:rowOff>70757</xdr:rowOff>
    </xdr:to>
    <xdr:cxnSp macro="">
      <xdr:nvCxnSpPr>
        <xdr:cNvPr id="372" name="直線コネクタ 371">
          <a:extLst>
            <a:ext uri="{FF2B5EF4-FFF2-40B4-BE49-F238E27FC236}">
              <a16:creationId xmlns:a16="http://schemas.microsoft.com/office/drawing/2014/main" id="{59CB6691-852E-4860-A453-0BD0421DFC7E}"/>
            </a:ext>
          </a:extLst>
        </xdr:cNvPr>
        <xdr:cNvCxnSpPr/>
      </xdr:nvCxnSpPr>
      <xdr:spPr>
        <a:xfrm flipV="1">
          <a:off x="8496300" y="13800909"/>
          <a:ext cx="7239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36286</xdr:rowOff>
    </xdr:from>
    <xdr:to>
      <xdr:col>46</xdr:col>
      <xdr:colOff>38100</xdr:colOff>
      <xdr:row>82</xdr:row>
      <xdr:rowOff>137886</xdr:rowOff>
    </xdr:to>
    <xdr:sp macro="" textlink="">
      <xdr:nvSpPr>
        <xdr:cNvPr id="373" name="楕円 372">
          <a:extLst>
            <a:ext uri="{FF2B5EF4-FFF2-40B4-BE49-F238E27FC236}">
              <a16:creationId xmlns:a16="http://schemas.microsoft.com/office/drawing/2014/main" id="{D3B0DC12-6986-46D1-B996-4F31C1082900}"/>
            </a:ext>
          </a:extLst>
        </xdr:cNvPr>
        <xdr:cNvSpPr/>
      </xdr:nvSpPr>
      <xdr:spPr>
        <a:xfrm>
          <a:off x="7670800" y="137827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70757</xdr:rowOff>
    </xdr:from>
    <xdr:to>
      <xdr:col>50</xdr:col>
      <xdr:colOff>114300</xdr:colOff>
      <xdr:row>82</xdr:row>
      <xdr:rowOff>87086</xdr:rowOff>
    </xdr:to>
    <xdr:cxnSp macro="">
      <xdr:nvCxnSpPr>
        <xdr:cNvPr id="374" name="直線コネクタ 373">
          <a:extLst>
            <a:ext uri="{FF2B5EF4-FFF2-40B4-BE49-F238E27FC236}">
              <a16:creationId xmlns:a16="http://schemas.microsoft.com/office/drawing/2014/main" id="{2D7525CF-BF8B-4E08-975D-30C5F48C9CAF}"/>
            </a:ext>
          </a:extLst>
        </xdr:cNvPr>
        <xdr:cNvCxnSpPr/>
      </xdr:nvCxnSpPr>
      <xdr:spPr>
        <a:xfrm flipV="1">
          <a:off x="7713980" y="13817237"/>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145687</xdr:rowOff>
    </xdr:from>
    <xdr:to>
      <xdr:col>41</xdr:col>
      <xdr:colOff>101600</xdr:colOff>
      <xdr:row>82</xdr:row>
      <xdr:rowOff>75837</xdr:rowOff>
    </xdr:to>
    <xdr:sp macro="" textlink="">
      <xdr:nvSpPr>
        <xdr:cNvPr id="375" name="楕円 374">
          <a:extLst>
            <a:ext uri="{FF2B5EF4-FFF2-40B4-BE49-F238E27FC236}">
              <a16:creationId xmlns:a16="http://schemas.microsoft.com/office/drawing/2014/main" id="{FF406643-6D1D-4EB1-B8F0-447C14B644A1}"/>
            </a:ext>
          </a:extLst>
        </xdr:cNvPr>
        <xdr:cNvSpPr/>
      </xdr:nvSpPr>
      <xdr:spPr>
        <a:xfrm>
          <a:off x="6873240" y="13724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25037</xdr:rowOff>
    </xdr:from>
    <xdr:to>
      <xdr:col>45</xdr:col>
      <xdr:colOff>177800</xdr:colOff>
      <xdr:row>82</xdr:row>
      <xdr:rowOff>87086</xdr:rowOff>
    </xdr:to>
    <xdr:cxnSp macro="">
      <xdr:nvCxnSpPr>
        <xdr:cNvPr id="376" name="直線コネクタ 375">
          <a:extLst>
            <a:ext uri="{FF2B5EF4-FFF2-40B4-BE49-F238E27FC236}">
              <a16:creationId xmlns:a16="http://schemas.microsoft.com/office/drawing/2014/main" id="{88BC374F-17E2-4CC6-807A-B2193CB36473}"/>
            </a:ext>
          </a:extLst>
        </xdr:cNvPr>
        <xdr:cNvCxnSpPr/>
      </xdr:nvCxnSpPr>
      <xdr:spPr>
        <a:xfrm>
          <a:off x="6924040" y="13771517"/>
          <a:ext cx="78994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162016</xdr:rowOff>
    </xdr:from>
    <xdr:to>
      <xdr:col>36</xdr:col>
      <xdr:colOff>165100</xdr:colOff>
      <xdr:row>82</xdr:row>
      <xdr:rowOff>92166</xdr:rowOff>
    </xdr:to>
    <xdr:sp macro="" textlink="">
      <xdr:nvSpPr>
        <xdr:cNvPr id="377" name="楕円 376">
          <a:extLst>
            <a:ext uri="{FF2B5EF4-FFF2-40B4-BE49-F238E27FC236}">
              <a16:creationId xmlns:a16="http://schemas.microsoft.com/office/drawing/2014/main" id="{719734DF-D1DC-4EED-8E89-E6A527D2ED52}"/>
            </a:ext>
          </a:extLst>
        </xdr:cNvPr>
        <xdr:cNvSpPr/>
      </xdr:nvSpPr>
      <xdr:spPr>
        <a:xfrm>
          <a:off x="6098540" y="13740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25037</xdr:rowOff>
    </xdr:from>
    <xdr:to>
      <xdr:col>41</xdr:col>
      <xdr:colOff>50800</xdr:colOff>
      <xdr:row>82</xdr:row>
      <xdr:rowOff>41366</xdr:rowOff>
    </xdr:to>
    <xdr:cxnSp macro="">
      <xdr:nvCxnSpPr>
        <xdr:cNvPr id="378" name="直線コネクタ 377">
          <a:extLst>
            <a:ext uri="{FF2B5EF4-FFF2-40B4-BE49-F238E27FC236}">
              <a16:creationId xmlns:a16="http://schemas.microsoft.com/office/drawing/2014/main" id="{CA2E571A-2547-4348-9084-4426FA2C4D7B}"/>
            </a:ext>
          </a:extLst>
        </xdr:cNvPr>
        <xdr:cNvCxnSpPr/>
      </xdr:nvCxnSpPr>
      <xdr:spPr>
        <a:xfrm flipV="1">
          <a:off x="6149340" y="13771517"/>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138084</xdr:rowOff>
    </xdr:from>
    <xdr:ext cx="469744" cy="259045"/>
    <xdr:sp macro="" textlink="">
      <xdr:nvSpPr>
        <xdr:cNvPr id="379" name="n_1mainValue【福祉施設】&#10;一人当たり面積">
          <a:extLst>
            <a:ext uri="{FF2B5EF4-FFF2-40B4-BE49-F238E27FC236}">
              <a16:creationId xmlns:a16="http://schemas.microsoft.com/office/drawing/2014/main" id="{B10F5103-E4D7-4998-AC1A-8708B254C559}"/>
            </a:ext>
          </a:extLst>
        </xdr:cNvPr>
        <xdr:cNvSpPr txBox="1"/>
      </xdr:nvSpPr>
      <xdr:spPr>
        <a:xfrm>
          <a:off x="827158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154413</xdr:rowOff>
    </xdr:from>
    <xdr:ext cx="469744" cy="259045"/>
    <xdr:sp macro="" textlink="">
      <xdr:nvSpPr>
        <xdr:cNvPr id="380" name="n_2mainValue【福祉施設】&#10;一人当たり面積">
          <a:extLst>
            <a:ext uri="{FF2B5EF4-FFF2-40B4-BE49-F238E27FC236}">
              <a16:creationId xmlns:a16="http://schemas.microsoft.com/office/drawing/2014/main" id="{9C3600EC-C575-447F-AEB3-7BF2AE617095}"/>
            </a:ext>
          </a:extLst>
        </xdr:cNvPr>
        <xdr:cNvSpPr txBox="1"/>
      </xdr:nvSpPr>
      <xdr:spPr>
        <a:xfrm>
          <a:off x="7509587" y="1356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92364</xdr:rowOff>
    </xdr:from>
    <xdr:ext cx="469744" cy="259045"/>
    <xdr:sp macro="" textlink="">
      <xdr:nvSpPr>
        <xdr:cNvPr id="381" name="n_3mainValue【福祉施設】&#10;一人当たり面積">
          <a:extLst>
            <a:ext uri="{FF2B5EF4-FFF2-40B4-BE49-F238E27FC236}">
              <a16:creationId xmlns:a16="http://schemas.microsoft.com/office/drawing/2014/main" id="{DF267DFD-889F-4B67-9491-4FD595C8F18A}"/>
            </a:ext>
          </a:extLst>
        </xdr:cNvPr>
        <xdr:cNvSpPr txBox="1"/>
      </xdr:nvSpPr>
      <xdr:spPr>
        <a:xfrm>
          <a:off x="6712027" y="1350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108693</xdr:rowOff>
    </xdr:from>
    <xdr:ext cx="469744" cy="259045"/>
    <xdr:sp macro="" textlink="">
      <xdr:nvSpPr>
        <xdr:cNvPr id="382" name="n_4mainValue【福祉施設】&#10;一人当たり面積">
          <a:extLst>
            <a:ext uri="{FF2B5EF4-FFF2-40B4-BE49-F238E27FC236}">
              <a16:creationId xmlns:a16="http://schemas.microsoft.com/office/drawing/2014/main" id="{884EC1B3-9485-4A75-8316-EC2FE02859EC}"/>
            </a:ext>
          </a:extLst>
        </xdr:cNvPr>
        <xdr:cNvSpPr txBox="1"/>
      </xdr:nvSpPr>
      <xdr:spPr>
        <a:xfrm>
          <a:off x="5937327" y="1351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26280E8E-09DA-4450-9246-BA225C0975F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40D397F3-B44E-4A07-A1BE-2F2669ABD6A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4E072DF-616C-4A3D-88B4-E56508E32C4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2911D335-F6D5-40D4-90B2-4FEEDA57604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649B0D5B-21E4-4FB5-A2C5-85497A7EACA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21BFC26-7721-49F7-9950-7C326346E71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F94BEEA-54AF-436D-991D-695C0EC2FE1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D0CA3121-A1D2-4D4C-AA57-EAD59AE22AB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49348C39-03F5-4B1E-A774-6EA1B3B181D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3CDD00C0-24B6-452E-8C07-B6188B78DA5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888945E2-9535-495E-AB89-F6705CE70C58}"/>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CEBA5AFC-8C5F-4E76-8572-C47B74334248}"/>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F2F16AC7-A9A7-433D-9D13-944E04177D2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4D9764BB-46D3-4CD1-AD72-D00BCD0D2E0C}"/>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FF070EF6-7704-41B8-85AA-2D6674FA5AE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A30C862C-2319-430F-8E17-53B8564E49CA}"/>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02300576-C446-40AA-8E97-99DA9CD4D9B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2CDB786D-BBED-4846-8475-6D95760846E9}"/>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7A90F2F7-65DE-42C4-BB6B-50A61B0DF3EE}"/>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84DD1BF3-F3B5-4A4D-B697-C270285A88FA}"/>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A40FD4F6-E98C-4A8F-9DA6-58C924775E4C}"/>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4F42967F-66A0-48D6-840A-85718221A5D8}"/>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B5F85532-D263-4CB0-9FA5-B0E052A984CE}"/>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C9A62BF7-B9F8-4B59-A8A7-B5C775E4B81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104775</xdr:rowOff>
    </xdr:from>
    <xdr:to>
      <xdr:col>24</xdr:col>
      <xdr:colOff>62865</xdr:colOff>
      <xdr:row>107</xdr:row>
      <xdr:rowOff>133350</xdr:rowOff>
    </xdr:to>
    <xdr:cxnSp macro="">
      <xdr:nvCxnSpPr>
        <xdr:cNvPr id="407" name="直線コネクタ 406">
          <a:extLst>
            <a:ext uri="{FF2B5EF4-FFF2-40B4-BE49-F238E27FC236}">
              <a16:creationId xmlns:a16="http://schemas.microsoft.com/office/drawing/2014/main" id="{A7A608F1-A246-4075-8113-D9D03A13D1E2}"/>
            </a:ext>
          </a:extLst>
        </xdr:cNvPr>
        <xdr:cNvCxnSpPr/>
      </xdr:nvCxnSpPr>
      <xdr:spPr>
        <a:xfrm flipV="1">
          <a:off x="4086225" y="17036415"/>
          <a:ext cx="0" cy="103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137177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05B35AC1-30E4-4D2F-A74A-3BCEF433A965}"/>
            </a:ext>
          </a:extLst>
        </xdr:cNvPr>
        <xdr:cNvSpPr txBox="1"/>
      </xdr:nvSpPr>
      <xdr:spPr>
        <a:xfrm>
          <a:off x="412496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133350</xdr:rowOff>
    </xdr:from>
    <xdr:to>
      <xdr:col>24</xdr:col>
      <xdr:colOff>152400</xdr:colOff>
      <xdr:row>107</xdr:row>
      <xdr:rowOff>133350</xdr:rowOff>
    </xdr:to>
    <xdr:cxnSp macro="">
      <xdr:nvCxnSpPr>
        <xdr:cNvPr id="409" name="直線コネクタ 408">
          <a:extLst>
            <a:ext uri="{FF2B5EF4-FFF2-40B4-BE49-F238E27FC236}">
              <a16:creationId xmlns:a16="http://schemas.microsoft.com/office/drawing/2014/main" id="{9DBF8D46-0843-4803-8241-B3EF238C4378}"/>
            </a:ext>
          </a:extLst>
        </xdr:cNvPr>
        <xdr:cNvCxnSpPr/>
      </xdr:nvCxnSpPr>
      <xdr:spPr>
        <a:xfrm>
          <a:off x="4020820" y="1807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51452</xdr:rowOff>
    </xdr:from>
    <xdr:ext cx="405111" cy="259045"/>
    <xdr:sp macro="" textlink="">
      <xdr:nvSpPr>
        <xdr:cNvPr id="410" name="【市民会館】&#10;有形固定資産減価償却率最大値テキスト">
          <a:extLst>
            <a:ext uri="{FF2B5EF4-FFF2-40B4-BE49-F238E27FC236}">
              <a16:creationId xmlns:a16="http://schemas.microsoft.com/office/drawing/2014/main" id="{590CD55D-81F7-46B9-AFFA-61BC3456AD01}"/>
            </a:ext>
          </a:extLst>
        </xdr:cNvPr>
        <xdr:cNvSpPr txBox="1"/>
      </xdr:nvSpPr>
      <xdr:spPr>
        <a:xfrm>
          <a:off x="4124960" y="1681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104775</xdr:rowOff>
    </xdr:from>
    <xdr:to>
      <xdr:col>24</xdr:col>
      <xdr:colOff>152400</xdr:colOff>
      <xdr:row>101</xdr:row>
      <xdr:rowOff>104775</xdr:rowOff>
    </xdr:to>
    <xdr:cxnSp macro="">
      <xdr:nvCxnSpPr>
        <xdr:cNvPr id="411" name="直線コネクタ 410">
          <a:extLst>
            <a:ext uri="{FF2B5EF4-FFF2-40B4-BE49-F238E27FC236}">
              <a16:creationId xmlns:a16="http://schemas.microsoft.com/office/drawing/2014/main" id="{5E585D31-C107-465B-A028-4743AE0D135D}"/>
            </a:ext>
          </a:extLst>
        </xdr:cNvPr>
        <xdr:cNvCxnSpPr/>
      </xdr:nvCxnSpPr>
      <xdr:spPr>
        <a:xfrm>
          <a:off x="4020820" y="17036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EAB23093-08D4-4356-BAA0-C94E10514D77}"/>
            </a:ext>
          </a:extLst>
        </xdr:cNvPr>
        <xdr:cNvSpPr txBox="1"/>
      </xdr:nvSpPr>
      <xdr:spPr>
        <a:xfrm>
          <a:off x="4124960" y="1735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3" name="フローチャート: 判断 412">
          <a:extLst>
            <a:ext uri="{FF2B5EF4-FFF2-40B4-BE49-F238E27FC236}">
              <a16:creationId xmlns:a16="http://schemas.microsoft.com/office/drawing/2014/main" id="{324C56A2-D6A1-47D3-95FA-80F2190ADDA0}"/>
            </a:ext>
          </a:extLst>
        </xdr:cNvPr>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88264</xdr:rowOff>
    </xdr:from>
    <xdr:to>
      <xdr:col>20</xdr:col>
      <xdr:colOff>38100</xdr:colOff>
      <xdr:row>104</xdr:row>
      <xdr:rowOff>18414</xdr:rowOff>
    </xdr:to>
    <xdr:sp macro="" textlink="">
      <xdr:nvSpPr>
        <xdr:cNvPr id="414" name="フローチャート: 判断 413">
          <a:extLst>
            <a:ext uri="{FF2B5EF4-FFF2-40B4-BE49-F238E27FC236}">
              <a16:creationId xmlns:a16="http://schemas.microsoft.com/office/drawing/2014/main" id="{E6BAC841-B72A-4792-8AC9-6BB172924C2A}"/>
            </a:ext>
          </a:extLst>
        </xdr:cNvPr>
        <xdr:cNvSpPr/>
      </xdr:nvSpPr>
      <xdr:spPr>
        <a:xfrm>
          <a:off x="3312160" y="173551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9541</xdr:rowOff>
    </xdr:from>
    <xdr:ext cx="405111" cy="259045"/>
    <xdr:sp macro="" textlink="">
      <xdr:nvSpPr>
        <xdr:cNvPr id="415" name="n_1aveValue【市民会館】&#10;有形固定資産減価償却率">
          <a:extLst>
            <a:ext uri="{FF2B5EF4-FFF2-40B4-BE49-F238E27FC236}">
              <a16:creationId xmlns:a16="http://schemas.microsoft.com/office/drawing/2014/main" id="{AEA928B4-E96A-4235-808C-924C3235F686}"/>
            </a:ext>
          </a:extLst>
        </xdr:cNvPr>
        <xdr:cNvSpPr txBox="1"/>
      </xdr:nvSpPr>
      <xdr:spPr>
        <a:xfrm>
          <a:off x="3170564" y="1744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86361</xdr:rowOff>
    </xdr:from>
    <xdr:to>
      <xdr:col>15</xdr:col>
      <xdr:colOff>101600</xdr:colOff>
      <xdr:row>104</xdr:row>
      <xdr:rowOff>16511</xdr:rowOff>
    </xdr:to>
    <xdr:sp macro="" textlink="">
      <xdr:nvSpPr>
        <xdr:cNvPr id="416" name="フローチャート: 判断 415">
          <a:extLst>
            <a:ext uri="{FF2B5EF4-FFF2-40B4-BE49-F238E27FC236}">
              <a16:creationId xmlns:a16="http://schemas.microsoft.com/office/drawing/2014/main" id="{7A01F96C-F44F-44C0-805A-A23D3A0333C6}"/>
            </a:ext>
          </a:extLst>
        </xdr:cNvPr>
        <xdr:cNvSpPr/>
      </xdr:nvSpPr>
      <xdr:spPr>
        <a:xfrm>
          <a:off x="2514600" y="17353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7638</xdr:rowOff>
    </xdr:from>
    <xdr:ext cx="405111" cy="259045"/>
    <xdr:sp macro="" textlink="">
      <xdr:nvSpPr>
        <xdr:cNvPr id="417" name="n_2aveValue【市民会館】&#10;有形固定資産減価償却率">
          <a:extLst>
            <a:ext uri="{FF2B5EF4-FFF2-40B4-BE49-F238E27FC236}">
              <a16:creationId xmlns:a16="http://schemas.microsoft.com/office/drawing/2014/main" id="{7844CDA6-7790-476A-9A62-87A246AA1C7D}"/>
            </a:ext>
          </a:extLst>
        </xdr:cNvPr>
        <xdr:cNvSpPr txBox="1"/>
      </xdr:nvSpPr>
      <xdr:spPr>
        <a:xfrm>
          <a:off x="2385704" y="1744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23495</xdr:rowOff>
    </xdr:from>
    <xdr:to>
      <xdr:col>10</xdr:col>
      <xdr:colOff>165100</xdr:colOff>
      <xdr:row>103</xdr:row>
      <xdr:rowOff>125095</xdr:rowOff>
    </xdr:to>
    <xdr:sp macro="" textlink="">
      <xdr:nvSpPr>
        <xdr:cNvPr id="418" name="フローチャート: 判断 417">
          <a:extLst>
            <a:ext uri="{FF2B5EF4-FFF2-40B4-BE49-F238E27FC236}">
              <a16:creationId xmlns:a16="http://schemas.microsoft.com/office/drawing/2014/main" id="{1D509498-067D-4FFB-9659-DF7D3D4664E8}"/>
            </a:ext>
          </a:extLst>
        </xdr:cNvPr>
        <xdr:cNvSpPr/>
      </xdr:nvSpPr>
      <xdr:spPr>
        <a:xfrm>
          <a:off x="173990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116222</xdr:rowOff>
    </xdr:from>
    <xdr:ext cx="405111" cy="259045"/>
    <xdr:sp macro="" textlink="">
      <xdr:nvSpPr>
        <xdr:cNvPr id="419" name="n_3aveValue【市民会館】&#10;有形固定資産減価償却率">
          <a:extLst>
            <a:ext uri="{FF2B5EF4-FFF2-40B4-BE49-F238E27FC236}">
              <a16:creationId xmlns:a16="http://schemas.microsoft.com/office/drawing/2014/main" id="{3331E526-DD86-46AA-AC8F-0DE365F15FEC}"/>
            </a:ext>
          </a:extLst>
        </xdr:cNvPr>
        <xdr:cNvSpPr txBox="1"/>
      </xdr:nvSpPr>
      <xdr:spPr>
        <a:xfrm>
          <a:off x="1611004" y="173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111125</xdr:rowOff>
    </xdr:from>
    <xdr:to>
      <xdr:col>6</xdr:col>
      <xdr:colOff>38100</xdr:colOff>
      <xdr:row>104</xdr:row>
      <xdr:rowOff>41275</xdr:rowOff>
    </xdr:to>
    <xdr:sp macro="" textlink="">
      <xdr:nvSpPr>
        <xdr:cNvPr id="420" name="フローチャート: 判断 419">
          <a:extLst>
            <a:ext uri="{FF2B5EF4-FFF2-40B4-BE49-F238E27FC236}">
              <a16:creationId xmlns:a16="http://schemas.microsoft.com/office/drawing/2014/main" id="{65AC94C5-61FC-4C99-A5D4-3629D4EA4FD8}"/>
            </a:ext>
          </a:extLst>
        </xdr:cNvPr>
        <xdr:cNvSpPr/>
      </xdr:nvSpPr>
      <xdr:spPr>
        <a:xfrm>
          <a:off x="96520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104</xdr:row>
      <xdr:rowOff>32402</xdr:rowOff>
    </xdr:from>
    <xdr:ext cx="405111" cy="259045"/>
    <xdr:sp macro="" textlink="">
      <xdr:nvSpPr>
        <xdr:cNvPr id="421" name="n_4aveValue【市民会館】&#10;有形固定資産減価償却率">
          <a:extLst>
            <a:ext uri="{FF2B5EF4-FFF2-40B4-BE49-F238E27FC236}">
              <a16:creationId xmlns:a16="http://schemas.microsoft.com/office/drawing/2014/main" id="{D8E21804-E5D3-4944-9C2C-DB8F0DABFB0B}"/>
            </a:ext>
          </a:extLst>
        </xdr:cNvPr>
        <xdr:cNvSpPr txBox="1"/>
      </xdr:nvSpPr>
      <xdr:spPr>
        <a:xfrm>
          <a:off x="83630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A385EEB-C316-4655-BE3B-8EDDC297F08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2A5BAFC-2E7F-47A1-A2E8-400979D5EE1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8414A52D-E419-481B-87E3-452C4FEBE52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9A56FF1-B777-40DC-9444-67264E692EF6}"/>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24D3267C-B23A-46FC-BE92-A312777E488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53975</xdr:rowOff>
    </xdr:from>
    <xdr:to>
      <xdr:col>24</xdr:col>
      <xdr:colOff>114300</xdr:colOff>
      <xdr:row>101</xdr:row>
      <xdr:rowOff>155575</xdr:rowOff>
    </xdr:to>
    <xdr:sp macro="" textlink="">
      <xdr:nvSpPr>
        <xdr:cNvPr id="427" name="楕円 426">
          <a:extLst>
            <a:ext uri="{FF2B5EF4-FFF2-40B4-BE49-F238E27FC236}">
              <a16:creationId xmlns:a16="http://schemas.microsoft.com/office/drawing/2014/main" id="{CB167EEB-6C07-4578-9A58-62D75F689017}"/>
            </a:ext>
          </a:extLst>
        </xdr:cNvPr>
        <xdr:cNvSpPr/>
      </xdr:nvSpPr>
      <xdr:spPr>
        <a:xfrm>
          <a:off x="403606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7002</xdr:rowOff>
    </xdr:from>
    <xdr:ext cx="405111" cy="259045"/>
    <xdr:sp macro="" textlink="">
      <xdr:nvSpPr>
        <xdr:cNvPr id="428" name="【市民会館】&#10;有形固定資産減価償却率該当値テキスト">
          <a:extLst>
            <a:ext uri="{FF2B5EF4-FFF2-40B4-BE49-F238E27FC236}">
              <a16:creationId xmlns:a16="http://schemas.microsoft.com/office/drawing/2014/main" id="{A0426D42-E971-4335-B5CC-6DECA96E6B8B}"/>
            </a:ext>
          </a:extLst>
        </xdr:cNvPr>
        <xdr:cNvSpPr txBox="1"/>
      </xdr:nvSpPr>
      <xdr:spPr>
        <a:xfrm>
          <a:off x="4124960" y="169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135889</xdr:rowOff>
    </xdr:from>
    <xdr:to>
      <xdr:col>20</xdr:col>
      <xdr:colOff>38100</xdr:colOff>
      <xdr:row>101</xdr:row>
      <xdr:rowOff>66039</xdr:rowOff>
    </xdr:to>
    <xdr:sp macro="" textlink="">
      <xdr:nvSpPr>
        <xdr:cNvPr id="429" name="楕円 428">
          <a:extLst>
            <a:ext uri="{FF2B5EF4-FFF2-40B4-BE49-F238E27FC236}">
              <a16:creationId xmlns:a16="http://schemas.microsoft.com/office/drawing/2014/main" id="{C6D178C7-8C96-4E3D-9EEA-4DFC4A6D822F}"/>
            </a:ext>
          </a:extLst>
        </xdr:cNvPr>
        <xdr:cNvSpPr/>
      </xdr:nvSpPr>
      <xdr:spPr>
        <a:xfrm>
          <a:off x="3312160" y="168998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15239</xdr:rowOff>
    </xdr:from>
    <xdr:to>
      <xdr:col>24</xdr:col>
      <xdr:colOff>63500</xdr:colOff>
      <xdr:row>101</xdr:row>
      <xdr:rowOff>104775</xdr:rowOff>
    </xdr:to>
    <xdr:cxnSp macro="">
      <xdr:nvCxnSpPr>
        <xdr:cNvPr id="430" name="直線コネクタ 429">
          <a:extLst>
            <a:ext uri="{FF2B5EF4-FFF2-40B4-BE49-F238E27FC236}">
              <a16:creationId xmlns:a16="http://schemas.microsoft.com/office/drawing/2014/main" id="{7ACFECC8-BD7A-4F13-9C21-A9FE895AEF5B}"/>
            </a:ext>
          </a:extLst>
        </xdr:cNvPr>
        <xdr:cNvCxnSpPr/>
      </xdr:nvCxnSpPr>
      <xdr:spPr>
        <a:xfrm>
          <a:off x="3355340" y="16946879"/>
          <a:ext cx="73152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92075</xdr:rowOff>
    </xdr:from>
    <xdr:to>
      <xdr:col>15</xdr:col>
      <xdr:colOff>101600</xdr:colOff>
      <xdr:row>101</xdr:row>
      <xdr:rowOff>22225</xdr:rowOff>
    </xdr:to>
    <xdr:sp macro="" textlink="">
      <xdr:nvSpPr>
        <xdr:cNvPr id="431" name="楕円 430">
          <a:extLst>
            <a:ext uri="{FF2B5EF4-FFF2-40B4-BE49-F238E27FC236}">
              <a16:creationId xmlns:a16="http://schemas.microsoft.com/office/drawing/2014/main" id="{6F59170F-F51B-4A9E-9C1A-56C3390D0CD2}"/>
            </a:ext>
          </a:extLst>
        </xdr:cNvPr>
        <xdr:cNvSpPr/>
      </xdr:nvSpPr>
      <xdr:spPr>
        <a:xfrm>
          <a:off x="2514600" y="16856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142875</xdr:rowOff>
    </xdr:from>
    <xdr:to>
      <xdr:col>19</xdr:col>
      <xdr:colOff>177800</xdr:colOff>
      <xdr:row>101</xdr:row>
      <xdr:rowOff>15239</xdr:rowOff>
    </xdr:to>
    <xdr:cxnSp macro="">
      <xdr:nvCxnSpPr>
        <xdr:cNvPr id="432" name="直線コネクタ 431">
          <a:extLst>
            <a:ext uri="{FF2B5EF4-FFF2-40B4-BE49-F238E27FC236}">
              <a16:creationId xmlns:a16="http://schemas.microsoft.com/office/drawing/2014/main" id="{C79C6FE0-7D0F-4A85-BDD3-1C4F4AD46F1C}"/>
            </a:ext>
          </a:extLst>
        </xdr:cNvPr>
        <xdr:cNvCxnSpPr/>
      </xdr:nvCxnSpPr>
      <xdr:spPr>
        <a:xfrm>
          <a:off x="2565400" y="16906875"/>
          <a:ext cx="78994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48261</xdr:rowOff>
    </xdr:from>
    <xdr:to>
      <xdr:col>10</xdr:col>
      <xdr:colOff>165100</xdr:colOff>
      <xdr:row>100</xdr:row>
      <xdr:rowOff>149861</xdr:rowOff>
    </xdr:to>
    <xdr:sp macro="" textlink="">
      <xdr:nvSpPr>
        <xdr:cNvPr id="433" name="楕円 432">
          <a:extLst>
            <a:ext uri="{FF2B5EF4-FFF2-40B4-BE49-F238E27FC236}">
              <a16:creationId xmlns:a16="http://schemas.microsoft.com/office/drawing/2014/main" id="{F7B4E1B3-332A-41A0-AFAD-D4638F876F09}"/>
            </a:ext>
          </a:extLst>
        </xdr:cNvPr>
        <xdr:cNvSpPr/>
      </xdr:nvSpPr>
      <xdr:spPr>
        <a:xfrm>
          <a:off x="1739900" y="168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99061</xdr:rowOff>
    </xdr:from>
    <xdr:to>
      <xdr:col>15</xdr:col>
      <xdr:colOff>50800</xdr:colOff>
      <xdr:row>100</xdr:row>
      <xdr:rowOff>142875</xdr:rowOff>
    </xdr:to>
    <xdr:cxnSp macro="">
      <xdr:nvCxnSpPr>
        <xdr:cNvPr id="434" name="直線コネクタ 433">
          <a:extLst>
            <a:ext uri="{FF2B5EF4-FFF2-40B4-BE49-F238E27FC236}">
              <a16:creationId xmlns:a16="http://schemas.microsoft.com/office/drawing/2014/main" id="{31FD184B-5439-46F8-AC50-DE550D90B9B7}"/>
            </a:ext>
          </a:extLst>
        </xdr:cNvPr>
        <xdr:cNvCxnSpPr/>
      </xdr:nvCxnSpPr>
      <xdr:spPr>
        <a:xfrm>
          <a:off x="1790700" y="16863061"/>
          <a:ext cx="7747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4445</xdr:rowOff>
    </xdr:from>
    <xdr:to>
      <xdr:col>6</xdr:col>
      <xdr:colOff>38100</xdr:colOff>
      <xdr:row>100</xdr:row>
      <xdr:rowOff>106045</xdr:rowOff>
    </xdr:to>
    <xdr:sp macro="" textlink="">
      <xdr:nvSpPr>
        <xdr:cNvPr id="435" name="楕円 434">
          <a:extLst>
            <a:ext uri="{FF2B5EF4-FFF2-40B4-BE49-F238E27FC236}">
              <a16:creationId xmlns:a16="http://schemas.microsoft.com/office/drawing/2014/main" id="{85C76E56-D9FA-46E4-9447-92F36506831D}"/>
            </a:ext>
          </a:extLst>
        </xdr:cNvPr>
        <xdr:cNvSpPr/>
      </xdr:nvSpPr>
      <xdr:spPr>
        <a:xfrm>
          <a:off x="965200" y="16768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55245</xdr:rowOff>
    </xdr:from>
    <xdr:to>
      <xdr:col>10</xdr:col>
      <xdr:colOff>114300</xdr:colOff>
      <xdr:row>100</xdr:row>
      <xdr:rowOff>99061</xdr:rowOff>
    </xdr:to>
    <xdr:cxnSp macro="">
      <xdr:nvCxnSpPr>
        <xdr:cNvPr id="436" name="直線コネクタ 435">
          <a:extLst>
            <a:ext uri="{FF2B5EF4-FFF2-40B4-BE49-F238E27FC236}">
              <a16:creationId xmlns:a16="http://schemas.microsoft.com/office/drawing/2014/main" id="{3173186E-2EC4-4EF1-A7E0-43A5FE78BB3B}"/>
            </a:ext>
          </a:extLst>
        </xdr:cNvPr>
        <xdr:cNvCxnSpPr/>
      </xdr:nvCxnSpPr>
      <xdr:spPr>
        <a:xfrm>
          <a:off x="1008380" y="16819245"/>
          <a:ext cx="7823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82566</xdr:rowOff>
    </xdr:from>
    <xdr:ext cx="405111" cy="259045"/>
    <xdr:sp macro="" textlink="">
      <xdr:nvSpPr>
        <xdr:cNvPr id="437" name="n_1mainValue【市民会館】&#10;有形固定資産減価償却率">
          <a:extLst>
            <a:ext uri="{FF2B5EF4-FFF2-40B4-BE49-F238E27FC236}">
              <a16:creationId xmlns:a16="http://schemas.microsoft.com/office/drawing/2014/main" id="{783AB547-9A2B-4C1B-9208-1B957A7DBFB8}"/>
            </a:ext>
          </a:extLst>
        </xdr:cNvPr>
        <xdr:cNvSpPr txBox="1"/>
      </xdr:nvSpPr>
      <xdr:spPr>
        <a:xfrm>
          <a:off x="3170564" y="1667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38752</xdr:rowOff>
    </xdr:from>
    <xdr:ext cx="405111" cy="259045"/>
    <xdr:sp macro="" textlink="">
      <xdr:nvSpPr>
        <xdr:cNvPr id="438" name="n_2mainValue【市民会館】&#10;有形固定資産減価償却率">
          <a:extLst>
            <a:ext uri="{FF2B5EF4-FFF2-40B4-BE49-F238E27FC236}">
              <a16:creationId xmlns:a16="http://schemas.microsoft.com/office/drawing/2014/main" id="{6DB37F9D-A800-48F5-9E2C-34A5D556CF8A}"/>
            </a:ext>
          </a:extLst>
        </xdr:cNvPr>
        <xdr:cNvSpPr txBox="1"/>
      </xdr:nvSpPr>
      <xdr:spPr>
        <a:xfrm>
          <a:off x="2385704" y="166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166388</xdr:rowOff>
    </xdr:from>
    <xdr:ext cx="405111" cy="259045"/>
    <xdr:sp macro="" textlink="">
      <xdr:nvSpPr>
        <xdr:cNvPr id="439" name="n_3mainValue【市民会館】&#10;有形固定資産減価償却率">
          <a:extLst>
            <a:ext uri="{FF2B5EF4-FFF2-40B4-BE49-F238E27FC236}">
              <a16:creationId xmlns:a16="http://schemas.microsoft.com/office/drawing/2014/main" id="{B031A587-5173-4329-83AD-3B5481EAE86A}"/>
            </a:ext>
          </a:extLst>
        </xdr:cNvPr>
        <xdr:cNvSpPr txBox="1"/>
      </xdr:nvSpPr>
      <xdr:spPr>
        <a:xfrm>
          <a:off x="1611004" y="165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122572</xdr:rowOff>
    </xdr:from>
    <xdr:ext cx="405111" cy="259045"/>
    <xdr:sp macro="" textlink="">
      <xdr:nvSpPr>
        <xdr:cNvPr id="440" name="n_4mainValue【市民会館】&#10;有形固定資産減価償却率">
          <a:extLst>
            <a:ext uri="{FF2B5EF4-FFF2-40B4-BE49-F238E27FC236}">
              <a16:creationId xmlns:a16="http://schemas.microsoft.com/office/drawing/2014/main" id="{8FAF4173-B3E7-488C-BF87-084E2B601E5E}"/>
            </a:ext>
          </a:extLst>
        </xdr:cNvPr>
        <xdr:cNvSpPr txBox="1"/>
      </xdr:nvSpPr>
      <xdr:spPr>
        <a:xfrm>
          <a:off x="836304" y="1655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3A3DB938-2AFC-4935-AA73-03EC1CD97BD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A99D37C2-5149-4D60-A470-5024D006396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5892B50C-7D5F-42CA-A5D4-CF4F68677A6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9C238567-1947-4533-B13B-C8FD015A0D2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0B50FBFE-DB06-44E2-A9F8-D77349AF083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581A4F23-BCD8-4636-9D4D-8FC90F0BBF1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BEF0A4C7-60C2-4093-9561-194815C08ED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E728A9FF-E32C-47D8-B338-2BDDBD44D41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FEC3F0AB-22DE-4258-9A14-18BE001904D1}"/>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B7D1BA02-28C2-4C6B-9F33-BB1ECC16C25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61717859-A9D3-4AA9-9DCB-4416F72F72AF}"/>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7EB6A2AA-7A4C-42C5-8895-DD7E6B34AA12}"/>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4B324AAA-0004-45D3-B629-B7A591F3B88A}"/>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37FC09F6-7620-4ABD-B3D8-C6EBBCADBAEA}"/>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DBA2C831-4153-426A-B002-2A0992337AA8}"/>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CF5901E8-5365-4DB4-ADD4-4C18E91783E6}"/>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304D5887-E3D9-4193-A215-01D317555221}"/>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28D9AC7C-051F-4CE2-B8D6-84719567C96E}"/>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AC67155A-8D76-4283-B450-A6552A96CFA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2A12B799-1767-4C0F-8DD6-1789459F0008}"/>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45B77DC7-37C3-4BC0-837F-094D9DEE4A77}"/>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F3188E66-4137-4DD7-B2A1-964153A102ED}"/>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1F384C01-1F54-4920-A25C-365615EEB726}"/>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F32D509F-3835-4DA9-8CF8-BCFE06F05D4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ABAEE298-78F5-4E4B-9D79-BF3FA6C06685}"/>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466" name="直線コネクタ 465">
          <a:extLst>
            <a:ext uri="{FF2B5EF4-FFF2-40B4-BE49-F238E27FC236}">
              <a16:creationId xmlns:a16="http://schemas.microsoft.com/office/drawing/2014/main" id="{0BE7DAF8-554D-49F2-83C9-FD7E2BD00C71}"/>
            </a:ext>
          </a:extLst>
        </xdr:cNvPr>
        <xdr:cNvCxnSpPr/>
      </xdr:nvCxnSpPr>
      <xdr:spPr>
        <a:xfrm flipV="1">
          <a:off x="9219565" y="16853263"/>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467" name="【市民会館】&#10;一人当たり面積最小値テキスト">
          <a:extLst>
            <a:ext uri="{FF2B5EF4-FFF2-40B4-BE49-F238E27FC236}">
              <a16:creationId xmlns:a16="http://schemas.microsoft.com/office/drawing/2014/main" id="{DDED37FB-7683-4E84-A6CF-50006883F005}"/>
            </a:ext>
          </a:extLst>
        </xdr:cNvPr>
        <xdr:cNvSpPr txBox="1"/>
      </xdr:nvSpPr>
      <xdr:spPr>
        <a:xfrm>
          <a:off x="9258300" y="1817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468" name="直線コネクタ 467">
          <a:extLst>
            <a:ext uri="{FF2B5EF4-FFF2-40B4-BE49-F238E27FC236}">
              <a16:creationId xmlns:a16="http://schemas.microsoft.com/office/drawing/2014/main" id="{7804BDA2-24A2-40DD-B4D6-5BF66B23E61B}"/>
            </a:ext>
          </a:extLst>
        </xdr:cNvPr>
        <xdr:cNvCxnSpPr/>
      </xdr:nvCxnSpPr>
      <xdr:spPr>
        <a:xfrm>
          <a:off x="9154160" y="18171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469" name="【市民会館】&#10;一人当たり面積最大値テキスト">
          <a:extLst>
            <a:ext uri="{FF2B5EF4-FFF2-40B4-BE49-F238E27FC236}">
              <a16:creationId xmlns:a16="http://schemas.microsoft.com/office/drawing/2014/main" id="{D7FE048B-300D-44B0-B977-EEFDE67D21B8}"/>
            </a:ext>
          </a:extLst>
        </xdr:cNvPr>
        <xdr:cNvSpPr txBox="1"/>
      </xdr:nvSpPr>
      <xdr:spPr>
        <a:xfrm>
          <a:off x="9258300" y="166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470" name="直線コネクタ 469">
          <a:extLst>
            <a:ext uri="{FF2B5EF4-FFF2-40B4-BE49-F238E27FC236}">
              <a16:creationId xmlns:a16="http://schemas.microsoft.com/office/drawing/2014/main" id="{013F4092-92C2-4049-BEBE-76086A536A7A}"/>
            </a:ext>
          </a:extLst>
        </xdr:cNvPr>
        <xdr:cNvCxnSpPr/>
      </xdr:nvCxnSpPr>
      <xdr:spPr>
        <a:xfrm>
          <a:off x="9154160" y="1685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471" name="【市民会館】&#10;一人当たり面積平均値テキスト">
          <a:extLst>
            <a:ext uri="{FF2B5EF4-FFF2-40B4-BE49-F238E27FC236}">
              <a16:creationId xmlns:a16="http://schemas.microsoft.com/office/drawing/2014/main" id="{96BD4543-03A9-41AA-B367-0AFCC366CD25}"/>
            </a:ext>
          </a:extLst>
        </xdr:cNvPr>
        <xdr:cNvSpPr txBox="1"/>
      </xdr:nvSpPr>
      <xdr:spPr>
        <a:xfrm>
          <a:off x="9258300" y="17506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72" name="フローチャート: 判断 471">
          <a:extLst>
            <a:ext uri="{FF2B5EF4-FFF2-40B4-BE49-F238E27FC236}">
              <a16:creationId xmlns:a16="http://schemas.microsoft.com/office/drawing/2014/main" id="{B4E41EA2-4DE3-4302-A50B-A70C2B64E194}"/>
            </a:ext>
          </a:extLst>
        </xdr:cNvPr>
        <xdr:cNvSpPr/>
      </xdr:nvSpPr>
      <xdr:spPr>
        <a:xfrm>
          <a:off x="919226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473" name="フローチャート: 判断 472">
          <a:extLst>
            <a:ext uri="{FF2B5EF4-FFF2-40B4-BE49-F238E27FC236}">
              <a16:creationId xmlns:a16="http://schemas.microsoft.com/office/drawing/2014/main" id="{E184DAFB-6CEC-4226-8B1D-505B6AB2AED1}"/>
            </a:ext>
          </a:extLst>
        </xdr:cNvPr>
        <xdr:cNvSpPr/>
      </xdr:nvSpPr>
      <xdr:spPr>
        <a:xfrm>
          <a:off x="844550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57711</xdr:rowOff>
    </xdr:from>
    <xdr:ext cx="469744" cy="259045"/>
    <xdr:sp macro="" textlink="">
      <xdr:nvSpPr>
        <xdr:cNvPr id="474" name="n_1aveValue【市民会館】&#10;一人当たり面積">
          <a:extLst>
            <a:ext uri="{FF2B5EF4-FFF2-40B4-BE49-F238E27FC236}">
              <a16:creationId xmlns:a16="http://schemas.microsoft.com/office/drawing/2014/main" id="{91C247BA-0DB0-49B2-B68D-4ECA2FC6FFD5}"/>
            </a:ext>
          </a:extLst>
        </xdr:cNvPr>
        <xdr:cNvSpPr txBox="1"/>
      </xdr:nvSpPr>
      <xdr:spPr>
        <a:xfrm>
          <a:off x="8271587" y="1765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146231</xdr:rowOff>
    </xdr:from>
    <xdr:to>
      <xdr:col>46</xdr:col>
      <xdr:colOff>38100</xdr:colOff>
      <xdr:row>105</xdr:row>
      <xdr:rowOff>76381</xdr:rowOff>
    </xdr:to>
    <xdr:sp macro="" textlink="">
      <xdr:nvSpPr>
        <xdr:cNvPr id="475" name="フローチャート: 判断 474">
          <a:extLst>
            <a:ext uri="{FF2B5EF4-FFF2-40B4-BE49-F238E27FC236}">
              <a16:creationId xmlns:a16="http://schemas.microsoft.com/office/drawing/2014/main" id="{689C8C23-D750-4BE3-88B5-244ABC4EA33D}"/>
            </a:ext>
          </a:extLst>
        </xdr:cNvPr>
        <xdr:cNvSpPr/>
      </xdr:nvSpPr>
      <xdr:spPr>
        <a:xfrm>
          <a:off x="7670800" y="175807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67508</xdr:rowOff>
    </xdr:from>
    <xdr:ext cx="469744" cy="259045"/>
    <xdr:sp macro="" textlink="">
      <xdr:nvSpPr>
        <xdr:cNvPr id="476" name="n_2aveValue【市民会館】&#10;一人当たり面積">
          <a:extLst>
            <a:ext uri="{FF2B5EF4-FFF2-40B4-BE49-F238E27FC236}">
              <a16:creationId xmlns:a16="http://schemas.microsoft.com/office/drawing/2014/main" id="{A07EEB7C-3273-4189-B33A-64CF426325C8}"/>
            </a:ext>
          </a:extLst>
        </xdr:cNvPr>
        <xdr:cNvSpPr txBox="1"/>
      </xdr:nvSpPr>
      <xdr:spPr>
        <a:xfrm>
          <a:off x="7509587" y="1766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149498</xdr:rowOff>
    </xdr:from>
    <xdr:to>
      <xdr:col>41</xdr:col>
      <xdr:colOff>101600</xdr:colOff>
      <xdr:row>105</xdr:row>
      <xdr:rowOff>79648</xdr:rowOff>
    </xdr:to>
    <xdr:sp macro="" textlink="">
      <xdr:nvSpPr>
        <xdr:cNvPr id="477" name="フローチャート: 判断 476">
          <a:extLst>
            <a:ext uri="{FF2B5EF4-FFF2-40B4-BE49-F238E27FC236}">
              <a16:creationId xmlns:a16="http://schemas.microsoft.com/office/drawing/2014/main" id="{794A6D7D-E8CE-482E-B9E9-759FE39BBB16}"/>
            </a:ext>
          </a:extLst>
        </xdr:cNvPr>
        <xdr:cNvSpPr/>
      </xdr:nvSpPr>
      <xdr:spPr>
        <a:xfrm>
          <a:off x="6873240" y="17584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70775</xdr:rowOff>
    </xdr:from>
    <xdr:ext cx="469744" cy="259045"/>
    <xdr:sp macro="" textlink="">
      <xdr:nvSpPr>
        <xdr:cNvPr id="478" name="n_3aveValue【市民会館】&#10;一人当たり面積">
          <a:extLst>
            <a:ext uri="{FF2B5EF4-FFF2-40B4-BE49-F238E27FC236}">
              <a16:creationId xmlns:a16="http://schemas.microsoft.com/office/drawing/2014/main" id="{7971E317-D4F0-4995-9C68-AC5AB2305DE7}"/>
            </a:ext>
          </a:extLst>
        </xdr:cNvPr>
        <xdr:cNvSpPr txBox="1"/>
      </xdr:nvSpPr>
      <xdr:spPr>
        <a:xfrm>
          <a:off x="6712027" y="1767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111942</xdr:rowOff>
    </xdr:from>
    <xdr:to>
      <xdr:col>36</xdr:col>
      <xdr:colOff>165100</xdr:colOff>
      <xdr:row>106</xdr:row>
      <xdr:rowOff>42092</xdr:rowOff>
    </xdr:to>
    <xdr:sp macro="" textlink="">
      <xdr:nvSpPr>
        <xdr:cNvPr id="479" name="フローチャート: 判断 478">
          <a:extLst>
            <a:ext uri="{FF2B5EF4-FFF2-40B4-BE49-F238E27FC236}">
              <a16:creationId xmlns:a16="http://schemas.microsoft.com/office/drawing/2014/main" id="{759666E5-50EA-4BD0-92D9-AA25D16F48B9}"/>
            </a:ext>
          </a:extLst>
        </xdr:cNvPr>
        <xdr:cNvSpPr/>
      </xdr:nvSpPr>
      <xdr:spPr>
        <a:xfrm>
          <a:off x="6098540" y="177141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106</xdr:row>
      <xdr:rowOff>33219</xdr:rowOff>
    </xdr:from>
    <xdr:ext cx="469744" cy="259045"/>
    <xdr:sp macro="" textlink="">
      <xdr:nvSpPr>
        <xdr:cNvPr id="480" name="n_4aveValue【市民会館】&#10;一人当たり面積">
          <a:extLst>
            <a:ext uri="{FF2B5EF4-FFF2-40B4-BE49-F238E27FC236}">
              <a16:creationId xmlns:a16="http://schemas.microsoft.com/office/drawing/2014/main" id="{D79114C9-2CE8-4B95-BA3E-C59F36DD447A}"/>
            </a:ext>
          </a:extLst>
        </xdr:cNvPr>
        <xdr:cNvSpPr txBox="1"/>
      </xdr:nvSpPr>
      <xdr:spPr>
        <a:xfrm>
          <a:off x="5937327" y="178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3032F788-C142-49CD-BC45-F92F9016580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DC7BD6A4-3B27-4953-AE3C-00F073B43F6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E0ADE5C3-E210-4B78-9E17-15E98F1DCBA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6EA56798-B001-4B41-ACEB-17F7C6758D0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026699F9-AA85-4AAA-A5D1-9E30BCEDFC8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107043</xdr:rowOff>
    </xdr:from>
    <xdr:to>
      <xdr:col>55</xdr:col>
      <xdr:colOff>50800</xdr:colOff>
      <xdr:row>101</xdr:row>
      <xdr:rowOff>37193</xdr:rowOff>
    </xdr:to>
    <xdr:sp macro="" textlink="">
      <xdr:nvSpPr>
        <xdr:cNvPr id="486" name="楕円 485">
          <a:extLst>
            <a:ext uri="{FF2B5EF4-FFF2-40B4-BE49-F238E27FC236}">
              <a16:creationId xmlns:a16="http://schemas.microsoft.com/office/drawing/2014/main" id="{6F8BA512-2DA4-4F7A-B4AF-6DFF8B007EBF}"/>
            </a:ext>
          </a:extLst>
        </xdr:cNvPr>
        <xdr:cNvSpPr/>
      </xdr:nvSpPr>
      <xdr:spPr>
        <a:xfrm>
          <a:off x="9192260" y="168710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21970</xdr:rowOff>
    </xdr:from>
    <xdr:ext cx="469744" cy="259045"/>
    <xdr:sp macro="" textlink="">
      <xdr:nvSpPr>
        <xdr:cNvPr id="487" name="【市民会館】&#10;一人当たり面積該当値テキスト">
          <a:extLst>
            <a:ext uri="{FF2B5EF4-FFF2-40B4-BE49-F238E27FC236}">
              <a16:creationId xmlns:a16="http://schemas.microsoft.com/office/drawing/2014/main" id="{80CE77C8-61E6-4FA9-9092-1222B460CF00}"/>
            </a:ext>
          </a:extLst>
        </xdr:cNvPr>
        <xdr:cNvSpPr txBox="1"/>
      </xdr:nvSpPr>
      <xdr:spPr>
        <a:xfrm>
          <a:off x="9258300" y="1678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142966</xdr:rowOff>
    </xdr:from>
    <xdr:to>
      <xdr:col>50</xdr:col>
      <xdr:colOff>165100</xdr:colOff>
      <xdr:row>101</xdr:row>
      <xdr:rowOff>73116</xdr:rowOff>
    </xdr:to>
    <xdr:sp macro="" textlink="">
      <xdr:nvSpPr>
        <xdr:cNvPr id="488" name="楕円 487">
          <a:extLst>
            <a:ext uri="{FF2B5EF4-FFF2-40B4-BE49-F238E27FC236}">
              <a16:creationId xmlns:a16="http://schemas.microsoft.com/office/drawing/2014/main" id="{DDB8A5CD-19AE-484B-9498-A2D342CCD978}"/>
            </a:ext>
          </a:extLst>
        </xdr:cNvPr>
        <xdr:cNvSpPr/>
      </xdr:nvSpPr>
      <xdr:spPr>
        <a:xfrm>
          <a:off x="8445500" y="16906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157843</xdr:rowOff>
    </xdr:from>
    <xdr:to>
      <xdr:col>55</xdr:col>
      <xdr:colOff>0</xdr:colOff>
      <xdr:row>101</xdr:row>
      <xdr:rowOff>22316</xdr:rowOff>
    </xdr:to>
    <xdr:cxnSp macro="">
      <xdr:nvCxnSpPr>
        <xdr:cNvPr id="489" name="直線コネクタ 488">
          <a:extLst>
            <a:ext uri="{FF2B5EF4-FFF2-40B4-BE49-F238E27FC236}">
              <a16:creationId xmlns:a16="http://schemas.microsoft.com/office/drawing/2014/main" id="{9A5B1979-5976-450E-B213-1AEB4C8B08E5}"/>
            </a:ext>
          </a:extLst>
        </xdr:cNvPr>
        <xdr:cNvCxnSpPr/>
      </xdr:nvCxnSpPr>
      <xdr:spPr>
        <a:xfrm flipV="1">
          <a:off x="8496300" y="16921843"/>
          <a:ext cx="7239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907</xdr:rowOff>
    </xdr:from>
    <xdr:to>
      <xdr:col>46</xdr:col>
      <xdr:colOff>38100</xdr:colOff>
      <xdr:row>101</xdr:row>
      <xdr:rowOff>102507</xdr:rowOff>
    </xdr:to>
    <xdr:sp macro="" textlink="">
      <xdr:nvSpPr>
        <xdr:cNvPr id="490" name="楕円 489">
          <a:extLst>
            <a:ext uri="{FF2B5EF4-FFF2-40B4-BE49-F238E27FC236}">
              <a16:creationId xmlns:a16="http://schemas.microsoft.com/office/drawing/2014/main" id="{A1B18878-43FB-47D9-AF5F-B8EA95ABF885}"/>
            </a:ext>
          </a:extLst>
        </xdr:cNvPr>
        <xdr:cNvSpPr/>
      </xdr:nvSpPr>
      <xdr:spPr>
        <a:xfrm>
          <a:off x="7670800" y="169325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22316</xdr:rowOff>
    </xdr:from>
    <xdr:to>
      <xdr:col>50</xdr:col>
      <xdr:colOff>114300</xdr:colOff>
      <xdr:row>101</xdr:row>
      <xdr:rowOff>51707</xdr:rowOff>
    </xdr:to>
    <xdr:cxnSp macro="">
      <xdr:nvCxnSpPr>
        <xdr:cNvPr id="491" name="直線コネクタ 490">
          <a:extLst>
            <a:ext uri="{FF2B5EF4-FFF2-40B4-BE49-F238E27FC236}">
              <a16:creationId xmlns:a16="http://schemas.microsoft.com/office/drawing/2014/main" id="{BBE35AD6-A1BC-4794-95C7-90EFC2A41060}"/>
            </a:ext>
          </a:extLst>
        </xdr:cNvPr>
        <xdr:cNvCxnSpPr/>
      </xdr:nvCxnSpPr>
      <xdr:spPr>
        <a:xfrm flipV="1">
          <a:off x="7713980" y="16953956"/>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33564</xdr:rowOff>
    </xdr:from>
    <xdr:to>
      <xdr:col>41</xdr:col>
      <xdr:colOff>101600</xdr:colOff>
      <xdr:row>101</xdr:row>
      <xdr:rowOff>135164</xdr:rowOff>
    </xdr:to>
    <xdr:sp macro="" textlink="">
      <xdr:nvSpPr>
        <xdr:cNvPr id="492" name="楕円 491">
          <a:extLst>
            <a:ext uri="{FF2B5EF4-FFF2-40B4-BE49-F238E27FC236}">
              <a16:creationId xmlns:a16="http://schemas.microsoft.com/office/drawing/2014/main" id="{813104F8-3A64-474B-B993-44D3120F5AE9}"/>
            </a:ext>
          </a:extLst>
        </xdr:cNvPr>
        <xdr:cNvSpPr/>
      </xdr:nvSpPr>
      <xdr:spPr>
        <a:xfrm>
          <a:off x="6873240" y="169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51707</xdr:rowOff>
    </xdr:from>
    <xdr:to>
      <xdr:col>45</xdr:col>
      <xdr:colOff>177800</xdr:colOff>
      <xdr:row>101</xdr:row>
      <xdr:rowOff>84364</xdr:rowOff>
    </xdr:to>
    <xdr:cxnSp macro="">
      <xdr:nvCxnSpPr>
        <xdr:cNvPr id="493" name="直線コネクタ 492">
          <a:extLst>
            <a:ext uri="{FF2B5EF4-FFF2-40B4-BE49-F238E27FC236}">
              <a16:creationId xmlns:a16="http://schemas.microsoft.com/office/drawing/2014/main" id="{440792AB-76C4-430B-82DB-D415574E77AC}"/>
            </a:ext>
          </a:extLst>
        </xdr:cNvPr>
        <xdr:cNvCxnSpPr/>
      </xdr:nvCxnSpPr>
      <xdr:spPr>
        <a:xfrm flipV="1">
          <a:off x="6924040" y="1698334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59689</xdr:rowOff>
    </xdr:from>
    <xdr:to>
      <xdr:col>36</xdr:col>
      <xdr:colOff>165100</xdr:colOff>
      <xdr:row>101</xdr:row>
      <xdr:rowOff>161289</xdr:rowOff>
    </xdr:to>
    <xdr:sp macro="" textlink="">
      <xdr:nvSpPr>
        <xdr:cNvPr id="494" name="楕円 493">
          <a:extLst>
            <a:ext uri="{FF2B5EF4-FFF2-40B4-BE49-F238E27FC236}">
              <a16:creationId xmlns:a16="http://schemas.microsoft.com/office/drawing/2014/main" id="{60C4D5FB-5A35-4D88-8FF7-C39C0FCA7B4F}"/>
            </a:ext>
          </a:extLst>
        </xdr:cNvPr>
        <xdr:cNvSpPr/>
      </xdr:nvSpPr>
      <xdr:spPr>
        <a:xfrm>
          <a:off x="6098540" y="169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84364</xdr:rowOff>
    </xdr:from>
    <xdr:to>
      <xdr:col>41</xdr:col>
      <xdr:colOff>50800</xdr:colOff>
      <xdr:row>101</xdr:row>
      <xdr:rowOff>110489</xdr:rowOff>
    </xdr:to>
    <xdr:cxnSp macro="">
      <xdr:nvCxnSpPr>
        <xdr:cNvPr id="495" name="直線コネクタ 494">
          <a:extLst>
            <a:ext uri="{FF2B5EF4-FFF2-40B4-BE49-F238E27FC236}">
              <a16:creationId xmlns:a16="http://schemas.microsoft.com/office/drawing/2014/main" id="{2573D24E-AB82-420C-AA5E-783E7ECA9848}"/>
            </a:ext>
          </a:extLst>
        </xdr:cNvPr>
        <xdr:cNvCxnSpPr/>
      </xdr:nvCxnSpPr>
      <xdr:spPr>
        <a:xfrm flipV="1">
          <a:off x="6149340" y="17016004"/>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99</xdr:row>
      <xdr:rowOff>89643</xdr:rowOff>
    </xdr:from>
    <xdr:ext cx="469744" cy="259045"/>
    <xdr:sp macro="" textlink="">
      <xdr:nvSpPr>
        <xdr:cNvPr id="496" name="n_1mainValue【市民会館】&#10;一人当たり面積">
          <a:extLst>
            <a:ext uri="{FF2B5EF4-FFF2-40B4-BE49-F238E27FC236}">
              <a16:creationId xmlns:a16="http://schemas.microsoft.com/office/drawing/2014/main" id="{1F75AA61-DC1C-4C4E-AC75-8CD1DA4D924E}"/>
            </a:ext>
          </a:extLst>
        </xdr:cNvPr>
        <xdr:cNvSpPr txBox="1"/>
      </xdr:nvSpPr>
      <xdr:spPr>
        <a:xfrm>
          <a:off x="8271587" y="1668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119034</xdr:rowOff>
    </xdr:from>
    <xdr:ext cx="469744" cy="259045"/>
    <xdr:sp macro="" textlink="">
      <xdr:nvSpPr>
        <xdr:cNvPr id="497" name="n_2mainValue【市民会館】&#10;一人当たり面積">
          <a:extLst>
            <a:ext uri="{FF2B5EF4-FFF2-40B4-BE49-F238E27FC236}">
              <a16:creationId xmlns:a16="http://schemas.microsoft.com/office/drawing/2014/main" id="{3D06CFFB-B746-456F-B744-4688D8F3A1D6}"/>
            </a:ext>
          </a:extLst>
        </xdr:cNvPr>
        <xdr:cNvSpPr txBox="1"/>
      </xdr:nvSpPr>
      <xdr:spPr>
        <a:xfrm>
          <a:off x="7509587" y="1671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151691</xdr:rowOff>
    </xdr:from>
    <xdr:ext cx="469744" cy="259045"/>
    <xdr:sp macro="" textlink="">
      <xdr:nvSpPr>
        <xdr:cNvPr id="498" name="n_3mainValue【市民会館】&#10;一人当たり面積">
          <a:extLst>
            <a:ext uri="{FF2B5EF4-FFF2-40B4-BE49-F238E27FC236}">
              <a16:creationId xmlns:a16="http://schemas.microsoft.com/office/drawing/2014/main" id="{0E291269-5F62-492A-9FCC-8FCF8B55E6C8}"/>
            </a:ext>
          </a:extLst>
        </xdr:cNvPr>
        <xdr:cNvSpPr txBox="1"/>
      </xdr:nvSpPr>
      <xdr:spPr>
        <a:xfrm>
          <a:off x="6712027" y="1674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6366</xdr:rowOff>
    </xdr:from>
    <xdr:ext cx="469744" cy="259045"/>
    <xdr:sp macro="" textlink="">
      <xdr:nvSpPr>
        <xdr:cNvPr id="499" name="n_4mainValue【市民会館】&#10;一人当たり面積">
          <a:extLst>
            <a:ext uri="{FF2B5EF4-FFF2-40B4-BE49-F238E27FC236}">
              <a16:creationId xmlns:a16="http://schemas.microsoft.com/office/drawing/2014/main" id="{6FCAEB68-6EC5-46C3-885D-6B83F386B605}"/>
            </a:ext>
          </a:extLst>
        </xdr:cNvPr>
        <xdr:cNvSpPr txBox="1"/>
      </xdr:nvSpPr>
      <xdr:spPr>
        <a:xfrm>
          <a:off x="593732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86407E4F-BDB6-4523-B69C-4FBB9DE973E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8AFEB5B8-05B4-4B56-87CC-D4302BDEE95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9C231D4A-79C3-4BB2-BD89-58F00B1EF6F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27F2A6EA-2B29-4EE0-B193-70DEE766F0E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8F93914F-7925-41AA-87BC-6A128E1D460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8C8FC015-3B46-4333-A4AA-4B1226E8A45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20FC8364-2E0C-4316-92EF-0E3C4E28FB3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2F127ECA-705C-4159-864D-4D4CE97C29F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2AD374E1-ED25-444A-9AC3-91AD92A8C27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F7463C1A-1145-48BB-8871-886D4B38C74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BA7A3D67-2A97-40F9-9DF4-DA7D56F3CFF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1A3AA7FC-2EFB-4D47-8EED-84DD91A2109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1C11D6C6-72BC-4969-8D9E-AF5526B253B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12DF54C8-ABB7-49E5-92AA-BDF5C5E14AC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C8304D3D-FDBE-4711-8524-418D8B774F2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9FFCFA55-9AFB-4943-9832-C0E2B87703F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21BB486F-EF21-4159-9D92-EA331E2D979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17FB2A1D-4173-4BDB-BF6C-C6179CA24DF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714D697D-F919-495C-9778-F65A567FCBF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5A495C4C-E677-44AD-950E-D0B124EDBA9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31202663-B36D-4DB6-BC3B-AAC999F83BD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3E375F9F-B8C5-4160-8545-E9E65717125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2BAFCE14-B4BB-47DF-A263-EC4EFD5ADDAB}"/>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9C2BC027-E99F-4954-8A9E-A5C4EE4F958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524" name="直線コネクタ 523">
          <a:extLst>
            <a:ext uri="{FF2B5EF4-FFF2-40B4-BE49-F238E27FC236}">
              <a16:creationId xmlns:a16="http://schemas.microsoft.com/office/drawing/2014/main" id="{8AEB33D6-782B-488D-BA0D-3941FA15C691}"/>
            </a:ext>
          </a:extLst>
        </xdr:cNvPr>
        <xdr:cNvCxnSpPr/>
      </xdr:nvCxnSpPr>
      <xdr:spPr>
        <a:xfrm flipV="1">
          <a:off x="14375764" y="5524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525" name="【一般廃棄物処理施設】&#10;有形固定資産減価償却率最小値テキスト">
          <a:extLst>
            <a:ext uri="{FF2B5EF4-FFF2-40B4-BE49-F238E27FC236}">
              <a16:creationId xmlns:a16="http://schemas.microsoft.com/office/drawing/2014/main" id="{E30A7506-8995-4F39-9A61-4B74E65E1F2C}"/>
            </a:ext>
          </a:extLst>
        </xdr:cNvPr>
        <xdr:cNvSpPr txBox="1"/>
      </xdr:nvSpPr>
      <xdr:spPr>
        <a:xfrm>
          <a:off x="144145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526" name="直線コネクタ 525">
          <a:extLst>
            <a:ext uri="{FF2B5EF4-FFF2-40B4-BE49-F238E27FC236}">
              <a16:creationId xmlns:a16="http://schemas.microsoft.com/office/drawing/2014/main" id="{F756B86A-F285-4FC8-874E-6611BAC83699}"/>
            </a:ext>
          </a:extLst>
        </xdr:cNvPr>
        <xdr:cNvCxnSpPr/>
      </xdr:nvCxnSpPr>
      <xdr:spPr>
        <a:xfrm>
          <a:off x="1428750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8A6064CF-5263-4641-89AA-B31FD700C780}"/>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8" name="直線コネクタ 527">
          <a:extLst>
            <a:ext uri="{FF2B5EF4-FFF2-40B4-BE49-F238E27FC236}">
              <a16:creationId xmlns:a16="http://schemas.microsoft.com/office/drawing/2014/main" id="{A66B47AA-DCC3-4816-8C4E-08A52AD687B8}"/>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86377</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D0E9B215-0272-4CFD-A86B-C14049DD20F1}"/>
            </a:ext>
          </a:extLst>
        </xdr:cNvPr>
        <xdr:cNvSpPr txBox="1"/>
      </xdr:nvSpPr>
      <xdr:spPr>
        <a:xfrm>
          <a:off x="14414500" y="595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30" name="フローチャート: 判断 529">
          <a:extLst>
            <a:ext uri="{FF2B5EF4-FFF2-40B4-BE49-F238E27FC236}">
              <a16:creationId xmlns:a16="http://schemas.microsoft.com/office/drawing/2014/main" id="{0F5672FE-9BE9-4E9F-A20E-F9E2C7E06A21}"/>
            </a:ext>
          </a:extLst>
        </xdr:cNvPr>
        <xdr:cNvSpPr/>
      </xdr:nvSpPr>
      <xdr:spPr>
        <a:xfrm>
          <a:off x="14325600" y="60985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531" name="フローチャート: 判断 530">
          <a:extLst>
            <a:ext uri="{FF2B5EF4-FFF2-40B4-BE49-F238E27FC236}">
              <a16:creationId xmlns:a16="http://schemas.microsoft.com/office/drawing/2014/main" id="{F709B6D7-FC40-44EB-B1A4-360A9740D77F}"/>
            </a:ext>
          </a:extLst>
        </xdr:cNvPr>
        <xdr:cNvSpPr/>
      </xdr:nvSpPr>
      <xdr:spPr>
        <a:xfrm>
          <a:off x="1357884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147337</xdr:rowOff>
    </xdr:from>
    <xdr:ext cx="405111" cy="259045"/>
    <xdr:sp macro="" textlink="">
      <xdr:nvSpPr>
        <xdr:cNvPr id="532" name="n_1aveValue【一般廃棄物処理施設】&#10;有形固定資産減価償却率">
          <a:extLst>
            <a:ext uri="{FF2B5EF4-FFF2-40B4-BE49-F238E27FC236}">
              <a16:creationId xmlns:a16="http://schemas.microsoft.com/office/drawing/2014/main" id="{37CD04DB-964E-4268-8945-171174CEF1AE}"/>
            </a:ext>
          </a:extLst>
        </xdr:cNvPr>
        <xdr:cNvSpPr txBox="1"/>
      </xdr:nvSpPr>
      <xdr:spPr>
        <a:xfrm>
          <a:off x="134372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19685</xdr:rowOff>
    </xdr:from>
    <xdr:to>
      <xdr:col>76</xdr:col>
      <xdr:colOff>165100</xdr:colOff>
      <xdr:row>37</xdr:row>
      <xdr:rowOff>121285</xdr:rowOff>
    </xdr:to>
    <xdr:sp macro="" textlink="">
      <xdr:nvSpPr>
        <xdr:cNvPr id="533" name="フローチャート: 判断 532">
          <a:extLst>
            <a:ext uri="{FF2B5EF4-FFF2-40B4-BE49-F238E27FC236}">
              <a16:creationId xmlns:a16="http://schemas.microsoft.com/office/drawing/2014/main" id="{A908A405-6171-4CDD-B1EC-3F1216CDC904}"/>
            </a:ext>
          </a:extLst>
        </xdr:cNvPr>
        <xdr:cNvSpPr/>
      </xdr:nvSpPr>
      <xdr:spPr>
        <a:xfrm>
          <a:off x="1280414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137812</xdr:rowOff>
    </xdr:from>
    <xdr:ext cx="405111" cy="259045"/>
    <xdr:sp macro="" textlink="">
      <xdr:nvSpPr>
        <xdr:cNvPr id="534" name="n_2aveValue【一般廃棄物処理施設】&#10;有形固定資産減価償却率">
          <a:extLst>
            <a:ext uri="{FF2B5EF4-FFF2-40B4-BE49-F238E27FC236}">
              <a16:creationId xmlns:a16="http://schemas.microsoft.com/office/drawing/2014/main" id="{C7BD8A95-B7B3-47AD-8551-5183C746673C}"/>
            </a:ext>
          </a:extLst>
        </xdr:cNvPr>
        <xdr:cNvSpPr txBox="1"/>
      </xdr:nvSpPr>
      <xdr:spPr>
        <a:xfrm>
          <a:off x="126752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42545</xdr:rowOff>
    </xdr:from>
    <xdr:to>
      <xdr:col>72</xdr:col>
      <xdr:colOff>38100</xdr:colOff>
      <xdr:row>37</xdr:row>
      <xdr:rowOff>144145</xdr:rowOff>
    </xdr:to>
    <xdr:sp macro="" textlink="">
      <xdr:nvSpPr>
        <xdr:cNvPr id="535" name="フローチャート: 判断 534">
          <a:extLst>
            <a:ext uri="{FF2B5EF4-FFF2-40B4-BE49-F238E27FC236}">
              <a16:creationId xmlns:a16="http://schemas.microsoft.com/office/drawing/2014/main" id="{320C6D34-1563-4FCC-849E-43E0F05FAA3E}"/>
            </a:ext>
          </a:extLst>
        </xdr:cNvPr>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135272</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5D3589A6-DB6D-4FA4-8B48-C4DE56C83503}"/>
            </a:ext>
          </a:extLst>
        </xdr:cNvPr>
        <xdr:cNvSpPr txBox="1"/>
      </xdr:nvSpPr>
      <xdr:spPr>
        <a:xfrm>
          <a:off x="1190054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147320</xdr:rowOff>
    </xdr:from>
    <xdr:to>
      <xdr:col>67</xdr:col>
      <xdr:colOff>101600</xdr:colOff>
      <xdr:row>38</xdr:row>
      <xdr:rowOff>77470</xdr:rowOff>
    </xdr:to>
    <xdr:sp macro="" textlink="">
      <xdr:nvSpPr>
        <xdr:cNvPr id="537" name="フローチャート: 判断 536">
          <a:extLst>
            <a:ext uri="{FF2B5EF4-FFF2-40B4-BE49-F238E27FC236}">
              <a16:creationId xmlns:a16="http://schemas.microsoft.com/office/drawing/2014/main" id="{B0781B08-452C-4CD4-A98F-31DAD823F32E}"/>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68597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EF69B753-3F1E-4876-9940-C1C5B05D37DF}"/>
            </a:ext>
          </a:extLst>
        </xdr:cNvPr>
        <xdr:cNvSpPr txBox="1"/>
      </xdr:nvSpPr>
      <xdr:spPr>
        <a:xfrm>
          <a:off x="1110298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93B8EC5E-0DAF-4D6B-B575-3F5F2C865FD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DDA2F14D-CB54-4176-89BE-9DFCE854F2E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5AD7AA0C-C83A-467E-A4D5-8B8A048B522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792D06E3-4A50-4C90-B691-2567C8C2EB2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8DBF0D0A-26DD-48EE-A61D-BB8A9927BB1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132080</xdr:rowOff>
    </xdr:from>
    <xdr:to>
      <xdr:col>85</xdr:col>
      <xdr:colOff>177800</xdr:colOff>
      <xdr:row>38</xdr:row>
      <xdr:rowOff>62230</xdr:rowOff>
    </xdr:to>
    <xdr:sp macro="" textlink="">
      <xdr:nvSpPr>
        <xdr:cNvPr id="544" name="楕円 543">
          <a:extLst>
            <a:ext uri="{FF2B5EF4-FFF2-40B4-BE49-F238E27FC236}">
              <a16:creationId xmlns:a16="http://schemas.microsoft.com/office/drawing/2014/main" id="{96996F9C-F726-4E0D-A6AB-BFC5D50B88AA}"/>
            </a:ext>
          </a:extLst>
        </xdr:cNvPr>
        <xdr:cNvSpPr/>
      </xdr:nvSpPr>
      <xdr:spPr>
        <a:xfrm>
          <a:off x="14325600" y="63347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110507</xdr:rowOff>
    </xdr:from>
    <xdr:ext cx="405111" cy="259045"/>
    <xdr:sp macro="" textlink="">
      <xdr:nvSpPr>
        <xdr:cNvPr id="545" name="【一般廃棄物処理施設】&#10;有形固定資産減価償却率該当値テキスト">
          <a:extLst>
            <a:ext uri="{FF2B5EF4-FFF2-40B4-BE49-F238E27FC236}">
              <a16:creationId xmlns:a16="http://schemas.microsoft.com/office/drawing/2014/main" id="{D47C192C-DAAA-4DDF-95CF-AB29126DC0CD}"/>
            </a:ext>
          </a:extLst>
        </xdr:cNvPr>
        <xdr:cNvSpPr txBox="1"/>
      </xdr:nvSpPr>
      <xdr:spPr>
        <a:xfrm>
          <a:off x="144145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67310</xdr:rowOff>
    </xdr:from>
    <xdr:to>
      <xdr:col>81</xdr:col>
      <xdr:colOff>101600</xdr:colOff>
      <xdr:row>37</xdr:row>
      <xdr:rowOff>168910</xdr:rowOff>
    </xdr:to>
    <xdr:sp macro="" textlink="">
      <xdr:nvSpPr>
        <xdr:cNvPr id="546" name="楕円 545">
          <a:extLst>
            <a:ext uri="{FF2B5EF4-FFF2-40B4-BE49-F238E27FC236}">
              <a16:creationId xmlns:a16="http://schemas.microsoft.com/office/drawing/2014/main" id="{EA814526-B6F6-4436-922F-1ED122F85B83}"/>
            </a:ext>
          </a:extLst>
        </xdr:cNvPr>
        <xdr:cNvSpPr/>
      </xdr:nvSpPr>
      <xdr:spPr>
        <a:xfrm>
          <a:off x="1357884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118110</xdr:rowOff>
    </xdr:from>
    <xdr:to>
      <xdr:col>85</xdr:col>
      <xdr:colOff>127000</xdr:colOff>
      <xdr:row>38</xdr:row>
      <xdr:rowOff>11430</xdr:rowOff>
    </xdr:to>
    <xdr:cxnSp macro="">
      <xdr:nvCxnSpPr>
        <xdr:cNvPr id="547" name="直線コネクタ 546">
          <a:extLst>
            <a:ext uri="{FF2B5EF4-FFF2-40B4-BE49-F238E27FC236}">
              <a16:creationId xmlns:a16="http://schemas.microsoft.com/office/drawing/2014/main" id="{8126FB19-BDC9-4B5A-B416-F2F8180706AC}"/>
            </a:ext>
          </a:extLst>
        </xdr:cNvPr>
        <xdr:cNvCxnSpPr/>
      </xdr:nvCxnSpPr>
      <xdr:spPr>
        <a:xfrm>
          <a:off x="13629640" y="6320790"/>
          <a:ext cx="746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53975</xdr:rowOff>
    </xdr:from>
    <xdr:to>
      <xdr:col>76</xdr:col>
      <xdr:colOff>165100</xdr:colOff>
      <xdr:row>37</xdr:row>
      <xdr:rowOff>155575</xdr:rowOff>
    </xdr:to>
    <xdr:sp macro="" textlink="">
      <xdr:nvSpPr>
        <xdr:cNvPr id="548" name="楕円 547">
          <a:extLst>
            <a:ext uri="{FF2B5EF4-FFF2-40B4-BE49-F238E27FC236}">
              <a16:creationId xmlns:a16="http://schemas.microsoft.com/office/drawing/2014/main" id="{D5C01C3C-D3E9-49A9-AAD6-6406EC7F2947}"/>
            </a:ext>
          </a:extLst>
        </xdr:cNvPr>
        <xdr:cNvSpPr/>
      </xdr:nvSpPr>
      <xdr:spPr>
        <a:xfrm>
          <a:off x="1280414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104775</xdr:rowOff>
    </xdr:from>
    <xdr:to>
      <xdr:col>81</xdr:col>
      <xdr:colOff>50800</xdr:colOff>
      <xdr:row>37</xdr:row>
      <xdr:rowOff>118110</xdr:rowOff>
    </xdr:to>
    <xdr:cxnSp macro="">
      <xdr:nvCxnSpPr>
        <xdr:cNvPr id="549" name="直線コネクタ 548">
          <a:extLst>
            <a:ext uri="{FF2B5EF4-FFF2-40B4-BE49-F238E27FC236}">
              <a16:creationId xmlns:a16="http://schemas.microsoft.com/office/drawing/2014/main" id="{666290E5-1B54-45C0-9FAB-37CDB8E0A0C1}"/>
            </a:ext>
          </a:extLst>
        </xdr:cNvPr>
        <xdr:cNvCxnSpPr/>
      </xdr:nvCxnSpPr>
      <xdr:spPr>
        <a:xfrm>
          <a:off x="12854940" y="6307455"/>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50" name="楕円 549">
          <a:extLst>
            <a:ext uri="{FF2B5EF4-FFF2-40B4-BE49-F238E27FC236}">
              <a16:creationId xmlns:a16="http://schemas.microsoft.com/office/drawing/2014/main" id="{A226488E-251D-4937-9B02-3CAB804F1E3E}"/>
            </a:ext>
          </a:extLst>
        </xdr:cNvPr>
        <xdr:cNvSpPr/>
      </xdr:nvSpPr>
      <xdr:spPr>
        <a:xfrm>
          <a:off x="12029440" y="617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104775</xdr:rowOff>
    </xdr:to>
    <xdr:cxnSp macro="">
      <xdr:nvCxnSpPr>
        <xdr:cNvPr id="551" name="直線コネクタ 550">
          <a:extLst>
            <a:ext uri="{FF2B5EF4-FFF2-40B4-BE49-F238E27FC236}">
              <a16:creationId xmlns:a16="http://schemas.microsoft.com/office/drawing/2014/main" id="{14AE3874-C85D-4267-A8C1-D7A81A4792B5}"/>
            </a:ext>
          </a:extLst>
        </xdr:cNvPr>
        <xdr:cNvCxnSpPr/>
      </xdr:nvCxnSpPr>
      <xdr:spPr>
        <a:xfrm>
          <a:off x="12072620" y="6221730"/>
          <a:ext cx="78232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76835</xdr:rowOff>
    </xdr:from>
    <xdr:to>
      <xdr:col>67</xdr:col>
      <xdr:colOff>101600</xdr:colOff>
      <xdr:row>37</xdr:row>
      <xdr:rowOff>6985</xdr:rowOff>
    </xdr:to>
    <xdr:sp macro="" textlink="">
      <xdr:nvSpPr>
        <xdr:cNvPr id="552" name="楕円 551">
          <a:extLst>
            <a:ext uri="{FF2B5EF4-FFF2-40B4-BE49-F238E27FC236}">
              <a16:creationId xmlns:a16="http://schemas.microsoft.com/office/drawing/2014/main" id="{5AD6DFDF-9774-4B64-9CAE-074819482EB2}"/>
            </a:ext>
          </a:extLst>
        </xdr:cNvPr>
        <xdr:cNvSpPr/>
      </xdr:nvSpPr>
      <xdr:spPr>
        <a:xfrm>
          <a:off x="11231880" y="611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127635</xdr:rowOff>
    </xdr:from>
    <xdr:to>
      <xdr:col>71</xdr:col>
      <xdr:colOff>177800</xdr:colOff>
      <xdr:row>37</xdr:row>
      <xdr:rowOff>19050</xdr:rowOff>
    </xdr:to>
    <xdr:cxnSp macro="">
      <xdr:nvCxnSpPr>
        <xdr:cNvPr id="553" name="直線コネクタ 552">
          <a:extLst>
            <a:ext uri="{FF2B5EF4-FFF2-40B4-BE49-F238E27FC236}">
              <a16:creationId xmlns:a16="http://schemas.microsoft.com/office/drawing/2014/main" id="{F2FEEDBE-B2F0-42AB-A623-7E32578FA78F}"/>
            </a:ext>
          </a:extLst>
        </xdr:cNvPr>
        <xdr:cNvCxnSpPr/>
      </xdr:nvCxnSpPr>
      <xdr:spPr>
        <a:xfrm>
          <a:off x="11282680" y="6162675"/>
          <a:ext cx="78994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421E8A1E-9094-4D14-906C-BB2D105D4800}"/>
            </a:ext>
          </a:extLst>
        </xdr:cNvPr>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146702</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F7724B0A-20CB-4566-8558-12FB8B9767F5}"/>
            </a:ext>
          </a:extLst>
        </xdr:cNvPr>
        <xdr:cNvSpPr txBox="1"/>
      </xdr:nvSpPr>
      <xdr:spPr>
        <a:xfrm>
          <a:off x="12675244"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3F0C70CE-60A1-49D2-ADBD-51E2D6512B38}"/>
            </a:ext>
          </a:extLst>
        </xdr:cNvPr>
        <xdr:cNvSpPr txBox="1"/>
      </xdr:nvSpPr>
      <xdr:spPr>
        <a:xfrm>
          <a:off x="119005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23512</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78F458BD-242B-48FD-BE7E-2C85655E5EC9}"/>
            </a:ext>
          </a:extLst>
        </xdr:cNvPr>
        <xdr:cNvSpPr txBox="1"/>
      </xdr:nvSpPr>
      <xdr:spPr>
        <a:xfrm>
          <a:off x="1110298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11B5F972-B3CD-4C82-9EBC-D55A20B1F95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49ABE70C-EE13-4388-A9FB-EE1D3017E76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5A1B320B-07A9-4461-B750-F838CD8E2D8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28593777-1CFB-428D-AD44-4BE704F1729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CA79F3B7-4ECA-4BDC-9307-009ED69BA22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50CFA934-9336-4ED1-8A2D-030173078DE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553B83CF-9AFF-48F6-9526-3DD00330058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5BAC2AFF-4162-4578-84BD-EE32A28E19F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1222F8F0-5669-48C8-86B0-E93D170E970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88DD710A-CC4A-4007-817A-F148F2DB8F0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8" name="直線コネクタ 567">
          <a:extLst>
            <a:ext uri="{FF2B5EF4-FFF2-40B4-BE49-F238E27FC236}">
              <a16:creationId xmlns:a16="http://schemas.microsoft.com/office/drawing/2014/main" id="{FA9472AE-EB59-4B6C-98AB-A1424047EC7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9" name="テキスト ボックス 568">
          <a:extLst>
            <a:ext uri="{FF2B5EF4-FFF2-40B4-BE49-F238E27FC236}">
              <a16:creationId xmlns:a16="http://schemas.microsoft.com/office/drawing/2014/main" id="{E178C065-064D-4FB6-B5D6-B8908595FEBA}"/>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0" name="直線コネクタ 569">
          <a:extLst>
            <a:ext uri="{FF2B5EF4-FFF2-40B4-BE49-F238E27FC236}">
              <a16:creationId xmlns:a16="http://schemas.microsoft.com/office/drawing/2014/main" id="{35106750-B380-4325-A661-04488AFA491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1" name="テキスト ボックス 570">
          <a:extLst>
            <a:ext uri="{FF2B5EF4-FFF2-40B4-BE49-F238E27FC236}">
              <a16:creationId xmlns:a16="http://schemas.microsoft.com/office/drawing/2014/main" id="{FCE2F496-A299-456E-AE83-5872C31D16C5}"/>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2" name="直線コネクタ 571">
          <a:extLst>
            <a:ext uri="{FF2B5EF4-FFF2-40B4-BE49-F238E27FC236}">
              <a16:creationId xmlns:a16="http://schemas.microsoft.com/office/drawing/2014/main" id="{722E5449-2CB2-480F-B923-3E7DFEAA3C0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3" name="テキスト ボックス 572">
          <a:extLst>
            <a:ext uri="{FF2B5EF4-FFF2-40B4-BE49-F238E27FC236}">
              <a16:creationId xmlns:a16="http://schemas.microsoft.com/office/drawing/2014/main" id="{63F1B8A9-9100-4C9D-839E-667A16F5CD21}"/>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4" name="直線コネクタ 573">
          <a:extLst>
            <a:ext uri="{FF2B5EF4-FFF2-40B4-BE49-F238E27FC236}">
              <a16:creationId xmlns:a16="http://schemas.microsoft.com/office/drawing/2014/main" id="{438DC3A5-D5D3-4A96-A9F3-557C0E2A524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5" name="テキスト ボックス 574">
          <a:extLst>
            <a:ext uri="{FF2B5EF4-FFF2-40B4-BE49-F238E27FC236}">
              <a16:creationId xmlns:a16="http://schemas.microsoft.com/office/drawing/2014/main" id="{3BA2F632-76A9-44BA-8F09-5EB5F4F8F3DB}"/>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6" name="直線コネクタ 575">
          <a:extLst>
            <a:ext uri="{FF2B5EF4-FFF2-40B4-BE49-F238E27FC236}">
              <a16:creationId xmlns:a16="http://schemas.microsoft.com/office/drawing/2014/main" id="{BA056C14-4621-41A2-8F2E-6EA903C0FD2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7" name="テキスト ボックス 576">
          <a:extLst>
            <a:ext uri="{FF2B5EF4-FFF2-40B4-BE49-F238E27FC236}">
              <a16:creationId xmlns:a16="http://schemas.microsoft.com/office/drawing/2014/main" id="{CC700484-45E3-4B38-AC05-27CB6DECD45B}"/>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a:extLst>
            <a:ext uri="{FF2B5EF4-FFF2-40B4-BE49-F238E27FC236}">
              <a16:creationId xmlns:a16="http://schemas.microsoft.com/office/drawing/2014/main" id="{F2F3C8AC-C922-445E-AF2C-090B020636D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a:extLst>
            <a:ext uri="{FF2B5EF4-FFF2-40B4-BE49-F238E27FC236}">
              <a16:creationId xmlns:a16="http://schemas.microsoft.com/office/drawing/2014/main" id="{B1AD7433-9A26-482A-95FC-0721CD46524C}"/>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a:extLst>
            <a:ext uri="{FF2B5EF4-FFF2-40B4-BE49-F238E27FC236}">
              <a16:creationId xmlns:a16="http://schemas.microsoft.com/office/drawing/2014/main" id="{CFE0F52A-26D2-4BF8-B432-1B205C2C3A4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581" name="直線コネクタ 580">
          <a:extLst>
            <a:ext uri="{FF2B5EF4-FFF2-40B4-BE49-F238E27FC236}">
              <a16:creationId xmlns:a16="http://schemas.microsoft.com/office/drawing/2014/main" id="{A187E24F-53D0-4CFD-BF03-AE9E7B4ACDD8}"/>
            </a:ext>
          </a:extLst>
        </xdr:cNvPr>
        <xdr:cNvCxnSpPr/>
      </xdr:nvCxnSpPr>
      <xdr:spPr>
        <a:xfrm flipV="1">
          <a:off x="19509104" y="5737658"/>
          <a:ext cx="0"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582" name="【一般廃棄物処理施設】&#10;一人当たり有形固定資産（償却資産）額最小値テキスト">
          <a:extLst>
            <a:ext uri="{FF2B5EF4-FFF2-40B4-BE49-F238E27FC236}">
              <a16:creationId xmlns:a16="http://schemas.microsoft.com/office/drawing/2014/main" id="{26AD0386-F03E-482F-923D-59E0760F791D}"/>
            </a:ext>
          </a:extLst>
        </xdr:cNvPr>
        <xdr:cNvSpPr txBox="1"/>
      </xdr:nvSpPr>
      <xdr:spPr>
        <a:xfrm>
          <a:off x="19547840" y="70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583" name="直線コネクタ 582">
          <a:extLst>
            <a:ext uri="{FF2B5EF4-FFF2-40B4-BE49-F238E27FC236}">
              <a16:creationId xmlns:a16="http://schemas.microsoft.com/office/drawing/2014/main" id="{15553C15-1476-4077-AEBC-04B32B23B85E}"/>
            </a:ext>
          </a:extLst>
        </xdr:cNvPr>
        <xdr:cNvCxnSpPr/>
      </xdr:nvCxnSpPr>
      <xdr:spPr>
        <a:xfrm>
          <a:off x="19443700" y="7062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584" name="【一般廃棄物処理施設】&#10;一人当たり有形固定資産（償却資産）額最大値テキスト">
          <a:extLst>
            <a:ext uri="{FF2B5EF4-FFF2-40B4-BE49-F238E27FC236}">
              <a16:creationId xmlns:a16="http://schemas.microsoft.com/office/drawing/2014/main" id="{2B681258-0A0C-43E2-BA95-6E67B1BB93AD}"/>
            </a:ext>
          </a:extLst>
        </xdr:cNvPr>
        <xdr:cNvSpPr txBox="1"/>
      </xdr:nvSpPr>
      <xdr:spPr>
        <a:xfrm>
          <a:off x="19547840" y="552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585" name="直線コネクタ 584">
          <a:extLst>
            <a:ext uri="{FF2B5EF4-FFF2-40B4-BE49-F238E27FC236}">
              <a16:creationId xmlns:a16="http://schemas.microsoft.com/office/drawing/2014/main" id="{EBA7B7F4-66C4-4ECC-9B1D-92E007B042EB}"/>
            </a:ext>
          </a:extLst>
        </xdr:cNvPr>
        <xdr:cNvCxnSpPr/>
      </xdr:nvCxnSpPr>
      <xdr:spPr>
        <a:xfrm>
          <a:off x="19443700" y="573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131953</xdr:rowOff>
    </xdr:from>
    <xdr:ext cx="599010" cy="259045"/>
    <xdr:sp macro="" textlink="">
      <xdr:nvSpPr>
        <xdr:cNvPr id="586" name="【一般廃棄物処理施設】&#10;一人当たり有形固定資産（償却資産）額平均値テキスト">
          <a:extLst>
            <a:ext uri="{FF2B5EF4-FFF2-40B4-BE49-F238E27FC236}">
              <a16:creationId xmlns:a16="http://schemas.microsoft.com/office/drawing/2014/main" id="{32616BA6-BB50-48F9-8162-06185FA5036C}"/>
            </a:ext>
          </a:extLst>
        </xdr:cNvPr>
        <xdr:cNvSpPr txBox="1"/>
      </xdr:nvSpPr>
      <xdr:spPr>
        <a:xfrm>
          <a:off x="19547840" y="6502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587" name="フローチャート: 判断 586">
          <a:extLst>
            <a:ext uri="{FF2B5EF4-FFF2-40B4-BE49-F238E27FC236}">
              <a16:creationId xmlns:a16="http://schemas.microsoft.com/office/drawing/2014/main" id="{A743517C-D4A1-41C5-B176-898EC4791756}"/>
            </a:ext>
          </a:extLst>
        </xdr:cNvPr>
        <xdr:cNvSpPr/>
      </xdr:nvSpPr>
      <xdr:spPr>
        <a:xfrm>
          <a:off x="19458940" y="6647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588" name="フローチャート: 判断 587">
          <a:extLst>
            <a:ext uri="{FF2B5EF4-FFF2-40B4-BE49-F238E27FC236}">
              <a16:creationId xmlns:a16="http://schemas.microsoft.com/office/drawing/2014/main" id="{E176AF05-D57A-4C76-86A2-913F42FEBA0F}"/>
            </a:ext>
          </a:extLst>
        </xdr:cNvPr>
        <xdr:cNvSpPr/>
      </xdr:nvSpPr>
      <xdr:spPr>
        <a:xfrm>
          <a:off x="18735040" y="6672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81416</xdr:rowOff>
    </xdr:from>
    <xdr:ext cx="534377" cy="259045"/>
    <xdr:sp macro="" textlink="">
      <xdr:nvSpPr>
        <xdr:cNvPr id="589" name="n_1aveValue【一般廃棄物処理施設】&#10;一人当たり有形固定資産（償却資産）額">
          <a:extLst>
            <a:ext uri="{FF2B5EF4-FFF2-40B4-BE49-F238E27FC236}">
              <a16:creationId xmlns:a16="http://schemas.microsoft.com/office/drawing/2014/main" id="{500F12A9-1212-459E-A34E-BEF5FE180B19}"/>
            </a:ext>
          </a:extLst>
        </xdr:cNvPr>
        <xdr:cNvSpPr txBox="1"/>
      </xdr:nvSpPr>
      <xdr:spPr>
        <a:xfrm>
          <a:off x="18528811" y="645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162945</xdr:rowOff>
    </xdr:from>
    <xdr:to>
      <xdr:col>107</xdr:col>
      <xdr:colOff>101600</xdr:colOff>
      <xdr:row>40</xdr:row>
      <xdr:rowOff>93095</xdr:rowOff>
    </xdr:to>
    <xdr:sp macro="" textlink="">
      <xdr:nvSpPr>
        <xdr:cNvPr id="590" name="フローチャート: 判断 589">
          <a:extLst>
            <a:ext uri="{FF2B5EF4-FFF2-40B4-BE49-F238E27FC236}">
              <a16:creationId xmlns:a16="http://schemas.microsoft.com/office/drawing/2014/main" id="{6524F652-D994-4D68-B6B9-E805094EDA28}"/>
            </a:ext>
          </a:extLst>
        </xdr:cNvPr>
        <xdr:cNvSpPr/>
      </xdr:nvSpPr>
      <xdr:spPr>
        <a:xfrm>
          <a:off x="17937480" y="6700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109622</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73763E8D-F106-4CBF-B249-1D130BD982E1}"/>
            </a:ext>
          </a:extLst>
        </xdr:cNvPr>
        <xdr:cNvSpPr txBox="1"/>
      </xdr:nvSpPr>
      <xdr:spPr>
        <a:xfrm>
          <a:off x="17766811" y="64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5950</xdr:rowOff>
    </xdr:from>
    <xdr:to>
      <xdr:col>102</xdr:col>
      <xdr:colOff>165100</xdr:colOff>
      <xdr:row>40</xdr:row>
      <xdr:rowOff>107550</xdr:rowOff>
    </xdr:to>
    <xdr:sp macro="" textlink="">
      <xdr:nvSpPr>
        <xdr:cNvPr id="592" name="フローチャート: 判断 591">
          <a:extLst>
            <a:ext uri="{FF2B5EF4-FFF2-40B4-BE49-F238E27FC236}">
              <a16:creationId xmlns:a16="http://schemas.microsoft.com/office/drawing/2014/main" id="{1C7C6C7F-9EAA-4536-844B-AEFD8D832431}"/>
            </a:ext>
          </a:extLst>
        </xdr:cNvPr>
        <xdr:cNvSpPr/>
      </xdr:nvSpPr>
      <xdr:spPr>
        <a:xfrm>
          <a:off x="17162780" y="671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124077</xdr:rowOff>
    </xdr:from>
    <xdr:ext cx="534377" cy="259045"/>
    <xdr:sp macro="" textlink="">
      <xdr:nvSpPr>
        <xdr:cNvPr id="593" name="n_3aveValue【一般廃棄物処理施設】&#10;一人当たり有形固定資産（償却資産）額">
          <a:extLst>
            <a:ext uri="{FF2B5EF4-FFF2-40B4-BE49-F238E27FC236}">
              <a16:creationId xmlns:a16="http://schemas.microsoft.com/office/drawing/2014/main" id="{2CCBD43E-C874-4C5D-8D1B-1A7FCCB95888}"/>
            </a:ext>
          </a:extLst>
        </xdr:cNvPr>
        <xdr:cNvSpPr txBox="1"/>
      </xdr:nvSpPr>
      <xdr:spPr>
        <a:xfrm>
          <a:off x="16969251" y="64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69303</xdr:rowOff>
    </xdr:from>
    <xdr:to>
      <xdr:col>98</xdr:col>
      <xdr:colOff>38100</xdr:colOff>
      <xdr:row>40</xdr:row>
      <xdr:rowOff>170903</xdr:rowOff>
    </xdr:to>
    <xdr:sp macro="" textlink="">
      <xdr:nvSpPr>
        <xdr:cNvPr id="594" name="フローチャート: 判断 593">
          <a:extLst>
            <a:ext uri="{FF2B5EF4-FFF2-40B4-BE49-F238E27FC236}">
              <a16:creationId xmlns:a16="http://schemas.microsoft.com/office/drawing/2014/main" id="{9C7D0450-7812-408B-8DD0-EC3B70D95D51}"/>
            </a:ext>
          </a:extLst>
        </xdr:cNvPr>
        <xdr:cNvSpPr/>
      </xdr:nvSpPr>
      <xdr:spPr>
        <a:xfrm>
          <a:off x="16388080" y="67749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39</xdr:row>
      <xdr:rowOff>15980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1CA714A4-F58D-4B2E-A3A4-340EFA7CFACE}"/>
            </a:ext>
          </a:extLst>
        </xdr:cNvPr>
        <xdr:cNvSpPr txBox="1"/>
      </xdr:nvSpPr>
      <xdr:spPr>
        <a:xfrm>
          <a:off x="16194551" y="65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8028C4CA-914D-425D-AE77-2762955F400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020B0AD6-9A1A-40CC-A71D-83C193320BE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0C97AED1-0201-4347-A102-85DBBDC8237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9" name="テキスト ボックス 598">
          <a:extLst>
            <a:ext uri="{FF2B5EF4-FFF2-40B4-BE49-F238E27FC236}">
              <a16:creationId xmlns:a16="http://schemas.microsoft.com/office/drawing/2014/main" id="{3766BC30-F600-4F27-8866-45E1A83BC8C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600" name="テキスト ボックス 599">
          <a:extLst>
            <a:ext uri="{FF2B5EF4-FFF2-40B4-BE49-F238E27FC236}">
              <a16:creationId xmlns:a16="http://schemas.microsoft.com/office/drawing/2014/main" id="{A8B65FBF-CF4B-4AAB-AFE1-B7F4A8444F3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115236</xdr:rowOff>
    </xdr:from>
    <xdr:to>
      <xdr:col>116</xdr:col>
      <xdr:colOff>114300</xdr:colOff>
      <xdr:row>41</xdr:row>
      <xdr:rowOff>45386</xdr:rowOff>
    </xdr:to>
    <xdr:sp macro="" textlink="">
      <xdr:nvSpPr>
        <xdr:cNvPr id="601" name="楕円 600">
          <a:extLst>
            <a:ext uri="{FF2B5EF4-FFF2-40B4-BE49-F238E27FC236}">
              <a16:creationId xmlns:a16="http://schemas.microsoft.com/office/drawing/2014/main" id="{53331F92-C38F-4BCA-9829-79AD681957BE}"/>
            </a:ext>
          </a:extLst>
        </xdr:cNvPr>
        <xdr:cNvSpPr/>
      </xdr:nvSpPr>
      <xdr:spPr>
        <a:xfrm>
          <a:off x="19458940" y="6820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93663</xdr:rowOff>
    </xdr:from>
    <xdr:ext cx="534377" cy="259045"/>
    <xdr:sp macro="" textlink="">
      <xdr:nvSpPr>
        <xdr:cNvPr id="602" name="【一般廃棄物処理施設】&#10;一人当たり有形固定資産（償却資産）額該当値テキスト">
          <a:extLst>
            <a:ext uri="{FF2B5EF4-FFF2-40B4-BE49-F238E27FC236}">
              <a16:creationId xmlns:a16="http://schemas.microsoft.com/office/drawing/2014/main" id="{4BB856EC-9C27-46D5-8A87-F20E79140D7B}"/>
            </a:ext>
          </a:extLst>
        </xdr:cNvPr>
        <xdr:cNvSpPr txBox="1"/>
      </xdr:nvSpPr>
      <xdr:spPr>
        <a:xfrm>
          <a:off x="19547840" y="679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119652</xdr:rowOff>
    </xdr:from>
    <xdr:to>
      <xdr:col>112</xdr:col>
      <xdr:colOff>38100</xdr:colOff>
      <xdr:row>41</xdr:row>
      <xdr:rowOff>49802</xdr:rowOff>
    </xdr:to>
    <xdr:sp macro="" textlink="">
      <xdr:nvSpPr>
        <xdr:cNvPr id="603" name="楕円 602">
          <a:extLst>
            <a:ext uri="{FF2B5EF4-FFF2-40B4-BE49-F238E27FC236}">
              <a16:creationId xmlns:a16="http://schemas.microsoft.com/office/drawing/2014/main" id="{D3D87EE6-DF68-4E6A-93C8-DECEC766E4E0}"/>
            </a:ext>
          </a:extLst>
        </xdr:cNvPr>
        <xdr:cNvSpPr/>
      </xdr:nvSpPr>
      <xdr:spPr>
        <a:xfrm>
          <a:off x="18735040" y="68252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166036</xdr:rowOff>
    </xdr:from>
    <xdr:to>
      <xdr:col>116</xdr:col>
      <xdr:colOff>63500</xdr:colOff>
      <xdr:row>40</xdr:row>
      <xdr:rowOff>170452</xdr:rowOff>
    </xdr:to>
    <xdr:cxnSp macro="">
      <xdr:nvCxnSpPr>
        <xdr:cNvPr id="604" name="直線コネクタ 603">
          <a:extLst>
            <a:ext uri="{FF2B5EF4-FFF2-40B4-BE49-F238E27FC236}">
              <a16:creationId xmlns:a16="http://schemas.microsoft.com/office/drawing/2014/main" id="{1B554CBC-7181-4D9F-B56C-FDCD47E3B3E4}"/>
            </a:ext>
          </a:extLst>
        </xdr:cNvPr>
        <xdr:cNvCxnSpPr/>
      </xdr:nvCxnSpPr>
      <xdr:spPr>
        <a:xfrm flipV="1">
          <a:off x="18778220" y="6871636"/>
          <a:ext cx="731520" cy="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122703</xdr:rowOff>
    </xdr:from>
    <xdr:to>
      <xdr:col>107</xdr:col>
      <xdr:colOff>101600</xdr:colOff>
      <xdr:row>41</xdr:row>
      <xdr:rowOff>52853</xdr:rowOff>
    </xdr:to>
    <xdr:sp macro="" textlink="">
      <xdr:nvSpPr>
        <xdr:cNvPr id="605" name="楕円 604">
          <a:extLst>
            <a:ext uri="{FF2B5EF4-FFF2-40B4-BE49-F238E27FC236}">
              <a16:creationId xmlns:a16="http://schemas.microsoft.com/office/drawing/2014/main" id="{A801AAE1-C810-4C79-9696-D4A82B661254}"/>
            </a:ext>
          </a:extLst>
        </xdr:cNvPr>
        <xdr:cNvSpPr/>
      </xdr:nvSpPr>
      <xdr:spPr>
        <a:xfrm>
          <a:off x="17937480" y="6828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170452</xdr:rowOff>
    </xdr:from>
    <xdr:to>
      <xdr:col>111</xdr:col>
      <xdr:colOff>177800</xdr:colOff>
      <xdr:row>41</xdr:row>
      <xdr:rowOff>2053</xdr:rowOff>
    </xdr:to>
    <xdr:cxnSp macro="">
      <xdr:nvCxnSpPr>
        <xdr:cNvPr id="606" name="直線コネクタ 605">
          <a:extLst>
            <a:ext uri="{FF2B5EF4-FFF2-40B4-BE49-F238E27FC236}">
              <a16:creationId xmlns:a16="http://schemas.microsoft.com/office/drawing/2014/main" id="{B4A65933-0558-4BEF-91B7-D59E0B871EAE}"/>
            </a:ext>
          </a:extLst>
        </xdr:cNvPr>
        <xdr:cNvCxnSpPr/>
      </xdr:nvCxnSpPr>
      <xdr:spPr>
        <a:xfrm flipV="1">
          <a:off x="17988280" y="68760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126003</xdr:rowOff>
    </xdr:from>
    <xdr:to>
      <xdr:col>102</xdr:col>
      <xdr:colOff>165100</xdr:colOff>
      <xdr:row>41</xdr:row>
      <xdr:rowOff>56153</xdr:rowOff>
    </xdr:to>
    <xdr:sp macro="" textlink="">
      <xdr:nvSpPr>
        <xdr:cNvPr id="607" name="楕円 606">
          <a:extLst>
            <a:ext uri="{FF2B5EF4-FFF2-40B4-BE49-F238E27FC236}">
              <a16:creationId xmlns:a16="http://schemas.microsoft.com/office/drawing/2014/main" id="{C89AFB7D-0687-4DA8-995C-B15CF06D2E2F}"/>
            </a:ext>
          </a:extLst>
        </xdr:cNvPr>
        <xdr:cNvSpPr/>
      </xdr:nvSpPr>
      <xdr:spPr>
        <a:xfrm>
          <a:off x="17162780" y="6831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2053</xdr:rowOff>
    </xdr:from>
    <xdr:to>
      <xdr:col>107</xdr:col>
      <xdr:colOff>50800</xdr:colOff>
      <xdr:row>41</xdr:row>
      <xdr:rowOff>5353</xdr:rowOff>
    </xdr:to>
    <xdr:cxnSp macro="">
      <xdr:nvCxnSpPr>
        <xdr:cNvPr id="608" name="直線コネクタ 607">
          <a:extLst>
            <a:ext uri="{FF2B5EF4-FFF2-40B4-BE49-F238E27FC236}">
              <a16:creationId xmlns:a16="http://schemas.microsoft.com/office/drawing/2014/main" id="{EF423D79-4AD9-45BB-AA9C-B71BE036A728}"/>
            </a:ext>
          </a:extLst>
        </xdr:cNvPr>
        <xdr:cNvCxnSpPr/>
      </xdr:nvCxnSpPr>
      <xdr:spPr>
        <a:xfrm flipV="1">
          <a:off x="17213580" y="6875293"/>
          <a:ext cx="77470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126270</xdr:rowOff>
    </xdr:from>
    <xdr:to>
      <xdr:col>98</xdr:col>
      <xdr:colOff>38100</xdr:colOff>
      <xdr:row>41</xdr:row>
      <xdr:rowOff>56420</xdr:rowOff>
    </xdr:to>
    <xdr:sp macro="" textlink="">
      <xdr:nvSpPr>
        <xdr:cNvPr id="609" name="楕円 608">
          <a:extLst>
            <a:ext uri="{FF2B5EF4-FFF2-40B4-BE49-F238E27FC236}">
              <a16:creationId xmlns:a16="http://schemas.microsoft.com/office/drawing/2014/main" id="{8F0A33E9-CCDE-465E-8DC0-FDC4FB3486E4}"/>
            </a:ext>
          </a:extLst>
        </xdr:cNvPr>
        <xdr:cNvSpPr/>
      </xdr:nvSpPr>
      <xdr:spPr>
        <a:xfrm>
          <a:off x="16388080" y="6831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5353</xdr:rowOff>
    </xdr:from>
    <xdr:to>
      <xdr:col>102</xdr:col>
      <xdr:colOff>114300</xdr:colOff>
      <xdr:row>41</xdr:row>
      <xdr:rowOff>5620</xdr:rowOff>
    </xdr:to>
    <xdr:cxnSp macro="">
      <xdr:nvCxnSpPr>
        <xdr:cNvPr id="610" name="直線コネクタ 609">
          <a:extLst>
            <a:ext uri="{FF2B5EF4-FFF2-40B4-BE49-F238E27FC236}">
              <a16:creationId xmlns:a16="http://schemas.microsoft.com/office/drawing/2014/main" id="{32B225CE-866D-4C5F-9E16-C917954F01AE}"/>
            </a:ext>
          </a:extLst>
        </xdr:cNvPr>
        <xdr:cNvCxnSpPr/>
      </xdr:nvCxnSpPr>
      <xdr:spPr>
        <a:xfrm flipV="1">
          <a:off x="16431260" y="6878593"/>
          <a:ext cx="78232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40929</xdr:rowOff>
    </xdr:from>
    <xdr:ext cx="534377" cy="259045"/>
    <xdr:sp macro="" textlink="">
      <xdr:nvSpPr>
        <xdr:cNvPr id="611" name="n_1mainValue【一般廃棄物処理施設】&#10;一人当たり有形固定資産（償却資産）額">
          <a:extLst>
            <a:ext uri="{FF2B5EF4-FFF2-40B4-BE49-F238E27FC236}">
              <a16:creationId xmlns:a16="http://schemas.microsoft.com/office/drawing/2014/main" id="{D55192A2-DB85-4098-914E-0CFE6C64FF0E}"/>
            </a:ext>
          </a:extLst>
        </xdr:cNvPr>
        <xdr:cNvSpPr txBox="1"/>
      </xdr:nvSpPr>
      <xdr:spPr>
        <a:xfrm>
          <a:off x="18528811" y="691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43980</xdr:rowOff>
    </xdr:from>
    <xdr:ext cx="534377" cy="259045"/>
    <xdr:sp macro="" textlink="">
      <xdr:nvSpPr>
        <xdr:cNvPr id="612" name="n_2mainValue【一般廃棄物処理施設】&#10;一人当たり有形固定資産（償却資産）額">
          <a:extLst>
            <a:ext uri="{FF2B5EF4-FFF2-40B4-BE49-F238E27FC236}">
              <a16:creationId xmlns:a16="http://schemas.microsoft.com/office/drawing/2014/main" id="{A85326E9-D919-4F14-B2D3-00BC75D620B8}"/>
            </a:ext>
          </a:extLst>
        </xdr:cNvPr>
        <xdr:cNvSpPr txBox="1"/>
      </xdr:nvSpPr>
      <xdr:spPr>
        <a:xfrm>
          <a:off x="17766811" y="691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47280</xdr:rowOff>
    </xdr:from>
    <xdr:ext cx="534377" cy="259045"/>
    <xdr:sp macro="" textlink="">
      <xdr:nvSpPr>
        <xdr:cNvPr id="613" name="n_3mainValue【一般廃棄物処理施設】&#10;一人当たり有形固定資産（償却資産）額">
          <a:extLst>
            <a:ext uri="{FF2B5EF4-FFF2-40B4-BE49-F238E27FC236}">
              <a16:creationId xmlns:a16="http://schemas.microsoft.com/office/drawing/2014/main" id="{DA713976-82C4-4E98-AB83-16A953CCFACD}"/>
            </a:ext>
          </a:extLst>
        </xdr:cNvPr>
        <xdr:cNvSpPr txBox="1"/>
      </xdr:nvSpPr>
      <xdr:spPr>
        <a:xfrm>
          <a:off x="16969251" y="692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47547</xdr:rowOff>
    </xdr:from>
    <xdr:ext cx="534377" cy="259045"/>
    <xdr:sp macro="" textlink="">
      <xdr:nvSpPr>
        <xdr:cNvPr id="614" name="n_4mainValue【一般廃棄物処理施設】&#10;一人当たり有形固定資産（償却資産）額">
          <a:extLst>
            <a:ext uri="{FF2B5EF4-FFF2-40B4-BE49-F238E27FC236}">
              <a16:creationId xmlns:a16="http://schemas.microsoft.com/office/drawing/2014/main" id="{9E258184-F3D0-4F4D-9207-F0F70141377C}"/>
            </a:ext>
          </a:extLst>
        </xdr:cNvPr>
        <xdr:cNvSpPr txBox="1"/>
      </xdr:nvSpPr>
      <xdr:spPr>
        <a:xfrm>
          <a:off x="16194551" y="692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a:extLst>
            <a:ext uri="{FF2B5EF4-FFF2-40B4-BE49-F238E27FC236}">
              <a16:creationId xmlns:a16="http://schemas.microsoft.com/office/drawing/2014/main" id="{5A431EA2-C6B6-4461-B0D5-720BFEC4B5E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a:extLst>
            <a:ext uri="{FF2B5EF4-FFF2-40B4-BE49-F238E27FC236}">
              <a16:creationId xmlns:a16="http://schemas.microsoft.com/office/drawing/2014/main" id="{3674D6F9-0D40-4ACE-81A3-43EF417A51E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a:extLst>
            <a:ext uri="{FF2B5EF4-FFF2-40B4-BE49-F238E27FC236}">
              <a16:creationId xmlns:a16="http://schemas.microsoft.com/office/drawing/2014/main" id="{D7C91376-6C0B-4B86-B1C4-392D6E33477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a:extLst>
            <a:ext uri="{FF2B5EF4-FFF2-40B4-BE49-F238E27FC236}">
              <a16:creationId xmlns:a16="http://schemas.microsoft.com/office/drawing/2014/main" id="{E068D163-0531-421E-BD83-59EE6D9E5F7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a:extLst>
            <a:ext uri="{FF2B5EF4-FFF2-40B4-BE49-F238E27FC236}">
              <a16:creationId xmlns:a16="http://schemas.microsoft.com/office/drawing/2014/main" id="{AD5D7857-59DE-4F50-8138-45D7D28B40D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a:extLst>
            <a:ext uri="{FF2B5EF4-FFF2-40B4-BE49-F238E27FC236}">
              <a16:creationId xmlns:a16="http://schemas.microsoft.com/office/drawing/2014/main" id="{AF092E58-9DCD-447D-884A-990E1EEB28B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a:extLst>
            <a:ext uri="{FF2B5EF4-FFF2-40B4-BE49-F238E27FC236}">
              <a16:creationId xmlns:a16="http://schemas.microsoft.com/office/drawing/2014/main" id="{1C7B5084-7A6F-4984-AE4F-3F3AC39F0C1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a:extLst>
            <a:ext uri="{FF2B5EF4-FFF2-40B4-BE49-F238E27FC236}">
              <a16:creationId xmlns:a16="http://schemas.microsoft.com/office/drawing/2014/main" id="{264B5B55-AF61-4AF1-B73C-40516FFC06A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a:extLst>
            <a:ext uri="{FF2B5EF4-FFF2-40B4-BE49-F238E27FC236}">
              <a16:creationId xmlns:a16="http://schemas.microsoft.com/office/drawing/2014/main" id="{D4CE0EBA-9D2A-4E7A-8037-5D5C8667125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a:extLst>
            <a:ext uri="{FF2B5EF4-FFF2-40B4-BE49-F238E27FC236}">
              <a16:creationId xmlns:a16="http://schemas.microsoft.com/office/drawing/2014/main" id="{39F547AF-F9CF-413D-B857-6BAEA80BB0B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5" name="テキスト ボックス 624">
          <a:extLst>
            <a:ext uri="{FF2B5EF4-FFF2-40B4-BE49-F238E27FC236}">
              <a16:creationId xmlns:a16="http://schemas.microsoft.com/office/drawing/2014/main" id="{44DC1677-7899-4C11-B731-7AACB6F9381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6" name="直線コネクタ 625">
          <a:extLst>
            <a:ext uri="{FF2B5EF4-FFF2-40B4-BE49-F238E27FC236}">
              <a16:creationId xmlns:a16="http://schemas.microsoft.com/office/drawing/2014/main" id="{7E2E36D4-8BAC-48AA-A239-095F97F6CC3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7" name="テキスト ボックス 626">
          <a:extLst>
            <a:ext uri="{FF2B5EF4-FFF2-40B4-BE49-F238E27FC236}">
              <a16:creationId xmlns:a16="http://schemas.microsoft.com/office/drawing/2014/main" id="{D7373104-1E7D-44B2-81C3-314B3C128B75}"/>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8" name="直線コネクタ 627">
          <a:extLst>
            <a:ext uri="{FF2B5EF4-FFF2-40B4-BE49-F238E27FC236}">
              <a16:creationId xmlns:a16="http://schemas.microsoft.com/office/drawing/2014/main" id="{147CDAD4-928C-4E74-ABA0-48D62306552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9" name="テキスト ボックス 628">
          <a:extLst>
            <a:ext uri="{FF2B5EF4-FFF2-40B4-BE49-F238E27FC236}">
              <a16:creationId xmlns:a16="http://schemas.microsoft.com/office/drawing/2014/main" id="{1703B705-62DA-4D29-A8C5-4617DF0F306C}"/>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0" name="直線コネクタ 629">
          <a:extLst>
            <a:ext uri="{FF2B5EF4-FFF2-40B4-BE49-F238E27FC236}">
              <a16:creationId xmlns:a16="http://schemas.microsoft.com/office/drawing/2014/main" id="{8A0C4B10-9095-42C5-A1E1-8A1C01D2B60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1" name="テキスト ボックス 630">
          <a:extLst>
            <a:ext uri="{FF2B5EF4-FFF2-40B4-BE49-F238E27FC236}">
              <a16:creationId xmlns:a16="http://schemas.microsoft.com/office/drawing/2014/main" id="{65C4C295-8193-4ECB-BFC6-2B1414D6867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2" name="直線コネクタ 631">
          <a:extLst>
            <a:ext uri="{FF2B5EF4-FFF2-40B4-BE49-F238E27FC236}">
              <a16:creationId xmlns:a16="http://schemas.microsoft.com/office/drawing/2014/main" id="{4FB7225F-1824-48BA-B411-02378A36BB5B}"/>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3" name="テキスト ボックス 632">
          <a:extLst>
            <a:ext uri="{FF2B5EF4-FFF2-40B4-BE49-F238E27FC236}">
              <a16:creationId xmlns:a16="http://schemas.microsoft.com/office/drawing/2014/main" id="{1ECCD003-6C90-4FC2-8218-72537378284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4" name="直線コネクタ 633">
          <a:extLst>
            <a:ext uri="{FF2B5EF4-FFF2-40B4-BE49-F238E27FC236}">
              <a16:creationId xmlns:a16="http://schemas.microsoft.com/office/drawing/2014/main" id="{5F5CE749-1C55-4009-BBB8-3CBCCD1E2BF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5" name="テキスト ボックス 634">
          <a:extLst>
            <a:ext uri="{FF2B5EF4-FFF2-40B4-BE49-F238E27FC236}">
              <a16:creationId xmlns:a16="http://schemas.microsoft.com/office/drawing/2014/main" id="{9CDEB25C-7B84-4EF7-8346-8347D82249F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710DB3D8-E8EC-4399-98E7-AF326F8C32A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7" name="テキスト ボックス 636">
          <a:extLst>
            <a:ext uri="{FF2B5EF4-FFF2-40B4-BE49-F238E27FC236}">
              <a16:creationId xmlns:a16="http://schemas.microsoft.com/office/drawing/2014/main" id="{16D659E3-9A5E-435C-9646-F42F7A77D08E}"/>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11EE2161-0164-47B3-8582-D21BD55576D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639" name="直線コネクタ 638">
          <a:extLst>
            <a:ext uri="{FF2B5EF4-FFF2-40B4-BE49-F238E27FC236}">
              <a16:creationId xmlns:a16="http://schemas.microsoft.com/office/drawing/2014/main" id="{57E3D57D-8723-46E4-95A8-390AB2534950}"/>
            </a:ext>
          </a:extLst>
        </xdr:cNvPr>
        <xdr:cNvCxnSpPr/>
      </xdr:nvCxnSpPr>
      <xdr:spPr>
        <a:xfrm flipV="1">
          <a:off x="14375764" y="94869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40" name="【保健センター・保健所】&#10;有形固定資産減価償却率最小値テキスト">
          <a:extLst>
            <a:ext uri="{FF2B5EF4-FFF2-40B4-BE49-F238E27FC236}">
              <a16:creationId xmlns:a16="http://schemas.microsoft.com/office/drawing/2014/main" id="{77E28075-2539-4710-9E62-D550D48753B2}"/>
            </a:ext>
          </a:extLst>
        </xdr:cNvPr>
        <xdr:cNvSpPr txBox="1"/>
      </xdr:nvSpPr>
      <xdr:spPr>
        <a:xfrm>
          <a:off x="144145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41" name="直線コネクタ 640">
          <a:extLst>
            <a:ext uri="{FF2B5EF4-FFF2-40B4-BE49-F238E27FC236}">
              <a16:creationId xmlns:a16="http://schemas.microsoft.com/office/drawing/2014/main" id="{D87E6396-3C46-4A33-BE73-7D9547CE3ED3}"/>
            </a:ext>
          </a:extLst>
        </xdr:cNvPr>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ECC4B8B9-C5D3-44A5-BC60-EDDB4DAC7C15}"/>
            </a:ext>
          </a:extLst>
        </xdr:cNvPr>
        <xdr:cNvSpPr txBox="1"/>
      </xdr:nvSpPr>
      <xdr:spPr>
        <a:xfrm>
          <a:off x="144145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643" name="直線コネクタ 642">
          <a:extLst>
            <a:ext uri="{FF2B5EF4-FFF2-40B4-BE49-F238E27FC236}">
              <a16:creationId xmlns:a16="http://schemas.microsoft.com/office/drawing/2014/main" id="{5A5038CA-71AA-4822-86E3-892297E08C13}"/>
            </a:ext>
          </a:extLst>
        </xdr:cNvPr>
        <xdr:cNvCxnSpPr/>
      </xdr:nvCxnSpPr>
      <xdr:spPr>
        <a:xfrm>
          <a:off x="1428750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2F02A9E0-BD68-463B-A8F0-206FD21725C6}"/>
            </a:ext>
          </a:extLst>
        </xdr:cNvPr>
        <xdr:cNvSpPr txBox="1"/>
      </xdr:nvSpPr>
      <xdr:spPr>
        <a:xfrm>
          <a:off x="14414500" y="9832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5" name="フローチャート: 判断 644">
          <a:extLst>
            <a:ext uri="{FF2B5EF4-FFF2-40B4-BE49-F238E27FC236}">
              <a16:creationId xmlns:a16="http://schemas.microsoft.com/office/drawing/2014/main" id="{5A7BA7C4-468B-47F4-82EA-097A98D94B83}"/>
            </a:ext>
          </a:extLst>
        </xdr:cNvPr>
        <xdr:cNvSpPr/>
      </xdr:nvSpPr>
      <xdr:spPr>
        <a:xfrm>
          <a:off x="14325600" y="99771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646" name="フローチャート: 判断 645">
          <a:extLst>
            <a:ext uri="{FF2B5EF4-FFF2-40B4-BE49-F238E27FC236}">
              <a16:creationId xmlns:a16="http://schemas.microsoft.com/office/drawing/2014/main" id="{97D88289-CDAF-4535-BA97-D71CE0E9A6A0}"/>
            </a:ext>
          </a:extLst>
        </xdr:cNvPr>
        <xdr:cNvSpPr/>
      </xdr:nvSpPr>
      <xdr:spPr>
        <a:xfrm>
          <a:off x="13578840" y="997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27322</xdr:rowOff>
    </xdr:from>
    <xdr:ext cx="405111" cy="259045"/>
    <xdr:sp macro="" textlink="">
      <xdr:nvSpPr>
        <xdr:cNvPr id="647" name="n_1aveValue【保健センター・保健所】&#10;有形固定資産減価償却率">
          <a:extLst>
            <a:ext uri="{FF2B5EF4-FFF2-40B4-BE49-F238E27FC236}">
              <a16:creationId xmlns:a16="http://schemas.microsoft.com/office/drawing/2014/main" id="{F3533A2D-BF75-4359-9E10-C8BA05020ECD}"/>
            </a:ext>
          </a:extLst>
        </xdr:cNvPr>
        <xdr:cNvSpPr txBox="1"/>
      </xdr:nvSpPr>
      <xdr:spPr>
        <a:xfrm>
          <a:off x="134372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648" name="フローチャート: 判断 647">
          <a:extLst>
            <a:ext uri="{FF2B5EF4-FFF2-40B4-BE49-F238E27FC236}">
              <a16:creationId xmlns:a16="http://schemas.microsoft.com/office/drawing/2014/main" id="{6FDA4E1E-EA75-4CF8-BFB2-05C062DF730A}"/>
            </a:ext>
          </a:extLst>
        </xdr:cNvPr>
        <xdr:cNvSpPr/>
      </xdr:nvSpPr>
      <xdr:spPr>
        <a:xfrm>
          <a:off x="1280414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166387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EC2D4A3B-B080-41C3-A6E8-A4D325DFFEFC}"/>
            </a:ext>
          </a:extLst>
        </xdr:cNvPr>
        <xdr:cNvSpPr txBox="1"/>
      </xdr:nvSpPr>
      <xdr:spPr>
        <a:xfrm>
          <a:off x="126752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153035</xdr:rowOff>
    </xdr:from>
    <xdr:to>
      <xdr:col>72</xdr:col>
      <xdr:colOff>38100</xdr:colOff>
      <xdr:row>59</xdr:row>
      <xdr:rowOff>83185</xdr:rowOff>
    </xdr:to>
    <xdr:sp macro="" textlink="">
      <xdr:nvSpPr>
        <xdr:cNvPr id="650" name="フローチャート: 判断 649">
          <a:extLst>
            <a:ext uri="{FF2B5EF4-FFF2-40B4-BE49-F238E27FC236}">
              <a16:creationId xmlns:a16="http://schemas.microsoft.com/office/drawing/2014/main" id="{E76C3DBF-2847-4C5E-AC53-3445FA20F824}"/>
            </a:ext>
          </a:extLst>
        </xdr:cNvPr>
        <xdr:cNvSpPr/>
      </xdr:nvSpPr>
      <xdr:spPr>
        <a:xfrm>
          <a:off x="12029440" y="9876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99712</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05F971AC-FF0A-48AD-82A1-6A4E0FFDBD1E}"/>
            </a:ext>
          </a:extLst>
        </xdr:cNvPr>
        <xdr:cNvSpPr txBox="1"/>
      </xdr:nvSpPr>
      <xdr:spPr>
        <a:xfrm>
          <a:off x="119005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130175</xdr:rowOff>
    </xdr:from>
    <xdr:to>
      <xdr:col>67</xdr:col>
      <xdr:colOff>101600</xdr:colOff>
      <xdr:row>59</xdr:row>
      <xdr:rowOff>60325</xdr:rowOff>
    </xdr:to>
    <xdr:sp macro="" textlink="">
      <xdr:nvSpPr>
        <xdr:cNvPr id="652" name="フローチャート: 判断 651">
          <a:extLst>
            <a:ext uri="{FF2B5EF4-FFF2-40B4-BE49-F238E27FC236}">
              <a16:creationId xmlns:a16="http://schemas.microsoft.com/office/drawing/2014/main" id="{7F152F37-7DD9-441F-A3CD-2DDA2C3000E4}"/>
            </a:ext>
          </a:extLst>
        </xdr:cNvPr>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76852</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9A54E166-B065-45CD-B9BC-6D8995982EA9}"/>
            </a:ext>
          </a:extLst>
        </xdr:cNvPr>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6E41A03F-0ECE-4AF1-954B-FFF38142504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F962B8BD-39C0-4916-B774-A669661D138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A0FC60C1-8755-424D-A926-6142E2FE5BD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32770037-01AB-4D59-90CE-A815CF45207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B9CCD239-1D7B-4130-84AF-467CAA1DB73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156845</xdr:rowOff>
    </xdr:from>
    <xdr:to>
      <xdr:col>85</xdr:col>
      <xdr:colOff>177800</xdr:colOff>
      <xdr:row>62</xdr:row>
      <xdr:rowOff>86995</xdr:rowOff>
    </xdr:to>
    <xdr:sp macro="" textlink="">
      <xdr:nvSpPr>
        <xdr:cNvPr id="659" name="楕円 658">
          <a:extLst>
            <a:ext uri="{FF2B5EF4-FFF2-40B4-BE49-F238E27FC236}">
              <a16:creationId xmlns:a16="http://schemas.microsoft.com/office/drawing/2014/main" id="{915C512D-D569-4012-A46D-06643A6845B1}"/>
            </a:ext>
          </a:extLst>
        </xdr:cNvPr>
        <xdr:cNvSpPr/>
      </xdr:nvSpPr>
      <xdr:spPr>
        <a:xfrm>
          <a:off x="14325600" y="103828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135272</xdr:rowOff>
    </xdr:from>
    <xdr:ext cx="405111" cy="259045"/>
    <xdr:sp macro="" textlink="">
      <xdr:nvSpPr>
        <xdr:cNvPr id="660" name="【保健センター・保健所】&#10;有形固定資産減価償却率該当値テキスト">
          <a:extLst>
            <a:ext uri="{FF2B5EF4-FFF2-40B4-BE49-F238E27FC236}">
              <a16:creationId xmlns:a16="http://schemas.microsoft.com/office/drawing/2014/main" id="{B7A0790F-0948-492D-8A9C-B4304D781CBC}"/>
            </a:ext>
          </a:extLst>
        </xdr:cNvPr>
        <xdr:cNvSpPr txBox="1"/>
      </xdr:nvSpPr>
      <xdr:spPr>
        <a:xfrm>
          <a:off x="14414500"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90170</xdr:rowOff>
    </xdr:from>
    <xdr:to>
      <xdr:col>81</xdr:col>
      <xdr:colOff>101600</xdr:colOff>
      <xdr:row>62</xdr:row>
      <xdr:rowOff>20320</xdr:rowOff>
    </xdr:to>
    <xdr:sp macro="" textlink="">
      <xdr:nvSpPr>
        <xdr:cNvPr id="661" name="楕円 660">
          <a:extLst>
            <a:ext uri="{FF2B5EF4-FFF2-40B4-BE49-F238E27FC236}">
              <a16:creationId xmlns:a16="http://schemas.microsoft.com/office/drawing/2014/main" id="{F22827B8-7370-4EF0-95E2-68909DBED14C}"/>
            </a:ext>
          </a:extLst>
        </xdr:cNvPr>
        <xdr:cNvSpPr/>
      </xdr:nvSpPr>
      <xdr:spPr>
        <a:xfrm>
          <a:off x="13578840" y="1031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140970</xdr:rowOff>
    </xdr:from>
    <xdr:to>
      <xdr:col>85</xdr:col>
      <xdr:colOff>127000</xdr:colOff>
      <xdr:row>62</xdr:row>
      <xdr:rowOff>36195</xdr:rowOff>
    </xdr:to>
    <xdr:cxnSp macro="">
      <xdr:nvCxnSpPr>
        <xdr:cNvPr id="662" name="直線コネクタ 661">
          <a:extLst>
            <a:ext uri="{FF2B5EF4-FFF2-40B4-BE49-F238E27FC236}">
              <a16:creationId xmlns:a16="http://schemas.microsoft.com/office/drawing/2014/main" id="{863952B7-1773-4D94-9A68-5554892723EE}"/>
            </a:ext>
          </a:extLst>
        </xdr:cNvPr>
        <xdr:cNvCxnSpPr/>
      </xdr:nvCxnSpPr>
      <xdr:spPr>
        <a:xfrm>
          <a:off x="13629640" y="10367010"/>
          <a:ext cx="7467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27305</xdr:rowOff>
    </xdr:from>
    <xdr:to>
      <xdr:col>76</xdr:col>
      <xdr:colOff>165100</xdr:colOff>
      <xdr:row>61</xdr:row>
      <xdr:rowOff>128905</xdr:rowOff>
    </xdr:to>
    <xdr:sp macro="" textlink="">
      <xdr:nvSpPr>
        <xdr:cNvPr id="663" name="楕円 662">
          <a:extLst>
            <a:ext uri="{FF2B5EF4-FFF2-40B4-BE49-F238E27FC236}">
              <a16:creationId xmlns:a16="http://schemas.microsoft.com/office/drawing/2014/main" id="{137C7C2D-046B-4DAA-8D2E-EB8C362F73A7}"/>
            </a:ext>
          </a:extLst>
        </xdr:cNvPr>
        <xdr:cNvSpPr/>
      </xdr:nvSpPr>
      <xdr:spPr>
        <a:xfrm>
          <a:off x="1280414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78105</xdr:rowOff>
    </xdr:from>
    <xdr:to>
      <xdr:col>81</xdr:col>
      <xdr:colOff>50800</xdr:colOff>
      <xdr:row>61</xdr:row>
      <xdr:rowOff>140970</xdr:rowOff>
    </xdr:to>
    <xdr:cxnSp macro="">
      <xdr:nvCxnSpPr>
        <xdr:cNvPr id="664" name="直線コネクタ 663">
          <a:extLst>
            <a:ext uri="{FF2B5EF4-FFF2-40B4-BE49-F238E27FC236}">
              <a16:creationId xmlns:a16="http://schemas.microsoft.com/office/drawing/2014/main" id="{C460C4A4-5F64-48B2-A9A8-BE0701A257FD}"/>
            </a:ext>
          </a:extLst>
        </xdr:cNvPr>
        <xdr:cNvCxnSpPr/>
      </xdr:nvCxnSpPr>
      <xdr:spPr>
        <a:xfrm>
          <a:off x="12854940" y="10304145"/>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xdr:rowOff>
    </xdr:from>
    <xdr:to>
      <xdr:col>72</xdr:col>
      <xdr:colOff>38100</xdr:colOff>
      <xdr:row>61</xdr:row>
      <xdr:rowOff>104140</xdr:rowOff>
    </xdr:to>
    <xdr:sp macro="" textlink="">
      <xdr:nvSpPr>
        <xdr:cNvPr id="665" name="楕円 664">
          <a:extLst>
            <a:ext uri="{FF2B5EF4-FFF2-40B4-BE49-F238E27FC236}">
              <a16:creationId xmlns:a16="http://schemas.microsoft.com/office/drawing/2014/main" id="{2634BFC2-CCD3-479B-8D40-32A70F0730B4}"/>
            </a:ext>
          </a:extLst>
        </xdr:cNvPr>
        <xdr:cNvSpPr/>
      </xdr:nvSpPr>
      <xdr:spPr>
        <a:xfrm>
          <a:off x="12029440" y="1022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53340</xdr:rowOff>
    </xdr:from>
    <xdr:to>
      <xdr:col>76</xdr:col>
      <xdr:colOff>114300</xdr:colOff>
      <xdr:row>61</xdr:row>
      <xdr:rowOff>78105</xdr:rowOff>
    </xdr:to>
    <xdr:cxnSp macro="">
      <xdr:nvCxnSpPr>
        <xdr:cNvPr id="666" name="直線コネクタ 665">
          <a:extLst>
            <a:ext uri="{FF2B5EF4-FFF2-40B4-BE49-F238E27FC236}">
              <a16:creationId xmlns:a16="http://schemas.microsoft.com/office/drawing/2014/main" id="{38061E9F-F2F4-46CA-8562-273FE038C713}"/>
            </a:ext>
          </a:extLst>
        </xdr:cNvPr>
        <xdr:cNvCxnSpPr/>
      </xdr:nvCxnSpPr>
      <xdr:spPr>
        <a:xfrm>
          <a:off x="12072620" y="1027938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667" name="楕円 666">
          <a:extLst>
            <a:ext uri="{FF2B5EF4-FFF2-40B4-BE49-F238E27FC236}">
              <a16:creationId xmlns:a16="http://schemas.microsoft.com/office/drawing/2014/main" id="{28342743-2502-41D8-83AD-EFD1FA8B849C}"/>
            </a:ext>
          </a:extLst>
        </xdr:cNvPr>
        <xdr:cNvSpPr/>
      </xdr:nvSpPr>
      <xdr:spPr>
        <a:xfrm>
          <a:off x="1123188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53340</xdr:rowOff>
    </xdr:to>
    <xdr:cxnSp macro="">
      <xdr:nvCxnSpPr>
        <xdr:cNvPr id="668" name="直線コネクタ 667">
          <a:extLst>
            <a:ext uri="{FF2B5EF4-FFF2-40B4-BE49-F238E27FC236}">
              <a16:creationId xmlns:a16="http://schemas.microsoft.com/office/drawing/2014/main" id="{B8C86C69-98A0-4321-BCA1-32F7C5CE313D}"/>
            </a:ext>
          </a:extLst>
        </xdr:cNvPr>
        <xdr:cNvCxnSpPr/>
      </xdr:nvCxnSpPr>
      <xdr:spPr>
        <a:xfrm>
          <a:off x="11282680" y="1023747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11447</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2AF71D69-A804-455F-A9C1-2B2DEC921E37}"/>
            </a:ext>
          </a:extLst>
        </xdr:cNvPr>
        <xdr:cNvSpPr txBox="1"/>
      </xdr:nvSpPr>
      <xdr:spPr>
        <a:xfrm>
          <a:off x="134372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120032</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93D35154-9CAA-40F5-A553-D5A62D8C2927}"/>
            </a:ext>
          </a:extLst>
        </xdr:cNvPr>
        <xdr:cNvSpPr txBox="1"/>
      </xdr:nvSpPr>
      <xdr:spPr>
        <a:xfrm>
          <a:off x="126752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95267</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32F04DA6-3F6A-48DC-8351-26996617C746}"/>
            </a:ext>
          </a:extLst>
        </xdr:cNvPr>
        <xdr:cNvSpPr txBox="1"/>
      </xdr:nvSpPr>
      <xdr:spPr>
        <a:xfrm>
          <a:off x="119005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1059F0B6-C56F-4277-80AA-7F35CFDD4BA9}"/>
            </a:ext>
          </a:extLst>
        </xdr:cNvPr>
        <xdr:cNvSpPr txBox="1"/>
      </xdr:nvSpPr>
      <xdr:spPr>
        <a:xfrm>
          <a:off x="1110298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A82A28F6-7649-4B7E-8F2B-DBC3AE45BE2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D73C8E2C-0556-41D2-B4DB-B679DF5D983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1D2A940D-81B1-42DA-AAA2-F42CE2DF0AB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48F71EBD-1B16-4328-AF53-89E57371000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14A5E7A2-45D5-45BE-9D51-5D91C2B90C1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8D3C2736-44AA-4C27-96B7-669BF3ED1C7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CC367856-868A-46D9-A57C-E0CD686033F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089AAC6D-AA90-4C7D-9368-EB287A8D14A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760F01D0-937D-466C-A437-58285FC512C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AE5122F7-4102-472A-B4D8-3BDCA9E1506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27661B2D-D9B1-4405-983D-E2852273F2D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F19588AC-A73F-43FB-A5A3-EC51CDA0FD7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43588652-A60A-4232-9CB4-C9926926C6B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B958B856-26E5-401D-B111-DA8EABA99A3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8BCF7C7A-684E-44CA-BA3F-D4765110BC02}"/>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9E847D68-E638-49A9-A64D-226308CEEAEF}"/>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ADD505B9-A73F-487B-8DF7-66A5D67B8132}"/>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1578767D-F654-4E91-941B-67EB29704B03}"/>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253F1071-4787-41FF-859E-12B7DD4244F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637646C9-B0F3-4B7C-981B-775FDC83CB0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C3B9663D-2D07-48AD-84C6-23011B25C2D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0223304E-0B5F-43BA-B4DC-45B0C083276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AD09E1FD-4E05-4950-A013-9B390A08963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696" name="直線コネクタ 695">
          <a:extLst>
            <a:ext uri="{FF2B5EF4-FFF2-40B4-BE49-F238E27FC236}">
              <a16:creationId xmlns:a16="http://schemas.microsoft.com/office/drawing/2014/main" id="{52648BC8-D272-49BF-83B9-1A4CE5DA77FB}"/>
            </a:ext>
          </a:extLst>
        </xdr:cNvPr>
        <xdr:cNvCxnSpPr/>
      </xdr:nvCxnSpPr>
      <xdr:spPr>
        <a:xfrm flipV="1">
          <a:off x="19509104" y="92849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089932B7-CDE4-4B49-A391-00E366A5E280}"/>
            </a:ext>
          </a:extLst>
        </xdr:cNvPr>
        <xdr:cNvSpPr txBox="1"/>
      </xdr:nvSpPr>
      <xdr:spPr>
        <a:xfrm>
          <a:off x="1954784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698" name="直線コネクタ 697">
          <a:extLst>
            <a:ext uri="{FF2B5EF4-FFF2-40B4-BE49-F238E27FC236}">
              <a16:creationId xmlns:a16="http://schemas.microsoft.com/office/drawing/2014/main" id="{D47349B6-C1C0-411D-AA42-85A46B056470}"/>
            </a:ext>
          </a:extLst>
        </xdr:cNvPr>
        <xdr:cNvCxnSpPr/>
      </xdr:nvCxnSpPr>
      <xdr:spPr>
        <a:xfrm>
          <a:off x="19443700" y="10706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143D0AC2-7FFC-48AB-BC35-6603FC1188FE}"/>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700" name="直線コネクタ 699">
          <a:extLst>
            <a:ext uri="{FF2B5EF4-FFF2-40B4-BE49-F238E27FC236}">
              <a16:creationId xmlns:a16="http://schemas.microsoft.com/office/drawing/2014/main" id="{CC76D71F-C317-424F-ACFF-94D4434AFEF0}"/>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170197</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B9DC81D7-90B8-459B-8221-5CC2C0251A84}"/>
            </a:ext>
          </a:extLst>
        </xdr:cNvPr>
        <xdr:cNvSpPr txBox="1"/>
      </xdr:nvSpPr>
      <xdr:spPr>
        <a:xfrm>
          <a:off x="19547840" y="1022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702" name="フローチャート: 判断 701">
          <a:extLst>
            <a:ext uri="{FF2B5EF4-FFF2-40B4-BE49-F238E27FC236}">
              <a16:creationId xmlns:a16="http://schemas.microsoft.com/office/drawing/2014/main" id="{31C10688-29D8-46AE-91C5-32DA7DF0DEA0}"/>
            </a:ext>
          </a:extLst>
        </xdr:cNvPr>
        <xdr:cNvSpPr/>
      </xdr:nvSpPr>
      <xdr:spPr>
        <a:xfrm>
          <a:off x="1945894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703" name="フローチャート: 判断 702">
          <a:extLst>
            <a:ext uri="{FF2B5EF4-FFF2-40B4-BE49-F238E27FC236}">
              <a16:creationId xmlns:a16="http://schemas.microsoft.com/office/drawing/2014/main" id="{8EB8174E-8AED-4954-B9B8-2C40E87ECB55}"/>
            </a:ext>
          </a:extLst>
        </xdr:cNvPr>
        <xdr:cNvSpPr/>
      </xdr:nvSpPr>
      <xdr:spPr>
        <a:xfrm>
          <a:off x="18735040" y="103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59707</xdr:rowOff>
    </xdr:from>
    <xdr:ext cx="469744" cy="259045"/>
    <xdr:sp macro="" textlink="">
      <xdr:nvSpPr>
        <xdr:cNvPr id="704" name="n_1aveValue【保健センター・保健所】&#10;一人当たり面積">
          <a:extLst>
            <a:ext uri="{FF2B5EF4-FFF2-40B4-BE49-F238E27FC236}">
              <a16:creationId xmlns:a16="http://schemas.microsoft.com/office/drawing/2014/main" id="{3512D701-C594-4FD2-A518-A5F3C37790B7}"/>
            </a:ext>
          </a:extLst>
        </xdr:cNvPr>
        <xdr:cNvSpPr txBox="1"/>
      </xdr:nvSpPr>
      <xdr:spPr>
        <a:xfrm>
          <a:off x="185611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705" name="フローチャート: 判断 704">
          <a:extLst>
            <a:ext uri="{FF2B5EF4-FFF2-40B4-BE49-F238E27FC236}">
              <a16:creationId xmlns:a16="http://schemas.microsoft.com/office/drawing/2014/main" id="{764FAE09-C332-46E3-8D4B-DB74A411E127}"/>
            </a:ext>
          </a:extLst>
        </xdr:cNvPr>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706" name="n_2aveValue【保健センター・保健所】&#10;一人当たり面積">
          <a:extLst>
            <a:ext uri="{FF2B5EF4-FFF2-40B4-BE49-F238E27FC236}">
              <a16:creationId xmlns:a16="http://schemas.microsoft.com/office/drawing/2014/main" id="{5CB65AEE-EDBE-46BB-A63D-B9287F7AD55D}"/>
            </a:ext>
          </a:extLst>
        </xdr:cNvPr>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147320</xdr:rowOff>
    </xdr:from>
    <xdr:to>
      <xdr:col>102</xdr:col>
      <xdr:colOff>165100</xdr:colOff>
      <xdr:row>62</xdr:row>
      <xdr:rowOff>77470</xdr:rowOff>
    </xdr:to>
    <xdr:sp macro="" textlink="">
      <xdr:nvSpPr>
        <xdr:cNvPr id="707" name="フローチャート: 判断 706">
          <a:extLst>
            <a:ext uri="{FF2B5EF4-FFF2-40B4-BE49-F238E27FC236}">
              <a16:creationId xmlns:a16="http://schemas.microsoft.com/office/drawing/2014/main" id="{8586A87F-2961-4773-A343-A3C1B523C44E}"/>
            </a:ext>
          </a:extLst>
        </xdr:cNvPr>
        <xdr:cNvSpPr/>
      </xdr:nvSpPr>
      <xdr:spPr>
        <a:xfrm>
          <a:off x="1716278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93997</xdr:rowOff>
    </xdr:from>
    <xdr:ext cx="469744" cy="259045"/>
    <xdr:sp macro="" textlink="">
      <xdr:nvSpPr>
        <xdr:cNvPr id="708" name="n_3aveValue【保健センター・保健所】&#10;一人当たり面積">
          <a:extLst>
            <a:ext uri="{FF2B5EF4-FFF2-40B4-BE49-F238E27FC236}">
              <a16:creationId xmlns:a16="http://schemas.microsoft.com/office/drawing/2014/main" id="{F0DA2A27-AA25-415F-803D-5D1CB51B181B}"/>
            </a:ext>
          </a:extLst>
        </xdr:cNvPr>
        <xdr:cNvSpPr txBox="1"/>
      </xdr:nvSpPr>
      <xdr:spPr>
        <a:xfrm>
          <a:off x="1700156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90170</xdr:rowOff>
    </xdr:from>
    <xdr:to>
      <xdr:col>98</xdr:col>
      <xdr:colOff>38100</xdr:colOff>
      <xdr:row>63</xdr:row>
      <xdr:rowOff>20320</xdr:rowOff>
    </xdr:to>
    <xdr:sp macro="" textlink="">
      <xdr:nvSpPr>
        <xdr:cNvPr id="709" name="フローチャート: 判断 708">
          <a:extLst>
            <a:ext uri="{FF2B5EF4-FFF2-40B4-BE49-F238E27FC236}">
              <a16:creationId xmlns:a16="http://schemas.microsoft.com/office/drawing/2014/main" id="{AB887165-9C08-453F-88F6-7C5D31FC4B21}"/>
            </a:ext>
          </a:extLst>
        </xdr:cNvPr>
        <xdr:cNvSpPr/>
      </xdr:nvSpPr>
      <xdr:spPr>
        <a:xfrm>
          <a:off x="16388080" y="10483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63</xdr:row>
      <xdr:rowOff>11447</xdr:rowOff>
    </xdr:from>
    <xdr:ext cx="469744" cy="259045"/>
    <xdr:sp macro="" textlink="">
      <xdr:nvSpPr>
        <xdr:cNvPr id="710" name="n_4aveValue【保健センター・保健所】&#10;一人当たり面積">
          <a:extLst>
            <a:ext uri="{FF2B5EF4-FFF2-40B4-BE49-F238E27FC236}">
              <a16:creationId xmlns:a16="http://schemas.microsoft.com/office/drawing/2014/main" id="{F3828387-FB97-48C7-A4B6-764A6E1FB379}"/>
            </a:ext>
          </a:extLst>
        </xdr:cNvPr>
        <xdr:cNvSpPr txBox="1"/>
      </xdr:nvSpPr>
      <xdr:spPr>
        <a:xfrm>
          <a:off x="1622686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4F238CD6-6241-472D-91B4-0B1C205157C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AB7DF453-05CC-4778-BD14-3DE3FAB707B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203296D4-A9D8-4D96-BACD-23975D1D810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1742B086-AB2C-4E33-AA99-6C5851874CA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F1EA38FF-8720-436F-A5B7-522B7573537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16" name="楕円 715">
          <a:extLst>
            <a:ext uri="{FF2B5EF4-FFF2-40B4-BE49-F238E27FC236}">
              <a16:creationId xmlns:a16="http://schemas.microsoft.com/office/drawing/2014/main" id="{176F3471-FB34-4A4E-8171-4D7EA34102B4}"/>
            </a:ext>
          </a:extLst>
        </xdr:cNvPr>
        <xdr:cNvSpPr/>
      </xdr:nvSpPr>
      <xdr:spPr>
        <a:xfrm>
          <a:off x="194589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717" name="【保健センター・保健所】&#10;一人当たり面積該当値テキスト">
          <a:extLst>
            <a:ext uri="{FF2B5EF4-FFF2-40B4-BE49-F238E27FC236}">
              <a16:creationId xmlns:a16="http://schemas.microsoft.com/office/drawing/2014/main" id="{25886C4D-FD9B-4853-A452-B2B23088F998}"/>
            </a:ext>
          </a:extLst>
        </xdr:cNvPr>
        <xdr:cNvSpPr txBox="1"/>
      </xdr:nvSpPr>
      <xdr:spPr>
        <a:xfrm>
          <a:off x="19547840"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52070</xdr:rowOff>
    </xdr:from>
    <xdr:to>
      <xdr:col>112</xdr:col>
      <xdr:colOff>38100</xdr:colOff>
      <xdr:row>62</xdr:row>
      <xdr:rowOff>153670</xdr:rowOff>
    </xdr:to>
    <xdr:sp macro="" textlink="">
      <xdr:nvSpPr>
        <xdr:cNvPr id="718" name="楕円 717">
          <a:extLst>
            <a:ext uri="{FF2B5EF4-FFF2-40B4-BE49-F238E27FC236}">
              <a16:creationId xmlns:a16="http://schemas.microsoft.com/office/drawing/2014/main" id="{C6508808-786B-4AA2-9AD5-A320253D9F2E}"/>
            </a:ext>
          </a:extLst>
        </xdr:cNvPr>
        <xdr:cNvSpPr/>
      </xdr:nvSpPr>
      <xdr:spPr>
        <a:xfrm>
          <a:off x="1873504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102870</xdr:rowOff>
    </xdr:to>
    <xdr:cxnSp macro="">
      <xdr:nvCxnSpPr>
        <xdr:cNvPr id="719" name="直線コネクタ 718">
          <a:extLst>
            <a:ext uri="{FF2B5EF4-FFF2-40B4-BE49-F238E27FC236}">
              <a16:creationId xmlns:a16="http://schemas.microsoft.com/office/drawing/2014/main" id="{953D6B39-E900-401A-BB85-F2C44B4E7E2F}"/>
            </a:ext>
          </a:extLst>
        </xdr:cNvPr>
        <xdr:cNvCxnSpPr/>
      </xdr:nvCxnSpPr>
      <xdr:spPr>
        <a:xfrm flipV="1">
          <a:off x="18778220" y="1048893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59690</xdr:rowOff>
    </xdr:from>
    <xdr:to>
      <xdr:col>107</xdr:col>
      <xdr:colOff>101600</xdr:colOff>
      <xdr:row>62</xdr:row>
      <xdr:rowOff>161290</xdr:rowOff>
    </xdr:to>
    <xdr:sp macro="" textlink="">
      <xdr:nvSpPr>
        <xdr:cNvPr id="720" name="楕円 719">
          <a:extLst>
            <a:ext uri="{FF2B5EF4-FFF2-40B4-BE49-F238E27FC236}">
              <a16:creationId xmlns:a16="http://schemas.microsoft.com/office/drawing/2014/main" id="{DC7DFE23-0236-4141-A6BC-6A4AF51DD623}"/>
            </a:ext>
          </a:extLst>
        </xdr:cNvPr>
        <xdr:cNvSpPr/>
      </xdr:nvSpPr>
      <xdr:spPr>
        <a:xfrm>
          <a:off x="1793748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102870</xdr:rowOff>
    </xdr:from>
    <xdr:to>
      <xdr:col>111</xdr:col>
      <xdr:colOff>177800</xdr:colOff>
      <xdr:row>62</xdr:row>
      <xdr:rowOff>110490</xdr:rowOff>
    </xdr:to>
    <xdr:cxnSp macro="">
      <xdr:nvCxnSpPr>
        <xdr:cNvPr id="721" name="直線コネクタ 720">
          <a:extLst>
            <a:ext uri="{FF2B5EF4-FFF2-40B4-BE49-F238E27FC236}">
              <a16:creationId xmlns:a16="http://schemas.microsoft.com/office/drawing/2014/main" id="{7D43FA29-FEE1-458C-8377-0A8DC6757DEC}"/>
            </a:ext>
          </a:extLst>
        </xdr:cNvPr>
        <xdr:cNvCxnSpPr/>
      </xdr:nvCxnSpPr>
      <xdr:spPr>
        <a:xfrm flipV="1">
          <a:off x="17988280" y="1049655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67310</xdr:rowOff>
    </xdr:from>
    <xdr:to>
      <xdr:col>102</xdr:col>
      <xdr:colOff>165100</xdr:colOff>
      <xdr:row>62</xdr:row>
      <xdr:rowOff>168910</xdr:rowOff>
    </xdr:to>
    <xdr:sp macro="" textlink="">
      <xdr:nvSpPr>
        <xdr:cNvPr id="722" name="楕円 721">
          <a:extLst>
            <a:ext uri="{FF2B5EF4-FFF2-40B4-BE49-F238E27FC236}">
              <a16:creationId xmlns:a16="http://schemas.microsoft.com/office/drawing/2014/main" id="{01801AE9-CA0F-409E-A3B8-933C496366D3}"/>
            </a:ext>
          </a:extLst>
        </xdr:cNvPr>
        <xdr:cNvSpPr/>
      </xdr:nvSpPr>
      <xdr:spPr>
        <a:xfrm>
          <a:off x="1716278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110490</xdr:rowOff>
    </xdr:from>
    <xdr:to>
      <xdr:col>107</xdr:col>
      <xdr:colOff>50800</xdr:colOff>
      <xdr:row>62</xdr:row>
      <xdr:rowOff>118110</xdr:rowOff>
    </xdr:to>
    <xdr:cxnSp macro="">
      <xdr:nvCxnSpPr>
        <xdr:cNvPr id="723" name="直線コネクタ 722">
          <a:extLst>
            <a:ext uri="{FF2B5EF4-FFF2-40B4-BE49-F238E27FC236}">
              <a16:creationId xmlns:a16="http://schemas.microsoft.com/office/drawing/2014/main" id="{DD083F44-140F-4ED1-A108-C334C7DB59BB}"/>
            </a:ext>
          </a:extLst>
        </xdr:cNvPr>
        <xdr:cNvCxnSpPr/>
      </xdr:nvCxnSpPr>
      <xdr:spPr>
        <a:xfrm flipV="1">
          <a:off x="17213580" y="1050417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71120</xdr:rowOff>
    </xdr:from>
    <xdr:to>
      <xdr:col>98</xdr:col>
      <xdr:colOff>38100</xdr:colOff>
      <xdr:row>63</xdr:row>
      <xdr:rowOff>1270</xdr:rowOff>
    </xdr:to>
    <xdr:sp macro="" textlink="">
      <xdr:nvSpPr>
        <xdr:cNvPr id="724" name="楕円 723">
          <a:extLst>
            <a:ext uri="{FF2B5EF4-FFF2-40B4-BE49-F238E27FC236}">
              <a16:creationId xmlns:a16="http://schemas.microsoft.com/office/drawing/2014/main" id="{4A5FA980-C60C-4406-BA81-4A6E1ED28C34}"/>
            </a:ext>
          </a:extLst>
        </xdr:cNvPr>
        <xdr:cNvSpPr/>
      </xdr:nvSpPr>
      <xdr:spPr>
        <a:xfrm>
          <a:off x="1638808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118110</xdr:rowOff>
    </xdr:from>
    <xdr:to>
      <xdr:col>102</xdr:col>
      <xdr:colOff>114300</xdr:colOff>
      <xdr:row>62</xdr:row>
      <xdr:rowOff>121920</xdr:rowOff>
    </xdr:to>
    <xdr:cxnSp macro="">
      <xdr:nvCxnSpPr>
        <xdr:cNvPr id="725" name="直線コネクタ 724">
          <a:extLst>
            <a:ext uri="{FF2B5EF4-FFF2-40B4-BE49-F238E27FC236}">
              <a16:creationId xmlns:a16="http://schemas.microsoft.com/office/drawing/2014/main" id="{816C0E03-8E21-4A0A-92A4-C3F65C6DBB2A}"/>
            </a:ext>
          </a:extLst>
        </xdr:cNvPr>
        <xdr:cNvCxnSpPr/>
      </xdr:nvCxnSpPr>
      <xdr:spPr>
        <a:xfrm flipV="1">
          <a:off x="16431260" y="105117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144797</xdr:rowOff>
    </xdr:from>
    <xdr:ext cx="469744" cy="259045"/>
    <xdr:sp macro="" textlink="">
      <xdr:nvSpPr>
        <xdr:cNvPr id="726" name="n_1mainValue【保健センター・保健所】&#10;一人当たり面積">
          <a:extLst>
            <a:ext uri="{FF2B5EF4-FFF2-40B4-BE49-F238E27FC236}">
              <a16:creationId xmlns:a16="http://schemas.microsoft.com/office/drawing/2014/main" id="{9C3B7493-F858-4E2C-8F93-1CDB5A8B4C3E}"/>
            </a:ext>
          </a:extLst>
        </xdr:cNvPr>
        <xdr:cNvSpPr txBox="1"/>
      </xdr:nvSpPr>
      <xdr:spPr>
        <a:xfrm>
          <a:off x="185611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152417</xdr:rowOff>
    </xdr:from>
    <xdr:ext cx="469744" cy="259045"/>
    <xdr:sp macro="" textlink="">
      <xdr:nvSpPr>
        <xdr:cNvPr id="727" name="n_2mainValue【保健センター・保健所】&#10;一人当たり面積">
          <a:extLst>
            <a:ext uri="{FF2B5EF4-FFF2-40B4-BE49-F238E27FC236}">
              <a16:creationId xmlns:a16="http://schemas.microsoft.com/office/drawing/2014/main" id="{40ED395C-01C7-43C9-B9B2-4E7412031AF0}"/>
            </a:ext>
          </a:extLst>
        </xdr:cNvPr>
        <xdr:cNvSpPr txBox="1"/>
      </xdr:nvSpPr>
      <xdr:spPr>
        <a:xfrm>
          <a:off x="1777626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160037</xdr:rowOff>
    </xdr:from>
    <xdr:ext cx="469744" cy="259045"/>
    <xdr:sp macro="" textlink="">
      <xdr:nvSpPr>
        <xdr:cNvPr id="728" name="n_3mainValue【保健センター・保健所】&#10;一人当たり面積">
          <a:extLst>
            <a:ext uri="{FF2B5EF4-FFF2-40B4-BE49-F238E27FC236}">
              <a16:creationId xmlns:a16="http://schemas.microsoft.com/office/drawing/2014/main" id="{F215E354-FE5D-48B0-8AA3-3DDBC1CEA225}"/>
            </a:ext>
          </a:extLst>
        </xdr:cNvPr>
        <xdr:cNvSpPr txBox="1"/>
      </xdr:nvSpPr>
      <xdr:spPr>
        <a:xfrm>
          <a:off x="1700156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17797</xdr:rowOff>
    </xdr:from>
    <xdr:ext cx="469744" cy="259045"/>
    <xdr:sp macro="" textlink="">
      <xdr:nvSpPr>
        <xdr:cNvPr id="729" name="n_4mainValue【保健センター・保健所】&#10;一人当たり面積">
          <a:extLst>
            <a:ext uri="{FF2B5EF4-FFF2-40B4-BE49-F238E27FC236}">
              <a16:creationId xmlns:a16="http://schemas.microsoft.com/office/drawing/2014/main" id="{81128B9B-C486-4E9E-ADAD-AD3063B4370C}"/>
            </a:ext>
          </a:extLst>
        </xdr:cNvPr>
        <xdr:cNvSpPr txBox="1"/>
      </xdr:nvSpPr>
      <xdr:spPr>
        <a:xfrm>
          <a:off x="1622686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E99FD29F-E527-4EB3-85D9-C1007A18D89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A663AC32-BF3D-4322-BDBD-66AF24BC75F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AA220A58-7CE7-4A2A-8127-3E25AC426BE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DCE37F9F-BE73-49CB-A37D-6F989A0A93C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E2E2CBE-3B77-4D1D-BD55-98F421CAF92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8094C83F-CCB0-4F58-BAA5-2B39CFC1213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09EACC64-8606-47A0-9F37-F4711701DDD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D1A3DA35-D303-4E8B-A8FF-146D942F31D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D35DFEC8-275C-420A-996E-E6E8884ED29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3F363621-FB22-42F3-A5FD-B48880E9633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9FFAB71F-F0F8-4117-972D-B0FAA445555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a:extLst>
            <a:ext uri="{FF2B5EF4-FFF2-40B4-BE49-F238E27FC236}">
              <a16:creationId xmlns:a16="http://schemas.microsoft.com/office/drawing/2014/main" id="{D8745461-ECE9-4DC1-A256-FF813E08DEB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a:extLst>
            <a:ext uri="{FF2B5EF4-FFF2-40B4-BE49-F238E27FC236}">
              <a16:creationId xmlns:a16="http://schemas.microsoft.com/office/drawing/2014/main" id="{EFFE9AB2-3769-4666-BACB-CAF961E65832}"/>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a:extLst>
            <a:ext uri="{FF2B5EF4-FFF2-40B4-BE49-F238E27FC236}">
              <a16:creationId xmlns:a16="http://schemas.microsoft.com/office/drawing/2014/main" id="{0D243DF8-0786-42E6-9DCD-E93C2AB82FE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a:extLst>
            <a:ext uri="{FF2B5EF4-FFF2-40B4-BE49-F238E27FC236}">
              <a16:creationId xmlns:a16="http://schemas.microsoft.com/office/drawing/2014/main" id="{2C4AEF57-8737-4EB8-98A3-71AF99E5EEDA}"/>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a:extLst>
            <a:ext uri="{FF2B5EF4-FFF2-40B4-BE49-F238E27FC236}">
              <a16:creationId xmlns:a16="http://schemas.microsoft.com/office/drawing/2014/main" id="{AE9923B2-5A36-49EB-BE30-D6EAE2377F2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a:extLst>
            <a:ext uri="{FF2B5EF4-FFF2-40B4-BE49-F238E27FC236}">
              <a16:creationId xmlns:a16="http://schemas.microsoft.com/office/drawing/2014/main" id="{89882477-D42B-420B-86F5-6EE20D42805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a:extLst>
            <a:ext uri="{FF2B5EF4-FFF2-40B4-BE49-F238E27FC236}">
              <a16:creationId xmlns:a16="http://schemas.microsoft.com/office/drawing/2014/main" id="{74052C93-A8FB-4960-AACE-A6E22243DCF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a:extLst>
            <a:ext uri="{FF2B5EF4-FFF2-40B4-BE49-F238E27FC236}">
              <a16:creationId xmlns:a16="http://schemas.microsoft.com/office/drawing/2014/main" id="{D9EDBADC-9376-4DC0-AA60-D5B157A2FBF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a:extLst>
            <a:ext uri="{FF2B5EF4-FFF2-40B4-BE49-F238E27FC236}">
              <a16:creationId xmlns:a16="http://schemas.microsoft.com/office/drawing/2014/main" id="{1A86FB90-A3EC-47FC-8606-19E818E55433}"/>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a:extLst>
            <a:ext uri="{FF2B5EF4-FFF2-40B4-BE49-F238E27FC236}">
              <a16:creationId xmlns:a16="http://schemas.microsoft.com/office/drawing/2014/main" id="{352E3418-AD5B-41E4-90E0-7236E510334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F65BEE5B-F761-42A3-9307-735B5553ED0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a:extLst>
            <a:ext uri="{FF2B5EF4-FFF2-40B4-BE49-F238E27FC236}">
              <a16:creationId xmlns:a16="http://schemas.microsoft.com/office/drawing/2014/main" id="{50C13436-39D6-4991-9AEE-080411369DB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消防施設】&#10;有形固定資産減価償却率グラフ枠">
          <a:extLst>
            <a:ext uri="{FF2B5EF4-FFF2-40B4-BE49-F238E27FC236}">
              <a16:creationId xmlns:a16="http://schemas.microsoft.com/office/drawing/2014/main" id="{625F7195-8CA0-4ECB-992B-735E3AF1297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754" name="直線コネクタ 753">
          <a:extLst>
            <a:ext uri="{FF2B5EF4-FFF2-40B4-BE49-F238E27FC236}">
              <a16:creationId xmlns:a16="http://schemas.microsoft.com/office/drawing/2014/main" id="{795A20B7-8BC8-47B0-92AE-7E86E4927796}"/>
            </a:ext>
          </a:extLst>
        </xdr:cNvPr>
        <xdr:cNvCxnSpPr/>
      </xdr:nvCxnSpPr>
      <xdr:spPr>
        <a:xfrm flipV="1">
          <a:off x="14375764" y="1308354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755" name="【消防施設】&#10;有形固定資産減価償却率最小値テキスト">
          <a:extLst>
            <a:ext uri="{FF2B5EF4-FFF2-40B4-BE49-F238E27FC236}">
              <a16:creationId xmlns:a16="http://schemas.microsoft.com/office/drawing/2014/main" id="{4C26EC3E-A242-4CF9-8501-3BB15C7DE617}"/>
            </a:ext>
          </a:extLst>
        </xdr:cNvPr>
        <xdr:cNvSpPr txBox="1"/>
      </xdr:nvSpPr>
      <xdr:spPr>
        <a:xfrm>
          <a:off x="14414500" y="1443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756" name="直線コネクタ 755">
          <a:extLst>
            <a:ext uri="{FF2B5EF4-FFF2-40B4-BE49-F238E27FC236}">
              <a16:creationId xmlns:a16="http://schemas.microsoft.com/office/drawing/2014/main" id="{9F4C3F4E-01DB-4BB3-951F-DF9718CBE9E4}"/>
            </a:ext>
          </a:extLst>
        </xdr:cNvPr>
        <xdr:cNvCxnSpPr/>
      </xdr:nvCxnSpPr>
      <xdr:spPr>
        <a:xfrm>
          <a:off x="14287500" y="14430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757" name="【消防施設】&#10;有形固定資産減価償却率最大値テキスト">
          <a:extLst>
            <a:ext uri="{FF2B5EF4-FFF2-40B4-BE49-F238E27FC236}">
              <a16:creationId xmlns:a16="http://schemas.microsoft.com/office/drawing/2014/main" id="{406C596C-4F35-49AB-9892-9D1936B5778F}"/>
            </a:ext>
          </a:extLst>
        </xdr:cNvPr>
        <xdr:cNvSpPr txBox="1"/>
      </xdr:nvSpPr>
      <xdr:spPr>
        <a:xfrm>
          <a:off x="14414500" y="1286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758" name="直線コネクタ 757">
          <a:extLst>
            <a:ext uri="{FF2B5EF4-FFF2-40B4-BE49-F238E27FC236}">
              <a16:creationId xmlns:a16="http://schemas.microsoft.com/office/drawing/2014/main" id="{6CEB9B17-E76A-4767-A6E6-4C7C36450ED7}"/>
            </a:ext>
          </a:extLst>
        </xdr:cNvPr>
        <xdr:cNvCxnSpPr/>
      </xdr:nvCxnSpPr>
      <xdr:spPr>
        <a:xfrm>
          <a:off x="14287500" y="1308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164482</xdr:rowOff>
    </xdr:from>
    <xdr:ext cx="405111" cy="259045"/>
    <xdr:sp macro="" textlink="">
      <xdr:nvSpPr>
        <xdr:cNvPr id="759" name="【消防施設】&#10;有形固定資産減価償却率平均値テキスト">
          <a:extLst>
            <a:ext uri="{FF2B5EF4-FFF2-40B4-BE49-F238E27FC236}">
              <a16:creationId xmlns:a16="http://schemas.microsoft.com/office/drawing/2014/main" id="{E7E0A0D7-C3EB-4922-A249-291D2897BA27}"/>
            </a:ext>
          </a:extLst>
        </xdr:cNvPr>
        <xdr:cNvSpPr txBox="1"/>
      </xdr:nvSpPr>
      <xdr:spPr>
        <a:xfrm>
          <a:off x="14414500" y="1374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760" name="フローチャート: 判断 759">
          <a:extLst>
            <a:ext uri="{FF2B5EF4-FFF2-40B4-BE49-F238E27FC236}">
              <a16:creationId xmlns:a16="http://schemas.microsoft.com/office/drawing/2014/main" id="{F6F3AB6A-FD92-417A-92BF-9DB63E03A86F}"/>
            </a:ext>
          </a:extLst>
        </xdr:cNvPr>
        <xdr:cNvSpPr/>
      </xdr:nvSpPr>
      <xdr:spPr>
        <a:xfrm>
          <a:off x="14325600" y="138880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761" name="フローチャート: 判断 760">
          <a:extLst>
            <a:ext uri="{FF2B5EF4-FFF2-40B4-BE49-F238E27FC236}">
              <a16:creationId xmlns:a16="http://schemas.microsoft.com/office/drawing/2014/main" id="{14899321-8516-4CB1-9A2B-9DAC15339E0C}"/>
            </a:ext>
          </a:extLst>
        </xdr:cNvPr>
        <xdr:cNvSpPr/>
      </xdr:nvSpPr>
      <xdr:spPr>
        <a:xfrm>
          <a:off x="1357884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41927</xdr:rowOff>
    </xdr:from>
    <xdr:ext cx="405111" cy="259045"/>
    <xdr:sp macro="" textlink="">
      <xdr:nvSpPr>
        <xdr:cNvPr id="762" name="n_1aveValue【消防施設】&#10;有形固定資産減価償却率">
          <a:extLst>
            <a:ext uri="{FF2B5EF4-FFF2-40B4-BE49-F238E27FC236}">
              <a16:creationId xmlns:a16="http://schemas.microsoft.com/office/drawing/2014/main" id="{CB02D595-2657-40E7-B715-4CC724F0B8BC}"/>
            </a:ext>
          </a:extLst>
        </xdr:cNvPr>
        <xdr:cNvSpPr txBox="1"/>
      </xdr:nvSpPr>
      <xdr:spPr>
        <a:xfrm>
          <a:off x="134372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92075</xdr:rowOff>
    </xdr:from>
    <xdr:to>
      <xdr:col>76</xdr:col>
      <xdr:colOff>165100</xdr:colOff>
      <xdr:row>83</xdr:row>
      <xdr:rowOff>22225</xdr:rowOff>
    </xdr:to>
    <xdr:sp macro="" textlink="">
      <xdr:nvSpPr>
        <xdr:cNvPr id="763" name="フローチャート: 判断 762">
          <a:extLst>
            <a:ext uri="{FF2B5EF4-FFF2-40B4-BE49-F238E27FC236}">
              <a16:creationId xmlns:a16="http://schemas.microsoft.com/office/drawing/2014/main" id="{4BCDA9BD-30DC-4BE0-8E62-997CB395AF07}"/>
            </a:ext>
          </a:extLst>
        </xdr:cNvPr>
        <xdr:cNvSpPr/>
      </xdr:nvSpPr>
      <xdr:spPr>
        <a:xfrm>
          <a:off x="1280414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13352</xdr:rowOff>
    </xdr:from>
    <xdr:ext cx="405111" cy="259045"/>
    <xdr:sp macro="" textlink="">
      <xdr:nvSpPr>
        <xdr:cNvPr id="764" name="n_2aveValue【消防施設】&#10;有形固定資産減価償却率">
          <a:extLst>
            <a:ext uri="{FF2B5EF4-FFF2-40B4-BE49-F238E27FC236}">
              <a16:creationId xmlns:a16="http://schemas.microsoft.com/office/drawing/2014/main" id="{14E707FB-B3AC-4E3C-990B-29D429043681}"/>
            </a:ext>
          </a:extLst>
        </xdr:cNvPr>
        <xdr:cNvSpPr txBox="1"/>
      </xdr:nvSpPr>
      <xdr:spPr>
        <a:xfrm>
          <a:off x="12675244"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40639</xdr:rowOff>
    </xdr:from>
    <xdr:to>
      <xdr:col>72</xdr:col>
      <xdr:colOff>38100</xdr:colOff>
      <xdr:row>82</xdr:row>
      <xdr:rowOff>142239</xdr:rowOff>
    </xdr:to>
    <xdr:sp macro="" textlink="">
      <xdr:nvSpPr>
        <xdr:cNvPr id="765" name="フローチャート: 判断 764">
          <a:extLst>
            <a:ext uri="{FF2B5EF4-FFF2-40B4-BE49-F238E27FC236}">
              <a16:creationId xmlns:a16="http://schemas.microsoft.com/office/drawing/2014/main" id="{7DFA5C79-9B86-4B38-958B-8539C80A8542}"/>
            </a:ext>
          </a:extLst>
        </xdr:cNvPr>
        <xdr:cNvSpPr/>
      </xdr:nvSpPr>
      <xdr:spPr>
        <a:xfrm>
          <a:off x="12029440" y="13787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133366</xdr:rowOff>
    </xdr:from>
    <xdr:ext cx="405111" cy="259045"/>
    <xdr:sp macro="" textlink="">
      <xdr:nvSpPr>
        <xdr:cNvPr id="766" name="n_3aveValue【消防施設】&#10;有形固定資産減価償却率">
          <a:extLst>
            <a:ext uri="{FF2B5EF4-FFF2-40B4-BE49-F238E27FC236}">
              <a16:creationId xmlns:a16="http://schemas.microsoft.com/office/drawing/2014/main" id="{F9A85FDE-918B-43E9-86EB-D941E559B355}"/>
            </a:ext>
          </a:extLst>
        </xdr:cNvPr>
        <xdr:cNvSpPr txBox="1"/>
      </xdr:nvSpPr>
      <xdr:spPr>
        <a:xfrm>
          <a:off x="1190054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151130</xdr:rowOff>
    </xdr:from>
    <xdr:to>
      <xdr:col>67</xdr:col>
      <xdr:colOff>101600</xdr:colOff>
      <xdr:row>81</xdr:row>
      <xdr:rowOff>81280</xdr:rowOff>
    </xdr:to>
    <xdr:sp macro="" textlink="">
      <xdr:nvSpPr>
        <xdr:cNvPr id="767" name="フローチャート: 判断 766">
          <a:extLst>
            <a:ext uri="{FF2B5EF4-FFF2-40B4-BE49-F238E27FC236}">
              <a16:creationId xmlns:a16="http://schemas.microsoft.com/office/drawing/2014/main" id="{7106C8CF-AD28-4E46-A2D4-F57D3860F2F6}"/>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97807</xdr:rowOff>
    </xdr:from>
    <xdr:ext cx="405111" cy="259045"/>
    <xdr:sp macro="" textlink="">
      <xdr:nvSpPr>
        <xdr:cNvPr id="768" name="n_4aveValue【消防施設】&#10;有形固定資産減価償却率">
          <a:extLst>
            <a:ext uri="{FF2B5EF4-FFF2-40B4-BE49-F238E27FC236}">
              <a16:creationId xmlns:a16="http://schemas.microsoft.com/office/drawing/2014/main" id="{C6EC2A88-C57E-445F-911B-C8B1C1D425CE}"/>
            </a:ext>
          </a:extLst>
        </xdr:cNvPr>
        <xdr:cNvSpPr txBox="1"/>
      </xdr:nvSpPr>
      <xdr:spPr>
        <a:xfrm>
          <a:off x="11102984"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5F1CB30F-D040-47E2-810D-64AFE399FC7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A989CF95-AD45-4ABA-A319-5B14E56C26A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5E80FC55-033E-4809-92A4-5AB3A241A4B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B74E7232-EDAA-4135-BC4F-AD34757A558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506AE0D7-C15C-46FC-8A87-2D42627B92E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151130</xdr:rowOff>
    </xdr:from>
    <xdr:to>
      <xdr:col>85</xdr:col>
      <xdr:colOff>177800</xdr:colOff>
      <xdr:row>83</xdr:row>
      <xdr:rowOff>81280</xdr:rowOff>
    </xdr:to>
    <xdr:sp macro="" textlink="">
      <xdr:nvSpPr>
        <xdr:cNvPr id="774" name="楕円 773">
          <a:extLst>
            <a:ext uri="{FF2B5EF4-FFF2-40B4-BE49-F238E27FC236}">
              <a16:creationId xmlns:a16="http://schemas.microsoft.com/office/drawing/2014/main" id="{0FB69C7F-9371-4C33-BFA1-2C493E2DDF46}"/>
            </a:ext>
          </a:extLst>
        </xdr:cNvPr>
        <xdr:cNvSpPr/>
      </xdr:nvSpPr>
      <xdr:spPr>
        <a:xfrm>
          <a:off x="14325600" y="138976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129557</xdr:rowOff>
    </xdr:from>
    <xdr:ext cx="405111" cy="259045"/>
    <xdr:sp macro="" textlink="">
      <xdr:nvSpPr>
        <xdr:cNvPr id="775" name="【消防施設】&#10;有形固定資産減価償却率該当値テキスト">
          <a:extLst>
            <a:ext uri="{FF2B5EF4-FFF2-40B4-BE49-F238E27FC236}">
              <a16:creationId xmlns:a16="http://schemas.microsoft.com/office/drawing/2014/main" id="{88C11197-CB55-4E06-AFC8-7176F9BB247F}"/>
            </a:ext>
          </a:extLst>
        </xdr:cNvPr>
        <xdr:cNvSpPr txBox="1"/>
      </xdr:nvSpPr>
      <xdr:spPr>
        <a:xfrm>
          <a:off x="14414500" y="1387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80645</xdr:rowOff>
    </xdr:from>
    <xdr:to>
      <xdr:col>81</xdr:col>
      <xdr:colOff>101600</xdr:colOff>
      <xdr:row>83</xdr:row>
      <xdr:rowOff>10795</xdr:rowOff>
    </xdr:to>
    <xdr:sp macro="" textlink="">
      <xdr:nvSpPr>
        <xdr:cNvPr id="776" name="楕円 775">
          <a:extLst>
            <a:ext uri="{FF2B5EF4-FFF2-40B4-BE49-F238E27FC236}">
              <a16:creationId xmlns:a16="http://schemas.microsoft.com/office/drawing/2014/main" id="{6DFF7DCE-2587-45E5-9EC8-AF2098AC64AE}"/>
            </a:ext>
          </a:extLst>
        </xdr:cNvPr>
        <xdr:cNvSpPr/>
      </xdr:nvSpPr>
      <xdr:spPr>
        <a:xfrm>
          <a:off x="13578840" y="1382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131445</xdr:rowOff>
    </xdr:from>
    <xdr:to>
      <xdr:col>85</xdr:col>
      <xdr:colOff>127000</xdr:colOff>
      <xdr:row>83</xdr:row>
      <xdr:rowOff>30480</xdr:rowOff>
    </xdr:to>
    <xdr:cxnSp macro="">
      <xdr:nvCxnSpPr>
        <xdr:cNvPr id="777" name="直線コネクタ 776">
          <a:extLst>
            <a:ext uri="{FF2B5EF4-FFF2-40B4-BE49-F238E27FC236}">
              <a16:creationId xmlns:a16="http://schemas.microsoft.com/office/drawing/2014/main" id="{2F32D493-7AC1-4557-8825-A3550BFD34BB}"/>
            </a:ext>
          </a:extLst>
        </xdr:cNvPr>
        <xdr:cNvCxnSpPr/>
      </xdr:nvCxnSpPr>
      <xdr:spPr>
        <a:xfrm>
          <a:off x="13629640" y="13877925"/>
          <a:ext cx="7467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778" name="楕円 777">
          <a:extLst>
            <a:ext uri="{FF2B5EF4-FFF2-40B4-BE49-F238E27FC236}">
              <a16:creationId xmlns:a16="http://schemas.microsoft.com/office/drawing/2014/main" id="{8AF979C1-9EE1-492B-8D14-57C44DBE006F}"/>
            </a:ext>
          </a:extLst>
        </xdr:cNvPr>
        <xdr:cNvSpPr/>
      </xdr:nvSpPr>
      <xdr:spPr>
        <a:xfrm>
          <a:off x="1280414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131445</xdr:rowOff>
    </xdr:to>
    <xdr:cxnSp macro="">
      <xdr:nvCxnSpPr>
        <xdr:cNvPr id="779" name="直線コネクタ 778">
          <a:extLst>
            <a:ext uri="{FF2B5EF4-FFF2-40B4-BE49-F238E27FC236}">
              <a16:creationId xmlns:a16="http://schemas.microsoft.com/office/drawing/2014/main" id="{4D2BA3AC-FB9B-4255-BBAC-19533D48BB4E}"/>
            </a:ext>
          </a:extLst>
        </xdr:cNvPr>
        <xdr:cNvCxnSpPr/>
      </xdr:nvCxnSpPr>
      <xdr:spPr>
        <a:xfrm>
          <a:off x="12854940" y="1383030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154939</xdr:rowOff>
    </xdr:from>
    <xdr:to>
      <xdr:col>72</xdr:col>
      <xdr:colOff>38100</xdr:colOff>
      <xdr:row>82</xdr:row>
      <xdr:rowOff>85089</xdr:rowOff>
    </xdr:to>
    <xdr:sp macro="" textlink="">
      <xdr:nvSpPr>
        <xdr:cNvPr id="780" name="楕円 779">
          <a:extLst>
            <a:ext uri="{FF2B5EF4-FFF2-40B4-BE49-F238E27FC236}">
              <a16:creationId xmlns:a16="http://schemas.microsoft.com/office/drawing/2014/main" id="{4DA45CA3-26E6-4C78-B7A5-5D4B1EA67707}"/>
            </a:ext>
          </a:extLst>
        </xdr:cNvPr>
        <xdr:cNvSpPr/>
      </xdr:nvSpPr>
      <xdr:spPr>
        <a:xfrm>
          <a:off x="12029440" y="137337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82</xdr:row>
      <xdr:rowOff>83820</xdr:rowOff>
    </xdr:to>
    <xdr:cxnSp macro="">
      <xdr:nvCxnSpPr>
        <xdr:cNvPr id="781" name="直線コネクタ 780">
          <a:extLst>
            <a:ext uri="{FF2B5EF4-FFF2-40B4-BE49-F238E27FC236}">
              <a16:creationId xmlns:a16="http://schemas.microsoft.com/office/drawing/2014/main" id="{F3D9E4FA-9852-4BBC-95CA-FEAF4EBEAEAB}"/>
            </a:ext>
          </a:extLst>
        </xdr:cNvPr>
        <xdr:cNvCxnSpPr/>
      </xdr:nvCxnSpPr>
      <xdr:spPr>
        <a:xfrm>
          <a:off x="12072620" y="13780769"/>
          <a:ext cx="7823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101600</xdr:rowOff>
    </xdr:from>
    <xdr:to>
      <xdr:col>67</xdr:col>
      <xdr:colOff>101600</xdr:colOff>
      <xdr:row>82</xdr:row>
      <xdr:rowOff>31750</xdr:rowOff>
    </xdr:to>
    <xdr:sp macro="" textlink="">
      <xdr:nvSpPr>
        <xdr:cNvPr id="782" name="楕円 781">
          <a:extLst>
            <a:ext uri="{FF2B5EF4-FFF2-40B4-BE49-F238E27FC236}">
              <a16:creationId xmlns:a16="http://schemas.microsoft.com/office/drawing/2014/main" id="{E5371C60-E1C6-4AF9-881A-17E9ED9777FD}"/>
            </a:ext>
          </a:extLst>
        </xdr:cNvPr>
        <xdr:cNvSpPr/>
      </xdr:nvSpPr>
      <xdr:spPr>
        <a:xfrm>
          <a:off x="11231880" y="1368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152400</xdr:rowOff>
    </xdr:from>
    <xdr:to>
      <xdr:col>71</xdr:col>
      <xdr:colOff>177800</xdr:colOff>
      <xdr:row>82</xdr:row>
      <xdr:rowOff>34289</xdr:rowOff>
    </xdr:to>
    <xdr:cxnSp macro="">
      <xdr:nvCxnSpPr>
        <xdr:cNvPr id="783" name="直線コネクタ 782">
          <a:extLst>
            <a:ext uri="{FF2B5EF4-FFF2-40B4-BE49-F238E27FC236}">
              <a16:creationId xmlns:a16="http://schemas.microsoft.com/office/drawing/2014/main" id="{1472D793-E29B-4B6B-A1C6-A665959D02C3}"/>
            </a:ext>
          </a:extLst>
        </xdr:cNvPr>
        <xdr:cNvCxnSpPr/>
      </xdr:nvCxnSpPr>
      <xdr:spPr>
        <a:xfrm>
          <a:off x="11282680" y="13731240"/>
          <a:ext cx="78994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27322</xdr:rowOff>
    </xdr:from>
    <xdr:ext cx="405111" cy="259045"/>
    <xdr:sp macro="" textlink="">
      <xdr:nvSpPr>
        <xdr:cNvPr id="784" name="n_1mainValue【消防施設】&#10;有形固定資産減価償却率">
          <a:extLst>
            <a:ext uri="{FF2B5EF4-FFF2-40B4-BE49-F238E27FC236}">
              <a16:creationId xmlns:a16="http://schemas.microsoft.com/office/drawing/2014/main" id="{B30C3EF1-C074-4A64-B6CB-E58D4074A566}"/>
            </a:ext>
          </a:extLst>
        </xdr:cNvPr>
        <xdr:cNvSpPr txBox="1"/>
      </xdr:nvSpPr>
      <xdr:spPr>
        <a:xfrm>
          <a:off x="13437244" y="1360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151147</xdr:rowOff>
    </xdr:from>
    <xdr:ext cx="405111" cy="259045"/>
    <xdr:sp macro="" textlink="">
      <xdr:nvSpPr>
        <xdr:cNvPr id="785" name="n_2mainValue【消防施設】&#10;有形固定資産減価償却率">
          <a:extLst>
            <a:ext uri="{FF2B5EF4-FFF2-40B4-BE49-F238E27FC236}">
              <a16:creationId xmlns:a16="http://schemas.microsoft.com/office/drawing/2014/main" id="{16E49F28-F44B-43FD-A48F-D60A1441DDEB}"/>
            </a:ext>
          </a:extLst>
        </xdr:cNvPr>
        <xdr:cNvSpPr txBox="1"/>
      </xdr:nvSpPr>
      <xdr:spPr>
        <a:xfrm>
          <a:off x="126752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101616</xdr:rowOff>
    </xdr:from>
    <xdr:ext cx="405111" cy="259045"/>
    <xdr:sp macro="" textlink="">
      <xdr:nvSpPr>
        <xdr:cNvPr id="786" name="n_3mainValue【消防施設】&#10;有形固定資産減価償却率">
          <a:extLst>
            <a:ext uri="{FF2B5EF4-FFF2-40B4-BE49-F238E27FC236}">
              <a16:creationId xmlns:a16="http://schemas.microsoft.com/office/drawing/2014/main" id="{7094B6EB-6468-4CE6-8962-B45CDCBAA15E}"/>
            </a:ext>
          </a:extLst>
        </xdr:cNvPr>
        <xdr:cNvSpPr txBox="1"/>
      </xdr:nvSpPr>
      <xdr:spPr>
        <a:xfrm>
          <a:off x="119005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787" name="n_4mainValue【消防施設】&#10;有形固定資産減価償却率">
          <a:extLst>
            <a:ext uri="{FF2B5EF4-FFF2-40B4-BE49-F238E27FC236}">
              <a16:creationId xmlns:a16="http://schemas.microsoft.com/office/drawing/2014/main" id="{D0ED9387-88C4-4143-933E-6428801A8D2B}"/>
            </a:ext>
          </a:extLst>
        </xdr:cNvPr>
        <xdr:cNvSpPr txBox="1"/>
      </xdr:nvSpPr>
      <xdr:spPr>
        <a:xfrm>
          <a:off x="1110298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811B0803-25F6-4C28-8234-16F040FB9FC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468B43E2-A970-4CED-81B4-C4B45A3ECB4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AEDC845D-3666-4D91-A7B6-ED3DB51FAAC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72FADCEB-8CDD-45E7-A17B-00FE7154C4B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FC0661ED-6588-4425-904D-C87F0D805A0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9F324358-049C-4322-B8C9-58D33AA607B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5C800145-8FA5-4122-8681-18F3B947C1B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309E2B95-5B00-459D-8661-12D326FA978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B471B501-04BB-4F03-A710-55A0F5A6B64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341010E2-1A9F-45FC-BBAE-5FBBFB14FEA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8" name="直線コネクタ 797">
          <a:extLst>
            <a:ext uri="{FF2B5EF4-FFF2-40B4-BE49-F238E27FC236}">
              <a16:creationId xmlns:a16="http://schemas.microsoft.com/office/drawing/2014/main" id="{A577DFF6-0AAA-4C0A-A237-14E2144B38CE}"/>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9" name="テキスト ボックス 798">
          <a:extLst>
            <a:ext uri="{FF2B5EF4-FFF2-40B4-BE49-F238E27FC236}">
              <a16:creationId xmlns:a16="http://schemas.microsoft.com/office/drawing/2014/main" id="{CA8C0F2E-0652-40D2-96FE-8E5352436561}"/>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0" name="直線コネクタ 799">
          <a:extLst>
            <a:ext uri="{FF2B5EF4-FFF2-40B4-BE49-F238E27FC236}">
              <a16:creationId xmlns:a16="http://schemas.microsoft.com/office/drawing/2014/main" id="{C4A078AF-A828-4236-869E-335CC4E7A27E}"/>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1" name="テキスト ボックス 800">
          <a:extLst>
            <a:ext uri="{FF2B5EF4-FFF2-40B4-BE49-F238E27FC236}">
              <a16:creationId xmlns:a16="http://schemas.microsoft.com/office/drawing/2014/main" id="{0D748808-9B4A-48D7-9AA9-3E22FE2A693A}"/>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2" name="直線コネクタ 801">
          <a:extLst>
            <a:ext uri="{FF2B5EF4-FFF2-40B4-BE49-F238E27FC236}">
              <a16:creationId xmlns:a16="http://schemas.microsoft.com/office/drawing/2014/main" id="{EC0E8DB4-CA0F-4D72-8DB4-EBB5A070B8AA}"/>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3" name="テキスト ボックス 802">
          <a:extLst>
            <a:ext uri="{FF2B5EF4-FFF2-40B4-BE49-F238E27FC236}">
              <a16:creationId xmlns:a16="http://schemas.microsoft.com/office/drawing/2014/main" id="{B3882041-9FCC-4E49-B9DA-E66336150022}"/>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4" name="直線コネクタ 803">
          <a:extLst>
            <a:ext uri="{FF2B5EF4-FFF2-40B4-BE49-F238E27FC236}">
              <a16:creationId xmlns:a16="http://schemas.microsoft.com/office/drawing/2014/main" id="{AA3A05C8-A1BE-4C5F-B92F-A7BEFC841BE1}"/>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5" name="テキスト ボックス 804">
          <a:extLst>
            <a:ext uri="{FF2B5EF4-FFF2-40B4-BE49-F238E27FC236}">
              <a16:creationId xmlns:a16="http://schemas.microsoft.com/office/drawing/2014/main" id="{CA83A5E8-CF2B-4B17-A80A-C61A145839BE}"/>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6" name="直線コネクタ 805">
          <a:extLst>
            <a:ext uri="{FF2B5EF4-FFF2-40B4-BE49-F238E27FC236}">
              <a16:creationId xmlns:a16="http://schemas.microsoft.com/office/drawing/2014/main" id="{D5E97FED-701A-480D-8170-020106A42142}"/>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7" name="テキスト ボックス 806">
          <a:extLst>
            <a:ext uri="{FF2B5EF4-FFF2-40B4-BE49-F238E27FC236}">
              <a16:creationId xmlns:a16="http://schemas.microsoft.com/office/drawing/2014/main" id="{61C82FC7-EE70-410A-B65F-DC03269D394D}"/>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CA7C23DE-8E20-4520-9354-B19A7BC8E14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9D39F0CE-927A-481B-A371-A5FBAC4C364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ABBDD627-AF66-4A39-8739-48FA7E49132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811" name="直線コネクタ 810">
          <a:extLst>
            <a:ext uri="{FF2B5EF4-FFF2-40B4-BE49-F238E27FC236}">
              <a16:creationId xmlns:a16="http://schemas.microsoft.com/office/drawing/2014/main" id="{A3B0A2FC-4B08-4A34-BD60-082B94446935}"/>
            </a:ext>
          </a:extLst>
        </xdr:cNvPr>
        <xdr:cNvCxnSpPr/>
      </xdr:nvCxnSpPr>
      <xdr:spPr>
        <a:xfrm flipV="1">
          <a:off x="19509104" y="1310385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12" name="【消防施設】&#10;一人当たり面積最小値テキスト">
          <a:extLst>
            <a:ext uri="{FF2B5EF4-FFF2-40B4-BE49-F238E27FC236}">
              <a16:creationId xmlns:a16="http://schemas.microsoft.com/office/drawing/2014/main" id="{00453F22-9F57-4BB0-8CF9-3A00EF285273}"/>
            </a:ext>
          </a:extLst>
        </xdr:cNvPr>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13" name="直線コネクタ 812">
          <a:extLst>
            <a:ext uri="{FF2B5EF4-FFF2-40B4-BE49-F238E27FC236}">
              <a16:creationId xmlns:a16="http://schemas.microsoft.com/office/drawing/2014/main" id="{355125DA-6094-40EE-8585-E3FB5E44D707}"/>
            </a:ext>
          </a:extLst>
        </xdr:cNvPr>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814" name="【消防施設】&#10;一人当たり面積最大値テキスト">
          <a:extLst>
            <a:ext uri="{FF2B5EF4-FFF2-40B4-BE49-F238E27FC236}">
              <a16:creationId xmlns:a16="http://schemas.microsoft.com/office/drawing/2014/main" id="{0539D936-C9F8-48BB-8C90-B01239107398}"/>
            </a:ext>
          </a:extLst>
        </xdr:cNvPr>
        <xdr:cNvSpPr txBox="1"/>
      </xdr:nvSpPr>
      <xdr:spPr>
        <a:xfrm>
          <a:off x="19547840" y="128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815" name="直線コネクタ 814">
          <a:extLst>
            <a:ext uri="{FF2B5EF4-FFF2-40B4-BE49-F238E27FC236}">
              <a16:creationId xmlns:a16="http://schemas.microsoft.com/office/drawing/2014/main" id="{56D6AC22-66D3-4639-865B-E8E3D3B5F469}"/>
            </a:ext>
          </a:extLst>
        </xdr:cNvPr>
        <xdr:cNvCxnSpPr/>
      </xdr:nvCxnSpPr>
      <xdr:spPr>
        <a:xfrm>
          <a:off x="19443700" y="13103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138447</xdr:rowOff>
    </xdr:from>
    <xdr:ext cx="469744" cy="259045"/>
    <xdr:sp macro="" textlink="">
      <xdr:nvSpPr>
        <xdr:cNvPr id="816" name="【消防施設】&#10;一人当たり面積平均値テキスト">
          <a:extLst>
            <a:ext uri="{FF2B5EF4-FFF2-40B4-BE49-F238E27FC236}">
              <a16:creationId xmlns:a16="http://schemas.microsoft.com/office/drawing/2014/main" id="{82D4725C-8609-4CC6-AD85-DCB6924FFEAF}"/>
            </a:ext>
          </a:extLst>
        </xdr:cNvPr>
        <xdr:cNvSpPr txBox="1"/>
      </xdr:nvSpPr>
      <xdr:spPr>
        <a:xfrm>
          <a:off x="19547840" y="1422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817" name="フローチャート: 判断 816">
          <a:extLst>
            <a:ext uri="{FF2B5EF4-FFF2-40B4-BE49-F238E27FC236}">
              <a16:creationId xmlns:a16="http://schemas.microsoft.com/office/drawing/2014/main" id="{64A4641E-9148-421D-83AC-68B2A1D4EAE7}"/>
            </a:ext>
          </a:extLst>
        </xdr:cNvPr>
        <xdr:cNvSpPr/>
      </xdr:nvSpPr>
      <xdr:spPr>
        <a:xfrm>
          <a:off x="19458940" y="1424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818" name="フローチャート: 判断 817">
          <a:extLst>
            <a:ext uri="{FF2B5EF4-FFF2-40B4-BE49-F238E27FC236}">
              <a16:creationId xmlns:a16="http://schemas.microsoft.com/office/drawing/2014/main" id="{09AB749C-411C-48FC-9A02-222D6BBB696A}"/>
            </a:ext>
          </a:extLst>
        </xdr:cNvPr>
        <xdr:cNvSpPr/>
      </xdr:nvSpPr>
      <xdr:spPr>
        <a:xfrm>
          <a:off x="18735040" y="14250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93997</xdr:rowOff>
    </xdr:from>
    <xdr:ext cx="469744" cy="259045"/>
    <xdr:sp macro="" textlink="">
      <xdr:nvSpPr>
        <xdr:cNvPr id="819" name="n_1aveValue【消防施設】&#10;一人当たり面積">
          <a:extLst>
            <a:ext uri="{FF2B5EF4-FFF2-40B4-BE49-F238E27FC236}">
              <a16:creationId xmlns:a16="http://schemas.microsoft.com/office/drawing/2014/main" id="{250AA4D4-A43F-4F48-A0E9-4E762CDA8898}"/>
            </a:ext>
          </a:extLst>
        </xdr:cNvPr>
        <xdr:cNvSpPr txBox="1"/>
      </xdr:nvSpPr>
      <xdr:spPr>
        <a:xfrm>
          <a:off x="185611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2539</xdr:rowOff>
    </xdr:from>
    <xdr:to>
      <xdr:col>107</xdr:col>
      <xdr:colOff>101600</xdr:colOff>
      <xdr:row>85</xdr:row>
      <xdr:rowOff>104139</xdr:rowOff>
    </xdr:to>
    <xdr:sp macro="" textlink="">
      <xdr:nvSpPr>
        <xdr:cNvPr id="820" name="フローチャート: 判断 819">
          <a:extLst>
            <a:ext uri="{FF2B5EF4-FFF2-40B4-BE49-F238E27FC236}">
              <a16:creationId xmlns:a16="http://schemas.microsoft.com/office/drawing/2014/main" id="{C4C34C84-4769-42D6-8802-1C3586B3A4F7}"/>
            </a:ext>
          </a:extLst>
        </xdr:cNvPr>
        <xdr:cNvSpPr/>
      </xdr:nvSpPr>
      <xdr:spPr>
        <a:xfrm>
          <a:off x="1793748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95266</xdr:rowOff>
    </xdr:from>
    <xdr:ext cx="469744" cy="259045"/>
    <xdr:sp macro="" textlink="">
      <xdr:nvSpPr>
        <xdr:cNvPr id="821" name="n_2aveValue【消防施設】&#10;一人当たり面積">
          <a:extLst>
            <a:ext uri="{FF2B5EF4-FFF2-40B4-BE49-F238E27FC236}">
              <a16:creationId xmlns:a16="http://schemas.microsoft.com/office/drawing/2014/main" id="{BF2785B1-3F83-4A82-9A52-E566937CD82A}"/>
            </a:ext>
          </a:extLst>
        </xdr:cNvPr>
        <xdr:cNvSpPr txBox="1"/>
      </xdr:nvSpPr>
      <xdr:spPr>
        <a:xfrm>
          <a:off x="1777626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0</xdr:rowOff>
    </xdr:from>
    <xdr:to>
      <xdr:col>102</xdr:col>
      <xdr:colOff>165100</xdr:colOff>
      <xdr:row>85</xdr:row>
      <xdr:rowOff>101600</xdr:rowOff>
    </xdr:to>
    <xdr:sp macro="" textlink="">
      <xdr:nvSpPr>
        <xdr:cNvPr id="822" name="フローチャート: 判断 821">
          <a:extLst>
            <a:ext uri="{FF2B5EF4-FFF2-40B4-BE49-F238E27FC236}">
              <a16:creationId xmlns:a16="http://schemas.microsoft.com/office/drawing/2014/main" id="{4DCAE486-294D-4D14-8748-105424C13440}"/>
            </a:ext>
          </a:extLst>
        </xdr:cNvPr>
        <xdr:cNvSpPr/>
      </xdr:nvSpPr>
      <xdr:spPr>
        <a:xfrm>
          <a:off x="1716278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85</xdr:row>
      <xdr:rowOff>92727</xdr:rowOff>
    </xdr:from>
    <xdr:ext cx="469744" cy="259045"/>
    <xdr:sp macro="" textlink="">
      <xdr:nvSpPr>
        <xdr:cNvPr id="823" name="n_3aveValue【消防施設】&#10;一人当たり面積">
          <a:extLst>
            <a:ext uri="{FF2B5EF4-FFF2-40B4-BE49-F238E27FC236}">
              <a16:creationId xmlns:a16="http://schemas.microsoft.com/office/drawing/2014/main" id="{F4D945EA-FC5E-4722-BC32-B1E3138E3483}"/>
            </a:ext>
          </a:extLst>
        </xdr:cNvPr>
        <xdr:cNvSpPr txBox="1"/>
      </xdr:nvSpPr>
      <xdr:spPr>
        <a:xfrm>
          <a:off x="1700156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115570</xdr:rowOff>
    </xdr:from>
    <xdr:to>
      <xdr:col>98</xdr:col>
      <xdr:colOff>38100</xdr:colOff>
      <xdr:row>86</xdr:row>
      <xdr:rowOff>45720</xdr:rowOff>
    </xdr:to>
    <xdr:sp macro="" textlink="">
      <xdr:nvSpPr>
        <xdr:cNvPr id="824" name="フローチャート: 判断 823">
          <a:extLst>
            <a:ext uri="{FF2B5EF4-FFF2-40B4-BE49-F238E27FC236}">
              <a16:creationId xmlns:a16="http://schemas.microsoft.com/office/drawing/2014/main" id="{A92414C9-36A7-4841-9FD7-E7ED02273F7B}"/>
            </a:ext>
          </a:extLst>
        </xdr:cNvPr>
        <xdr:cNvSpPr/>
      </xdr:nvSpPr>
      <xdr:spPr>
        <a:xfrm>
          <a:off x="16388080" y="14364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86</xdr:row>
      <xdr:rowOff>36847</xdr:rowOff>
    </xdr:from>
    <xdr:ext cx="469744" cy="259045"/>
    <xdr:sp macro="" textlink="">
      <xdr:nvSpPr>
        <xdr:cNvPr id="825" name="n_4aveValue【消防施設】&#10;一人当たり面積">
          <a:extLst>
            <a:ext uri="{FF2B5EF4-FFF2-40B4-BE49-F238E27FC236}">
              <a16:creationId xmlns:a16="http://schemas.microsoft.com/office/drawing/2014/main" id="{A8961079-6F06-49A9-AEF4-208A39DDE71B}"/>
            </a:ext>
          </a:extLst>
        </xdr:cNvPr>
        <xdr:cNvSpPr txBox="1"/>
      </xdr:nvSpPr>
      <xdr:spPr>
        <a:xfrm>
          <a:off x="16226867" y="1445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8AB15BD8-627A-44F8-BF4C-05734CA798B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855C008B-17D0-4F90-96B0-2801C2286F3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E4B5AAA3-B706-44AC-B491-86D6C728CAA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092957DD-D7C4-47AC-9AE9-4F162781E53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ED3DEE58-3E3C-439F-A545-2601814201E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152400</xdr:rowOff>
    </xdr:from>
    <xdr:to>
      <xdr:col>116</xdr:col>
      <xdr:colOff>114300</xdr:colOff>
      <xdr:row>85</xdr:row>
      <xdr:rowOff>82550</xdr:rowOff>
    </xdr:to>
    <xdr:sp macro="" textlink="">
      <xdr:nvSpPr>
        <xdr:cNvPr id="831" name="楕円 830">
          <a:extLst>
            <a:ext uri="{FF2B5EF4-FFF2-40B4-BE49-F238E27FC236}">
              <a16:creationId xmlns:a16="http://schemas.microsoft.com/office/drawing/2014/main" id="{7AB070C5-FB5A-4F7C-9218-A8E91C7A2D90}"/>
            </a:ext>
          </a:extLst>
        </xdr:cNvPr>
        <xdr:cNvSpPr/>
      </xdr:nvSpPr>
      <xdr:spPr>
        <a:xfrm>
          <a:off x="1945894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832" name="【消防施設】&#10;一人当たり面積該当値テキスト">
          <a:extLst>
            <a:ext uri="{FF2B5EF4-FFF2-40B4-BE49-F238E27FC236}">
              <a16:creationId xmlns:a16="http://schemas.microsoft.com/office/drawing/2014/main" id="{E0307ED1-2158-4E07-82E8-BFD8BCC0D2FF}"/>
            </a:ext>
          </a:extLst>
        </xdr:cNvPr>
        <xdr:cNvSpPr txBox="1"/>
      </xdr:nvSpPr>
      <xdr:spPr>
        <a:xfrm>
          <a:off x="19547840"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160020</xdr:rowOff>
    </xdr:from>
    <xdr:to>
      <xdr:col>112</xdr:col>
      <xdr:colOff>38100</xdr:colOff>
      <xdr:row>85</xdr:row>
      <xdr:rowOff>90170</xdr:rowOff>
    </xdr:to>
    <xdr:sp macro="" textlink="">
      <xdr:nvSpPr>
        <xdr:cNvPr id="833" name="楕円 832">
          <a:extLst>
            <a:ext uri="{FF2B5EF4-FFF2-40B4-BE49-F238E27FC236}">
              <a16:creationId xmlns:a16="http://schemas.microsoft.com/office/drawing/2014/main" id="{92D9005C-E1E7-4D78-B269-F55C44FBD382}"/>
            </a:ext>
          </a:extLst>
        </xdr:cNvPr>
        <xdr:cNvSpPr/>
      </xdr:nvSpPr>
      <xdr:spPr>
        <a:xfrm>
          <a:off x="18735040" y="14241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31750</xdr:rowOff>
    </xdr:from>
    <xdr:to>
      <xdr:col>116</xdr:col>
      <xdr:colOff>63500</xdr:colOff>
      <xdr:row>85</xdr:row>
      <xdr:rowOff>39370</xdr:rowOff>
    </xdr:to>
    <xdr:cxnSp macro="">
      <xdr:nvCxnSpPr>
        <xdr:cNvPr id="834" name="直線コネクタ 833">
          <a:extLst>
            <a:ext uri="{FF2B5EF4-FFF2-40B4-BE49-F238E27FC236}">
              <a16:creationId xmlns:a16="http://schemas.microsoft.com/office/drawing/2014/main" id="{1996ABCD-340D-490A-AC43-0713228B60C4}"/>
            </a:ext>
          </a:extLst>
        </xdr:cNvPr>
        <xdr:cNvCxnSpPr/>
      </xdr:nvCxnSpPr>
      <xdr:spPr>
        <a:xfrm flipV="1">
          <a:off x="18778220" y="1428115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163830</xdr:rowOff>
    </xdr:from>
    <xdr:to>
      <xdr:col>107</xdr:col>
      <xdr:colOff>101600</xdr:colOff>
      <xdr:row>85</xdr:row>
      <xdr:rowOff>93980</xdr:rowOff>
    </xdr:to>
    <xdr:sp macro="" textlink="">
      <xdr:nvSpPr>
        <xdr:cNvPr id="835" name="楕円 834">
          <a:extLst>
            <a:ext uri="{FF2B5EF4-FFF2-40B4-BE49-F238E27FC236}">
              <a16:creationId xmlns:a16="http://schemas.microsoft.com/office/drawing/2014/main" id="{CCA9764C-4706-4922-8909-81333AFE9FBA}"/>
            </a:ext>
          </a:extLst>
        </xdr:cNvPr>
        <xdr:cNvSpPr/>
      </xdr:nvSpPr>
      <xdr:spPr>
        <a:xfrm>
          <a:off x="17937480" y="14245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39370</xdr:rowOff>
    </xdr:from>
    <xdr:to>
      <xdr:col>111</xdr:col>
      <xdr:colOff>177800</xdr:colOff>
      <xdr:row>85</xdr:row>
      <xdr:rowOff>43180</xdr:rowOff>
    </xdr:to>
    <xdr:cxnSp macro="">
      <xdr:nvCxnSpPr>
        <xdr:cNvPr id="836" name="直線コネクタ 835">
          <a:extLst>
            <a:ext uri="{FF2B5EF4-FFF2-40B4-BE49-F238E27FC236}">
              <a16:creationId xmlns:a16="http://schemas.microsoft.com/office/drawing/2014/main" id="{2B70618E-C7F5-453C-B957-7B6D7A05BD95}"/>
            </a:ext>
          </a:extLst>
        </xdr:cNvPr>
        <xdr:cNvCxnSpPr/>
      </xdr:nvCxnSpPr>
      <xdr:spPr>
        <a:xfrm flipV="1">
          <a:off x="17988280" y="142887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0</xdr:rowOff>
    </xdr:from>
    <xdr:to>
      <xdr:col>102</xdr:col>
      <xdr:colOff>165100</xdr:colOff>
      <xdr:row>85</xdr:row>
      <xdr:rowOff>101600</xdr:rowOff>
    </xdr:to>
    <xdr:sp macro="" textlink="">
      <xdr:nvSpPr>
        <xdr:cNvPr id="837" name="楕円 836">
          <a:extLst>
            <a:ext uri="{FF2B5EF4-FFF2-40B4-BE49-F238E27FC236}">
              <a16:creationId xmlns:a16="http://schemas.microsoft.com/office/drawing/2014/main" id="{7CDB1708-817E-4724-9BB6-60CB1EE34625}"/>
            </a:ext>
          </a:extLst>
        </xdr:cNvPr>
        <xdr:cNvSpPr/>
      </xdr:nvSpPr>
      <xdr:spPr>
        <a:xfrm>
          <a:off x="1716278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43180</xdr:rowOff>
    </xdr:from>
    <xdr:to>
      <xdr:col>107</xdr:col>
      <xdr:colOff>50800</xdr:colOff>
      <xdr:row>85</xdr:row>
      <xdr:rowOff>50800</xdr:rowOff>
    </xdr:to>
    <xdr:cxnSp macro="">
      <xdr:nvCxnSpPr>
        <xdr:cNvPr id="838" name="直線コネクタ 837">
          <a:extLst>
            <a:ext uri="{FF2B5EF4-FFF2-40B4-BE49-F238E27FC236}">
              <a16:creationId xmlns:a16="http://schemas.microsoft.com/office/drawing/2014/main" id="{74BF10EB-5163-449F-833D-51F609266722}"/>
            </a:ext>
          </a:extLst>
        </xdr:cNvPr>
        <xdr:cNvCxnSpPr/>
      </xdr:nvCxnSpPr>
      <xdr:spPr>
        <a:xfrm flipV="1">
          <a:off x="17213580" y="1429258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3811</xdr:rowOff>
    </xdr:from>
    <xdr:to>
      <xdr:col>98</xdr:col>
      <xdr:colOff>38100</xdr:colOff>
      <xdr:row>85</xdr:row>
      <xdr:rowOff>105411</xdr:rowOff>
    </xdr:to>
    <xdr:sp macro="" textlink="">
      <xdr:nvSpPr>
        <xdr:cNvPr id="839" name="楕円 838">
          <a:extLst>
            <a:ext uri="{FF2B5EF4-FFF2-40B4-BE49-F238E27FC236}">
              <a16:creationId xmlns:a16="http://schemas.microsoft.com/office/drawing/2014/main" id="{854A8C97-0D93-4917-84C0-E05421020CD1}"/>
            </a:ext>
          </a:extLst>
        </xdr:cNvPr>
        <xdr:cNvSpPr/>
      </xdr:nvSpPr>
      <xdr:spPr>
        <a:xfrm>
          <a:off x="16388080" y="142532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50800</xdr:rowOff>
    </xdr:from>
    <xdr:to>
      <xdr:col>102</xdr:col>
      <xdr:colOff>114300</xdr:colOff>
      <xdr:row>85</xdr:row>
      <xdr:rowOff>54611</xdr:rowOff>
    </xdr:to>
    <xdr:cxnSp macro="">
      <xdr:nvCxnSpPr>
        <xdr:cNvPr id="840" name="直線コネクタ 839">
          <a:extLst>
            <a:ext uri="{FF2B5EF4-FFF2-40B4-BE49-F238E27FC236}">
              <a16:creationId xmlns:a16="http://schemas.microsoft.com/office/drawing/2014/main" id="{027A0B5A-02A6-43C4-8040-FE352830E084}"/>
            </a:ext>
          </a:extLst>
        </xdr:cNvPr>
        <xdr:cNvCxnSpPr/>
      </xdr:nvCxnSpPr>
      <xdr:spPr>
        <a:xfrm flipV="1">
          <a:off x="16431260" y="1430020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106697</xdr:rowOff>
    </xdr:from>
    <xdr:ext cx="469744" cy="259045"/>
    <xdr:sp macro="" textlink="">
      <xdr:nvSpPr>
        <xdr:cNvPr id="841" name="n_1mainValue【消防施設】&#10;一人当たり面積">
          <a:extLst>
            <a:ext uri="{FF2B5EF4-FFF2-40B4-BE49-F238E27FC236}">
              <a16:creationId xmlns:a16="http://schemas.microsoft.com/office/drawing/2014/main" id="{6A68FF49-3EF3-447B-BCA7-814A92FAD79C}"/>
            </a:ext>
          </a:extLst>
        </xdr:cNvPr>
        <xdr:cNvSpPr txBox="1"/>
      </xdr:nvSpPr>
      <xdr:spPr>
        <a:xfrm>
          <a:off x="18561127" y="1402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110507</xdr:rowOff>
    </xdr:from>
    <xdr:ext cx="469744" cy="259045"/>
    <xdr:sp macro="" textlink="">
      <xdr:nvSpPr>
        <xdr:cNvPr id="842" name="n_2mainValue【消防施設】&#10;一人当たり面積">
          <a:extLst>
            <a:ext uri="{FF2B5EF4-FFF2-40B4-BE49-F238E27FC236}">
              <a16:creationId xmlns:a16="http://schemas.microsoft.com/office/drawing/2014/main" id="{5117363D-81C3-45B6-BB18-0CBC12E7B670}"/>
            </a:ext>
          </a:extLst>
        </xdr:cNvPr>
        <xdr:cNvSpPr txBox="1"/>
      </xdr:nvSpPr>
      <xdr:spPr>
        <a:xfrm>
          <a:off x="1777626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843" name="n_3mainValue【消防施設】&#10;一人当たり面積">
          <a:extLst>
            <a:ext uri="{FF2B5EF4-FFF2-40B4-BE49-F238E27FC236}">
              <a16:creationId xmlns:a16="http://schemas.microsoft.com/office/drawing/2014/main" id="{ADD8F422-D076-44FD-8650-AE677E1ACE24}"/>
            </a:ext>
          </a:extLst>
        </xdr:cNvPr>
        <xdr:cNvSpPr txBox="1"/>
      </xdr:nvSpPr>
      <xdr:spPr>
        <a:xfrm>
          <a:off x="170015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844" name="n_4mainValue【消防施設】&#10;一人当たり面積">
          <a:extLst>
            <a:ext uri="{FF2B5EF4-FFF2-40B4-BE49-F238E27FC236}">
              <a16:creationId xmlns:a16="http://schemas.microsoft.com/office/drawing/2014/main" id="{38CA553A-7F38-48E8-BE29-34B754E7D77A}"/>
            </a:ext>
          </a:extLst>
        </xdr:cNvPr>
        <xdr:cNvSpPr txBox="1"/>
      </xdr:nvSpPr>
      <xdr:spPr>
        <a:xfrm>
          <a:off x="16226867" y="140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7E747CD4-0E0A-45B7-BA9C-FD662CCEB6B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B1E49BCA-B1EA-491C-BD1F-39BB4AE26CB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32C9EAD2-DDB1-40EE-8163-C816251C2C0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CE112FD3-9504-4E81-B964-3B2BC0697B4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3ED4F74C-C9C4-4D7C-83E8-4B2867B6893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13B4E0FA-F859-4576-B197-C5DFDDDE2C1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020C19C4-8339-4076-8E6A-AE7C25E87FD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5A33F14B-C287-4006-8BF5-FAA443F29D9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9AD66441-E213-4231-AB53-F0EDB9C12EA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2AFF3EFB-3EBE-487E-96E3-34AB01E3BF5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7A937513-EEB4-4873-81AF-BF792829335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B02CEA5E-86A2-45F0-AC20-E84CBF40ABA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D5DBBE63-53A9-4AEE-BB1B-BCB06D386D32}"/>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E27A4A7E-F45D-4939-A621-AF3FD049622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8448AA9D-7889-46C5-8477-DB26B46FFEC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AB41E2D9-0316-4F43-BEBB-EC7D80CD07E4}"/>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54BE297C-3769-4FFC-9688-D2729A564BB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03C50E39-E896-446C-9A8D-1030A668ADA1}"/>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61915E0D-AE46-45F1-8FD4-FE2B44978DE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B18A49DD-93DF-42A7-A49B-EAC93877855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5C2E01A1-5F1D-45DA-AAB9-0DBFC3FE793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1043966A-3FBB-426E-ABB1-6CF86059DA7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FDFC54C3-15D9-42B4-B561-B96A5B9F477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D5C1FD42-EED7-4231-880B-A5D94090CBD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C1437DFC-DB23-4464-AFFC-409C6F16A98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870" name="直線コネクタ 869">
          <a:extLst>
            <a:ext uri="{FF2B5EF4-FFF2-40B4-BE49-F238E27FC236}">
              <a16:creationId xmlns:a16="http://schemas.microsoft.com/office/drawing/2014/main" id="{AF43211C-F2B5-4E61-BD5A-BEAB99B3F20D}"/>
            </a:ext>
          </a:extLst>
        </xdr:cNvPr>
        <xdr:cNvCxnSpPr/>
      </xdr:nvCxnSpPr>
      <xdr:spPr>
        <a:xfrm flipV="1">
          <a:off x="14375764" y="16810808"/>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871" name="【庁舎】&#10;有形固定資産減価償却率最小値テキスト">
          <a:extLst>
            <a:ext uri="{FF2B5EF4-FFF2-40B4-BE49-F238E27FC236}">
              <a16:creationId xmlns:a16="http://schemas.microsoft.com/office/drawing/2014/main" id="{11CEEE09-4993-4B64-A186-C752D89CEB30}"/>
            </a:ext>
          </a:extLst>
        </xdr:cNvPr>
        <xdr:cNvSpPr txBox="1"/>
      </xdr:nvSpPr>
      <xdr:spPr>
        <a:xfrm>
          <a:off x="14414500" y="182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872" name="直線コネクタ 871">
          <a:extLst>
            <a:ext uri="{FF2B5EF4-FFF2-40B4-BE49-F238E27FC236}">
              <a16:creationId xmlns:a16="http://schemas.microsoft.com/office/drawing/2014/main" id="{1C8D8E4F-E55B-4B8D-8B7C-5805F644BE6D}"/>
            </a:ext>
          </a:extLst>
        </xdr:cNvPr>
        <xdr:cNvCxnSpPr/>
      </xdr:nvCxnSpPr>
      <xdr:spPr>
        <a:xfrm>
          <a:off x="1428750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873" name="【庁舎】&#10;有形固定資産減価償却率最大値テキスト">
          <a:extLst>
            <a:ext uri="{FF2B5EF4-FFF2-40B4-BE49-F238E27FC236}">
              <a16:creationId xmlns:a16="http://schemas.microsoft.com/office/drawing/2014/main" id="{53AEFB9E-3A47-462F-9046-3C32E8ACAA30}"/>
            </a:ext>
          </a:extLst>
        </xdr:cNvPr>
        <xdr:cNvSpPr txBox="1"/>
      </xdr:nvSpPr>
      <xdr:spPr>
        <a:xfrm>
          <a:off x="14414500" y="16593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874" name="直線コネクタ 873">
          <a:extLst>
            <a:ext uri="{FF2B5EF4-FFF2-40B4-BE49-F238E27FC236}">
              <a16:creationId xmlns:a16="http://schemas.microsoft.com/office/drawing/2014/main" id="{B6E5FA04-128F-4129-8248-A6D754592317}"/>
            </a:ext>
          </a:extLst>
        </xdr:cNvPr>
        <xdr:cNvCxnSpPr/>
      </xdr:nvCxnSpPr>
      <xdr:spPr>
        <a:xfrm>
          <a:off x="14287500" y="16810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75" name="【庁舎】&#10;有形固定資産減価償却率平均値テキスト">
          <a:extLst>
            <a:ext uri="{FF2B5EF4-FFF2-40B4-BE49-F238E27FC236}">
              <a16:creationId xmlns:a16="http://schemas.microsoft.com/office/drawing/2014/main" id="{1E066885-B84B-4264-905F-1B191646CC78}"/>
            </a:ext>
          </a:extLst>
        </xdr:cNvPr>
        <xdr:cNvSpPr txBox="1"/>
      </xdr:nvSpPr>
      <xdr:spPr>
        <a:xfrm>
          <a:off x="14414500" y="17510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76" name="フローチャート: 判断 875">
          <a:extLst>
            <a:ext uri="{FF2B5EF4-FFF2-40B4-BE49-F238E27FC236}">
              <a16:creationId xmlns:a16="http://schemas.microsoft.com/office/drawing/2014/main" id="{D312498C-1D19-4C7B-8194-37F487A09457}"/>
            </a:ext>
          </a:extLst>
        </xdr:cNvPr>
        <xdr:cNvSpPr/>
      </xdr:nvSpPr>
      <xdr:spPr>
        <a:xfrm>
          <a:off x="14325600" y="175318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877" name="フローチャート: 判断 876">
          <a:extLst>
            <a:ext uri="{FF2B5EF4-FFF2-40B4-BE49-F238E27FC236}">
              <a16:creationId xmlns:a16="http://schemas.microsoft.com/office/drawing/2014/main" id="{B00EAE82-1A3A-4983-9C8B-7CE1815C5EA6}"/>
            </a:ext>
          </a:extLst>
        </xdr:cNvPr>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150784</xdr:rowOff>
    </xdr:from>
    <xdr:ext cx="405111" cy="259045"/>
    <xdr:sp macro="" textlink="">
      <xdr:nvSpPr>
        <xdr:cNvPr id="878" name="n_1aveValue【庁舎】&#10;有形固定資産減価償却率">
          <a:extLst>
            <a:ext uri="{FF2B5EF4-FFF2-40B4-BE49-F238E27FC236}">
              <a16:creationId xmlns:a16="http://schemas.microsoft.com/office/drawing/2014/main" id="{B1031307-1DD4-4ED5-8F40-0EF0DB34E1A4}"/>
            </a:ext>
          </a:extLst>
        </xdr:cNvPr>
        <xdr:cNvSpPr txBox="1"/>
      </xdr:nvSpPr>
      <xdr:spPr>
        <a:xfrm>
          <a:off x="13437244" y="1758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64588</xdr:rowOff>
    </xdr:from>
    <xdr:to>
      <xdr:col>76</xdr:col>
      <xdr:colOff>165100</xdr:colOff>
      <xdr:row>104</xdr:row>
      <xdr:rowOff>166188</xdr:rowOff>
    </xdr:to>
    <xdr:sp macro="" textlink="">
      <xdr:nvSpPr>
        <xdr:cNvPr id="879" name="フローチャート: 判断 878">
          <a:extLst>
            <a:ext uri="{FF2B5EF4-FFF2-40B4-BE49-F238E27FC236}">
              <a16:creationId xmlns:a16="http://schemas.microsoft.com/office/drawing/2014/main" id="{7A54486A-60AC-4E8F-9EE3-6A63A5C36062}"/>
            </a:ext>
          </a:extLst>
        </xdr:cNvPr>
        <xdr:cNvSpPr/>
      </xdr:nvSpPr>
      <xdr:spPr>
        <a:xfrm>
          <a:off x="128041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157315</xdr:rowOff>
    </xdr:from>
    <xdr:ext cx="405111" cy="259045"/>
    <xdr:sp macro="" textlink="">
      <xdr:nvSpPr>
        <xdr:cNvPr id="880" name="n_2aveValue【庁舎】&#10;有形固定資産減価償却率">
          <a:extLst>
            <a:ext uri="{FF2B5EF4-FFF2-40B4-BE49-F238E27FC236}">
              <a16:creationId xmlns:a16="http://schemas.microsoft.com/office/drawing/2014/main" id="{01BAEA72-3AA6-4769-A98B-6D7768769B65}"/>
            </a:ext>
          </a:extLst>
        </xdr:cNvPr>
        <xdr:cNvSpPr txBox="1"/>
      </xdr:nvSpPr>
      <xdr:spPr>
        <a:xfrm>
          <a:off x="1267524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41729</xdr:rowOff>
    </xdr:from>
    <xdr:to>
      <xdr:col>72</xdr:col>
      <xdr:colOff>38100</xdr:colOff>
      <xdr:row>104</xdr:row>
      <xdr:rowOff>143329</xdr:rowOff>
    </xdr:to>
    <xdr:sp macro="" textlink="">
      <xdr:nvSpPr>
        <xdr:cNvPr id="881" name="フローチャート: 判断 880">
          <a:extLst>
            <a:ext uri="{FF2B5EF4-FFF2-40B4-BE49-F238E27FC236}">
              <a16:creationId xmlns:a16="http://schemas.microsoft.com/office/drawing/2014/main" id="{7893635B-3E9A-4C3E-A343-3494BDDE4C16}"/>
            </a:ext>
          </a:extLst>
        </xdr:cNvPr>
        <xdr:cNvSpPr/>
      </xdr:nvSpPr>
      <xdr:spPr>
        <a:xfrm>
          <a:off x="12029440" y="174762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134456</xdr:rowOff>
    </xdr:from>
    <xdr:ext cx="405111" cy="259045"/>
    <xdr:sp macro="" textlink="">
      <xdr:nvSpPr>
        <xdr:cNvPr id="882" name="n_3aveValue【庁舎】&#10;有形固定資産減価償却率">
          <a:extLst>
            <a:ext uri="{FF2B5EF4-FFF2-40B4-BE49-F238E27FC236}">
              <a16:creationId xmlns:a16="http://schemas.microsoft.com/office/drawing/2014/main" id="{7C87DB82-DF72-4367-8450-37C00974BFC8}"/>
            </a:ext>
          </a:extLst>
        </xdr:cNvPr>
        <xdr:cNvSpPr txBox="1"/>
      </xdr:nvSpPr>
      <xdr:spPr>
        <a:xfrm>
          <a:off x="11900544"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90714</xdr:rowOff>
    </xdr:from>
    <xdr:to>
      <xdr:col>67</xdr:col>
      <xdr:colOff>101600</xdr:colOff>
      <xdr:row>105</xdr:row>
      <xdr:rowOff>20864</xdr:rowOff>
    </xdr:to>
    <xdr:sp macro="" textlink="">
      <xdr:nvSpPr>
        <xdr:cNvPr id="883" name="フローチャート: 判断 882">
          <a:extLst>
            <a:ext uri="{FF2B5EF4-FFF2-40B4-BE49-F238E27FC236}">
              <a16:creationId xmlns:a16="http://schemas.microsoft.com/office/drawing/2014/main" id="{3FF01928-C6E0-43BB-B721-C6028FF88A69}"/>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11991</xdr:rowOff>
    </xdr:from>
    <xdr:ext cx="405111" cy="259045"/>
    <xdr:sp macro="" textlink="">
      <xdr:nvSpPr>
        <xdr:cNvPr id="884" name="n_4aveValue【庁舎】&#10;有形固定資産減価償却率">
          <a:extLst>
            <a:ext uri="{FF2B5EF4-FFF2-40B4-BE49-F238E27FC236}">
              <a16:creationId xmlns:a16="http://schemas.microsoft.com/office/drawing/2014/main" id="{5E57D1E4-94F8-4E48-81BE-EDF880BCA4CB}"/>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8081ED10-7388-4C72-A092-A29C3711AF8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29EBC4D3-E65B-4675-A4B9-A76B3BB838A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19744745-A76B-46E2-9AC3-956F533B647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1155E680-4DA7-4F45-A060-8888F4DE0D6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5243024E-1BA0-4C18-8FB3-A6AB23150E0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90" name="楕円 889">
          <a:extLst>
            <a:ext uri="{FF2B5EF4-FFF2-40B4-BE49-F238E27FC236}">
              <a16:creationId xmlns:a16="http://schemas.microsoft.com/office/drawing/2014/main" id="{6FE46C2F-61CC-4EC7-B503-70A2C692D69A}"/>
            </a:ext>
          </a:extLst>
        </xdr:cNvPr>
        <xdr:cNvSpPr/>
      </xdr:nvSpPr>
      <xdr:spPr>
        <a:xfrm>
          <a:off x="14325600" y="175220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110326</xdr:rowOff>
    </xdr:from>
    <xdr:ext cx="405111" cy="259045"/>
    <xdr:sp macro="" textlink="">
      <xdr:nvSpPr>
        <xdr:cNvPr id="891" name="【庁舎】&#10;有形固定資産減価償却率該当値テキスト">
          <a:extLst>
            <a:ext uri="{FF2B5EF4-FFF2-40B4-BE49-F238E27FC236}">
              <a16:creationId xmlns:a16="http://schemas.microsoft.com/office/drawing/2014/main" id="{6CD3423B-BCE2-4494-B2CD-D8EF97D9ECD5}"/>
            </a:ext>
          </a:extLst>
        </xdr:cNvPr>
        <xdr:cNvSpPr txBox="1"/>
      </xdr:nvSpPr>
      <xdr:spPr>
        <a:xfrm>
          <a:off x="14414500" y="1737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892" name="楕円 891">
          <a:extLst>
            <a:ext uri="{FF2B5EF4-FFF2-40B4-BE49-F238E27FC236}">
              <a16:creationId xmlns:a16="http://schemas.microsoft.com/office/drawing/2014/main" id="{B6A4C3FB-559D-4BBE-AE90-EF99A8F7A7D2}"/>
            </a:ext>
          </a:extLst>
        </xdr:cNvPr>
        <xdr:cNvSpPr/>
      </xdr:nvSpPr>
      <xdr:spPr>
        <a:xfrm>
          <a:off x="1357884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53339</xdr:rowOff>
    </xdr:from>
    <xdr:to>
      <xdr:col>85</xdr:col>
      <xdr:colOff>127000</xdr:colOff>
      <xdr:row>104</xdr:row>
      <xdr:rowOff>138249</xdr:rowOff>
    </xdr:to>
    <xdr:cxnSp macro="">
      <xdr:nvCxnSpPr>
        <xdr:cNvPr id="893" name="直線コネクタ 892">
          <a:extLst>
            <a:ext uri="{FF2B5EF4-FFF2-40B4-BE49-F238E27FC236}">
              <a16:creationId xmlns:a16="http://schemas.microsoft.com/office/drawing/2014/main" id="{FE6F6158-04F0-4223-AA85-3D951F9BDBAF}"/>
            </a:ext>
          </a:extLst>
        </xdr:cNvPr>
        <xdr:cNvCxnSpPr/>
      </xdr:nvCxnSpPr>
      <xdr:spPr>
        <a:xfrm>
          <a:off x="13629640" y="17487899"/>
          <a:ext cx="74676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138068</xdr:rowOff>
    </xdr:from>
    <xdr:to>
      <xdr:col>76</xdr:col>
      <xdr:colOff>165100</xdr:colOff>
      <xdr:row>104</xdr:row>
      <xdr:rowOff>68218</xdr:rowOff>
    </xdr:to>
    <xdr:sp macro="" textlink="">
      <xdr:nvSpPr>
        <xdr:cNvPr id="894" name="楕円 893">
          <a:extLst>
            <a:ext uri="{FF2B5EF4-FFF2-40B4-BE49-F238E27FC236}">
              <a16:creationId xmlns:a16="http://schemas.microsoft.com/office/drawing/2014/main" id="{5E78CB98-5019-46C9-A3C9-649CA074EE32}"/>
            </a:ext>
          </a:extLst>
        </xdr:cNvPr>
        <xdr:cNvSpPr/>
      </xdr:nvSpPr>
      <xdr:spPr>
        <a:xfrm>
          <a:off x="12804140" y="17404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17418</xdr:rowOff>
    </xdr:from>
    <xdr:to>
      <xdr:col>81</xdr:col>
      <xdr:colOff>50800</xdr:colOff>
      <xdr:row>104</xdr:row>
      <xdr:rowOff>53339</xdr:rowOff>
    </xdr:to>
    <xdr:cxnSp macro="">
      <xdr:nvCxnSpPr>
        <xdr:cNvPr id="895" name="直線コネクタ 894">
          <a:extLst>
            <a:ext uri="{FF2B5EF4-FFF2-40B4-BE49-F238E27FC236}">
              <a16:creationId xmlns:a16="http://schemas.microsoft.com/office/drawing/2014/main" id="{92288591-C44D-4A8F-B643-B2695F0DAAD1}"/>
            </a:ext>
          </a:extLst>
        </xdr:cNvPr>
        <xdr:cNvCxnSpPr/>
      </xdr:nvCxnSpPr>
      <xdr:spPr>
        <a:xfrm>
          <a:off x="12854940" y="17451978"/>
          <a:ext cx="7747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95613</xdr:rowOff>
    </xdr:from>
    <xdr:to>
      <xdr:col>72</xdr:col>
      <xdr:colOff>38100</xdr:colOff>
      <xdr:row>104</xdr:row>
      <xdr:rowOff>25763</xdr:rowOff>
    </xdr:to>
    <xdr:sp macro="" textlink="">
      <xdr:nvSpPr>
        <xdr:cNvPr id="896" name="楕円 895">
          <a:extLst>
            <a:ext uri="{FF2B5EF4-FFF2-40B4-BE49-F238E27FC236}">
              <a16:creationId xmlns:a16="http://schemas.microsoft.com/office/drawing/2014/main" id="{422118B6-EF2D-4661-A64C-9C2BD352ADF7}"/>
            </a:ext>
          </a:extLst>
        </xdr:cNvPr>
        <xdr:cNvSpPr/>
      </xdr:nvSpPr>
      <xdr:spPr>
        <a:xfrm>
          <a:off x="12029440" y="173625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146413</xdr:rowOff>
    </xdr:from>
    <xdr:to>
      <xdr:col>76</xdr:col>
      <xdr:colOff>114300</xdr:colOff>
      <xdr:row>104</xdr:row>
      <xdr:rowOff>17418</xdr:rowOff>
    </xdr:to>
    <xdr:cxnSp macro="">
      <xdr:nvCxnSpPr>
        <xdr:cNvPr id="897" name="直線コネクタ 896">
          <a:extLst>
            <a:ext uri="{FF2B5EF4-FFF2-40B4-BE49-F238E27FC236}">
              <a16:creationId xmlns:a16="http://schemas.microsoft.com/office/drawing/2014/main" id="{DF8650DD-E0C4-4151-9D5D-06E79EA732C3}"/>
            </a:ext>
          </a:extLst>
        </xdr:cNvPr>
        <xdr:cNvCxnSpPr/>
      </xdr:nvCxnSpPr>
      <xdr:spPr>
        <a:xfrm>
          <a:off x="12072620" y="17413333"/>
          <a:ext cx="78232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72752</xdr:rowOff>
    </xdr:from>
    <xdr:to>
      <xdr:col>67</xdr:col>
      <xdr:colOff>101600</xdr:colOff>
      <xdr:row>104</xdr:row>
      <xdr:rowOff>2902</xdr:rowOff>
    </xdr:to>
    <xdr:sp macro="" textlink="">
      <xdr:nvSpPr>
        <xdr:cNvPr id="898" name="楕円 897">
          <a:extLst>
            <a:ext uri="{FF2B5EF4-FFF2-40B4-BE49-F238E27FC236}">
              <a16:creationId xmlns:a16="http://schemas.microsoft.com/office/drawing/2014/main" id="{9678F250-D2D4-48E0-9ABD-9D97693351C0}"/>
            </a:ext>
          </a:extLst>
        </xdr:cNvPr>
        <xdr:cNvSpPr/>
      </xdr:nvSpPr>
      <xdr:spPr>
        <a:xfrm>
          <a:off x="11231880" y="173396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123552</xdr:rowOff>
    </xdr:from>
    <xdr:to>
      <xdr:col>71</xdr:col>
      <xdr:colOff>177800</xdr:colOff>
      <xdr:row>103</xdr:row>
      <xdr:rowOff>146413</xdr:rowOff>
    </xdr:to>
    <xdr:cxnSp macro="">
      <xdr:nvCxnSpPr>
        <xdr:cNvPr id="899" name="直線コネクタ 898">
          <a:extLst>
            <a:ext uri="{FF2B5EF4-FFF2-40B4-BE49-F238E27FC236}">
              <a16:creationId xmlns:a16="http://schemas.microsoft.com/office/drawing/2014/main" id="{A6F039D0-F2B5-4B03-801F-3B9E63CD195E}"/>
            </a:ext>
          </a:extLst>
        </xdr:cNvPr>
        <xdr:cNvCxnSpPr/>
      </xdr:nvCxnSpPr>
      <xdr:spPr>
        <a:xfrm>
          <a:off x="11282680" y="17390472"/>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900" name="n_1mainValue【庁舎】&#10;有形固定資産減価償却率">
          <a:extLst>
            <a:ext uri="{FF2B5EF4-FFF2-40B4-BE49-F238E27FC236}">
              <a16:creationId xmlns:a16="http://schemas.microsoft.com/office/drawing/2014/main" id="{F73F5E28-297B-4A35-A818-DEE6DFA06CCF}"/>
            </a:ext>
          </a:extLst>
        </xdr:cNvPr>
        <xdr:cNvSpPr txBox="1"/>
      </xdr:nvSpPr>
      <xdr:spPr>
        <a:xfrm>
          <a:off x="1343724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84745</xdr:rowOff>
    </xdr:from>
    <xdr:ext cx="405111" cy="259045"/>
    <xdr:sp macro="" textlink="">
      <xdr:nvSpPr>
        <xdr:cNvPr id="901" name="n_2mainValue【庁舎】&#10;有形固定資産減価償却率">
          <a:extLst>
            <a:ext uri="{FF2B5EF4-FFF2-40B4-BE49-F238E27FC236}">
              <a16:creationId xmlns:a16="http://schemas.microsoft.com/office/drawing/2014/main" id="{3093DEA5-D4E3-4D49-B3F5-2676A9DBD414}"/>
            </a:ext>
          </a:extLst>
        </xdr:cNvPr>
        <xdr:cNvSpPr txBox="1"/>
      </xdr:nvSpPr>
      <xdr:spPr>
        <a:xfrm>
          <a:off x="12675244" y="1718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42290</xdr:rowOff>
    </xdr:from>
    <xdr:ext cx="405111" cy="259045"/>
    <xdr:sp macro="" textlink="">
      <xdr:nvSpPr>
        <xdr:cNvPr id="902" name="n_3mainValue【庁舎】&#10;有形固定資産減価償却率">
          <a:extLst>
            <a:ext uri="{FF2B5EF4-FFF2-40B4-BE49-F238E27FC236}">
              <a16:creationId xmlns:a16="http://schemas.microsoft.com/office/drawing/2014/main" id="{0F2093D5-4901-4338-85B6-A1496E53FF8F}"/>
            </a:ext>
          </a:extLst>
        </xdr:cNvPr>
        <xdr:cNvSpPr txBox="1"/>
      </xdr:nvSpPr>
      <xdr:spPr>
        <a:xfrm>
          <a:off x="119005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19429</xdr:rowOff>
    </xdr:from>
    <xdr:ext cx="405111" cy="259045"/>
    <xdr:sp macro="" textlink="">
      <xdr:nvSpPr>
        <xdr:cNvPr id="903" name="n_4mainValue【庁舎】&#10;有形固定資産減価償却率">
          <a:extLst>
            <a:ext uri="{FF2B5EF4-FFF2-40B4-BE49-F238E27FC236}">
              <a16:creationId xmlns:a16="http://schemas.microsoft.com/office/drawing/2014/main" id="{57B3B7EB-7F3E-4168-9A00-D59198D2642E}"/>
            </a:ext>
          </a:extLst>
        </xdr:cNvPr>
        <xdr:cNvSpPr txBox="1"/>
      </xdr:nvSpPr>
      <xdr:spPr>
        <a:xfrm>
          <a:off x="1110298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F99C92C1-56C4-4588-9F89-9710F5DEE01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A44362C6-D1E0-430E-8E82-AAD8A3C2E9E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0DADA6D7-7D62-4B72-9298-592E533E006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624C3970-D1F0-41FF-A8F6-F0535E886EC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90E48545-895D-4C61-BBB4-04F75913CE4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C4C3E5AF-5AE5-4DAB-B863-D629372620F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B8F4718D-0B17-40C1-B3C4-2D0357ACA25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BAE8AEC3-B01C-42E6-A1D2-91B4977E8CC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EB7F4418-9D27-456F-86D8-4898BCBEA84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CA8F5AF7-FA94-4C97-ABED-AC74A9B2C1D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4" name="テキスト ボックス 913">
          <a:extLst>
            <a:ext uri="{FF2B5EF4-FFF2-40B4-BE49-F238E27FC236}">
              <a16:creationId xmlns:a16="http://schemas.microsoft.com/office/drawing/2014/main" id="{73B27289-8375-4D2C-8D39-58A12FC8D733}"/>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5" name="直線コネクタ 914">
          <a:extLst>
            <a:ext uri="{FF2B5EF4-FFF2-40B4-BE49-F238E27FC236}">
              <a16:creationId xmlns:a16="http://schemas.microsoft.com/office/drawing/2014/main" id="{CB1570CF-63A1-4E91-B88A-805C1B468337}"/>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6" name="テキスト ボックス 915">
          <a:extLst>
            <a:ext uri="{FF2B5EF4-FFF2-40B4-BE49-F238E27FC236}">
              <a16:creationId xmlns:a16="http://schemas.microsoft.com/office/drawing/2014/main" id="{B4A8C88D-C71B-4D1F-ADA4-4D0F4BCF6287}"/>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7" name="直線コネクタ 916">
          <a:extLst>
            <a:ext uri="{FF2B5EF4-FFF2-40B4-BE49-F238E27FC236}">
              <a16:creationId xmlns:a16="http://schemas.microsoft.com/office/drawing/2014/main" id="{58E9B898-3265-4678-BAD2-65E093BAA65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8" name="テキスト ボックス 917">
          <a:extLst>
            <a:ext uri="{FF2B5EF4-FFF2-40B4-BE49-F238E27FC236}">
              <a16:creationId xmlns:a16="http://schemas.microsoft.com/office/drawing/2014/main" id="{E5D15A4A-EE93-4E12-90E2-C5DC65279327}"/>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9" name="直線コネクタ 918">
          <a:extLst>
            <a:ext uri="{FF2B5EF4-FFF2-40B4-BE49-F238E27FC236}">
              <a16:creationId xmlns:a16="http://schemas.microsoft.com/office/drawing/2014/main" id="{E38A0D7F-4F54-4432-8C91-10E9AB4BB309}"/>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0" name="テキスト ボックス 919">
          <a:extLst>
            <a:ext uri="{FF2B5EF4-FFF2-40B4-BE49-F238E27FC236}">
              <a16:creationId xmlns:a16="http://schemas.microsoft.com/office/drawing/2014/main" id="{168866D3-DF57-45EE-BC82-01E01BE9C98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1" name="直線コネクタ 920">
          <a:extLst>
            <a:ext uri="{FF2B5EF4-FFF2-40B4-BE49-F238E27FC236}">
              <a16:creationId xmlns:a16="http://schemas.microsoft.com/office/drawing/2014/main" id="{CB197B6E-E46B-445D-94CF-2E9A8C95B63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2" name="テキスト ボックス 921">
          <a:extLst>
            <a:ext uri="{FF2B5EF4-FFF2-40B4-BE49-F238E27FC236}">
              <a16:creationId xmlns:a16="http://schemas.microsoft.com/office/drawing/2014/main" id="{A2D4F272-E5D5-44E9-831D-080992C2FCCC}"/>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329C1324-8AA2-4910-B987-08BD18B1391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07F14B8D-CC0A-41A9-B1AD-B18ACB18FEA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557B958D-8AA5-417E-8573-507A4F80D00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926" name="直線コネクタ 925">
          <a:extLst>
            <a:ext uri="{FF2B5EF4-FFF2-40B4-BE49-F238E27FC236}">
              <a16:creationId xmlns:a16="http://schemas.microsoft.com/office/drawing/2014/main" id="{2D2292D3-DE0C-4773-8E35-567415E4C3B9}"/>
            </a:ext>
          </a:extLst>
        </xdr:cNvPr>
        <xdr:cNvCxnSpPr/>
      </xdr:nvCxnSpPr>
      <xdr:spPr>
        <a:xfrm flipV="1">
          <a:off x="19509104" y="16847058"/>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927" name="【庁舎】&#10;一人当たり面積最小値テキスト">
          <a:extLst>
            <a:ext uri="{FF2B5EF4-FFF2-40B4-BE49-F238E27FC236}">
              <a16:creationId xmlns:a16="http://schemas.microsoft.com/office/drawing/2014/main" id="{62752E52-7B4E-458F-95DF-290690508FDD}"/>
            </a:ext>
          </a:extLst>
        </xdr:cNvPr>
        <xdr:cNvSpPr txBox="1"/>
      </xdr:nvSpPr>
      <xdr:spPr>
        <a:xfrm>
          <a:off x="19547840" y="182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928" name="直線コネクタ 927">
          <a:extLst>
            <a:ext uri="{FF2B5EF4-FFF2-40B4-BE49-F238E27FC236}">
              <a16:creationId xmlns:a16="http://schemas.microsoft.com/office/drawing/2014/main" id="{9185C6AF-349E-45F0-B2F2-E35F37BBECF9}"/>
            </a:ext>
          </a:extLst>
        </xdr:cNvPr>
        <xdr:cNvCxnSpPr/>
      </xdr:nvCxnSpPr>
      <xdr:spPr>
        <a:xfrm>
          <a:off x="19443700" y="18268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929" name="【庁舎】&#10;一人当たり面積最大値テキスト">
          <a:extLst>
            <a:ext uri="{FF2B5EF4-FFF2-40B4-BE49-F238E27FC236}">
              <a16:creationId xmlns:a16="http://schemas.microsoft.com/office/drawing/2014/main" id="{243EA828-BBFB-4F81-A9FF-1A6BACC95DF9}"/>
            </a:ext>
          </a:extLst>
        </xdr:cNvPr>
        <xdr:cNvSpPr txBox="1"/>
      </xdr:nvSpPr>
      <xdr:spPr>
        <a:xfrm>
          <a:off x="19547840" y="166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930" name="直線コネクタ 929">
          <a:extLst>
            <a:ext uri="{FF2B5EF4-FFF2-40B4-BE49-F238E27FC236}">
              <a16:creationId xmlns:a16="http://schemas.microsoft.com/office/drawing/2014/main" id="{AE4CF0C7-9FB7-4250-A380-BD05C2568DD8}"/>
            </a:ext>
          </a:extLst>
        </xdr:cNvPr>
        <xdr:cNvCxnSpPr/>
      </xdr:nvCxnSpPr>
      <xdr:spPr>
        <a:xfrm>
          <a:off x="19443700" y="16847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40403</xdr:rowOff>
    </xdr:from>
    <xdr:ext cx="469744" cy="259045"/>
    <xdr:sp macro="" textlink="">
      <xdr:nvSpPr>
        <xdr:cNvPr id="931" name="【庁舎】&#10;一人当たり面積平均値テキスト">
          <a:extLst>
            <a:ext uri="{FF2B5EF4-FFF2-40B4-BE49-F238E27FC236}">
              <a16:creationId xmlns:a16="http://schemas.microsoft.com/office/drawing/2014/main" id="{7698FDB9-BAB4-4DA3-AF25-8B9EA0F9B3E6}"/>
            </a:ext>
          </a:extLst>
        </xdr:cNvPr>
        <xdr:cNvSpPr txBox="1"/>
      </xdr:nvSpPr>
      <xdr:spPr>
        <a:xfrm>
          <a:off x="19547840" y="17642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932" name="フローチャート: 判断 931">
          <a:extLst>
            <a:ext uri="{FF2B5EF4-FFF2-40B4-BE49-F238E27FC236}">
              <a16:creationId xmlns:a16="http://schemas.microsoft.com/office/drawing/2014/main" id="{D626CE4E-0A06-4D09-9F6D-E8A27715A9F2}"/>
            </a:ext>
          </a:extLst>
        </xdr:cNvPr>
        <xdr:cNvSpPr/>
      </xdr:nvSpPr>
      <xdr:spPr>
        <a:xfrm>
          <a:off x="19458940" y="1766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933" name="フローチャート: 判断 932">
          <a:extLst>
            <a:ext uri="{FF2B5EF4-FFF2-40B4-BE49-F238E27FC236}">
              <a16:creationId xmlns:a16="http://schemas.microsoft.com/office/drawing/2014/main" id="{AE3FB6CC-DCA8-491B-BF3B-9CB43C6862AD}"/>
            </a:ext>
          </a:extLst>
        </xdr:cNvPr>
        <xdr:cNvSpPr/>
      </xdr:nvSpPr>
      <xdr:spPr>
        <a:xfrm>
          <a:off x="18735040" y="176938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12971</xdr:rowOff>
    </xdr:from>
    <xdr:ext cx="469744" cy="259045"/>
    <xdr:sp macro="" textlink="">
      <xdr:nvSpPr>
        <xdr:cNvPr id="934" name="n_1aveValue【庁舎】&#10;一人当たり面積">
          <a:extLst>
            <a:ext uri="{FF2B5EF4-FFF2-40B4-BE49-F238E27FC236}">
              <a16:creationId xmlns:a16="http://schemas.microsoft.com/office/drawing/2014/main" id="{D51A85B3-9440-4E0E-A74D-492EB651F092}"/>
            </a:ext>
          </a:extLst>
        </xdr:cNvPr>
        <xdr:cNvSpPr txBox="1"/>
      </xdr:nvSpPr>
      <xdr:spPr>
        <a:xfrm>
          <a:off x="18561127" y="1778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112268</xdr:rowOff>
    </xdr:from>
    <xdr:to>
      <xdr:col>107</xdr:col>
      <xdr:colOff>101600</xdr:colOff>
      <xdr:row>106</xdr:row>
      <xdr:rowOff>42418</xdr:rowOff>
    </xdr:to>
    <xdr:sp macro="" textlink="">
      <xdr:nvSpPr>
        <xdr:cNvPr id="935" name="フローチャート: 判断 934">
          <a:extLst>
            <a:ext uri="{FF2B5EF4-FFF2-40B4-BE49-F238E27FC236}">
              <a16:creationId xmlns:a16="http://schemas.microsoft.com/office/drawing/2014/main" id="{35198DF2-C725-4E8D-8D36-D9B2198DB7E9}"/>
            </a:ext>
          </a:extLst>
        </xdr:cNvPr>
        <xdr:cNvSpPr/>
      </xdr:nvSpPr>
      <xdr:spPr>
        <a:xfrm>
          <a:off x="179374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33545</xdr:rowOff>
    </xdr:from>
    <xdr:ext cx="469744" cy="259045"/>
    <xdr:sp macro="" textlink="">
      <xdr:nvSpPr>
        <xdr:cNvPr id="936" name="n_2aveValue【庁舎】&#10;一人当たり面積">
          <a:extLst>
            <a:ext uri="{FF2B5EF4-FFF2-40B4-BE49-F238E27FC236}">
              <a16:creationId xmlns:a16="http://schemas.microsoft.com/office/drawing/2014/main" id="{664D098E-0985-4B8B-857C-28DC07034A12}"/>
            </a:ext>
          </a:extLst>
        </xdr:cNvPr>
        <xdr:cNvSpPr txBox="1"/>
      </xdr:nvSpPr>
      <xdr:spPr>
        <a:xfrm>
          <a:off x="17776267" y="178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160274</xdr:rowOff>
    </xdr:from>
    <xdr:to>
      <xdr:col>102</xdr:col>
      <xdr:colOff>165100</xdr:colOff>
      <xdr:row>106</xdr:row>
      <xdr:rowOff>90424</xdr:rowOff>
    </xdr:to>
    <xdr:sp macro="" textlink="">
      <xdr:nvSpPr>
        <xdr:cNvPr id="937" name="フローチャート: 判断 936">
          <a:extLst>
            <a:ext uri="{FF2B5EF4-FFF2-40B4-BE49-F238E27FC236}">
              <a16:creationId xmlns:a16="http://schemas.microsoft.com/office/drawing/2014/main" id="{8F1215B5-2F9B-4680-B148-1E12AA1937C9}"/>
            </a:ext>
          </a:extLst>
        </xdr:cNvPr>
        <xdr:cNvSpPr/>
      </xdr:nvSpPr>
      <xdr:spPr>
        <a:xfrm>
          <a:off x="17162780" y="17762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81551</xdr:rowOff>
    </xdr:from>
    <xdr:ext cx="469744" cy="259045"/>
    <xdr:sp macro="" textlink="">
      <xdr:nvSpPr>
        <xdr:cNvPr id="938" name="n_3aveValue【庁舎】&#10;一人当たり面積">
          <a:extLst>
            <a:ext uri="{FF2B5EF4-FFF2-40B4-BE49-F238E27FC236}">
              <a16:creationId xmlns:a16="http://schemas.microsoft.com/office/drawing/2014/main" id="{F3DC5670-1939-4C23-A1BB-8959843016C0}"/>
            </a:ext>
          </a:extLst>
        </xdr:cNvPr>
        <xdr:cNvSpPr txBox="1"/>
      </xdr:nvSpPr>
      <xdr:spPr>
        <a:xfrm>
          <a:off x="1700156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39115</xdr:rowOff>
    </xdr:from>
    <xdr:to>
      <xdr:col>98</xdr:col>
      <xdr:colOff>38100</xdr:colOff>
      <xdr:row>107</xdr:row>
      <xdr:rowOff>140715</xdr:rowOff>
    </xdr:to>
    <xdr:sp macro="" textlink="">
      <xdr:nvSpPr>
        <xdr:cNvPr id="939" name="フローチャート: 判断 938">
          <a:extLst>
            <a:ext uri="{FF2B5EF4-FFF2-40B4-BE49-F238E27FC236}">
              <a16:creationId xmlns:a16="http://schemas.microsoft.com/office/drawing/2014/main" id="{2EF160D8-98D8-4E33-90A9-8B8F58782915}"/>
            </a:ext>
          </a:extLst>
        </xdr:cNvPr>
        <xdr:cNvSpPr/>
      </xdr:nvSpPr>
      <xdr:spPr>
        <a:xfrm>
          <a:off x="16388080" y="179765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131842</xdr:rowOff>
    </xdr:from>
    <xdr:ext cx="469744" cy="259045"/>
    <xdr:sp macro="" textlink="">
      <xdr:nvSpPr>
        <xdr:cNvPr id="940" name="n_4aveValue【庁舎】&#10;一人当たり面積">
          <a:extLst>
            <a:ext uri="{FF2B5EF4-FFF2-40B4-BE49-F238E27FC236}">
              <a16:creationId xmlns:a16="http://schemas.microsoft.com/office/drawing/2014/main" id="{85E9720E-1D9D-4E5D-96CC-84AC14B0D486}"/>
            </a:ext>
          </a:extLst>
        </xdr:cNvPr>
        <xdr:cNvSpPr txBox="1"/>
      </xdr:nvSpPr>
      <xdr:spPr>
        <a:xfrm>
          <a:off x="16226867" y="180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68872082-92E5-4AFE-BBFB-9BA869E4B17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D3C149FB-4D48-4C43-A641-EE77C7CDBBB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CA1FAB5A-9CDA-4E61-8D8B-D9C30DC6D7E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BD71E78C-E290-4BB5-B66A-94EE522F207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568D4D40-8000-420F-8305-AE59B688CAA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39115</xdr:rowOff>
    </xdr:from>
    <xdr:to>
      <xdr:col>116</xdr:col>
      <xdr:colOff>114300</xdr:colOff>
      <xdr:row>101</xdr:row>
      <xdr:rowOff>140715</xdr:rowOff>
    </xdr:to>
    <xdr:sp macro="" textlink="">
      <xdr:nvSpPr>
        <xdr:cNvPr id="946" name="楕円 945">
          <a:extLst>
            <a:ext uri="{FF2B5EF4-FFF2-40B4-BE49-F238E27FC236}">
              <a16:creationId xmlns:a16="http://schemas.microsoft.com/office/drawing/2014/main" id="{B166590A-05CD-4A81-AE01-8F6694497116}"/>
            </a:ext>
          </a:extLst>
        </xdr:cNvPr>
        <xdr:cNvSpPr/>
      </xdr:nvSpPr>
      <xdr:spPr>
        <a:xfrm>
          <a:off x="19458940" y="1697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61992</xdr:rowOff>
    </xdr:from>
    <xdr:ext cx="469744" cy="259045"/>
    <xdr:sp macro="" textlink="">
      <xdr:nvSpPr>
        <xdr:cNvPr id="947" name="【庁舎】&#10;一人当たり面積該当値テキスト">
          <a:extLst>
            <a:ext uri="{FF2B5EF4-FFF2-40B4-BE49-F238E27FC236}">
              <a16:creationId xmlns:a16="http://schemas.microsoft.com/office/drawing/2014/main" id="{BB8C357F-4EB0-4A22-AE3D-020B97304CF6}"/>
            </a:ext>
          </a:extLst>
        </xdr:cNvPr>
        <xdr:cNvSpPr txBox="1"/>
      </xdr:nvSpPr>
      <xdr:spPr>
        <a:xfrm>
          <a:off x="19547840" y="1682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77978</xdr:rowOff>
    </xdr:from>
    <xdr:to>
      <xdr:col>112</xdr:col>
      <xdr:colOff>38100</xdr:colOff>
      <xdr:row>102</xdr:row>
      <xdr:rowOff>8128</xdr:rowOff>
    </xdr:to>
    <xdr:sp macro="" textlink="">
      <xdr:nvSpPr>
        <xdr:cNvPr id="948" name="楕円 947">
          <a:extLst>
            <a:ext uri="{FF2B5EF4-FFF2-40B4-BE49-F238E27FC236}">
              <a16:creationId xmlns:a16="http://schemas.microsoft.com/office/drawing/2014/main" id="{8CCEDDB7-05C7-4CF3-9AF9-28F1146A2F2C}"/>
            </a:ext>
          </a:extLst>
        </xdr:cNvPr>
        <xdr:cNvSpPr/>
      </xdr:nvSpPr>
      <xdr:spPr>
        <a:xfrm>
          <a:off x="18735040" y="17009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89915</xdr:rowOff>
    </xdr:from>
    <xdr:to>
      <xdr:col>116</xdr:col>
      <xdr:colOff>63500</xdr:colOff>
      <xdr:row>101</xdr:row>
      <xdr:rowOff>128778</xdr:rowOff>
    </xdr:to>
    <xdr:cxnSp macro="">
      <xdr:nvCxnSpPr>
        <xdr:cNvPr id="949" name="直線コネクタ 948">
          <a:extLst>
            <a:ext uri="{FF2B5EF4-FFF2-40B4-BE49-F238E27FC236}">
              <a16:creationId xmlns:a16="http://schemas.microsoft.com/office/drawing/2014/main" id="{05A8AA1E-860D-46A6-81AB-75102EC4C260}"/>
            </a:ext>
          </a:extLst>
        </xdr:cNvPr>
        <xdr:cNvCxnSpPr/>
      </xdr:nvCxnSpPr>
      <xdr:spPr>
        <a:xfrm flipV="1">
          <a:off x="18778220" y="17021555"/>
          <a:ext cx="73152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112268</xdr:rowOff>
    </xdr:from>
    <xdr:to>
      <xdr:col>107</xdr:col>
      <xdr:colOff>101600</xdr:colOff>
      <xdr:row>102</xdr:row>
      <xdr:rowOff>42418</xdr:rowOff>
    </xdr:to>
    <xdr:sp macro="" textlink="">
      <xdr:nvSpPr>
        <xdr:cNvPr id="950" name="楕円 949">
          <a:extLst>
            <a:ext uri="{FF2B5EF4-FFF2-40B4-BE49-F238E27FC236}">
              <a16:creationId xmlns:a16="http://schemas.microsoft.com/office/drawing/2014/main" id="{A65AEE16-1BC8-4A28-8904-7890A4898984}"/>
            </a:ext>
          </a:extLst>
        </xdr:cNvPr>
        <xdr:cNvSpPr/>
      </xdr:nvSpPr>
      <xdr:spPr>
        <a:xfrm>
          <a:off x="17937480" y="17043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128778</xdr:rowOff>
    </xdr:from>
    <xdr:to>
      <xdr:col>111</xdr:col>
      <xdr:colOff>177800</xdr:colOff>
      <xdr:row>101</xdr:row>
      <xdr:rowOff>163068</xdr:rowOff>
    </xdr:to>
    <xdr:cxnSp macro="">
      <xdr:nvCxnSpPr>
        <xdr:cNvPr id="951" name="直線コネクタ 950">
          <a:extLst>
            <a:ext uri="{FF2B5EF4-FFF2-40B4-BE49-F238E27FC236}">
              <a16:creationId xmlns:a16="http://schemas.microsoft.com/office/drawing/2014/main" id="{0E75FA65-199E-48F1-ABEA-3A2269E74CEC}"/>
            </a:ext>
          </a:extLst>
        </xdr:cNvPr>
        <xdr:cNvCxnSpPr/>
      </xdr:nvCxnSpPr>
      <xdr:spPr>
        <a:xfrm flipV="1">
          <a:off x="17988280" y="17060418"/>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151130</xdr:rowOff>
    </xdr:from>
    <xdr:to>
      <xdr:col>102</xdr:col>
      <xdr:colOff>165100</xdr:colOff>
      <xdr:row>102</xdr:row>
      <xdr:rowOff>81280</xdr:rowOff>
    </xdr:to>
    <xdr:sp macro="" textlink="">
      <xdr:nvSpPr>
        <xdr:cNvPr id="952" name="楕円 951">
          <a:extLst>
            <a:ext uri="{FF2B5EF4-FFF2-40B4-BE49-F238E27FC236}">
              <a16:creationId xmlns:a16="http://schemas.microsoft.com/office/drawing/2014/main" id="{F12599B7-1EA9-4C26-9EAF-34C223A2D93D}"/>
            </a:ext>
          </a:extLst>
        </xdr:cNvPr>
        <xdr:cNvSpPr/>
      </xdr:nvSpPr>
      <xdr:spPr>
        <a:xfrm>
          <a:off x="17162780" y="17082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163068</xdr:rowOff>
    </xdr:from>
    <xdr:to>
      <xdr:col>107</xdr:col>
      <xdr:colOff>50800</xdr:colOff>
      <xdr:row>102</xdr:row>
      <xdr:rowOff>30480</xdr:rowOff>
    </xdr:to>
    <xdr:cxnSp macro="">
      <xdr:nvCxnSpPr>
        <xdr:cNvPr id="953" name="直線コネクタ 952">
          <a:extLst>
            <a:ext uri="{FF2B5EF4-FFF2-40B4-BE49-F238E27FC236}">
              <a16:creationId xmlns:a16="http://schemas.microsoft.com/office/drawing/2014/main" id="{0EA7CF74-07AB-4AD5-97FD-E83CDB5F1055}"/>
            </a:ext>
          </a:extLst>
        </xdr:cNvPr>
        <xdr:cNvCxnSpPr/>
      </xdr:nvCxnSpPr>
      <xdr:spPr>
        <a:xfrm flipV="1">
          <a:off x="17213580" y="17094708"/>
          <a:ext cx="7747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9398</xdr:rowOff>
    </xdr:from>
    <xdr:to>
      <xdr:col>98</xdr:col>
      <xdr:colOff>38100</xdr:colOff>
      <xdr:row>102</xdr:row>
      <xdr:rowOff>110998</xdr:rowOff>
    </xdr:to>
    <xdr:sp macro="" textlink="">
      <xdr:nvSpPr>
        <xdr:cNvPr id="954" name="楕円 953">
          <a:extLst>
            <a:ext uri="{FF2B5EF4-FFF2-40B4-BE49-F238E27FC236}">
              <a16:creationId xmlns:a16="http://schemas.microsoft.com/office/drawing/2014/main" id="{F4320B36-DEC4-4D47-BA60-4927ACA18CDF}"/>
            </a:ext>
          </a:extLst>
        </xdr:cNvPr>
        <xdr:cNvSpPr/>
      </xdr:nvSpPr>
      <xdr:spPr>
        <a:xfrm>
          <a:off x="16388080" y="171086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30480</xdr:rowOff>
    </xdr:from>
    <xdr:to>
      <xdr:col>102</xdr:col>
      <xdr:colOff>114300</xdr:colOff>
      <xdr:row>102</xdr:row>
      <xdr:rowOff>60198</xdr:rowOff>
    </xdr:to>
    <xdr:cxnSp macro="">
      <xdr:nvCxnSpPr>
        <xdr:cNvPr id="955" name="直線コネクタ 954">
          <a:extLst>
            <a:ext uri="{FF2B5EF4-FFF2-40B4-BE49-F238E27FC236}">
              <a16:creationId xmlns:a16="http://schemas.microsoft.com/office/drawing/2014/main" id="{8E946805-5AAF-4465-98A0-E6C812C790A3}"/>
            </a:ext>
          </a:extLst>
        </xdr:cNvPr>
        <xdr:cNvCxnSpPr/>
      </xdr:nvCxnSpPr>
      <xdr:spPr>
        <a:xfrm flipV="1">
          <a:off x="16431260" y="17129760"/>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24655</xdr:rowOff>
    </xdr:from>
    <xdr:ext cx="469744" cy="259045"/>
    <xdr:sp macro="" textlink="">
      <xdr:nvSpPr>
        <xdr:cNvPr id="956" name="n_1mainValue【庁舎】&#10;一人当たり面積">
          <a:extLst>
            <a:ext uri="{FF2B5EF4-FFF2-40B4-BE49-F238E27FC236}">
              <a16:creationId xmlns:a16="http://schemas.microsoft.com/office/drawing/2014/main" id="{A9664524-B8AA-457A-BFC6-31BF376F70C3}"/>
            </a:ext>
          </a:extLst>
        </xdr:cNvPr>
        <xdr:cNvSpPr txBox="1"/>
      </xdr:nvSpPr>
      <xdr:spPr>
        <a:xfrm>
          <a:off x="18561127" y="1678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58945</xdr:rowOff>
    </xdr:from>
    <xdr:ext cx="469744" cy="259045"/>
    <xdr:sp macro="" textlink="">
      <xdr:nvSpPr>
        <xdr:cNvPr id="957" name="n_2mainValue【庁舎】&#10;一人当たり面積">
          <a:extLst>
            <a:ext uri="{FF2B5EF4-FFF2-40B4-BE49-F238E27FC236}">
              <a16:creationId xmlns:a16="http://schemas.microsoft.com/office/drawing/2014/main" id="{86939DF5-9005-4B07-90F8-5F8A8A433B74}"/>
            </a:ext>
          </a:extLst>
        </xdr:cNvPr>
        <xdr:cNvSpPr txBox="1"/>
      </xdr:nvSpPr>
      <xdr:spPr>
        <a:xfrm>
          <a:off x="17776267" y="1682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97807</xdr:rowOff>
    </xdr:from>
    <xdr:ext cx="469744" cy="259045"/>
    <xdr:sp macro="" textlink="">
      <xdr:nvSpPr>
        <xdr:cNvPr id="958" name="n_3mainValue【庁舎】&#10;一人当たり面積">
          <a:extLst>
            <a:ext uri="{FF2B5EF4-FFF2-40B4-BE49-F238E27FC236}">
              <a16:creationId xmlns:a16="http://schemas.microsoft.com/office/drawing/2014/main" id="{456D71E4-7852-4F56-93E3-5C6D704073DD}"/>
            </a:ext>
          </a:extLst>
        </xdr:cNvPr>
        <xdr:cNvSpPr txBox="1"/>
      </xdr:nvSpPr>
      <xdr:spPr>
        <a:xfrm>
          <a:off x="17001567" y="1686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127525</xdr:rowOff>
    </xdr:from>
    <xdr:ext cx="469744" cy="259045"/>
    <xdr:sp macro="" textlink="">
      <xdr:nvSpPr>
        <xdr:cNvPr id="959" name="n_4mainValue【庁舎】&#10;一人当たり面積">
          <a:extLst>
            <a:ext uri="{FF2B5EF4-FFF2-40B4-BE49-F238E27FC236}">
              <a16:creationId xmlns:a16="http://schemas.microsoft.com/office/drawing/2014/main" id="{4B9B6176-68E3-46E8-ADBD-776C5F1AC4D1}"/>
            </a:ext>
          </a:extLst>
        </xdr:cNvPr>
        <xdr:cNvSpPr txBox="1"/>
      </xdr:nvSpPr>
      <xdr:spPr>
        <a:xfrm>
          <a:off x="16226867" y="1689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A444DDB6-E868-4BC2-BC1B-E478C7DBEDA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6C99D369-4D1A-404C-AB0E-DDFBEE1BCE5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F9F416F4-1EC0-4E9D-BDE6-79B73E2BFB4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広大な町域と人口減少問題を抱える当町においては、各施設の一人当たり面積や有形固定資産減価償却率が類似団体や県平均と比較して全体的に高い傾向にある。しかしながら、老朽化が進む保健センターについては、一人当たり面積も少ないことから、住民サービスの向上といった観点からも施設の更新を検討中である。</a:t>
          </a:r>
        </a:p>
        <a:p>
          <a:r>
            <a:rPr kumimoji="1" lang="ja-JP" altLang="en-US" sz="1200">
              <a:latin typeface="ＭＳ Ｐゴシック" panose="020B0600070205080204" pitchFamily="50" charset="-128"/>
              <a:ea typeface="ＭＳ Ｐゴシック" panose="020B0600070205080204" pitchFamily="50" charset="-128"/>
            </a:rPr>
            <a:t>市民会館については、平成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地域交流センターを建設したため、類似団体数値より低くなっており、図書館については、令和元年度に揖斐川図書館の建て替えを行ったため、類似団体より低くなっている。また、体育館・プールの有形固定資産減価償却率は、類似団体より高くなっているが、今後町民プールの解体を予定しており、減少が見込まれる。</a:t>
          </a:r>
        </a:p>
        <a:p>
          <a:r>
            <a:rPr kumimoji="1" lang="ja-JP" altLang="en-US" sz="1200">
              <a:latin typeface="ＭＳ Ｐゴシック" panose="020B0600070205080204" pitchFamily="50" charset="-128"/>
              <a:ea typeface="ＭＳ Ｐゴシック" panose="020B0600070205080204" pitchFamily="50" charset="-128"/>
            </a:rPr>
            <a:t>今後は、広大な区域における住民サービスの維持と、施設等の総量適正化についてバランスを図りつつ、「揖斐川町公共施設等総合管理計画」に基づき、長期的な視点を持って施設の更新・統廃合・長寿命化などを検討するなど、適正なマネジメントが求め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％）に加え、町内に中心となる産業や大規模な事業所が少ないこと等により財政基盤が弱く、類似団体平均値を若干下回っている（▲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より職員数が大幅増となった人件費のほか、公共施設等の維持管理経費に係る物件費の削減が課題であるが、歳出の徹底的な見直しを実施するとともに、企業誘致や定住促進対策を積極的に進め、法人税・住民税等の増収など歳入確保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人件費・物件費等の人口１人当たりの決算額は類似団体平均値を大幅に上回っているが、経常収支比率は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83.2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ポイント増加した主な要因は、電力・ガス等の価格高騰による光熱水費の増加や会計年度任用職員に係る人件費の増加による。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減などにより経常的一般財源等の増加が見込めないため、経常収支比率は今後も年々悪化することが予想される。人件費については会計年度任用職員を含めた人件費の適正化と削減に努め、また、物件費ではその多くを占める公共施設の維持管理経費については、「公共施設等総合管理計画」による類似施設の統廃合や包括施設管理の導入など、経常経費の縮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62</xdr:row>
      <xdr:rowOff>78232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4056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10668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019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29972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0196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62</xdr:row>
      <xdr:rowOff>87884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598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27432</xdr:rowOff>
    </xdr:from>
    <xdr:to>
      <xdr:col>23</xdr:col>
      <xdr:colOff>184150</xdr:colOff>
      <xdr:row>62</xdr:row>
      <xdr:rowOff>129032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43959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131318</xdr:rowOff>
    </xdr:from>
    <xdr:to>
      <xdr:col>19</xdr:col>
      <xdr:colOff>184150</xdr:colOff>
      <xdr:row>62</xdr:row>
      <xdr:rowOff>61468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150622</xdr:rowOff>
    </xdr:from>
    <xdr:to>
      <xdr:col>11</xdr:col>
      <xdr:colOff>82550</xdr:colOff>
      <xdr:row>62</xdr:row>
      <xdr:rowOff>80772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に比べて大幅に上回っている。人件費については定員適正化に基づく削減計画により人員削減効果が出ているものの、物件費は依然として高い。合併団体であり広大な面積を持つ当町は公共施設の総量も多く、施設の維持管理経費や指定管理料等の委託料が嵩むほか、老朽化に伴う修繕料等も多い。加えて電力・ガス等の価格高騰に伴い経費が増加したことが影響し、前年度を上回る決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人件費では会計年度任用職員を含めた人員の適正化・削減を引き続き実施し、物件費では公共施設の統廃合等や包括施設管理の導入などにより、人件費・物件費等の抑制に努める。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68866</xdr:rowOff>
    </xdr:from>
    <xdr:to>
      <xdr:col>23</xdr:col>
      <xdr:colOff>133350</xdr:colOff>
      <xdr:row>89</xdr:row>
      <xdr:rowOff>164762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127766"/>
          <a:ext cx="0" cy="1296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136839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164762</xdr:rowOff>
    </xdr:from>
    <xdr:to>
      <xdr:col>24</xdr:col>
      <xdr:colOff>12700</xdr:colOff>
      <xdr:row>89</xdr:row>
      <xdr:rowOff>164762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155243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7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68866</xdr:rowOff>
    </xdr:from>
    <xdr:to>
      <xdr:col>24</xdr:col>
      <xdr:colOff>12700</xdr:colOff>
      <xdr:row>82</xdr:row>
      <xdr:rowOff>68866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12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130204</xdr:rowOff>
    </xdr:from>
    <xdr:to>
      <xdr:col>23</xdr:col>
      <xdr:colOff>133350</xdr:colOff>
      <xdr:row>88</xdr:row>
      <xdr:rowOff>28956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046354"/>
          <a:ext cx="838200" cy="7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38772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40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22245</xdr:rowOff>
    </xdr:from>
    <xdr:to>
      <xdr:col>23</xdr:col>
      <xdr:colOff>184150</xdr:colOff>
      <xdr:row>85</xdr:row>
      <xdr:rowOff>123845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99623</xdr:rowOff>
    </xdr:from>
    <xdr:to>
      <xdr:col>19</xdr:col>
      <xdr:colOff>133350</xdr:colOff>
      <xdr:row>87</xdr:row>
      <xdr:rowOff>130204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015773"/>
          <a:ext cx="889000" cy="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159767</xdr:rowOff>
    </xdr:from>
    <xdr:to>
      <xdr:col>19</xdr:col>
      <xdr:colOff>184150</xdr:colOff>
      <xdr:row>85</xdr:row>
      <xdr:rowOff>89917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100094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81662</xdr:rowOff>
    </xdr:from>
    <xdr:to>
      <xdr:col>15</xdr:col>
      <xdr:colOff>82550</xdr:colOff>
      <xdr:row>87</xdr:row>
      <xdr:rowOff>99623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9978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106200</xdr:rowOff>
    </xdr:from>
    <xdr:to>
      <xdr:col>15</xdr:col>
      <xdr:colOff>133350</xdr:colOff>
      <xdr:row>85</xdr:row>
      <xdr:rowOff>36350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46527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22011</xdr:rowOff>
    </xdr:from>
    <xdr:to>
      <xdr:col>11</xdr:col>
      <xdr:colOff>31750</xdr:colOff>
      <xdr:row>87</xdr:row>
      <xdr:rowOff>81662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766711"/>
          <a:ext cx="889000" cy="2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50000</xdr:rowOff>
    </xdr:from>
    <xdr:to>
      <xdr:col>11</xdr:col>
      <xdr:colOff>82550</xdr:colOff>
      <xdr:row>84</xdr:row>
      <xdr:rowOff>151600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149606</xdr:rowOff>
    </xdr:from>
    <xdr:to>
      <xdr:col>23</xdr:col>
      <xdr:colOff>184150</xdr:colOff>
      <xdr:row>88</xdr:row>
      <xdr:rowOff>79756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121683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3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79404</xdr:rowOff>
    </xdr:from>
    <xdr:to>
      <xdr:col>19</xdr:col>
      <xdr:colOff>184150</xdr:colOff>
      <xdr:row>88</xdr:row>
      <xdr:rowOff>9554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165781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81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48823</xdr:rowOff>
    </xdr:from>
    <xdr:to>
      <xdr:col>15</xdr:col>
      <xdr:colOff>133350</xdr:colOff>
      <xdr:row>87</xdr:row>
      <xdr:rowOff>150423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9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135200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05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30862</xdr:rowOff>
    </xdr:from>
    <xdr:to>
      <xdr:col>11</xdr:col>
      <xdr:colOff>82550</xdr:colOff>
      <xdr:row>87</xdr:row>
      <xdr:rowOff>132462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94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117239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03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142661</xdr:rowOff>
    </xdr:from>
    <xdr:to>
      <xdr:col>7</xdr:col>
      <xdr:colOff>31750</xdr:colOff>
      <xdr:row>86</xdr:row>
      <xdr:rowOff>72811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7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57588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80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類似団体平均値に比べて低い水準にあり、平均値を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国家公務員人件費削減措置の影響により指数自体は高くなったが、類似団体も同様の結果となっており、依然として低い水準となっている。これは、従来からの給与体系水準の低さや男女の昇任格差が要因であると考えられ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年度から新たな昇給制度（勤務評定）により適正な給与の改正を図っており、また、地域の民間企業との給与格差についても適正に反映させたい。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9328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140806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71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45357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38811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62593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8811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45357</xdr:rowOff>
    </xdr:from>
    <xdr:to>
      <xdr:col>68</xdr:col>
      <xdr:colOff>152400</xdr:colOff>
      <xdr:row>81</xdr:row>
      <xdr:rowOff>62593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393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28320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74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166007</xdr:rowOff>
    </xdr:from>
    <xdr:to>
      <xdr:col>77</xdr:col>
      <xdr:colOff>95250</xdr:colOff>
      <xdr:row>81</xdr:row>
      <xdr:rowOff>96157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106334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65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11793</xdr:rowOff>
    </xdr:from>
    <xdr:to>
      <xdr:col>68</xdr:col>
      <xdr:colOff>203200</xdr:colOff>
      <xdr:row>81</xdr:row>
      <xdr:rowOff>113393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123570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166007</xdr:rowOff>
    </xdr:from>
    <xdr:to>
      <xdr:col>64</xdr:col>
      <xdr:colOff>152400</xdr:colOff>
      <xdr:row>81</xdr:row>
      <xdr:rowOff>96157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106334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類似団体平均値に比べて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人上回っている。これは、合併により職員数が著しく多くなったことが要因である。令和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年度の職員数は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人であり、合併当初（</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以上の減となっており、「定員管理適正化計画」以上の削減を図っているところであるが、住民サービスの低下を招く恐れもあるためバランスを図る必要がある。今後も引き続き事務効率化や指定管理者制度の導入による業務の外部委託などを進め、住民サービスの確保を図りつつ職員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41910</xdr:rowOff>
    </xdr:from>
    <xdr:to>
      <xdr:col>81</xdr:col>
      <xdr:colOff>44450</xdr:colOff>
      <xdr:row>63</xdr:row>
      <xdr:rowOff>134983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843260"/>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117855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04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93617</xdr:rowOff>
    </xdr:from>
    <xdr:to>
      <xdr:col>77</xdr:col>
      <xdr:colOff>44450</xdr:colOff>
      <xdr:row>63</xdr:row>
      <xdr:rowOff>134983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9496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39931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2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43634</xdr:rowOff>
    </xdr:from>
    <xdr:to>
      <xdr:col>72</xdr:col>
      <xdr:colOff>203200</xdr:colOff>
      <xdr:row>63</xdr:row>
      <xdr:rowOff>93617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844984"/>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43634</xdr:rowOff>
    </xdr:from>
    <xdr:to>
      <xdr:col>68</xdr:col>
      <xdr:colOff>152400</xdr:colOff>
      <xdr:row>63</xdr:row>
      <xdr:rowOff>72934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844984"/>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133821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30571</xdr:rowOff>
    </xdr:from>
    <xdr:to>
      <xdr:col>64</xdr:col>
      <xdr:colOff>152400</xdr:colOff>
      <xdr:row>59</xdr:row>
      <xdr:rowOff>132171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14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142348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9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162560</xdr:rowOff>
    </xdr:from>
    <xdr:to>
      <xdr:col>81</xdr:col>
      <xdr:colOff>95250</xdr:colOff>
      <xdr:row>63</xdr:row>
      <xdr:rowOff>92710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134637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84183</xdr:rowOff>
    </xdr:from>
    <xdr:to>
      <xdr:col>77</xdr:col>
      <xdr:colOff>95250</xdr:colOff>
      <xdr:row>64</xdr:row>
      <xdr:rowOff>14333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170560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42817</xdr:rowOff>
    </xdr:from>
    <xdr:to>
      <xdr:col>73</xdr:col>
      <xdr:colOff>44450</xdr:colOff>
      <xdr:row>63</xdr:row>
      <xdr:rowOff>144417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129194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164284</xdr:rowOff>
    </xdr:from>
    <xdr:to>
      <xdr:col>68</xdr:col>
      <xdr:colOff>203200</xdr:colOff>
      <xdr:row>63</xdr:row>
      <xdr:rowOff>94434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79211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8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22134</xdr:rowOff>
    </xdr:from>
    <xdr:to>
      <xdr:col>64</xdr:col>
      <xdr:colOff>152400</xdr:colOff>
      <xdr:row>63</xdr:row>
      <xdr:rowOff>123734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108511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平均値を下回る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値で推移しているが、平成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年度からの推移を見ると大きく減少傾向にある（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合併に伴い旧町村の格差是正や新町の一体化を狙う投資的経費の財源としての地方債発行や、全町全域下水道化に向けた整備のための地方債発行を行いつつも、旧町村から承継した地方債の償還が進み、年度毎の償還額が減少してきたためである。また、地方債残高については、交付税措置等条件の有利なものが大半を占めている。しかしなが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年度以降は、算出の分母となる普通交付税の合併算定替適用期間が終了し、交付税額が大きく減少していることから、今後は実質公債費比率の増加が見込まれる。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100330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976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68156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68156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108373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976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％以降、平成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となっている。しかしながら近年、算出の分母となる標準財政規模や算入公債費等の額が減少傾向にあることから、将来負担額を抑えるためにも地方債発行の抑制に努める必要がある。今後も長期的視野に立ち、後世への負担を少しでも軽減するよう行財政改革を進め、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17568</xdr:rowOff>
    </xdr:from>
    <xdr:to>
      <xdr:col>68</xdr:col>
      <xdr:colOff>203200</xdr:colOff>
      <xdr:row>15</xdr:row>
      <xdr:rowOff>119168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69020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人件費に係る経常収支比率は「定員管理適正化計画」の効果もあり、前年度に続いて類似団体をやや下回っている。職員数については、合併当初</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日）に比べると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人の削減を行い、町が定めた目標を上回る削減を図った（計画においては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人の純減目標）。平成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月に改正された当計画（平成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年度の職員数を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人としているところであるが、計画を大幅に上回る職員削減を実施している。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48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85852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8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117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135145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であったが、経常収支比率については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となった。また、類似団体平均を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町は合併により町域が広大となり公共施設の総量も多く、維持管理に係る経費や、老朽化に伴う臨時的な維持修繕等が今後増加すると考えられる。そのため、合併以降進めてきた用度等経常経費の見直しや縮減の徹底、及び「公共施設等総合管理計画」に基づく施設の統廃合や廃止を積極的に進めていくことで、今後の経費削減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32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32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136525</xdr:rowOff>
    </xdr:from>
    <xdr:to>
      <xdr:col>73</xdr:col>
      <xdr:colOff>180975</xdr:colOff>
      <xdr:row>17</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0827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136525</xdr:rowOff>
    </xdr:from>
    <xdr:to>
      <xdr:col>69</xdr:col>
      <xdr:colOff>92075</xdr:colOff>
      <xdr:row>17</xdr:row>
      <xdr:rowOff>22225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0827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26052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85725</xdr:rowOff>
    </xdr:from>
    <xdr:to>
      <xdr:col>69</xdr:col>
      <xdr:colOff>142875</xdr:colOff>
      <xdr:row>16</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4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142875</xdr:rowOff>
    </xdr:from>
    <xdr:to>
      <xdr:col>65</xdr:col>
      <xdr:colOff>53975</xdr:colOff>
      <xdr:row>17</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57802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電力・ガス・食料品等価格高騰緊急支援給付金給付事業の実施により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類似団体に比べると低い率となっている。扶助費については、高齢化や障がい福祉の充実、少子化対策などにより今後も増加が予想される。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220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38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要因としては、下水道事業が法適用化したことにより、一般会計からの繰出金を令和５年度から補助費等に計上したためである。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下水道事業等の公営企業会計への繰出金については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独立採算制の観点から繰出基準を明確にし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経営の健全化に努め、普通会計への圧迫を軽減させる。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91622</xdr:rowOff>
    </xdr:from>
    <xdr:to>
      <xdr:col>82</xdr:col>
      <xdr:colOff>107950</xdr:colOff>
      <xdr:row>55</xdr:row>
      <xdr:rowOff>64407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178472"/>
          <a:ext cx="8382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56</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494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132642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121557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613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121557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81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40822</xdr:rowOff>
    </xdr:from>
    <xdr:to>
      <xdr:col>82</xdr:col>
      <xdr:colOff>158750</xdr:colOff>
      <xdr:row>53</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57349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13607</xdr:rowOff>
    </xdr:from>
    <xdr:to>
      <xdr:col>78</xdr:col>
      <xdr:colOff>120650</xdr:colOff>
      <xdr:row>55</xdr:row>
      <xdr:rowOff>115207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125384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15620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年度経常経費充当一般財源は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百万円の増となった。類似団体平均に比して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くはなっているが、補助費等には消防組合負担金や高齢者福祉関係の事務を行う社会福祉協議会や広域連合、し尿処理やごみ処理を行う一部事務組合への補助負担金、公共交通の要である養老鉄道・樽見鉄道などへの支援を含んでおり、必要不可欠な経費としてさらなる削減は容易ではない。これら各種団体への補助費等について、事業内容・費用対効果を検証しながら抑制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37</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19404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166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21844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66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76708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194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公債費の経常収支比率は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となっており、類似団体平均値に比べ</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ポイント上回っている。決算額については、令和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百万円に対し令和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1,594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百万円と前年比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今後も、地方債発行の抑制や繰上償還を実施することにより、公債費負担の軽減を図る。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121286</xdr:rowOff>
    </xdr:from>
    <xdr:to>
      <xdr:col>24</xdr:col>
      <xdr:colOff>25400</xdr:colOff>
      <xdr:row>79</xdr:row>
      <xdr:rowOff>132714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6658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144163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345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81280</xdr:rowOff>
    </xdr:from>
    <xdr:to>
      <xdr:col>19</xdr:col>
      <xdr:colOff>187325</xdr:colOff>
      <xdr:row>79</xdr:row>
      <xdr:rowOff>132714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625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96538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9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81280</xdr:rowOff>
    </xdr:from>
    <xdr:to>
      <xdr:col>15</xdr:col>
      <xdr:colOff>98425</xdr:colOff>
      <xdr:row>79</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625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67963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80</xdr:row>
      <xdr:rowOff>6986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6012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125113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70486</xdr:rowOff>
    </xdr:from>
    <xdr:to>
      <xdr:col>24</xdr:col>
      <xdr:colOff>76200</xdr:colOff>
      <xdr:row>80</xdr:row>
      <xdr:rowOff>636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42563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81914</xdr:rowOff>
    </xdr:from>
    <xdr:to>
      <xdr:col>20</xdr:col>
      <xdr:colOff>38100</xdr:colOff>
      <xdr:row>80</xdr:row>
      <xdr:rowOff>12064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168291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712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30480</xdr:rowOff>
    </xdr:from>
    <xdr:to>
      <xdr:col>15</xdr:col>
      <xdr:colOff>149225</xdr:colOff>
      <xdr:row>79</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116857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64770</xdr:rowOff>
    </xdr:from>
    <xdr:to>
      <xdr:col>11</xdr:col>
      <xdr:colOff>60325</xdr:colOff>
      <xdr:row>79</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151147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127636</xdr:rowOff>
    </xdr:from>
    <xdr:to>
      <xdr:col>6</xdr:col>
      <xdr:colOff>171450</xdr:colOff>
      <xdr:row>80</xdr:row>
      <xdr:rowOff>57786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42563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5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公債費以外の経常収支比率としては、類似団体平均値を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今後高齢化社会の益々の進展に伴う社会保障費等扶助費の増加や、高齢化や人口減少に伴う町税の減少等が予想されるため、その他の経常経費においても更なる抑制を図らなければならない。類似する公共施設の統廃合や人件費の削減など行政改革を積極的に進めることが不可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xdr:rowOff>
    </xdr:from>
    <xdr:to>
      <xdr:col>82</xdr:col>
      <xdr:colOff>107950</xdr:colOff>
      <xdr:row>75</xdr:row>
      <xdr:rowOff>130810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8676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55897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42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xdr:rowOff>
    </xdr:from>
    <xdr:to>
      <xdr:col>78</xdr:col>
      <xdr:colOff>69850</xdr:colOff>
      <xdr:row>75</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867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xdr:rowOff>
    </xdr:from>
    <xdr:to>
      <xdr:col>73</xdr:col>
      <xdr:colOff>180975</xdr:colOff>
      <xdr:row>75</xdr:row>
      <xdr:rowOff>62230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2875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75</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6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80010</xdr:rowOff>
    </xdr:from>
    <xdr:to>
      <xdr:col>82</xdr:col>
      <xdr:colOff>158750</xdr:colOff>
      <xdr:row>76</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96537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129540</xdr:rowOff>
    </xdr:from>
    <xdr:to>
      <xdr:col>78</xdr:col>
      <xdr:colOff>120650</xdr:colOff>
      <xdr:row>75</xdr:row>
      <xdr:rowOff>59690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137160</xdr:rowOff>
    </xdr:from>
    <xdr:to>
      <xdr:col>74</xdr:col>
      <xdr:colOff>31750</xdr:colOff>
      <xdr:row>75</xdr:row>
      <xdr:rowOff>67310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77487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xdr:rowOff>
    </xdr:from>
    <xdr:to>
      <xdr:col>69</xdr:col>
      <xdr:colOff>142875</xdr:colOff>
      <xdr:row>75</xdr:row>
      <xdr:rowOff>113030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123207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53647</xdr:rowOff>
    </xdr:from>
    <xdr:to>
      <xdr:col>29</xdr:col>
      <xdr:colOff>127000</xdr:colOff>
      <xdr:row>13</xdr:row>
      <xdr:rowOff>133755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30122"/>
          <a:ext cx="647700" cy="80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12969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133755</xdr:rowOff>
    </xdr:from>
    <xdr:to>
      <xdr:col>26</xdr:col>
      <xdr:colOff>50800</xdr:colOff>
      <xdr:row>14</xdr:row>
      <xdr:rowOff>51606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10230"/>
          <a:ext cx="698500" cy="89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21199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2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51606</xdr:rowOff>
    </xdr:from>
    <xdr:to>
      <xdr:col>22</xdr:col>
      <xdr:colOff>114300</xdr:colOff>
      <xdr:row>14</xdr:row>
      <xdr:rowOff>84067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99531"/>
          <a:ext cx="698500" cy="3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84067</xdr:rowOff>
    </xdr:from>
    <xdr:to>
      <xdr:col>18</xdr:col>
      <xdr:colOff>177800</xdr:colOff>
      <xdr:row>15</xdr:row>
      <xdr:rowOff>35636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31992"/>
          <a:ext cx="698500" cy="12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144235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120821</xdr:rowOff>
    </xdr:from>
    <xdr:to>
      <xdr:col>15</xdr:col>
      <xdr:colOff>101600</xdr:colOff>
      <xdr:row>19</xdr:row>
      <xdr:rowOff>50971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35748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2847</xdr:rowOff>
    </xdr:from>
    <xdr:to>
      <xdr:col>29</xdr:col>
      <xdr:colOff>177800</xdr:colOff>
      <xdr:row>13</xdr:row>
      <xdr:rowOff>104447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79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19374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2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82955</xdr:rowOff>
    </xdr:from>
    <xdr:to>
      <xdr:col>26</xdr:col>
      <xdr:colOff>101600</xdr:colOff>
      <xdr:row>14</xdr:row>
      <xdr:rowOff>13105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5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23282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28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806</xdr:rowOff>
    </xdr:from>
    <xdr:to>
      <xdr:col>22</xdr:col>
      <xdr:colOff>165100</xdr:colOff>
      <xdr:row>14</xdr:row>
      <xdr:rowOff>102406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4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112583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1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33267</xdr:rowOff>
    </xdr:from>
    <xdr:to>
      <xdr:col>19</xdr:col>
      <xdr:colOff>38100</xdr:colOff>
      <xdr:row>14</xdr:row>
      <xdr:rowOff>134867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81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145044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156286</xdr:rowOff>
    </xdr:from>
    <xdr:to>
      <xdr:col>15</xdr:col>
      <xdr:colOff>101600</xdr:colOff>
      <xdr:row>15</xdr:row>
      <xdr:rowOff>86436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0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96613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341979</xdr:rowOff>
    </xdr:from>
    <xdr:to>
      <xdr:col>29</xdr:col>
      <xdr:colOff>127000</xdr:colOff>
      <xdr:row>35</xdr:row>
      <xdr:rowOff>34322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09429"/>
          <a:ext cx="647700" cy="3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9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341979</xdr:rowOff>
    </xdr:from>
    <xdr:to>
      <xdr:col>26</xdr:col>
      <xdr:colOff>50800</xdr:colOff>
      <xdr:row>35</xdr:row>
      <xdr:rowOff>118999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09429"/>
          <a:ext cx="698500" cy="119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107637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118999</xdr:rowOff>
    </xdr:from>
    <xdr:to>
      <xdr:col>22</xdr:col>
      <xdr:colOff>114300</xdr:colOff>
      <xdr:row>35</xdr:row>
      <xdr:rowOff>143802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29349"/>
          <a:ext cx="6985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118618</xdr:rowOff>
    </xdr:from>
    <xdr:to>
      <xdr:col>18</xdr:col>
      <xdr:colOff>177800</xdr:colOff>
      <xdr:row>35</xdr:row>
      <xdr:rowOff>143802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28968"/>
          <a:ext cx="698500" cy="25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242812</xdr:rowOff>
    </xdr:from>
    <xdr:to>
      <xdr:col>15</xdr:col>
      <xdr:colOff>101600</xdr:colOff>
      <xdr:row>36</xdr:row>
      <xdr:rowOff>1512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329189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326422</xdr:rowOff>
    </xdr:from>
    <xdr:to>
      <xdr:col>29</xdr:col>
      <xdr:colOff>177800</xdr:colOff>
      <xdr:row>35</xdr:row>
      <xdr:rowOff>85122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93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171499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291179</xdr:rowOff>
    </xdr:from>
    <xdr:to>
      <xdr:col>26</xdr:col>
      <xdr:colOff>101600</xdr:colOff>
      <xdr:row>35</xdr:row>
      <xdr:rowOff>49879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58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60056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27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68199</xdr:rowOff>
    </xdr:from>
    <xdr:to>
      <xdr:col>22</xdr:col>
      <xdr:colOff>165100</xdr:colOff>
      <xdr:row>35</xdr:row>
      <xdr:rowOff>169799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78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154576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76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93002</xdr:rowOff>
    </xdr:from>
    <xdr:to>
      <xdr:col>19</xdr:col>
      <xdr:colOff>38100</xdr:colOff>
      <xdr:row>35</xdr:row>
      <xdr:rowOff>194602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03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179379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8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67818</xdr:rowOff>
    </xdr:from>
    <xdr:to>
      <xdr:col>15</xdr:col>
      <xdr:colOff>101600</xdr:colOff>
      <xdr:row>35</xdr:row>
      <xdr:rowOff>169418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78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179595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4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169012</xdr:rowOff>
    </xdr:from>
    <xdr:to>
      <xdr:col>24</xdr:col>
      <xdr:colOff>63500</xdr:colOff>
      <xdr:row>35</xdr:row>
      <xdr:rowOff>23190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8312"/>
          <a:ext cx="838200" cy="2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122216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2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23190</xdr:rowOff>
    </xdr:from>
    <xdr:to>
      <xdr:col>19</xdr:col>
      <xdr:colOff>177800</xdr:colOff>
      <xdr:row>35</xdr:row>
      <xdr:rowOff>89573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23940"/>
          <a:ext cx="889000" cy="6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105198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89573</xdr:rowOff>
    </xdr:from>
    <xdr:to>
      <xdr:col>15</xdr:col>
      <xdr:colOff>50800</xdr:colOff>
      <xdr:row>35</xdr:row>
      <xdr:rowOff>122263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0323"/>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130319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122263</xdr:rowOff>
    </xdr:from>
    <xdr:to>
      <xdr:col>10</xdr:col>
      <xdr:colOff>114300</xdr:colOff>
      <xdr:row>37</xdr:row>
      <xdr:rowOff>1372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3013"/>
          <a:ext cx="889000" cy="22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19207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127470</xdr:rowOff>
    </xdr:from>
    <xdr:to>
      <xdr:col>6</xdr:col>
      <xdr:colOff>38100</xdr:colOff>
      <xdr:row>39</xdr:row>
      <xdr:rowOff>57620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6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48747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7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118212</xdr:rowOff>
    </xdr:from>
    <xdr:to>
      <xdr:col>24</xdr:col>
      <xdr:colOff>114300</xdr:colOff>
      <xdr:row>35</xdr:row>
      <xdr:rowOff>48362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141089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143840</xdr:rowOff>
    </xdr:from>
    <xdr:to>
      <xdr:col>20</xdr:col>
      <xdr:colOff>38100</xdr:colOff>
      <xdr:row>35</xdr:row>
      <xdr:rowOff>73990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90517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4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38773</xdr:rowOff>
    </xdr:from>
    <xdr:to>
      <xdr:col>15</xdr:col>
      <xdr:colOff>101600</xdr:colOff>
      <xdr:row>35</xdr:row>
      <xdr:rowOff>140373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156900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1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71463</xdr:rowOff>
    </xdr:from>
    <xdr:to>
      <xdr:col>10</xdr:col>
      <xdr:colOff>165100</xdr:colOff>
      <xdr:row>36</xdr:row>
      <xdr:rowOff>1613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18140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4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122022</xdr:rowOff>
    </xdr:from>
    <xdr:to>
      <xdr:col>6</xdr:col>
      <xdr:colOff>38100</xdr:colOff>
      <xdr:row>37</xdr:row>
      <xdr:rowOff>52172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68699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119126</xdr:rowOff>
    </xdr:from>
    <xdr:to>
      <xdr:col>24</xdr:col>
      <xdr:colOff>63500</xdr:colOff>
      <xdr:row>52</xdr:row>
      <xdr:rowOff>164372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034526"/>
          <a:ext cx="838200" cy="4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1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164372</xdr:rowOff>
    </xdr:from>
    <xdr:to>
      <xdr:col>19</xdr:col>
      <xdr:colOff>177800</xdr:colOff>
      <xdr:row>53</xdr:row>
      <xdr:rowOff>77717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079772"/>
          <a:ext cx="889000" cy="8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45038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50416</xdr:rowOff>
    </xdr:from>
    <xdr:to>
      <xdr:col>15</xdr:col>
      <xdr:colOff>50800</xdr:colOff>
      <xdr:row>53</xdr:row>
      <xdr:rowOff>77717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137266"/>
          <a:ext cx="8890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125310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50416</xdr:rowOff>
    </xdr:from>
    <xdr:to>
      <xdr:col>10</xdr:col>
      <xdr:colOff>114300</xdr:colOff>
      <xdr:row>53</xdr:row>
      <xdr:rowOff>93947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137266"/>
          <a:ext cx="889000" cy="4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83462</xdr:rowOff>
    </xdr:from>
    <xdr:to>
      <xdr:col>6</xdr:col>
      <xdr:colOff>38100</xdr:colOff>
      <xdr:row>59</xdr:row>
      <xdr:rowOff>13612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68326</xdr:rowOff>
    </xdr:from>
    <xdr:to>
      <xdr:col>24</xdr:col>
      <xdr:colOff>114300</xdr:colOff>
      <xdr:row>52</xdr:row>
      <xdr:rowOff>169926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98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91203</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3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113572</xdr:rowOff>
    </xdr:from>
    <xdr:to>
      <xdr:col>20</xdr:col>
      <xdr:colOff>38100</xdr:colOff>
      <xdr:row>53</xdr:row>
      <xdr:rowOff>43722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0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60249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80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26917</xdr:rowOff>
    </xdr:from>
    <xdr:to>
      <xdr:col>15</xdr:col>
      <xdr:colOff>101600</xdr:colOff>
      <xdr:row>53</xdr:row>
      <xdr:rowOff>128517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145044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88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171066</xdr:rowOff>
    </xdr:from>
    <xdr:to>
      <xdr:col>10</xdr:col>
      <xdr:colOff>165100</xdr:colOff>
      <xdr:row>53</xdr:row>
      <xdr:rowOff>101216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08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117743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86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43147</xdr:rowOff>
    </xdr:from>
    <xdr:to>
      <xdr:col>6</xdr:col>
      <xdr:colOff>38100</xdr:colOff>
      <xdr:row>53</xdr:row>
      <xdr:rowOff>144747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1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161274</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90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46660</xdr:rowOff>
    </xdr:from>
    <xdr:to>
      <xdr:col>24</xdr:col>
      <xdr:colOff>63500</xdr:colOff>
      <xdr:row>75</xdr:row>
      <xdr:rowOff>35184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733960"/>
          <a:ext cx="838200" cy="15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29151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9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68149</xdr:rowOff>
    </xdr:from>
    <xdr:to>
      <xdr:col>19</xdr:col>
      <xdr:colOff>177800</xdr:colOff>
      <xdr:row>75</xdr:row>
      <xdr:rowOff>35184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583999"/>
          <a:ext cx="889000" cy="30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115378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68149</xdr:rowOff>
    </xdr:from>
    <xdr:to>
      <xdr:col>15</xdr:col>
      <xdr:colOff>50800</xdr:colOff>
      <xdr:row>73</xdr:row>
      <xdr:rowOff>149072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583999"/>
          <a:ext cx="889000" cy="8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92336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149072</xdr:rowOff>
    </xdr:from>
    <xdr:to>
      <xdr:col>10</xdr:col>
      <xdr:colOff>114300</xdr:colOff>
      <xdr:row>76</xdr:row>
      <xdr:rowOff>57907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664922"/>
          <a:ext cx="889000" cy="42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92198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160825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167310</xdr:rowOff>
    </xdr:from>
    <xdr:to>
      <xdr:col>24</xdr:col>
      <xdr:colOff>114300</xdr:colOff>
      <xdr:row>74</xdr:row>
      <xdr:rowOff>97460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18737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155834</xdr:rowOff>
    </xdr:from>
    <xdr:to>
      <xdr:col>20</xdr:col>
      <xdr:colOff>38100</xdr:colOff>
      <xdr:row>75</xdr:row>
      <xdr:rowOff>85984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102511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6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17349</xdr:rowOff>
    </xdr:from>
    <xdr:to>
      <xdr:col>15</xdr:col>
      <xdr:colOff>101600</xdr:colOff>
      <xdr:row>73</xdr:row>
      <xdr:rowOff>118949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53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135476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30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98272</xdr:rowOff>
    </xdr:from>
    <xdr:to>
      <xdr:col>10</xdr:col>
      <xdr:colOff>165100</xdr:colOff>
      <xdr:row>74</xdr:row>
      <xdr:rowOff>28422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44949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38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7107</xdr:rowOff>
    </xdr:from>
    <xdr:to>
      <xdr:col>6</xdr:col>
      <xdr:colOff>38100</xdr:colOff>
      <xdr:row>76</xdr:row>
      <xdr:rowOff>108707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125234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1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19261</xdr:rowOff>
    </xdr:from>
    <xdr:to>
      <xdr:col>24</xdr:col>
      <xdr:colOff>63500</xdr:colOff>
      <xdr:row>97</xdr:row>
      <xdr:rowOff>87792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49911"/>
          <a:ext cx="838200" cy="6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85799</xdr:rowOff>
    </xdr:from>
    <xdr:to>
      <xdr:col>19</xdr:col>
      <xdr:colOff>177800</xdr:colOff>
      <xdr:row>97</xdr:row>
      <xdr:rowOff>87792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44999"/>
          <a:ext cx="889000" cy="17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85799</xdr:rowOff>
    </xdr:from>
    <xdr:to>
      <xdr:col>15</xdr:col>
      <xdr:colOff>50800</xdr:colOff>
      <xdr:row>98</xdr:row>
      <xdr:rowOff>92348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44999"/>
          <a:ext cx="889000" cy="34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65813</xdr:rowOff>
    </xdr:from>
    <xdr:to>
      <xdr:col>10</xdr:col>
      <xdr:colOff>114300</xdr:colOff>
      <xdr:row>98</xdr:row>
      <xdr:rowOff>92348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867913"/>
          <a:ext cx="889000" cy="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147428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151471</xdr:rowOff>
    </xdr:from>
    <xdr:to>
      <xdr:col>6</xdr:col>
      <xdr:colOff>38100</xdr:colOff>
      <xdr:row>97</xdr:row>
      <xdr:rowOff>81621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139911</xdr:rowOff>
    </xdr:from>
    <xdr:to>
      <xdr:col>24</xdr:col>
      <xdr:colOff>114300</xdr:colOff>
      <xdr:row>97</xdr:row>
      <xdr:rowOff>70061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118338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36992</xdr:rowOff>
    </xdr:from>
    <xdr:to>
      <xdr:col>20</xdr:col>
      <xdr:colOff>38100</xdr:colOff>
      <xdr:row>97</xdr:row>
      <xdr:rowOff>138592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6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129719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34999</xdr:rowOff>
    </xdr:from>
    <xdr:to>
      <xdr:col>15</xdr:col>
      <xdr:colOff>101600</xdr:colOff>
      <xdr:row>96</xdr:row>
      <xdr:rowOff>136599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9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127726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58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41548</xdr:rowOff>
    </xdr:from>
    <xdr:to>
      <xdr:col>10</xdr:col>
      <xdr:colOff>165100</xdr:colOff>
      <xdr:row>98</xdr:row>
      <xdr:rowOff>143148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134275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3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15013</xdr:rowOff>
    </xdr:from>
    <xdr:to>
      <xdr:col>6</xdr:col>
      <xdr:colOff>38100</xdr:colOff>
      <xdr:row>98</xdr:row>
      <xdr:rowOff>116613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107740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125079</xdr:rowOff>
    </xdr:from>
    <xdr:to>
      <xdr:col>54</xdr:col>
      <xdr:colOff>189865</xdr:colOff>
      <xdr:row>38</xdr:row>
      <xdr:rowOff>142105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611479"/>
          <a:ext cx="1270" cy="1045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145932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142105</xdr:rowOff>
    </xdr:from>
    <xdr:to>
      <xdr:col>55</xdr:col>
      <xdr:colOff>88900</xdr:colOff>
      <xdr:row>38</xdr:row>
      <xdr:rowOff>142105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71756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38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125079</xdr:rowOff>
    </xdr:from>
    <xdr:to>
      <xdr:col>55</xdr:col>
      <xdr:colOff>88900</xdr:colOff>
      <xdr:row>32</xdr:row>
      <xdr:rowOff>125079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61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133025</xdr:rowOff>
    </xdr:from>
    <xdr:to>
      <xdr:col>55</xdr:col>
      <xdr:colOff>0</xdr:colOff>
      <xdr:row>35</xdr:row>
      <xdr:rowOff>32194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790875"/>
          <a:ext cx="838200" cy="24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127686</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149259</xdr:rowOff>
    </xdr:from>
    <xdr:to>
      <xdr:col>55</xdr:col>
      <xdr:colOff>50800</xdr:colOff>
      <xdr:row>36</xdr:row>
      <xdr:rowOff>79409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5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32194</xdr:rowOff>
    </xdr:from>
    <xdr:to>
      <xdr:col>50</xdr:col>
      <xdr:colOff>114300</xdr:colOff>
      <xdr:row>36</xdr:row>
      <xdr:rowOff>112789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32944"/>
          <a:ext cx="889000" cy="2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163040</xdr:rowOff>
    </xdr:from>
    <xdr:to>
      <xdr:col>50</xdr:col>
      <xdr:colOff>165100</xdr:colOff>
      <xdr:row>36</xdr:row>
      <xdr:rowOff>93190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84317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139892</xdr:rowOff>
    </xdr:from>
    <xdr:to>
      <xdr:col>45</xdr:col>
      <xdr:colOff>177800</xdr:colOff>
      <xdr:row>36</xdr:row>
      <xdr:rowOff>112789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283392"/>
          <a:ext cx="889000" cy="10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51903</xdr:rowOff>
    </xdr:from>
    <xdr:to>
      <xdr:col>46</xdr:col>
      <xdr:colOff>38100</xdr:colOff>
      <xdr:row>36</xdr:row>
      <xdr:rowOff>153503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170030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139892</xdr:rowOff>
    </xdr:from>
    <xdr:to>
      <xdr:col>41</xdr:col>
      <xdr:colOff>50800</xdr:colOff>
      <xdr:row>36</xdr:row>
      <xdr:rowOff>89737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283392"/>
          <a:ext cx="889000" cy="97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119807</xdr:rowOff>
    </xdr:from>
    <xdr:to>
      <xdr:col>41</xdr:col>
      <xdr:colOff>101600</xdr:colOff>
      <xdr:row>31</xdr:row>
      <xdr:rowOff>49957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41084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xdr:rowOff>
    </xdr:from>
    <xdr:to>
      <xdr:col>36</xdr:col>
      <xdr:colOff>165100</xdr:colOff>
      <xdr:row>38</xdr:row>
      <xdr:rowOff>102470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1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93597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6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82225</xdr:rowOff>
    </xdr:from>
    <xdr:to>
      <xdr:col>55</xdr:col>
      <xdr:colOff>50800</xdr:colOff>
      <xdr:row>34</xdr:row>
      <xdr:rowOff>12375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4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105102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59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152844</xdr:rowOff>
    </xdr:from>
    <xdr:to>
      <xdr:col>50</xdr:col>
      <xdr:colOff>165100</xdr:colOff>
      <xdr:row>35</xdr:row>
      <xdr:rowOff>82994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8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99521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5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61989</xdr:rowOff>
    </xdr:from>
    <xdr:to>
      <xdr:col>46</xdr:col>
      <xdr:colOff>38100</xdr:colOff>
      <xdr:row>36</xdr:row>
      <xdr:rowOff>163589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3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154716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89092</xdr:rowOff>
    </xdr:from>
    <xdr:to>
      <xdr:col>41</xdr:col>
      <xdr:colOff>101600</xdr:colOff>
      <xdr:row>31</xdr:row>
      <xdr:rowOff>19242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23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35769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00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38937</xdr:rowOff>
    </xdr:from>
    <xdr:to>
      <xdr:col>36</xdr:col>
      <xdr:colOff>165100</xdr:colOff>
      <xdr:row>36</xdr:row>
      <xdr:rowOff>140537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1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157064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598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163355</xdr:rowOff>
    </xdr:from>
    <xdr:to>
      <xdr:col>55</xdr:col>
      <xdr:colOff>0</xdr:colOff>
      <xdr:row>56</xdr:row>
      <xdr:rowOff>23082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93105"/>
          <a:ext cx="838200" cy="3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47206</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4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163355</xdr:rowOff>
    </xdr:from>
    <xdr:to>
      <xdr:col>50</xdr:col>
      <xdr:colOff>114300</xdr:colOff>
      <xdr:row>56</xdr:row>
      <xdr:rowOff>33776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93105"/>
          <a:ext cx="889000" cy="4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16153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111445</xdr:rowOff>
    </xdr:from>
    <xdr:to>
      <xdr:col>45</xdr:col>
      <xdr:colOff>177800</xdr:colOff>
      <xdr:row>56</xdr:row>
      <xdr:rowOff>33776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41195"/>
          <a:ext cx="889000" cy="9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22177</xdr:rowOff>
    </xdr:from>
    <xdr:to>
      <xdr:col>41</xdr:col>
      <xdr:colOff>50800</xdr:colOff>
      <xdr:row>55</xdr:row>
      <xdr:rowOff>111445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51927"/>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138381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161508</xdr:rowOff>
    </xdr:from>
    <xdr:to>
      <xdr:col>36</xdr:col>
      <xdr:colOff>165100</xdr:colOff>
      <xdr:row>57</xdr:row>
      <xdr:rowOff>91658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6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82785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8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143732</xdr:rowOff>
    </xdr:from>
    <xdr:to>
      <xdr:col>55</xdr:col>
      <xdr:colOff>50800</xdr:colOff>
      <xdr:row>56</xdr:row>
      <xdr:rowOff>73882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166609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2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112555</xdr:rowOff>
    </xdr:from>
    <xdr:to>
      <xdr:col>50</xdr:col>
      <xdr:colOff>165100</xdr:colOff>
      <xdr:row>56</xdr:row>
      <xdr:rowOff>42705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59232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1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154426</xdr:rowOff>
    </xdr:from>
    <xdr:to>
      <xdr:col>46</xdr:col>
      <xdr:colOff>38100</xdr:colOff>
      <xdr:row>56</xdr:row>
      <xdr:rowOff>84576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8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101103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60645</xdr:rowOff>
    </xdr:from>
    <xdr:to>
      <xdr:col>41</xdr:col>
      <xdr:colOff>101600</xdr:colOff>
      <xdr:row>55</xdr:row>
      <xdr:rowOff>162245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7322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6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142827</xdr:rowOff>
    </xdr:from>
    <xdr:to>
      <xdr:col>36</xdr:col>
      <xdr:colOff>165100</xdr:colOff>
      <xdr:row>55</xdr:row>
      <xdr:rowOff>72977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89504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17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94628</xdr:rowOff>
    </xdr:from>
    <xdr:to>
      <xdr:col>55</xdr:col>
      <xdr:colOff>0</xdr:colOff>
      <xdr:row>75</xdr:row>
      <xdr:rowOff>145072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953378"/>
          <a:ext cx="8382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23722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145072</xdr:rowOff>
    </xdr:from>
    <xdr:to>
      <xdr:col>50</xdr:col>
      <xdr:colOff>114300</xdr:colOff>
      <xdr:row>76</xdr:row>
      <xdr:rowOff>4063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03822"/>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134345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3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19571</xdr:rowOff>
    </xdr:from>
    <xdr:to>
      <xdr:col>45</xdr:col>
      <xdr:colOff>177800</xdr:colOff>
      <xdr:row>76</xdr:row>
      <xdr:rowOff>4063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706871"/>
          <a:ext cx="889000" cy="3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151509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19571</xdr:rowOff>
    </xdr:from>
    <xdr:to>
      <xdr:col>41</xdr:col>
      <xdr:colOff>50800</xdr:colOff>
      <xdr:row>74</xdr:row>
      <xdr:rowOff>50203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70687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159187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32322</xdr:rowOff>
    </xdr:from>
    <xdr:to>
      <xdr:col>36</xdr:col>
      <xdr:colOff>165100</xdr:colOff>
      <xdr:row>77</xdr:row>
      <xdr:rowOff>133922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125049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43828</xdr:rowOff>
    </xdr:from>
    <xdr:to>
      <xdr:col>55</xdr:col>
      <xdr:colOff>50800</xdr:colOff>
      <xdr:row>75</xdr:row>
      <xdr:rowOff>145428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9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66705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5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94272</xdr:rowOff>
    </xdr:from>
    <xdr:to>
      <xdr:col>50</xdr:col>
      <xdr:colOff>165100</xdr:colOff>
      <xdr:row>76</xdr:row>
      <xdr:rowOff>24422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40949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7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124714</xdr:rowOff>
    </xdr:from>
    <xdr:to>
      <xdr:col>46</xdr:col>
      <xdr:colOff>38100</xdr:colOff>
      <xdr:row>76</xdr:row>
      <xdr:rowOff>54865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8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71391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5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140221</xdr:rowOff>
    </xdr:from>
    <xdr:to>
      <xdr:col>41</xdr:col>
      <xdr:colOff>101600</xdr:colOff>
      <xdr:row>74</xdr:row>
      <xdr:rowOff>70371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6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86898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4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170853</xdr:rowOff>
    </xdr:from>
    <xdr:to>
      <xdr:col>36</xdr:col>
      <xdr:colOff>165100</xdr:colOff>
      <xdr:row>74</xdr:row>
      <xdr:rowOff>101003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6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117530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46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163849</xdr:rowOff>
    </xdr:from>
    <xdr:to>
      <xdr:col>55</xdr:col>
      <xdr:colOff>0</xdr:colOff>
      <xdr:row>97</xdr:row>
      <xdr:rowOff>37630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23049"/>
          <a:ext cx="838200" cy="4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161424</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2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163849</xdr:rowOff>
    </xdr:from>
    <xdr:to>
      <xdr:col>50</xdr:col>
      <xdr:colOff>114300</xdr:colOff>
      <xdr:row>97</xdr:row>
      <xdr:rowOff>31558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23049"/>
          <a:ext cx="889000" cy="3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133649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20737</xdr:rowOff>
    </xdr:from>
    <xdr:to>
      <xdr:col>45</xdr:col>
      <xdr:colOff>177800</xdr:colOff>
      <xdr:row>97</xdr:row>
      <xdr:rowOff>31558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51387"/>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133918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92289</xdr:rowOff>
    </xdr:from>
    <xdr:to>
      <xdr:col>41</xdr:col>
      <xdr:colOff>50800</xdr:colOff>
      <xdr:row>97</xdr:row>
      <xdr:rowOff>20737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51489"/>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86017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111728</xdr:rowOff>
    </xdr:from>
    <xdr:to>
      <xdr:col>36</xdr:col>
      <xdr:colOff>165100</xdr:colOff>
      <xdr:row>98</xdr:row>
      <xdr:rowOff>41878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33005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158280</xdr:rowOff>
    </xdr:from>
    <xdr:to>
      <xdr:col>55</xdr:col>
      <xdr:colOff>50800</xdr:colOff>
      <xdr:row>97</xdr:row>
      <xdr:rowOff>88430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9707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113049</xdr:rowOff>
    </xdr:from>
    <xdr:to>
      <xdr:col>50</xdr:col>
      <xdr:colOff>165100</xdr:colOff>
      <xdr:row>97</xdr:row>
      <xdr:rowOff>43199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4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152208</xdr:rowOff>
    </xdr:from>
    <xdr:to>
      <xdr:col>46</xdr:col>
      <xdr:colOff>38100</xdr:colOff>
      <xdr:row>97</xdr:row>
      <xdr:rowOff>82358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1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98885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8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141387</xdr:rowOff>
    </xdr:from>
    <xdr:to>
      <xdr:col>41</xdr:col>
      <xdr:colOff>101600</xdr:colOff>
      <xdr:row>97</xdr:row>
      <xdr:rowOff>71537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41489</xdr:rowOff>
    </xdr:from>
    <xdr:to>
      <xdr:col>36</xdr:col>
      <xdr:colOff>165100</xdr:colOff>
      <xdr:row>96</xdr:row>
      <xdr:rowOff>143089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159616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118046</xdr:rowOff>
    </xdr:from>
    <xdr:to>
      <xdr:col>85</xdr:col>
      <xdr:colOff>127000</xdr:colOff>
      <xdr:row>39</xdr:row>
      <xdr:rowOff>5931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3146"/>
          <a:ext cx="838200" cy="5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5931</xdr:rowOff>
    </xdr:from>
    <xdr:to>
      <xdr:col>81</xdr:col>
      <xdr:colOff>50800</xdr:colOff>
      <xdr:row>39</xdr:row>
      <xdr:rowOff>25870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92481"/>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8090</xdr:rowOff>
    </xdr:from>
    <xdr:to>
      <xdr:col>76</xdr:col>
      <xdr:colOff>114300</xdr:colOff>
      <xdr:row>39</xdr:row>
      <xdr:rowOff>25870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9464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106325</xdr:rowOff>
    </xdr:from>
    <xdr:to>
      <xdr:col>71</xdr:col>
      <xdr:colOff>177800</xdr:colOff>
      <xdr:row>39</xdr:row>
      <xdr:rowOff>8090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21425"/>
          <a:ext cx="889000" cy="7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119202</xdr:rowOff>
    </xdr:from>
    <xdr:to>
      <xdr:col>67</xdr:col>
      <xdr:colOff>101600</xdr:colOff>
      <xdr:row>39</xdr:row>
      <xdr:rowOff>49352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40479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67246</xdr:rowOff>
    </xdr:from>
    <xdr:to>
      <xdr:col>85</xdr:col>
      <xdr:colOff>177800</xdr:colOff>
      <xdr:row>38</xdr:row>
      <xdr:rowOff>168846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24947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126581</xdr:rowOff>
    </xdr:from>
    <xdr:to>
      <xdr:col>81</xdr:col>
      <xdr:colOff>101600</xdr:colOff>
      <xdr:row>39</xdr:row>
      <xdr:rowOff>56731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47858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3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146520</xdr:rowOff>
    </xdr:from>
    <xdr:to>
      <xdr:col>76</xdr:col>
      <xdr:colOff>165100</xdr:colOff>
      <xdr:row>39</xdr:row>
      <xdr:rowOff>76670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67797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128740</xdr:rowOff>
    </xdr:from>
    <xdr:to>
      <xdr:col>72</xdr:col>
      <xdr:colOff>38100</xdr:colOff>
      <xdr:row>39</xdr:row>
      <xdr:rowOff>58890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50017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55525</xdr:rowOff>
    </xdr:from>
    <xdr:to>
      <xdr:col>67</xdr:col>
      <xdr:colOff>101600</xdr:colOff>
      <xdr:row>38</xdr:row>
      <xdr:rowOff>157125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2202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11316</xdr:rowOff>
    </xdr:from>
    <xdr:to>
      <xdr:col>85</xdr:col>
      <xdr:colOff>127000</xdr:colOff>
      <xdr:row>73</xdr:row>
      <xdr:rowOff>22923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527166"/>
          <a:ext cx="8382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90009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7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22923</xdr:rowOff>
    </xdr:from>
    <xdr:to>
      <xdr:col>81</xdr:col>
      <xdr:colOff>50800</xdr:colOff>
      <xdr:row>73</xdr:row>
      <xdr:rowOff>61938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538773"/>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9618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61938</xdr:rowOff>
    </xdr:from>
    <xdr:to>
      <xdr:col>76</xdr:col>
      <xdr:colOff>114300</xdr:colOff>
      <xdr:row>73</xdr:row>
      <xdr:rowOff>110617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577788"/>
          <a:ext cx="8890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33608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74079</xdr:rowOff>
    </xdr:from>
    <xdr:to>
      <xdr:col>71</xdr:col>
      <xdr:colOff>177800</xdr:colOff>
      <xdr:row>73</xdr:row>
      <xdr:rowOff>110617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589929"/>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60951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63933</xdr:rowOff>
    </xdr:from>
    <xdr:to>
      <xdr:col>67</xdr:col>
      <xdr:colOff>101600</xdr:colOff>
      <xdr:row>76</xdr:row>
      <xdr:rowOff>165533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156660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131966</xdr:rowOff>
    </xdr:from>
    <xdr:to>
      <xdr:col>85</xdr:col>
      <xdr:colOff>177800</xdr:colOff>
      <xdr:row>73</xdr:row>
      <xdr:rowOff>62116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4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154843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3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143573</xdr:rowOff>
    </xdr:from>
    <xdr:to>
      <xdr:col>81</xdr:col>
      <xdr:colOff>101600</xdr:colOff>
      <xdr:row>73</xdr:row>
      <xdr:rowOff>73723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4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90250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2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11138</xdr:rowOff>
    </xdr:from>
    <xdr:to>
      <xdr:col>76</xdr:col>
      <xdr:colOff>165100</xdr:colOff>
      <xdr:row>73</xdr:row>
      <xdr:rowOff>112738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5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129265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3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59817</xdr:rowOff>
    </xdr:from>
    <xdr:to>
      <xdr:col>72</xdr:col>
      <xdr:colOff>38100</xdr:colOff>
      <xdr:row>73</xdr:row>
      <xdr:rowOff>161417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57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6494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35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23279</xdr:rowOff>
    </xdr:from>
    <xdr:to>
      <xdr:col>67</xdr:col>
      <xdr:colOff>101600</xdr:colOff>
      <xdr:row>73</xdr:row>
      <xdr:rowOff>124879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5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141406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31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21056</xdr:rowOff>
    </xdr:from>
    <xdr:to>
      <xdr:col>85</xdr:col>
      <xdr:colOff>127000</xdr:colOff>
      <xdr:row>96</xdr:row>
      <xdr:rowOff>64376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5965906"/>
          <a:ext cx="838200" cy="55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80080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39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21056</xdr:rowOff>
    </xdr:from>
    <xdr:to>
      <xdr:col>81</xdr:col>
      <xdr:colOff>50800</xdr:colOff>
      <xdr:row>95</xdr:row>
      <xdr:rowOff>105099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5965906"/>
          <a:ext cx="889000" cy="4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103103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105099</xdr:rowOff>
    </xdr:from>
    <xdr:to>
      <xdr:col>76</xdr:col>
      <xdr:colOff>114300</xdr:colOff>
      <xdr:row>97</xdr:row>
      <xdr:rowOff>46806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392849"/>
          <a:ext cx="889000" cy="2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46806</xdr:rowOff>
    </xdr:from>
    <xdr:to>
      <xdr:col>71</xdr:col>
      <xdr:colOff>177800</xdr:colOff>
      <xdr:row>98</xdr:row>
      <xdr:rowOff>38463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677456"/>
          <a:ext cx="889000" cy="16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155129</xdr:rowOff>
    </xdr:from>
    <xdr:to>
      <xdr:col>67</xdr:col>
      <xdr:colOff>101600</xdr:colOff>
      <xdr:row>98</xdr:row>
      <xdr:rowOff>85279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101806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13576</xdr:rowOff>
    </xdr:from>
    <xdr:to>
      <xdr:col>85</xdr:col>
      <xdr:colOff>177800</xdr:colOff>
      <xdr:row>96</xdr:row>
      <xdr:rowOff>115176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36453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32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141706</xdr:rowOff>
    </xdr:from>
    <xdr:to>
      <xdr:col>81</xdr:col>
      <xdr:colOff>101600</xdr:colOff>
      <xdr:row>93</xdr:row>
      <xdr:rowOff>71856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59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88383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69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54299</xdr:rowOff>
    </xdr:from>
    <xdr:to>
      <xdr:col>76</xdr:col>
      <xdr:colOff>165100</xdr:colOff>
      <xdr:row>95</xdr:row>
      <xdr:rowOff>155899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3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976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1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167456</xdr:rowOff>
    </xdr:from>
    <xdr:to>
      <xdr:col>72</xdr:col>
      <xdr:colOff>38100</xdr:colOff>
      <xdr:row>97</xdr:row>
      <xdr:rowOff>97606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114133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4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159113</xdr:rowOff>
    </xdr:from>
    <xdr:to>
      <xdr:col>67</xdr:col>
      <xdr:colOff>101600</xdr:colOff>
      <xdr:row>98</xdr:row>
      <xdr:rowOff>89263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80390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8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56604</xdr:rowOff>
    </xdr:from>
    <xdr:to>
      <xdr:col>116</xdr:col>
      <xdr:colOff>63500</xdr:colOff>
      <xdr:row>38</xdr:row>
      <xdr:rowOff>22485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400254"/>
          <a:ext cx="838200" cy="13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109639</xdr:rowOff>
    </xdr:from>
    <xdr:to>
      <xdr:col>111</xdr:col>
      <xdr:colOff>177800</xdr:colOff>
      <xdr:row>38</xdr:row>
      <xdr:rowOff>22485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453289"/>
          <a:ext cx="889000" cy="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28543</xdr:rowOff>
    </xdr:from>
    <xdr:to>
      <xdr:col>107</xdr:col>
      <xdr:colOff>50800</xdr:colOff>
      <xdr:row>37</xdr:row>
      <xdr:rowOff>109639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200743"/>
          <a:ext cx="889000" cy="25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28543</xdr:rowOff>
    </xdr:from>
    <xdr:to>
      <xdr:col>102</xdr:col>
      <xdr:colOff>114300</xdr:colOff>
      <xdr:row>37</xdr:row>
      <xdr:rowOff>3854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200743"/>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8748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41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164254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5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5804</xdr:rowOff>
    </xdr:from>
    <xdr:to>
      <xdr:col>116</xdr:col>
      <xdr:colOff>114300</xdr:colOff>
      <xdr:row>37</xdr:row>
      <xdr:rowOff>107404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3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155681</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32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143135</xdr:rowOff>
    </xdr:from>
    <xdr:to>
      <xdr:col>112</xdr:col>
      <xdr:colOff>38100</xdr:colOff>
      <xdr:row>38</xdr:row>
      <xdr:rowOff>73285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64412</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66333" y="6579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58839</xdr:rowOff>
    </xdr:from>
    <xdr:to>
      <xdr:col>107</xdr:col>
      <xdr:colOff>101600</xdr:colOff>
      <xdr:row>37</xdr:row>
      <xdr:rowOff>160439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151566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49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149193</xdr:rowOff>
    </xdr:from>
    <xdr:to>
      <xdr:col>102</xdr:col>
      <xdr:colOff>165100</xdr:colOff>
      <xdr:row>36</xdr:row>
      <xdr:rowOff>79343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1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95870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92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124504</xdr:rowOff>
    </xdr:from>
    <xdr:to>
      <xdr:col>98</xdr:col>
      <xdr:colOff>38100</xdr:colOff>
      <xdr:row>37</xdr:row>
      <xdr:rowOff>54654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2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71181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07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68788</xdr:rowOff>
    </xdr:from>
    <xdr:to>
      <xdr:col>116</xdr:col>
      <xdr:colOff>63500</xdr:colOff>
      <xdr:row>58</xdr:row>
      <xdr:rowOff>135037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12888"/>
          <a:ext cx="838200" cy="6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135037</xdr:rowOff>
    </xdr:from>
    <xdr:to>
      <xdr:col>111</xdr:col>
      <xdr:colOff>177800</xdr:colOff>
      <xdr:row>58</xdr:row>
      <xdr:rowOff>135128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7913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135128</xdr:rowOff>
    </xdr:from>
    <xdr:to>
      <xdr:col>107</xdr:col>
      <xdr:colOff>50800</xdr:colOff>
      <xdr:row>58</xdr:row>
      <xdr:rowOff>135220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7922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135220</xdr:rowOff>
    </xdr:from>
    <xdr:to>
      <xdr:col>102</xdr:col>
      <xdr:colOff>114300</xdr:colOff>
      <xdr:row>58</xdr:row>
      <xdr:rowOff>135311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7932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162555</xdr:rowOff>
    </xdr:from>
    <xdr:to>
      <xdr:col>98</xdr:col>
      <xdr:colOff>38100</xdr:colOff>
      <xdr:row>58</xdr:row>
      <xdr:rowOff>92705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109232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17988</xdr:rowOff>
    </xdr:from>
    <xdr:to>
      <xdr:col>116</xdr:col>
      <xdr:colOff>114300</xdr:colOff>
      <xdr:row>58</xdr:row>
      <xdr:rowOff>119588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104365</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7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84237</xdr:rowOff>
    </xdr:from>
    <xdr:to>
      <xdr:col>112</xdr:col>
      <xdr:colOff>38100</xdr:colOff>
      <xdr:row>59</xdr:row>
      <xdr:rowOff>14387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5514</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2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84328</xdr:rowOff>
    </xdr:from>
    <xdr:to>
      <xdr:col>107</xdr:col>
      <xdr:colOff>101600</xdr:colOff>
      <xdr:row>59</xdr:row>
      <xdr:rowOff>14478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5605</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21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84420</xdr:rowOff>
    </xdr:from>
    <xdr:to>
      <xdr:col>102</xdr:col>
      <xdr:colOff>165100</xdr:colOff>
      <xdr:row>59</xdr:row>
      <xdr:rowOff>14570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5697</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1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84511</xdr:rowOff>
    </xdr:from>
    <xdr:to>
      <xdr:col>98</xdr:col>
      <xdr:colOff>38100</xdr:colOff>
      <xdr:row>59</xdr:row>
      <xdr:rowOff>14661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5788</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121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72072</xdr:rowOff>
    </xdr:from>
    <xdr:to>
      <xdr:col>116</xdr:col>
      <xdr:colOff>63500</xdr:colOff>
      <xdr:row>75</xdr:row>
      <xdr:rowOff>94761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416472"/>
          <a:ext cx="838200" cy="53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38168</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725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124079</xdr:rowOff>
    </xdr:from>
    <xdr:to>
      <xdr:col>111</xdr:col>
      <xdr:colOff>177800</xdr:colOff>
      <xdr:row>72</xdr:row>
      <xdr:rowOff>72072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297029"/>
          <a:ext cx="889000" cy="1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81481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124079</xdr:rowOff>
    </xdr:from>
    <xdr:to>
      <xdr:col>107</xdr:col>
      <xdr:colOff>50800</xdr:colOff>
      <xdr:row>71</xdr:row>
      <xdr:rowOff>150558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297029"/>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65879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92266</xdr:rowOff>
    </xdr:from>
    <xdr:to>
      <xdr:col>102</xdr:col>
      <xdr:colOff>114300</xdr:colOff>
      <xdr:row>71</xdr:row>
      <xdr:rowOff>150558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265216"/>
          <a:ext cx="8890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120344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54400</xdr:rowOff>
    </xdr:from>
    <xdr:to>
      <xdr:col>98</xdr:col>
      <xdr:colOff>38100</xdr:colOff>
      <xdr:row>76</xdr:row>
      <xdr:rowOff>156000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147127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43961</xdr:rowOff>
    </xdr:from>
    <xdr:to>
      <xdr:col>116</xdr:col>
      <xdr:colOff>114300</xdr:colOff>
      <xdr:row>75</xdr:row>
      <xdr:rowOff>145561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22388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8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21272</xdr:rowOff>
    </xdr:from>
    <xdr:to>
      <xdr:col>112</xdr:col>
      <xdr:colOff>38100</xdr:colOff>
      <xdr:row>72</xdr:row>
      <xdr:rowOff>122872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3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139399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1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73279</xdr:rowOff>
    </xdr:from>
    <xdr:to>
      <xdr:col>107</xdr:col>
      <xdr:colOff>101600</xdr:colOff>
      <xdr:row>72</xdr:row>
      <xdr:rowOff>3429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2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19956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02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99758</xdr:rowOff>
    </xdr:from>
    <xdr:to>
      <xdr:col>102</xdr:col>
      <xdr:colOff>165100</xdr:colOff>
      <xdr:row>72</xdr:row>
      <xdr:rowOff>29908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2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46435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0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41466</xdr:rowOff>
    </xdr:from>
    <xdr:to>
      <xdr:col>98</xdr:col>
      <xdr:colOff>38100</xdr:colOff>
      <xdr:row>71</xdr:row>
      <xdr:rowOff>143066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2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159593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198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全体的な傾向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％と広大な面積（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803.44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ｋ㎡）を有することとなったが、一方、人口については、県の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1,978,742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19,529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年国調人口）と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％の構成比となっており、「住民一人当たりのコスト」については、広大な区域における住民サービスの維持という側面もあり、類似団体内順位等、全体的に高い傾向にある。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特記事項（性質別）</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117,692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位で、全国平均・岐阜県平均と比べても高くなっている。正職員については合併当初に比べ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人以上の人員削減を行ってきたが、会計年度任用職員の人件費が増加しており、今後は会計年度任用職員を含めた職員数の削減を進めていく。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132,260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位で高い水準にある。これは合併に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より町域が広大となり公共施設の総量も多く、維持管理に係る経費が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多いことによる。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144,480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26,473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円増加した要因は、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Ｒ５年度から法適用化</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した下水道事業への繰出金の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性質別区分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変更（繰出金→補助費等）によるものである。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今後も公営企業への繰出金については料金体系の抜本的な見直しを実施するなど普通会計への圧迫を軽減させるよう努める。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33,613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円と前年より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34,153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した要因は、久瀬・藤橋地域振興基金など基金への積立が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160274</xdr:rowOff>
    </xdr:from>
    <xdr:to>
      <xdr:col>24</xdr:col>
      <xdr:colOff>63500</xdr:colOff>
      <xdr:row>37</xdr:row>
      <xdr:rowOff>80264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247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80264</xdr:rowOff>
    </xdr:from>
    <xdr:to>
      <xdr:col>19</xdr:col>
      <xdr:colOff>177800</xdr:colOff>
      <xdr:row>37</xdr:row>
      <xdr:rowOff>143891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23914"/>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30243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19685</xdr:rowOff>
    </xdr:from>
    <xdr:to>
      <xdr:col>15</xdr:col>
      <xdr:colOff>50800</xdr:colOff>
      <xdr:row>37</xdr:row>
      <xdr:rowOff>143891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3335"/>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76344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19685</xdr:rowOff>
    </xdr:from>
    <xdr:to>
      <xdr:col>10</xdr:col>
      <xdr:colOff>114300</xdr:colOff>
      <xdr:row>37</xdr:row>
      <xdr:rowOff>57404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6333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134620</xdr:rowOff>
    </xdr:from>
    <xdr:to>
      <xdr:col>6</xdr:col>
      <xdr:colOff>38100</xdr:colOff>
      <xdr:row>39</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109474</xdr:rowOff>
    </xdr:from>
    <xdr:to>
      <xdr:col>24</xdr:col>
      <xdr:colOff>114300</xdr:colOff>
      <xdr:row>37</xdr:row>
      <xdr:rowOff>39624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87901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29464</xdr:rowOff>
    </xdr:from>
    <xdr:to>
      <xdr:col>20</xdr:col>
      <xdr:colOff>38100</xdr:colOff>
      <xdr:row>37</xdr:row>
      <xdr:rowOff>131064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122191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93091</xdr:rowOff>
    </xdr:from>
    <xdr:to>
      <xdr:col>15</xdr:col>
      <xdr:colOff>101600</xdr:colOff>
      <xdr:row>38</xdr:row>
      <xdr:rowOff>23240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14368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140335</xdr:rowOff>
    </xdr:from>
    <xdr:to>
      <xdr:col>10</xdr:col>
      <xdr:colOff>165100</xdr:colOff>
      <xdr:row>37</xdr:row>
      <xdr:rowOff>70485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61612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6604</xdr:rowOff>
    </xdr:from>
    <xdr:to>
      <xdr:col>6</xdr:col>
      <xdr:colOff>38100</xdr:colOff>
      <xdr:row>37</xdr:row>
      <xdr:rowOff>108204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124731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140271</xdr:rowOff>
    </xdr:from>
    <xdr:to>
      <xdr:col>24</xdr:col>
      <xdr:colOff>62865</xdr:colOff>
      <xdr:row>57</xdr:row>
      <xdr:rowOff>78947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227121"/>
          <a:ext cx="1270" cy="62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82774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78947</xdr:rowOff>
    </xdr:from>
    <xdr:to>
      <xdr:col>24</xdr:col>
      <xdr:colOff>152400</xdr:colOff>
      <xdr:row>57</xdr:row>
      <xdr:rowOff>78947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86948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900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140271</xdr:rowOff>
    </xdr:from>
    <xdr:to>
      <xdr:col>24</xdr:col>
      <xdr:colOff>152400</xdr:colOff>
      <xdr:row>53</xdr:row>
      <xdr:rowOff>140271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22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135041</xdr:rowOff>
    </xdr:from>
    <xdr:to>
      <xdr:col>24</xdr:col>
      <xdr:colOff>63500</xdr:colOff>
      <xdr:row>54</xdr:row>
      <xdr:rowOff>170145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21891"/>
          <a:ext cx="838200" cy="20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98014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27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119587</xdr:rowOff>
    </xdr:from>
    <xdr:to>
      <xdr:col>24</xdr:col>
      <xdr:colOff>114300</xdr:colOff>
      <xdr:row>56</xdr:row>
      <xdr:rowOff>49737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135041</xdr:rowOff>
    </xdr:from>
    <xdr:to>
      <xdr:col>19</xdr:col>
      <xdr:colOff>177800</xdr:colOff>
      <xdr:row>54</xdr:row>
      <xdr:rowOff>164819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21891"/>
          <a:ext cx="889000" cy="20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95420</xdr:rowOff>
    </xdr:from>
    <xdr:to>
      <xdr:col>20</xdr:col>
      <xdr:colOff>38100</xdr:colOff>
      <xdr:row>56</xdr:row>
      <xdr:rowOff>25570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16697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16320</xdr:rowOff>
    </xdr:from>
    <xdr:to>
      <xdr:col>15</xdr:col>
      <xdr:colOff>50800</xdr:colOff>
      <xdr:row>54</xdr:row>
      <xdr:rowOff>164819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31720"/>
          <a:ext cx="889000" cy="49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80497</xdr:rowOff>
    </xdr:from>
    <xdr:to>
      <xdr:col>15</xdr:col>
      <xdr:colOff>101600</xdr:colOff>
      <xdr:row>56</xdr:row>
      <xdr:rowOff>10647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1774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16320</xdr:rowOff>
    </xdr:from>
    <xdr:to>
      <xdr:col>10</xdr:col>
      <xdr:colOff>114300</xdr:colOff>
      <xdr:row>55</xdr:row>
      <xdr:rowOff>46166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31720"/>
          <a:ext cx="889000" cy="5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53179</xdr:rowOff>
    </xdr:from>
    <xdr:to>
      <xdr:col>10</xdr:col>
      <xdr:colOff>165100</xdr:colOff>
      <xdr:row>53</xdr:row>
      <xdr:rowOff>154779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145906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133372</xdr:rowOff>
    </xdr:from>
    <xdr:to>
      <xdr:col>6</xdr:col>
      <xdr:colOff>38100</xdr:colOff>
      <xdr:row>57</xdr:row>
      <xdr:rowOff>63522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54649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119345</xdr:rowOff>
    </xdr:from>
    <xdr:to>
      <xdr:col>24</xdr:col>
      <xdr:colOff>114300</xdr:colOff>
      <xdr:row>55</xdr:row>
      <xdr:rowOff>49495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142222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2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84241</xdr:rowOff>
    </xdr:from>
    <xdr:to>
      <xdr:col>20</xdr:col>
      <xdr:colOff>38100</xdr:colOff>
      <xdr:row>54</xdr:row>
      <xdr:rowOff>14391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30918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4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114019</xdr:rowOff>
    </xdr:from>
    <xdr:to>
      <xdr:col>15</xdr:col>
      <xdr:colOff>101600</xdr:colOff>
      <xdr:row>55</xdr:row>
      <xdr:rowOff>44169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60696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4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136970</xdr:rowOff>
    </xdr:from>
    <xdr:to>
      <xdr:col>10</xdr:col>
      <xdr:colOff>165100</xdr:colOff>
      <xdr:row>52</xdr:row>
      <xdr:rowOff>67120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83647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5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166816</xdr:rowOff>
    </xdr:from>
    <xdr:to>
      <xdr:col>6</xdr:col>
      <xdr:colOff>38100</xdr:colOff>
      <xdr:row>55</xdr:row>
      <xdr:rowOff>96966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113493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0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73723</xdr:rowOff>
    </xdr:from>
    <xdr:to>
      <xdr:col>24</xdr:col>
      <xdr:colOff>63500</xdr:colOff>
      <xdr:row>76</xdr:row>
      <xdr:rowOff>31077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32473"/>
          <a:ext cx="838200" cy="1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123927</xdr:rowOff>
    </xdr:from>
    <xdr:to>
      <xdr:col>19</xdr:col>
      <xdr:colOff>177800</xdr:colOff>
      <xdr:row>76</xdr:row>
      <xdr:rowOff>31077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82677"/>
          <a:ext cx="8890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123927</xdr:rowOff>
    </xdr:from>
    <xdr:to>
      <xdr:col>15</xdr:col>
      <xdr:colOff>50800</xdr:colOff>
      <xdr:row>77</xdr:row>
      <xdr:rowOff>68771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82677"/>
          <a:ext cx="889000" cy="2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68771</xdr:rowOff>
    </xdr:from>
    <xdr:to>
      <xdr:col>10</xdr:col>
      <xdr:colOff>114300</xdr:colOff>
      <xdr:row>77</xdr:row>
      <xdr:rowOff>110973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0421"/>
          <a:ext cx="889000" cy="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111091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22923</xdr:rowOff>
    </xdr:from>
    <xdr:to>
      <xdr:col>24</xdr:col>
      <xdr:colOff>114300</xdr:colOff>
      <xdr:row>75</xdr:row>
      <xdr:rowOff>124523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6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151727</xdr:rowOff>
    </xdr:from>
    <xdr:to>
      <xdr:col>20</xdr:col>
      <xdr:colOff>38100</xdr:colOff>
      <xdr:row>76</xdr:row>
      <xdr:rowOff>81877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73004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0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73127</xdr:rowOff>
    </xdr:from>
    <xdr:to>
      <xdr:col>15</xdr:col>
      <xdr:colOff>101600</xdr:colOff>
      <xdr:row>76</xdr:row>
      <xdr:rowOff>3277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165854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2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17971</xdr:rowOff>
    </xdr:from>
    <xdr:to>
      <xdr:col>10</xdr:col>
      <xdr:colOff>165100</xdr:colOff>
      <xdr:row>77</xdr:row>
      <xdr:rowOff>119571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110698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1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60173</xdr:rowOff>
    </xdr:from>
    <xdr:to>
      <xdr:col>6</xdr:col>
      <xdr:colOff>38100</xdr:colOff>
      <xdr:row>77</xdr:row>
      <xdr:rowOff>161773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3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65650</xdr:rowOff>
    </xdr:from>
    <xdr:to>
      <xdr:col>24</xdr:col>
      <xdr:colOff>63500</xdr:colOff>
      <xdr:row>94</xdr:row>
      <xdr:rowOff>111810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010500"/>
          <a:ext cx="838200" cy="2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162393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5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111810</xdr:rowOff>
    </xdr:from>
    <xdr:to>
      <xdr:col>19</xdr:col>
      <xdr:colOff>177800</xdr:colOff>
      <xdr:row>94</xdr:row>
      <xdr:rowOff>118816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28110"/>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138699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118816</xdr:rowOff>
    </xdr:from>
    <xdr:to>
      <xdr:col>15</xdr:col>
      <xdr:colOff>50800</xdr:colOff>
      <xdr:row>95</xdr:row>
      <xdr:rowOff>2964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35116"/>
          <a:ext cx="889000" cy="5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101813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2964</xdr:rowOff>
    </xdr:from>
    <xdr:to>
      <xdr:col>10</xdr:col>
      <xdr:colOff>114300</xdr:colOff>
      <xdr:row>95</xdr:row>
      <xdr:rowOff>111875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90714"/>
          <a:ext cx="889000" cy="10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151975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1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110927</xdr:rowOff>
    </xdr:from>
    <xdr:to>
      <xdr:col>6</xdr:col>
      <xdr:colOff>38100</xdr:colOff>
      <xdr:row>98</xdr:row>
      <xdr:rowOff>41077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32204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14850</xdr:rowOff>
    </xdr:from>
    <xdr:to>
      <xdr:col>24</xdr:col>
      <xdr:colOff>114300</xdr:colOff>
      <xdr:row>93</xdr:row>
      <xdr:rowOff>116450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5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37727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61010</xdr:rowOff>
    </xdr:from>
    <xdr:to>
      <xdr:col>20</xdr:col>
      <xdr:colOff>38100</xdr:colOff>
      <xdr:row>94</xdr:row>
      <xdr:rowOff>162610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7687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5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68016</xdr:rowOff>
    </xdr:from>
    <xdr:to>
      <xdr:col>15</xdr:col>
      <xdr:colOff>101600</xdr:colOff>
      <xdr:row>94</xdr:row>
      <xdr:rowOff>169616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14693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123614</xdr:rowOff>
    </xdr:from>
    <xdr:to>
      <xdr:col>10</xdr:col>
      <xdr:colOff>165100</xdr:colOff>
      <xdr:row>95</xdr:row>
      <xdr:rowOff>53764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3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70291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61075</xdr:rowOff>
    </xdr:from>
    <xdr:to>
      <xdr:col>6</xdr:col>
      <xdr:colOff>38100</xdr:colOff>
      <xdr:row>95</xdr:row>
      <xdr:rowOff>162675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7752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16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140276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68326</xdr:rowOff>
    </xdr:from>
    <xdr:to>
      <xdr:col>36</xdr:col>
      <xdr:colOff>165100</xdr:colOff>
      <xdr:row>36</xdr:row>
      <xdr:rowOff>169926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15003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134262</xdr:rowOff>
    </xdr:from>
    <xdr:to>
      <xdr:col>55</xdr:col>
      <xdr:colOff>0</xdr:colOff>
      <xdr:row>53</xdr:row>
      <xdr:rowOff>168846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221112"/>
          <a:ext cx="8382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141263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71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113509</xdr:rowOff>
    </xdr:from>
    <xdr:to>
      <xdr:col>50</xdr:col>
      <xdr:colOff>114300</xdr:colOff>
      <xdr:row>53</xdr:row>
      <xdr:rowOff>168846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200359"/>
          <a:ext cx="889000" cy="5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44255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113509</xdr:rowOff>
    </xdr:from>
    <xdr:to>
      <xdr:col>45</xdr:col>
      <xdr:colOff>177800</xdr:colOff>
      <xdr:row>54</xdr:row>
      <xdr:rowOff>5610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200359"/>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81467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109737</xdr:rowOff>
    </xdr:from>
    <xdr:to>
      <xdr:col>41</xdr:col>
      <xdr:colOff>50800</xdr:colOff>
      <xdr:row>54</xdr:row>
      <xdr:rowOff>5610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196587"/>
          <a:ext cx="8890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72944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66285</xdr:rowOff>
    </xdr:from>
    <xdr:to>
      <xdr:col>36</xdr:col>
      <xdr:colOff>165100</xdr:colOff>
      <xdr:row>57</xdr:row>
      <xdr:rowOff>167885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159012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83462</xdr:rowOff>
    </xdr:from>
    <xdr:to>
      <xdr:col>55</xdr:col>
      <xdr:colOff>50800</xdr:colOff>
      <xdr:row>54</xdr:row>
      <xdr:rowOff>13612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17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106339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02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118046</xdr:rowOff>
    </xdr:from>
    <xdr:to>
      <xdr:col>50</xdr:col>
      <xdr:colOff>165100</xdr:colOff>
      <xdr:row>54</xdr:row>
      <xdr:rowOff>48196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64723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98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62709</xdr:rowOff>
    </xdr:from>
    <xdr:to>
      <xdr:col>46</xdr:col>
      <xdr:colOff>38100</xdr:colOff>
      <xdr:row>53</xdr:row>
      <xdr:rowOff>164309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1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9386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892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126260</xdr:rowOff>
    </xdr:from>
    <xdr:to>
      <xdr:col>41</xdr:col>
      <xdr:colOff>101600</xdr:colOff>
      <xdr:row>54</xdr:row>
      <xdr:rowOff>56410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2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72937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98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58937</xdr:rowOff>
    </xdr:from>
    <xdr:to>
      <xdr:col>36</xdr:col>
      <xdr:colOff>165100</xdr:colOff>
      <xdr:row>53</xdr:row>
      <xdr:rowOff>160537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1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5614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9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61225</xdr:rowOff>
    </xdr:from>
    <xdr:to>
      <xdr:col>55</xdr:col>
      <xdr:colOff>0</xdr:colOff>
      <xdr:row>74</xdr:row>
      <xdr:rowOff>136827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577075"/>
          <a:ext cx="838200" cy="24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131106</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8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136827</xdr:rowOff>
    </xdr:from>
    <xdr:to>
      <xdr:col>50</xdr:col>
      <xdr:colOff>114300</xdr:colOff>
      <xdr:row>75</xdr:row>
      <xdr:rowOff>70206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824127"/>
          <a:ext cx="8890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160368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67103</xdr:rowOff>
    </xdr:from>
    <xdr:to>
      <xdr:col>45</xdr:col>
      <xdr:colOff>177800</xdr:colOff>
      <xdr:row>75</xdr:row>
      <xdr:rowOff>70206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411503"/>
          <a:ext cx="889000" cy="51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14259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67103</xdr:rowOff>
    </xdr:from>
    <xdr:to>
      <xdr:col>41</xdr:col>
      <xdr:colOff>50800</xdr:colOff>
      <xdr:row>75</xdr:row>
      <xdr:rowOff>120236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411503"/>
          <a:ext cx="889000" cy="56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125392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79559</xdr:rowOff>
    </xdr:from>
    <xdr:to>
      <xdr:col>36</xdr:col>
      <xdr:colOff>165100</xdr:colOff>
      <xdr:row>78</xdr:row>
      <xdr:rowOff>9709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10425</xdr:rowOff>
    </xdr:from>
    <xdr:to>
      <xdr:col>55</xdr:col>
      <xdr:colOff>50800</xdr:colOff>
      <xdr:row>73</xdr:row>
      <xdr:rowOff>112025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5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33302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37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86027</xdr:rowOff>
    </xdr:from>
    <xdr:to>
      <xdr:col>50</xdr:col>
      <xdr:colOff>165100</xdr:colOff>
      <xdr:row>75</xdr:row>
      <xdr:rowOff>16177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77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32704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54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19406</xdr:rowOff>
    </xdr:from>
    <xdr:to>
      <xdr:col>46</xdr:col>
      <xdr:colOff>38100</xdr:colOff>
      <xdr:row>75</xdr:row>
      <xdr:rowOff>121006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137533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5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16303</xdr:rowOff>
    </xdr:from>
    <xdr:to>
      <xdr:col>41</xdr:col>
      <xdr:colOff>101600</xdr:colOff>
      <xdr:row>72</xdr:row>
      <xdr:rowOff>117903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36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134430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1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69436</xdr:rowOff>
    </xdr:from>
    <xdr:to>
      <xdr:col>36</xdr:col>
      <xdr:colOff>165100</xdr:colOff>
      <xdr:row>75</xdr:row>
      <xdr:rowOff>171036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16113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126727</xdr:rowOff>
    </xdr:from>
    <xdr:to>
      <xdr:col>55</xdr:col>
      <xdr:colOff>0</xdr:colOff>
      <xdr:row>94</xdr:row>
      <xdr:rowOff>143187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5900127"/>
          <a:ext cx="838200" cy="3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05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126727</xdr:rowOff>
    </xdr:from>
    <xdr:to>
      <xdr:col>50</xdr:col>
      <xdr:colOff>114300</xdr:colOff>
      <xdr:row>93</xdr:row>
      <xdr:rowOff>70758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900127"/>
          <a:ext cx="8890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154785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70758</xdr:rowOff>
    </xdr:from>
    <xdr:to>
      <xdr:col>45</xdr:col>
      <xdr:colOff>177800</xdr:colOff>
      <xdr:row>94</xdr:row>
      <xdr:rowOff>91199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015608"/>
          <a:ext cx="889000" cy="19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42239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91199</xdr:rowOff>
    </xdr:from>
    <xdr:to>
      <xdr:col>41</xdr:col>
      <xdr:colOff>50800</xdr:colOff>
      <xdr:row>95</xdr:row>
      <xdr:rowOff>50736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207499"/>
          <a:ext cx="889000" cy="1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12234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92387</xdr:rowOff>
    </xdr:from>
    <xdr:to>
      <xdr:col>55</xdr:col>
      <xdr:colOff>50800</xdr:colOff>
      <xdr:row>95</xdr:row>
      <xdr:rowOff>22537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70814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8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75927</xdr:rowOff>
    </xdr:from>
    <xdr:to>
      <xdr:col>50</xdr:col>
      <xdr:colOff>165100</xdr:colOff>
      <xdr:row>93</xdr:row>
      <xdr:rowOff>6077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8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22604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62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19958</xdr:rowOff>
    </xdr:from>
    <xdr:to>
      <xdr:col>46</xdr:col>
      <xdr:colOff>38100</xdr:colOff>
      <xdr:row>93</xdr:row>
      <xdr:rowOff>121558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9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138085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7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40399</xdr:rowOff>
    </xdr:from>
    <xdr:to>
      <xdr:col>41</xdr:col>
      <xdr:colOff>101600</xdr:colOff>
      <xdr:row>94</xdr:row>
      <xdr:rowOff>141999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158526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3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171386</xdr:rowOff>
    </xdr:from>
    <xdr:to>
      <xdr:col>36</xdr:col>
      <xdr:colOff>165100</xdr:colOff>
      <xdr:row>95</xdr:row>
      <xdr:rowOff>101536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118063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87950</xdr:rowOff>
    </xdr:from>
    <xdr:to>
      <xdr:col>85</xdr:col>
      <xdr:colOff>127000</xdr:colOff>
      <xdr:row>37</xdr:row>
      <xdr:rowOff>92289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31600"/>
          <a:ext cx="838200" cy="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90160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3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90505</xdr:rowOff>
    </xdr:from>
    <xdr:to>
      <xdr:col>81</xdr:col>
      <xdr:colOff>50800</xdr:colOff>
      <xdr:row>37</xdr:row>
      <xdr:rowOff>92289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34155"/>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60693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90505</xdr:rowOff>
    </xdr:from>
    <xdr:to>
      <xdr:col>76</xdr:col>
      <xdr:colOff>114300</xdr:colOff>
      <xdr:row>37</xdr:row>
      <xdr:rowOff>140198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34155"/>
          <a:ext cx="889000" cy="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61913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140198</xdr:rowOff>
    </xdr:from>
    <xdr:to>
      <xdr:col>71</xdr:col>
      <xdr:colOff>177800</xdr:colOff>
      <xdr:row>38</xdr:row>
      <xdr:rowOff>3212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83848"/>
          <a:ext cx="889000" cy="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36306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1703</xdr:rowOff>
    </xdr:from>
    <xdr:to>
      <xdr:col>67</xdr:col>
      <xdr:colOff>101600</xdr:colOff>
      <xdr:row>38</xdr:row>
      <xdr:rowOff>103303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94430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6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37150</xdr:rowOff>
    </xdr:from>
    <xdr:to>
      <xdr:col>85</xdr:col>
      <xdr:colOff>177800</xdr:colOff>
      <xdr:row>37</xdr:row>
      <xdr:rowOff>138750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8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60027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3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41489</xdr:rowOff>
    </xdr:from>
    <xdr:to>
      <xdr:col>81</xdr:col>
      <xdr:colOff>101600</xdr:colOff>
      <xdr:row>37</xdr:row>
      <xdr:rowOff>143089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159616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16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39705</xdr:rowOff>
    </xdr:from>
    <xdr:to>
      <xdr:col>76</xdr:col>
      <xdr:colOff>165100</xdr:colOff>
      <xdr:row>37</xdr:row>
      <xdr:rowOff>141305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8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157832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5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89398</xdr:rowOff>
    </xdr:from>
    <xdr:to>
      <xdr:col>72</xdr:col>
      <xdr:colOff>38100</xdr:colOff>
      <xdr:row>38</xdr:row>
      <xdr:rowOff>19548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3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36075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0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123862</xdr:rowOff>
    </xdr:from>
    <xdr:to>
      <xdr:col>67</xdr:col>
      <xdr:colOff>101600</xdr:colOff>
      <xdr:row>38</xdr:row>
      <xdr:rowOff>54012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70539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24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157645</xdr:rowOff>
    </xdr:from>
    <xdr:to>
      <xdr:col>85</xdr:col>
      <xdr:colOff>127000</xdr:colOff>
      <xdr:row>57</xdr:row>
      <xdr:rowOff>28702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58845"/>
          <a:ext cx="838200" cy="4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28702</xdr:rowOff>
    </xdr:from>
    <xdr:to>
      <xdr:col>81</xdr:col>
      <xdr:colOff>50800</xdr:colOff>
      <xdr:row>57</xdr:row>
      <xdr:rowOff>82474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01352"/>
          <a:ext cx="889000" cy="5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14986</xdr:rowOff>
    </xdr:from>
    <xdr:to>
      <xdr:col>76</xdr:col>
      <xdr:colOff>114300</xdr:colOff>
      <xdr:row>57</xdr:row>
      <xdr:rowOff>82474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16186"/>
          <a:ext cx="889000" cy="2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122720</xdr:rowOff>
    </xdr:from>
    <xdr:to>
      <xdr:col>71</xdr:col>
      <xdr:colOff>177800</xdr:colOff>
      <xdr:row>56</xdr:row>
      <xdr:rowOff>14986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209570"/>
          <a:ext cx="889000" cy="40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126178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43802</xdr:rowOff>
    </xdr:from>
    <xdr:to>
      <xdr:col>67</xdr:col>
      <xdr:colOff>101600</xdr:colOff>
      <xdr:row>57</xdr:row>
      <xdr:rowOff>145402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1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136529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0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106845</xdr:rowOff>
    </xdr:from>
    <xdr:to>
      <xdr:col>85</xdr:col>
      <xdr:colOff>177800</xdr:colOff>
      <xdr:row>57</xdr:row>
      <xdr:rowOff>36995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85272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8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149352</xdr:rowOff>
    </xdr:from>
    <xdr:to>
      <xdr:col>81</xdr:col>
      <xdr:colOff>101600</xdr:colOff>
      <xdr:row>57</xdr:row>
      <xdr:rowOff>79502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70629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4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31674</xdr:rowOff>
    </xdr:from>
    <xdr:to>
      <xdr:col>76</xdr:col>
      <xdr:colOff>165100</xdr:colOff>
      <xdr:row>57</xdr:row>
      <xdr:rowOff>133274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124401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135636</xdr:rowOff>
    </xdr:from>
    <xdr:to>
      <xdr:col>72</xdr:col>
      <xdr:colOff>38100</xdr:colOff>
      <xdr:row>56</xdr:row>
      <xdr:rowOff>65786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82313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71920</xdr:rowOff>
    </xdr:from>
    <xdr:to>
      <xdr:col>67</xdr:col>
      <xdr:colOff>101600</xdr:colOff>
      <xdr:row>54</xdr:row>
      <xdr:rowOff>2070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1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18597</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893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118047</xdr:rowOff>
    </xdr:from>
    <xdr:to>
      <xdr:col>85</xdr:col>
      <xdr:colOff>127000</xdr:colOff>
      <xdr:row>79</xdr:row>
      <xdr:rowOff>5931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91147"/>
          <a:ext cx="838200" cy="5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5931</xdr:rowOff>
    </xdr:from>
    <xdr:to>
      <xdr:col>81</xdr:col>
      <xdr:colOff>50800</xdr:colOff>
      <xdr:row>79</xdr:row>
      <xdr:rowOff>25870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50481"/>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8089</xdr:rowOff>
    </xdr:from>
    <xdr:to>
      <xdr:col>76</xdr:col>
      <xdr:colOff>114300</xdr:colOff>
      <xdr:row>79</xdr:row>
      <xdr:rowOff>25870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526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106324</xdr:rowOff>
    </xdr:from>
    <xdr:to>
      <xdr:col>71</xdr:col>
      <xdr:colOff>177800</xdr:colOff>
      <xdr:row>79</xdr:row>
      <xdr:rowOff>8089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79424"/>
          <a:ext cx="889000" cy="7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119202</xdr:rowOff>
    </xdr:from>
    <xdr:to>
      <xdr:col>67</xdr:col>
      <xdr:colOff>101600</xdr:colOff>
      <xdr:row>79</xdr:row>
      <xdr:rowOff>49352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9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40479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5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67247</xdr:rowOff>
    </xdr:from>
    <xdr:to>
      <xdr:col>85</xdr:col>
      <xdr:colOff>177800</xdr:colOff>
      <xdr:row>78</xdr:row>
      <xdr:rowOff>168847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24948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9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126581</xdr:rowOff>
    </xdr:from>
    <xdr:to>
      <xdr:col>81</xdr:col>
      <xdr:colOff>101600</xdr:colOff>
      <xdr:row>79</xdr:row>
      <xdr:rowOff>56731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47858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59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146520</xdr:rowOff>
    </xdr:from>
    <xdr:to>
      <xdr:col>76</xdr:col>
      <xdr:colOff>165100</xdr:colOff>
      <xdr:row>79</xdr:row>
      <xdr:rowOff>76670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67797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128739</xdr:rowOff>
    </xdr:from>
    <xdr:to>
      <xdr:col>72</xdr:col>
      <xdr:colOff>38100</xdr:colOff>
      <xdr:row>79</xdr:row>
      <xdr:rowOff>58889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50016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59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55524</xdr:rowOff>
    </xdr:from>
    <xdr:to>
      <xdr:col>67</xdr:col>
      <xdr:colOff>101600</xdr:colOff>
      <xdr:row>78</xdr:row>
      <xdr:rowOff>157124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2201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20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11316</xdr:rowOff>
    </xdr:from>
    <xdr:to>
      <xdr:col>85</xdr:col>
      <xdr:colOff>127000</xdr:colOff>
      <xdr:row>93</xdr:row>
      <xdr:rowOff>22924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5956166"/>
          <a:ext cx="838200" cy="1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89997</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0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22924</xdr:rowOff>
    </xdr:from>
    <xdr:to>
      <xdr:col>81</xdr:col>
      <xdr:colOff>50800</xdr:colOff>
      <xdr:row>93</xdr:row>
      <xdr:rowOff>61937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5967774"/>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61937</xdr:rowOff>
    </xdr:from>
    <xdr:to>
      <xdr:col>76</xdr:col>
      <xdr:colOff>114300</xdr:colOff>
      <xdr:row>93</xdr:row>
      <xdr:rowOff>110617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006787"/>
          <a:ext cx="889000" cy="4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33596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74079</xdr:rowOff>
    </xdr:from>
    <xdr:to>
      <xdr:col>71</xdr:col>
      <xdr:colOff>177800</xdr:colOff>
      <xdr:row>93</xdr:row>
      <xdr:rowOff>110617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018929"/>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60938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63919</xdr:rowOff>
    </xdr:from>
    <xdr:to>
      <xdr:col>67</xdr:col>
      <xdr:colOff>101600</xdr:colOff>
      <xdr:row>96</xdr:row>
      <xdr:rowOff>165519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156646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131966</xdr:rowOff>
    </xdr:from>
    <xdr:to>
      <xdr:col>85</xdr:col>
      <xdr:colOff>177800</xdr:colOff>
      <xdr:row>93</xdr:row>
      <xdr:rowOff>62116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9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154843</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7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143574</xdr:rowOff>
    </xdr:from>
    <xdr:to>
      <xdr:col>81</xdr:col>
      <xdr:colOff>101600</xdr:colOff>
      <xdr:row>93</xdr:row>
      <xdr:rowOff>73724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9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90251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6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11137</xdr:rowOff>
    </xdr:from>
    <xdr:to>
      <xdr:col>76</xdr:col>
      <xdr:colOff>165100</xdr:colOff>
      <xdr:row>93</xdr:row>
      <xdr:rowOff>112737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9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129264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7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59817</xdr:rowOff>
    </xdr:from>
    <xdr:to>
      <xdr:col>72</xdr:col>
      <xdr:colOff>38100</xdr:colOff>
      <xdr:row>93</xdr:row>
      <xdr:rowOff>161417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0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6494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7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23279</xdr:rowOff>
    </xdr:from>
    <xdr:to>
      <xdr:col>67</xdr:col>
      <xdr:colOff>101600</xdr:colOff>
      <xdr:row>93</xdr:row>
      <xdr:rowOff>124879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9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141406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7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128270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43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114554</xdr:rowOff>
    </xdr:from>
    <xdr:to>
      <xdr:col>102</xdr:col>
      <xdr:colOff>114300</xdr:colOff>
      <xdr:row>38</xdr:row>
      <xdr:rowOff>128270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296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171196</xdr:rowOff>
    </xdr:from>
    <xdr:to>
      <xdr:col>98</xdr:col>
      <xdr:colOff>38100</xdr:colOff>
      <xdr:row>38</xdr:row>
      <xdr:rowOff>101346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117873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77470</xdr:rowOff>
    </xdr:from>
    <xdr:to>
      <xdr:col>102</xdr:col>
      <xdr:colOff>165100</xdr:colOff>
      <xdr:row>39</xdr:row>
      <xdr:rowOff>7620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170197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85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63754</xdr:rowOff>
    </xdr:from>
    <xdr:to>
      <xdr:col>98</xdr:col>
      <xdr:colOff>38100</xdr:colOff>
      <xdr:row>38</xdr:row>
      <xdr:rowOff>165354</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156481</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99333" y="66715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全体的な傾向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％と広大な面積（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803.44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ｋ㎡）を有することとなったが、一方、人口については、県の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1,978,742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19,529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年国調人口）と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構成比となっており、「住民一人当たりのコスト」については、広大な区域における住民サービスの維持という側面もあり、類似団体内順位等、全体的に高い傾向にある。また、類似団体に比べ人件費が高いことから、各目的別においても人件費が占める割合が高く、支出の底上げ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特記事項（目的別）</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85,035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となっており、類似団体内２位で、全国平均・岐阜県平均と比べてもかなり高くなっている。また、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円増加した要因は、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いびがわ診療所開設事業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60,833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全国平均・岐阜県平均と比べてもかなり高くなっている。これは、大規模林道整備や広域農道整備に係る負担金等、広大な町域を整備・維持するための経費や山間地域特有の有害鳥獣対策経費が嵩んで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48,819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位で、広大な町域を守るための消防団の維持や、地域防災に係る経費が不可欠であるため高くなっている。また、令和３年度からは防災行政無線（同報系）デジタル化事業（</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）により高くなっている。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財政調整基金・・・近年は</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％前後で推移しており、令和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38.0</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3,525</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百万円となっている。今後もこの水準を維持していく。</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3.46%</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、実質収支額は</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321</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百万円となった。実質収支額が前年度から減少した要因としては、歳入歳出差引額が令和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百万円減少し、翌年度に繰り越すべき財源が令和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百万円であったのに対し、令和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百万円であったことによる。</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％、実質単年度収支額は</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280</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災害復旧費など</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繰越事業</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影響も</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大きいが</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、常に実質単年度収支が黒字になるよう今後の財政運営に努める。</a:t>
          </a:r>
          <a:endParaRPr lang="ja-JP" altLang="ja-JP" sz="95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％前後の黒字を維持している。前年度から減少した要因としては、歳入歳出差引額が令和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百万円減少したことによる。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○水道事業会計・・・令和４年度から５簡易水道特別会計が法適用企業会計となり、上水道事業会計と合わせて水道事業会計となっている。令和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年度の実質収支は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％の黒字となった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事業会計・・・令和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農業集落排水事業、公共下水道事業、個別排水処理事業の３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特別会計が法適用企業会計となっている。令和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年度の実質収支は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％の黒字となった。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％前後の範囲を維持している。平成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年度国保制度改正により決算規模の縮小があったが、実質収支額に大きな変動はなかった。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保険料、広域連合からの受託金及び一般会計からの繰入により運用しており、黒字は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％以下で推移している。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国民健康保険直診勘定特別会計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診療収入、諸収入及び</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一般会計からの繰入により運営しており、近年は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％以下を推移している。今後も経営の改善を進める。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杉原地域土地取得等特別会計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基金からの繰入金により運営しており、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％以下で推移している。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徳山ダム上流域公有地化特別会計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基金からの繰入金により運営しており、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％以下で推移している。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○その他・・・赤字となっている特別会計は無い。黒字の内訳は、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小水力発電事業特別会計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のみとなっている。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5" zoomScaleNormal="75" workbookViewId="0"/>
  </sheetViews>
  <sheetFormatPr defaultColWidth="0" defaultRowHeight="10.8" zeroHeight="1" x14ac:dyDescent="0.2"/>
  <cols>
    <col min="1" max="11" width="2.109375" style="178" customWidth="1"/>
    <col min="12" max="12" width="2.21875" style="178" customWidth="1"/>
    <col min="13" max="17" width="2.33203125" style="178" customWidth="1"/>
    <col min="18" max="119" width="2.109375" style="178" customWidth="1"/>
    <col min="120" max="16384" width="0" style="178" hidden="1"/>
  </cols>
  <sheetData>
    <row r="1" spans="1:119" ht="33" customHeight="1" x14ac:dyDescent="0.2">
      <c r="B1" s="381" t="s">
        <v>76</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79"/>
      <c r="DK1" s="179"/>
      <c r="DL1" s="179"/>
      <c r="DM1" s="179"/>
      <c r="DN1" s="179"/>
      <c r="DO1" s="179"/>
    </row>
    <row r="2" spans="1:119" ht="24" thickBot="1" x14ac:dyDescent="0.25">
      <c r="B2" s="180" t="s">
        <v>77</v>
      </c>
      <c r="C2" s="180"/>
      <c r="D2" s="181"/>
    </row>
    <row r="3" spans="1:119" ht="18.75" customHeight="1" thickBot="1" x14ac:dyDescent="0.25">
      <c r="A3" s="179"/>
      <c r="B3" s="382" t="s">
        <v>78</v>
      </c>
      <c r="C3" s="383"/>
      <c r="D3" s="383"/>
      <c r="E3" s="384"/>
      <c r="F3" s="384"/>
      <c r="G3" s="384"/>
      <c r="H3" s="384"/>
      <c r="I3" s="384"/>
      <c r="J3" s="384"/>
      <c r="K3" s="384"/>
      <c r="L3" s="384" t="s">
        <v>79</v>
      </c>
      <c r="M3" s="384"/>
      <c r="N3" s="384"/>
      <c r="O3" s="384"/>
      <c r="P3" s="384"/>
      <c r="Q3" s="384"/>
      <c r="R3" s="391"/>
      <c r="S3" s="391"/>
      <c r="T3" s="391"/>
      <c r="U3" s="391"/>
      <c r="V3" s="392"/>
      <c r="W3" s="366" t="s">
        <v>80</v>
      </c>
      <c r="X3" s="367"/>
      <c r="Y3" s="367"/>
      <c r="Z3" s="367"/>
      <c r="AA3" s="367"/>
      <c r="AB3" s="383"/>
      <c r="AC3" s="391" t="s">
        <v>81</v>
      </c>
      <c r="AD3" s="367"/>
      <c r="AE3" s="367"/>
      <c r="AF3" s="367"/>
      <c r="AG3" s="367"/>
      <c r="AH3" s="367"/>
      <c r="AI3" s="367"/>
      <c r="AJ3" s="367"/>
      <c r="AK3" s="367"/>
      <c r="AL3" s="368"/>
      <c r="AM3" s="366" t="s">
        <v>82</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83</v>
      </c>
      <c r="BO3" s="367"/>
      <c r="BP3" s="367"/>
      <c r="BQ3" s="367"/>
      <c r="BR3" s="367"/>
      <c r="BS3" s="367"/>
      <c r="BT3" s="367"/>
      <c r="BU3" s="368"/>
      <c r="BV3" s="366" t="s">
        <v>84</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85</v>
      </c>
      <c r="CU3" s="367"/>
      <c r="CV3" s="367"/>
      <c r="CW3" s="367"/>
      <c r="CX3" s="367"/>
      <c r="CY3" s="367"/>
      <c r="CZ3" s="367"/>
      <c r="DA3" s="368"/>
      <c r="DB3" s="366" t="s">
        <v>86</v>
      </c>
      <c r="DC3" s="367"/>
      <c r="DD3" s="367"/>
      <c r="DE3" s="367"/>
      <c r="DF3" s="367"/>
      <c r="DG3" s="367"/>
      <c r="DH3" s="367"/>
      <c r="DI3" s="368"/>
    </row>
    <row r="4" spans="1:119" ht="18.75" customHeight="1" x14ac:dyDescent="0.2">
      <c r="A4" s="179"/>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87</v>
      </c>
      <c r="AZ4" s="370"/>
      <c r="BA4" s="370"/>
      <c r="BB4" s="370"/>
      <c r="BC4" s="370"/>
      <c r="BD4" s="370"/>
      <c r="BE4" s="370"/>
      <c r="BF4" s="370"/>
      <c r="BG4" s="370"/>
      <c r="BH4" s="370"/>
      <c r="BI4" s="370"/>
      <c r="BJ4" s="370"/>
      <c r="BK4" s="370"/>
      <c r="BL4" s="370"/>
      <c r="BM4" s="371"/>
      <c r="BN4" s="372">
        <v>14924298</v>
      </c>
      <c r="BO4" s="373"/>
      <c r="BP4" s="373"/>
      <c r="BQ4" s="373"/>
      <c r="BR4" s="373"/>
      <c r="BS4" s="373"/>
      <c r="BT4" s="373"/>
      <c r="BU4" s="374"/>
      <c r="BV4" s="372">
        <v>15907924</v>
      </c>
      <c r="BW4" s="373"/>
      <c r="BX4" s="373"/>
      <c r="BY4" s="373"/>
      <c r="BZ4" s="373"/>
      <c r="CA4" s="373"/>
      <c r="CB4" s="373"/>
      <c r="CC4" s="374"/>
      <c r="CD4" s="375" t="s">
        <v>88</v>
      </c>
      <c r="CE4" s="376"/>
      <c r="CF4" s="376"/>
      <c r="CG4" s="376"/>
      <c r="CH4" s="376"/>
      <c r="CI4" s="376"/>
      <c r="CJ4" s="376"/>
      <c r="CK4" s="376"/>
      <c r="CL4" s="376"/>
      <c r="CM4" s="376"/>
      <c r="CN4" s="376"/>
      <c r="CO4" s="376"/>
      <c r="CP4" s="376"/>
      <c r="CQ4" s="376"/>
      <c r="CR4" s="376"/>
      <c r="CS4" s="377"/>
      <c r="CT4" s="378">
        <v>3.5</v>
      </c>
      <c r="CU4" s="379"/>
      <c r="CV4" s="379"/>
      <c r="CW4" s="379"/>
      <c r="CX4" s="379"/>
      <c r="CY4" s="379"/>
      <c r="CZ4" s="379"/>
      <c r="DA4" s="380"/>
      <c r="DB4" s="378">
        <v>6.5</v>
      </c>
      <c r="DC4" s="379"/>
      <c r="DD4" s="379"/>
      <c r="DE4" s="379"/>
      <c r="DF4" s="379"/>
      <c r="DG4" s="379"/>
      <c r="DH4" s="379"/>
      <c r="DI4" s="380"/>
    </row>
    <row r="5" spans="1:119" ht="18.75" customHeight="1" x14ac:dyDescent="0.2">
      <c r="A5" s="179"/>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89</v>
      </c>
      <c r="AN5" s="439"/>
      <c r="AO5" s="439"/>
      <c r="AP5" s="439"/>
      <c r="AQ5" s="439"/>
      <c r="AR5" s="439"/>
      <c r="AS5" s="439"/>
      <c r="AT5" s="440"/>
      <c r="AU5" s="441" t="s">
        <v>90</v>
      </c>
      <c r="AV5" s="442"/>
      <c r="AW5" s="442"/>
      <c r="AX5" s="442"/>
      <c r="AY5" s="443" t="s">
        <v>91</v>
      </c>
      <c r="AZ5" s="444"/>
      <c r="BA5" s="444"/>
      <c r="BB5" s="444"/>
      <c r="BC5" s="444"/>
      <c r="BD5" s="444"/>
      <c r="BE5" s="444"/>
      <c r="BF5" s="444"/>
      <c r="BG5" s="444"/>
      <c r="BH5" s="444"/>
      <c r="BI5" s="444"/>
      <c r="BJ5" s="444"/>
      <c r="BK5" s="444"/>
      <c r="BL5" s="444"/>
      <c r="BM5" s="445"/>
      <c r="BN5" s="409">
        <v>14489770</v>
      </c>
      <c r="BO5" s="410"/>
      <c r="BP5" s="410"/>
      <c r="BQ5" s="410"/>
      <c r="BR5" s="410"/>
      <c r="BS5" s="410"/>
      <c r="BT5" s="410"/>
      <c r="BU5" s="411"/>
      <c r="BV5" s="409">
        <v>15255815</v>
      </c>
      <c r="BW5" s="410"/>
      <c r="BX5" s="410"/>
      <c r="BY5" s="410"/>
      <c r="BZ5" s="410"/>
      <c r="CA5" s="410"/>
      <c r="CB5" s="410"/>
      <c r="CC5" s="411"/>
      <c r="CD5" s="412" t="s">
        <v>92</v>
      </c>
      <c r="CE5" s="413"/>
      <c r="CF5" s="413"/>
      <c r="CG5" s="413"/>
      <c r="CH5" s="413"/>
      <c r="CI5" s="413"/>
      <c r="CJ5" s="413"/>
      <c r="CK5" s="413"/>
      <c r="CL5" s="413"/>
      <c r="CM5" s="413"/>
      <c r="CN5" s="413"/>
      <c r="CO5" s="413"/>
      <c r="CP5" s="413"/>
      <c r="CQ5" s="413"/>
      <c r="CR5" s="413"/>
      <c r="CS5" s="414"/>
      <c r="CT5" s="406">
        <v>83.2</v>
      </c>
      <c r="CU5" s="407"/>
      <c r="CV5" s="407"/>
      <c r="CW5" s="407"/>
      <c r="CX5" s="407"/>
      <c r="CY5" s="407"/>
      <c r="CZ5" s="407"/>
      <c r="DA5" s="408"/>
      <c r="DB5" s="406">
        <v>81.8</v>
      </c>
      <c r="DC5" s="407"/>
      <c r="DD5" s="407"/>
      <c r="DE5" s="407"/>
      <c r="DF5" s="407"/>
      <c r="DG5" s="407"/>
      <c r="DH5" s="407"/>
      <c r="DI5" s="408"/>
    </row>
    <row r="6" spans="1:119" ht="18.75" customHeight="1" x14ac:dyDescent="0.2">
      <c r="A6" s="179"/>
      <c r="B6" s="415" t="s">
        <v>93</v>
      </c>
      <c r="C6" s="416"/>
      <c r="D6" s="416"/>
      <c r="E6" s="417"/>
      <c r="F6" s="417"/>
      <c r="G6" s="417"/>
      <c r="H6" s="417"/>
      <c r="I6" s="417"/>
      <c r="J6" s="417"/>
      <c r="K6" s="417"/>
      <c r="L6" s="417" t="s">
        <v>94</v>
      </c>
      <c r="M6" s="417"/>
      <c r="N6" s="417"/>
      <c r="O6" s="417"/>
      <c r="P6" s="417"/>
      <c r="Q6" s="417"/>
      <c r="R6" s="421"/>
      <c r="S6" s="421"/>
      <c r="T6" s="421"/>
      <c r="U6" s="421"/>
      <c r="V6" s="422"/>
      <c r="W6" s="425" t="s">
        <v>95</v>
      </c>
      <c r="X6" s="426"/>
      <c r="Y6" s="426"/>
      <c r="Z6" s="426"/>
      <c r="AA6" s="426"/>
      <c r="AB6" s="416"/>
      <c r="AC6" s="429" t="s">
        <v>96</v>
      </c>
      <c r="AD6" s="430"/>
      <c r="AE6" s="430"/>
      <c r="AF6" s="430"/>
      <c r="AG6" s="430"/>
      <c r="AH6" s="430"/>
      <c r="AI6" s="430"/>
      <c r="AJ6" s="430"/>
      <c r="AK6" s="430"/>
      <c r="AL6" s="431"/>
      <c r="AM6" s="438" t="s">
        <v>97</v>
      </c>
      <c r="AN6" s="439"/>
      <c r="AO6" s="439"/>
      <c r="AP6" s="439"/>
      <c r="AQ6" s="439"/>
      <c r="AR6" s="439"/>
      <c r="AS6" s="439"/>
      <c r="AT6" s="440"/>
      <c r="AU6" s="441" t="s">
        <v>90</v>
      </c>
      <c r="AV6" s="442"/>
      <c r="AW6" s="442"/>
      <c r="AX6" s="442"/>
      <c r="AY6" s="443" t="s">
        <v>98</v>
      </c>
      <c r="AZ6" s="444"/>
      <c r="BA6" s="444"/>
      <c r="BB6" s="444"/>
      <c r="BC6" s="444"/>
      <c r="BD6" s="444"/>
      <c r="BE6" s="444"/>
      <c r="BF6" s="444"/>
      <c r="BG6" s="444"/>
      <c r="BH6" s="444"/>
      <c r="BI6" s="444"/>
      <c r="BJ6" s="444"/>
      <c r="BK6" s="444"/>
      <c r="BL6" s="444"/>
      <c r="BM6" s="445"/>
      <c r="BN6" s="409">
        <v>434528</v>
      </c>
      <c r="BO6" s="410"/>
      <c r="BP6" s="410"/>
      <c r="BQ6" s="410"/>
      <c r="BR6" s="410"/>
      <c r="BS6" s="410"/>
      <c r="BT6" s="410"/>
      <c r="BU6" s="411"/>
      <c r="BV6" s="409">
        <v>652109</v>
      </c>
      <c r="BW6" s="410"/>
      <c r="BX6" s="410"/>
      <c r="BY6" s="410"/>
      <c r="BZ6" s="410"/>
      <c r="CA6" s="410"/>
      <c r="CB6" s="410"/>
      <c r="CC6" s="411"/>
      <c r="CD6" s="412" t="s">
        <v>99</v>
      </c>
      <c r="CE6" s="413"/>
      <c r="CF6" s="413"/>
      <c r="CG6" s="413"/>
      <c r="CH6" s="413"/>
      <c r="CI6" s="413"/>
      <c r="CJ6" s="413"/>
      <c r="CK6" s="413"/>
      <c r="CL6" s="413"/>
      <c r="CM6" s="413"/>
      <c r="CN6" s="413"/>
      <c r="CO6" s="413"/>
      <c r="CP6" s="413"/>
      <c r="CQ6" s="413"/>
      <c r="CR6" s="413"/>
      <c r="CS6" s="414"/>
      <c r="CT6" s="446">
        <v>83.8</v>
      </c>
      <c r="CU6" s="447"/>
      <c r="CV6" s="447"/>
      <c r="CW6" s="447"/>
      <c r="CX6" s="447"/>
      <c r="CY6" s="447"/>
      <c r="CZ6" s="447"/>
      <c r="DA6" s="448"/>
      <c r="DB6" s="446">
        <v>83</v>
      </c>
      <c r="DC6" s="447"/>
      <c r="DD6" s="447"/>
      <c r="DE6" s="447"/>
      <c r="DF6" s="447"/>
      <c r="DG6" s="447"/>
      <c r="DH6" s="447"/>
      <c r="DI6" s="448"/>
    </row>
    <row r="7" spans="1:119" ht="18.75" customHeight="1" x14ac:dyDescent="0.2">
      <c r="A7" s="179"/>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100</v>
      </c>
      <c r="AN7" s="439"/>
      <c r="AO7" s="439"/>
      <c r="AP7" s="439"/>
      <c r="AQ7" s="439"/>
      <c r="AR7" s="439"/>
      <c r="AS7" s="439"/>
      <c r="AT7" s="440"/>
      <c r="AU7" s="441" t="s">
        <v>90</v>
      </c>
      <c r="AV7" s="442"/>
      <c r="AW7" s="442"/>
      <c r="AX7" s="442"/>
      <c r="AY7" s="443" t="s">
        <v>101</v>
      </c>
      <c r="AZ7" s="444"/>
      <c r="BA7" s="444"/>
      <c r="BB7" s="444"/>
      <c r="BC7" s="444"/>
      <c r="BD7" s="444"/>
      <c r="BE7" s="444"/>
      <c r="BF7" s="444"/>
      <c r="BG7" s="444"/>
      <c r="BH7" s="444"/>
      <c r="BI7" s="444"/>
      <c r="BJ7" s="444"/>
      <c r="BK7" s="444"/>
      <c r="BL7" s="444"/>
      <c r="BM7" s="445"/>
      <c r="BN7" s="409">
        <v>113488</v>
      </c>
      <c r="BO7" s="410"/>
      <c r="BP7" s="410"/>
      <c r="BQ7" s="410"/>
      <c r="BR7" s="410"/>
      <c r="BS7" s="410"/>
      <c r="BT7" s="410"/>
      <c r="BU7" s="411"/>
      <c r="BV7" s="409">
        <v>55989</v>
      </c>
      <c r="BW7" s="410"/>
      <c r="BX7" s="410"/>
      <c r="BY7" s="410"/>
      <c r="BZ7" s="410"/>
      <c r="CA7" s="410"/>
      <c r="CB7" s="410"/>
      <c r="CC7" s="411"/>
      <c r="CD7" s="412" t="s">
        <v>102</v>
      </c>
      <c r="CE7" s="413"/>
      <c r="CF7" s="413"/>
      <c r="CG7" s="413"/>
      <c r="CH7" s="413"/>
      <c r="CI7" s="413"/>
      <c r="CJ7" s="413"/>
      <c r="CK7" s="413"/>
      <c r="CL7" s="413"/>
      <c r="CM7" s="413"/>
      <c r="CN7" s="413"/>
      <c r="CO7" s="413"/>
      <c r="CP7" s="413"/>
      <c r="CQ7" s="413"/>
      <c r="CR7" s="413"/>
      <c r="CS7" s="414"/>
      <c r="CT7" s="409">
        <v>9277681</v>
      </c>
      <c r="CU7" s="410"/>
      <c r="CV7" s="410"/>
      <c r="CW7" s="410"/>
      <c r="CX7" s="410"/>
      <c r="CY7" s="410"/>
      <c r="CZ7" s="410"/>
      <c r="DA7" s="411"/>
      <c r="DB7" s="409">
        <v>9211632</v>
      </c>
      <c r="DC7" s="410"/>
      <c r="DD7" s="410"/>
      <c r="DE7" s="410"/>
      <c r="DF7" s="410"/>
      <c r="DG7" s="410"/>
      <c r="DH7" s="410"/>
      <c r="DI7" s="411"/>
    </row>
    <row r="8" spans="1:119" ht="18.75" customHeight="1" thickBot="1" x14ac:dyDescent="0.25">
      <c r="A8" s="179"/>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103</v>
      </c>
      <c r="AN8" s="439"/>
      <c r="AO8" s="439"/>
      <c r="AP8" s="439"/>
      <c r="AQ8" s="439"/>
      <c r="AR8" s="439"/>
      <c r="AS8" s="439"/>
      <c r="AT8" s="440"/>
      <c r="AU8" s="441" t="s">
        <v>90</v>
      </c>
      <c r="AV8" s="442"/>
      <c r="AW8" s="442"/>
      <c r="AX8" s="442"/>
      <c r="AY8" s="443" t="s">
        <v>104</v>
      </c>
      <c r="AZ8" s="444"/>
      <c r="BA8" s="444"/>
      <c r="BB8" s="444"/>
      <c r="BC8" s="444"/>
      <c r="BD8" s="444"/>
      <c r="BE8" s="444"/>
      <c r="BF8" s="444"/>
      <c r="BG8" s="444"/>
      <c r="BH8" s="444"/>
      <c r="BI8" s="444"/>
      <c r="BJ8" s="444"/>
      <c r="BK8" s="444"/>
      <c r="BL8" s="444"/>
      <c r="BM8" s="445"/>
      <c r="BN8" s="409">
        <v>321040</v>
      </c>
      <c r="BO8" s="410"/>
      <c r="BP8" s="410"/>
      <c r="BQ8" s="410"/>
      <c r="BR8" s="410"/>
      <c r="BS8" s="410"/>
      <c r="BT8" s="410"/>
      <c r="BU8" s="411"/>
      <c r="BV8" s="409">
        <v>596120</v>
      </c>
      <c r="BW8" s="410"/>
      <c r="BX8" s="410"/>
      <c r="BY8" s="410"/>
      <c r="BZ8" s="410"/>
      <c r="CA8" s="410"/>
      <c r="CB8" s="410"/>
      <c r="CC8" s="411"/>
      <c r="CD8" s="412" t="s">
        <v>105</v>
      </c>
      <c r="CE8" s="413"/>
      <c r="CF8" s="413"/>
      <c r="CG8" s="413"/>
      <c r="CH8" s="413"/>
      <c r="CI8" s="413"/>
      <c r="CJ8" s="413"/>
      <c r="CK8" s="413"/>
      <c r="CL8" s="413"/>
      <c r="CM8" s="413"/>
      <c r="CN8" s="413"/>
      <c r="CO8" s="413"/>
      <c r="CP8" s="413"/>
      <c r="CQ8" s="413"/>
      <c r="CR8" s="413"/>
      <c r="CS8" s="414"/>
      <c r="CT8" s="449">
        <v>0.45</v>
      </c>
      <c r="CU8" s="450"/>
      <c r="CV8" s="450"/>
      <c r="CW8" s="450"/>
      <c r="CX8" s="450"/>
      <c r="CY8" s="450"/>
      <c r="CZ8" s="450"/>
      <c r="DA8" s="451"/>
      <c r="DB8" s="449">
        <v>0.45</v>
      </c>
      <c r="DC8" s="450"/>
      <c r="DD8" s="450"/>
      <c r="DE8" s="450"/>
      <c r="DF8" s="450"/>
      <c r="DG8" s="450"/>
      <c r="DH8" s="450"/>
      <c r="DI8" s="451"/>
    </row>
    <row r="9" spans="1:119" ht="18.75" customHeight="1" thickBot="1" x14ac:dyDescent="0.25">
      <c r="A9" s="179"/>
      <c r="B9" s="403" t="s">
        <v>106</v>
      </c>
      <c r="C9" s="404"/>
      <c r="D9" s="404"/>
      <c r="E9" s="404"/>
      <c r="F9" s="404"/>
      <c r="G9" s="404"/>
      <c r="H9" s="404"/>
      <c r="I9" s="404"/>
      <c r="J9" s="404"/>
      <c r="K9" s="452"/>
      <c r="L9" s="453" t="s">
        <v>107</v>
      </c>
      <c r="M9" s="454"/>
      <c r="N9" s="454"/>
      <c r="O9" s="454"/>
      <c r="P9" s="454"/>
      <c r="Q9" s="455"/>
      <c r="R9" s="456">
        <v>19529</v>
      </c>
      <c r="S9" s="457"/>
      <c r="T9" s="457"/>
      <c r="U9" s="457"/>
      <c r="V9" s="458"/>
      <c r="W9" s="366" t="s">
        <v>108</v>
      </c>
      <c r="X9" s="367"/>
      <c r="Y9" s="367"/>
      <c r="Z9" s="367"/>
      <c r="AA9" s="367"/>
      <c r="AB9" s="367"/>
      <c r="AC9" s="367"/>
      <c r="AD9" s="367"/>
      <c r="AE9" s="367"/>
      <c r="AF9" s="367"/>
      <c r="AG9" s="367"/>
      <c r="AH9" s="367"/>
      <c r="AI9" s="367"/>
      <c r="AJ9" s="367"/>
      <c r="AK9" s="367"/>
      <c r="AL9" s="368"/>
      <c r="AM9" s="438" t="s">
        <v>109</v>
      </c>
      <c r="AN9" s="439"/>
      <c r="AO9" s="439"/>
      <c r="AP9" s="439"/>
      <c r="AQ9" s="439"/>
      <c r="AR9" s="439"/>
      <c r="AS9" s="439"/>
      <c r="AT9" s="440"/>
      <c r="AU9" s="441" t="s">
        <v>110</v>
      </c>
      <c r="AV9" s="442"/>
      <c r="AW9" s="442"/>
      <c r="AX9" s="442"/>
      <c r="AY9" s="443" t="s">
        <v>111</v>
      </c>
      <c r="AZ9" s="444"/>
      <c r="BA9" s="444"/>
      <c r="BB9" s="444"/>
      <c r="BC9" s="444"/>
      <c r="BD9" s="444"/>
      <c r="BE9" s="444"/>
      <c r="BF9" s="444"/>
      <c r="BG9" s="444"/>
      <c r="BH9" s="444"/>
      <c r="BI9" s="444"/>
      <c r="BJ9" s="444"/>
      <c r="BK9" s="444"/>
      <c r="BL9" s="444"/>
      <c r="BM9" s="445"/>
      <c r="BN9" s="409">
        <v>-275080</v>
      </c>
      <c r="BO9" s="410"/>
      <c r="BP9" s="410"/>
      <c r="BQ9" s="410"/>
      <c r="BR9" s="410"/>
      <c r="BS9" s="410"/>
      <c r="BT9" s="410"/>
      <c r="BU9" s="411"/>
      <c r="BV9" s="409">
        <v>-341893</v>
      </c>
      <c r="BW9" s="410"/>
      <c r="BX9" s="410"/>
      <c r="BY9" s="410"/>
      <c r="BZ9" s="410"/>
      <c r="CA9" s="410"/>
      <c r="CB9" s="410"/>
      <c r="CC9" s="411"/>
      <c r="CD9" s="412" t="s">
        <v>112</v>
      </c>
      <c r="CE9" s="413"/>
      <c r="CF9" s="413"/>
      <c r="CG9" s="413"/>
      <c r="CH9" s="413"/>
      <c r="CI9" s="413"/>
      <c r="CJ9" s="413"/>
      <c r="CK9" s="413"/>
      <c r="CL9" s="413"/>
      <c r="CM9" s="413"/>
      <c r="CN9" s="413"/>
      <c r="CO9" s="413"/>
      <c r="CP9" s="413"/>
      <c r="CQ9" s="413"/>
      <c r="CR9" s="413"/>
      <c r="CS9" s="414"/>
      <c r="CT9" s="406">
        <v>14.2</v>
      </c>
      <c r="CU9" s="407"/>
      <c r="CV9" s="407"/>
      <c r="CW9" s="407"/>
      <c r="CX9" s="407"/>
      <c r="CY9" s="407"/>
      <c r="CZ9" s="407"/>
      <c r="DA9" s="408"/>
      <c r="DB9" s="406">
        <v>14.2</v>
      </c>
      <c r="DC9" s="407"/>
      <c r="DD9" s="407"/>
      <c r="DE9" s="407"/>
      <c r="DF9" s="407"/>
      <c r="DG9" s="407"/>
      <c r="DH9" s="407"/>
      <c r="DI9" s="408"/>
    </row>
    <row r="10" spans="1:119" ht="18.75" customHeight="1" thickBot="1" x14ac:dyDescent="0.25">
      <c r="A10" s="179"/>
      <c r="B10" s="403"/>
      <c r="C10" s="404"/>
      <c r="D10" s="404"/>
      <c r="E10" s="404"/>
      <c r="F10" s="404"/>
      <c r="G10" s="404"/>
      <c r="H10" s="404"/>
      <c r="I10" s="404"/>
      <c r="J10" s="404"/>
      <c r="K10" s="452"/>
      <c r="L10" s="459" t="s">
        <v>113</v>
      </c>
      <c r="M10" s="439"/>
      <c r="N10" s="439"/>
      <c r="O10" s="439"/>
      <c r="P10" s="439"/>
      <c r="Q10" s="440"/>
      <c r="R10" s="460">
        <v>21503</v>
      </c>
      <c r="S10" s="461"/>
      <c r="T10" s="461"/>
      <c r="U10" s="461"/>
      <c r="V10" s="462"/>
      <c r="W10" s="397"/>
      <c r="X10" s="398"/>
      <c r="Y10" s="398"/>
      <c r="Z10" s="398"/>
      <c r="AA10" s="398"/>
      <c r="AB10" s="398"/>
      <c r="AC10" s="398"/>
      <c r="AD10" s="398"/>
      <c r="AE10" s="398"/>
      <c r="AF10" s="398"/>
      <c r="AG10" s="398"/>
      <c r="AH10" s="398"/>
      <c r="AI10" s="398"/>
      <c r="AJ10" s="398"/>
      <c r="AK10" s="398"/>
      <c r="AL10" s="401"/>
      <c r="AM10" s="438" t="s">
        <v>114</v>
      </c>
      <c r="AN10" s="439"/>
      <c r="AO10" s="439"/>
      <c r="AP10" s="439"/>
      <c r="AQ10" s="439"/>
      <c r="AR10" s="439"/>
      <c r="AS10" s="439"/>
      <c r="AT10" s="440"/>
      <c r="AU10" s="441" t="s">
        <v>110</v>
      </c>
      <c r="AV10" s="442"/>
      <c r="AW10" s="442"/>
      <c r="AX10" s="442"/>
      <c r="AY10" s="443" t="s">
        <v>115</v>
      </c>
      <c r="AZ10" s="444"/>
      <c r="BA10" s="444"/>
      <c r="BB10" s="444"/>
      <c r="BC10" s="444"/>
      <c r="BD10" s="444"/>
      <c r="BE10" s="444"/>
      <c r="BF10" s="444"/>
      <c r="BG10" s="444"/>
      <c r="BH10" s="444"/>
      <c r="BI10" s="444"/>
      <c r="BJ10" s="444"/>
      <c r="BK10" s="444"/>
      <c r="BL10" s="444"/>
      <c r="BM10" s="445"/>
      <c r="BN10" s="409">
        <v>295285</v>
      </c>
      <c r="BO10" s="410"/>
      <c r="BP10" s="410"/>
      <c r="BQ10" s="410"/>
      <c r="BR10" s="410"/>
      <c r="BS10" s="410"/>
      <c r="BT10" s="410"/>
      <c r="BU10" s="411"/>
      <c r="BV10" s="409">
        <v>461801</v>
      </c>
      <c r="BW10" s="410"/>
      <c r="BX10" s="410"/>
      <c r="BY10" s="410"/>
      <c r="BZ10" s="410"/>
      <c r="CA10" s="410"/>
      <c r="CB10" s="410"/>
      <c r="CC10" s="411"/>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403"/>
      <c r="C11" s="404"/>
      <c r="D11" s="404"/>
      <c r="E11" s="404"/>
      <c r="F11" s="404"/>
      <c r="G11" s="404"/>
      <c r="H11" s="404"/>
      <c r="I11" s="404"/>
      <c r="J11" s="404"/>
      <c r="K11" s="452"/>
      <c r="L11" s="463" t="s">
        <v>117</v>
      </c>
      <c r="M11" s="464"/>
      <c r="N11" s="464"/>
      <c r="O11" s="464"/>
      <c r="P11" s="464"/>
      <c r="Q11" s="465"/>
      <c r="R11" s="466" t="s">
        <v>118</v>
      </c>
      <c r="S11" s="467"/>
      <c r="T11" s="467"/>
      <c r="U11" s="467"/>
      <c r="V11" s="468"/>
      <c r="W11" s="397"/>
      <c r="X11" s="398"/>
      <c r="Y11" s="398"/>
      <c r="Z11" s="398"/>
      <c r="AA11" s="398"/>
      <c r="AB11" s="398"/>
      <c r="AC11" s="398"/>
      <c r="AD11" s="398"/>
      <c r="AE11" s="398"/>
      <c r="AF11" s="398"/>
      <c r="AG11" s="398"/>
      <c r="AH11" s="398"/>
      <c r="AI11" s="398"/>
      <c r="AJ11" s="398"/>
      <c r="AK11" s="398"/>
      <c r="AL11" s="401"/>
      <c r="AM11" s="438" t="s">
        <v>119</v>
      </c>
      <c r="AN11" s="439"/>
      <c r="AO11" s="439"/>
      <c r="AP11" s="439"/>
      <c r="AQ11" s="439"/>
      <c r="AR11" s="439"/>
      <c r="AS11" s="439"/>
      <c r="AT11" s="440"/>
      <c r="AU11" s="441" t="s">
        <v>110</v>
      </c>
      <c r="AV11" s="442"/>
      <c r="AW11" s="442"/>
      <c r="AX11" s="442"/>
      <c r="AY11" s="443" t="s">
        <v>120</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0</v>
      </c>
      <c r="BW11" s="410"/>
      <c r="BX11" s="410"/>
      <c r="BY11" s="410"/>
      <c r="BZ11" s="410"/>
      <c r="CA11" s="410"/>
      <c r="CB11" s="410"/>
      <c r="CC11" s="411"/>
      <c r="CD11" s="412" t="s">
        <v>121</v>
      </c>
      <c r="CE11" s="413"/>
      <c r="CF11" s="413"/>
      <c r="CG11" s="413"/>
      <c r="CH11" s="413"/>
      <c r="CI11" s="413"/>
      <c r="CJ11" s="413"/>
      <c r="CK11" s="413"/>
      <c r="CL11" s="413"/>
      <c r="CM11" s="413"/>
      <c r="CN11" s="413"/>
      <c r="CO11" s="413"/>
      <c r="CP11" s="413"/>
      <c r="CQ11" s="413"/>
      <c r="CR11" s="413"/>
      <c r="CS11" s="414"/>
      <c r="CT11" s="449" t="s">
        <v>122</v>
      </c>
      <c r="CU11" s="450"/>
      <c r="CV11" s="450"/>
      <c r="CW11" s="450"/>
      <c r="CX11" s="450"/>
      <c r="CY11" s="450"/>
      <c r="CZ11" s="450"/>
      <c r="DA11" s="451"/>
      <c r="DB11" s="449" t="s">
        <v>122</v>
      </c>
      <c r="DC11" s="450"/>
      <c r="DD11" s="450"/>
      <c r="DE11" s="450"/>
      <c r="DF11" s="450"/>
      <c r="DG11" s="450"/>
      <c r="DH11" s="450"/>
      <c r="DI11" s="451"/>
    </row>
    <row r="12" spans="1:119" ht="18.75" customHeight="1" x14ac:dyDescent="0.2">
      <c r="A12" s="179"/>
      <c r="B12" s="469" t="s">
        <v>123</v>
      </c>
      <c r="C12" s="470"/>
      <c r="D12" s="470"/>
      <c r="E12" s="470"/>
      <c r="F12" s="470"/>
      <c r="G12" s="470"/>
      <c r="H12" s="470"/>
      <c r="I12" s="470"/>
      <c r="J12" s="470"/>
      <c r="K12" s="471"/>
      <c r="L12" s="478" t="s">
        <v>124</v>
      </c>
      <c r="M12" s="479"/>
      <c r="N12" s="479"/>
      <c r="O12" s="479"/>
      <c r="P12" s="479"/>
      <c r="Q12" s="480"/>
      <c r="R12" s="481">
        <v>19062</v>
      </c>
      <c r="S12" s="482"/>
      <c r="T12" s="482"/>
      <c r="U12" s="482"/>
      <c r="V12" s="483"/>
      <c r="W12" s="484" t="s">
        <v>1</v>
      </c>
      <c r="X12" s="442"/>
      <c r="Y12" s="442"/>
      <c r="Z12" s="442"/>
      <c r="AA12" s="442"/>
      <c r="AB12" s="485"/>
      <c r="AC12" s="486" t="s">
        <v>125</v>
      </c>
      <c r="AD12" s="487"/>
      <c r="AE12" s="487"/>
      <c r="AF12" s="487"/>
      <c r="AG12" s="488"/>
      <c r="AH12" s="486" t="s">
        <v>126</v>
      </c>
      <c r="AI12" s="487"/>
      <c r="AJ12" s="487"/>
      <c r="AK12" s="487"/>
      <c r="AL12" s="489"/>
      <c r="AM12" s="438" t="s">
        <v>127</v>
      </c>
      <c r="AN12" s="439"/>
      <c r="AO12" s="439"/>
      <c r="AP12" s="439"/>
      <c r="AQ12" s="439"/>
      <c r="AR12" s="439"/>
      <c r="AS12" s="439"/>
      <c r="AT12" s="440"/>
      <c r="AU12" s="441" t="s">
        <v>90</v>
      </c>
      <c r="AV12" s="442"/>
      <c r="AW12" s="442"/>
      <c r="AX12" s="442"/>
      <c r="AY12" s="443" t="s">
        <v>128</v>
      </c>
      <c r="AZ12" s="444"/>
      <c r="BA12" s="444"/>
      <c r="BB12" s="444"/>
      <c r="BC12" s="444"/>
      <c r="BD12" s="444"/>
      <c r="BE12" s="444"/>
      <c r="BF12" s="444"/>
      <c r="BG12" s="444"/>
      <c r="BH12" s="444"/>
      <c r="BI12" s="444"/>
      <c r="BJ12" s="444"/>
      <c r="BK12" s="444"/>
      <c r="BL12" s="444"/>
      <c r="BM12" s="445"/>
      <c r="BN12" s="409">
        <v>300000</v>
      </c>
      <c r="BO12" s="410"/>
      <c r="BP12" s="410"/>
      <c r="BQ12" s="410"/>
      <c r="BR12" s="410"/>
      <c r="BS12" s="410"/>
      <c r="BT12" s="410"/>
      <c r="BU12" s="411"/>
      <c r="BV12" s="409">
        <v>0</v>
      </c>
      <c r="BW12" s="410"/>
      <c r="BX12" s="410"/>
      <c r="BY12" s="410"/>
      <c r="BZ12" s="410"/>
      <c r="CA12" s="410"/>
      <c r="CB12" s="410"/>
      <c r="CC12" s="411"/>
      <c r="CD12" s="412" t="s">
        <v>129</v>
      </c>
      <c r="CE12" s="413"/>
      <c r="CF12" s="413"/>
      <c r="CG12" s="413"/>
      <c r="CH12" s="413"/>
      <c r="CI12" s="413"/>
      <c r="CJ12" s="413"/>
      <c r="CK12" s="413"/>
      <c r="CL12" s="413"/>
      <c r="CM12" s="413"/>
      <c r="CN12" s="413"/>
      <c r="CO12" s="413"/>
      <c r="CP12" s="413"/>
      <c r="CQ12" s="413"/>
      <c r="CR12" s="413"/>
      <c r="CS12" s="414"/>
      <c r="CT12" s="449" t="s">
        <v>122</v>
      </c>
      <c r="CU12" s="450"/>
      <c r="CV12" s="450"/>
      <c r="CW12" s="450"/>
      <c r="CX12" s="450"/>
      <c r="CY12" s="450"/>
      <c r="CZ12" s="450"/>
      <c r="DA12" s="451"/>
      <c r="DB12" s="449" t="s">
        <v>122</v>
      </c>
      <c r="DC12" s="450"/>
      <c r="DD12" s="450"/>
      <c r="DE12" s="450"/>
      <c r="DF12" s="450"/>
      <c r="DG12" s="450"/>
      <c r="DH12" s="450"/>
      <c r="DI12" s="451"/>
    </row>
    <row r="13" spans="1:119" ht="18.75" customHeight="1" x14ac:dyDescent="0.2">
      <c r="A13" s="179"/>
      <c r="B13" s="472"/>
      <c r="C13" s="473"/>
      <c r="D13" s="473"/>
      <c r="E13" s="473"/>
      <c r="F13" s="473"/>
      <c r="G13" s="473"/>
      <c r="H13" s="473"/>
      <c r="I13" s="473"/>
      <c r="J13" s="473"/>
      <c r="K13" s="474"/>
      <c r="L13" s="188"/>
      <c r="M13" s="500" t="s">
        <v>130</v>
      </c>
      <c r="N13" s="501"/>
      <c r="O13" s="501"/>
      <c r="P13" s="501"/>
      <c r="Q13" s="502"/>
      <c r="R13" s="493">
        <v>18751</v>
      </c>
      <c r="S13" s="494"/>
      <c r="T13" s="494"/>
      <c r="U13" s="494"/>
      <c r="V13" s="495"/>
      <c r="W13" s="425" t="s">
        <v>131</v>
      </c>
      <c r="X13" s="426"/>
      <c r="Y13" s="426"/>
      <c r="Z13" s="426"/>
      <c r="AA13" s="426"/>
      <c r="AB13" s="416"/>
      <c r="AC13" s="460">
        <v>509</v>
      </c>
      <c r="AD13" s="461"/>
      <c r="AE13" s="461"/>
      <c r="AF13" s="461"/>
      <c r="AG13" s="503"/>
      <c r="AH13" s="460">
        <v>716</v>
      </c>
      <c r="AI13" s="461"/>
      <c r="AJ13" s="461"/>
      <c r="AK13" s="461"/>
      <c r="AL13" s="462"/>
      <c r="AM13" s="438" t="s">
        <v>132</v>
      </c>
      <c r="AN13" s="439"/>
      <c r="AO13" s="439"/>
      <c r="AP13" s="439"/>
      <c r="AQ13" s="439"/>
      <c r="AR13" s="439"/>
      <c r="AS13" s="439"/>
      <c r="AT13" s="440"/>
      <c r="AU13" s="441" t="s">
        <v>110</v>
      </c>
      <c r="AV13" s="442"/>
      <c r="AW13" s="442"/>
      <c r="AX13" s="442"/>
      <c r="AY13" s="443" t="s">
        <v>133</v>
      </c>
      <c r="AZ13" s="444"/>
      <c r="BA13" s="444"/>
      <c r="BB13" s="444"/>
      <c r="BC13" s="444"/>
      <c r="BD13" s="444"/>
      <c r="BE13" s="444"/>
      <c r="BF13" s="444"/>
      <c r="BG13" s="444"/>
      <c r="BH13" s="444"/>
      <c r="BI13" s="444"/>
      <c r="BJ13" s="444"/>
      <c r="BK13" s="444"/>
      <c r="BL13" s="444"/>
      <c r="BM13" s="445"/>
      <c r="BN13" s="409">
        <v>-279795</v>
      </c>
      <c r="BO13" s="410"/>
      <c r="BP13" s="410"/>
      <c r="BQ13" s="410"/>
      <c r="BR13" s="410"/>
      <c r="BS13" s="410"/>
      <c r="BT13" s="410"/>
      <c r="BU13" s="411"/>
      <c r="BV13" s="409">
        <v>119908</v>
      </c>
      <c r="BW13" s="410"/>
      <c r="BX13" s="410"/>
      <c r="BY13" s="410"/>
      <c r="BZ13" s="410"/>
      <c r="CA13" s="410"/>
      <c r="CB13" s="410"/>
      <c r="CC13" s="411"/>
      <c r="CD13" s="412" t="s">
        <v>134</v>
      </c>
      <c r="CE13" s="413"/>
      <c r="CF13" s="413"/>
      <c r="CG13" s="413"/>
      <c r="CH13" s="413"/>
      <c r="CI13" s="413"/>
      <c r="CJ13" s="413"/>
      <c r="CK13" s="413"/>
      <c r="CL13" s="413"/>
      <c r="CM13" s="413"/>
      <c r="CN13" s="413"/>
      <c r="CO13" s="413"/>
      <c r="CP13" s="413"/>
      <c r="CQ13" s="413"/>
      <c r="CR13" s="413"/>
      <c r="CS13" s="414"/>
      <c r="CT13" s="406">
        <v>6.8</v>
      </c>
      <c r="CU13" s="407"/>
      <c r="CV13" s="407"/>
      <c r="CW13" s="407"/>
      <c r="CX13" s="407"/>
      <c r="CY13" s="407"/>
      <c r="CZ13" s="407"/>
      <c r="DA13" s="408"/>
      <c r="DB13" s="406">
        <v>6.4</v>
      </c>
      <c r="DC13" s="407"/>
      <c r="DD13" s="407"/>
      <c r="DE13" s="407"/>
      <c r="DF13" s="407"/>
      <c r="DG13" s="407"/>
      <c r="DH13" s="407"/>
      <c r="DI13" s="408"/>
    </row>
    <row r="14" spans="1:119" ht="18.75" customHeight="1" thickBot="1" x14ac:dyDescent="0.25">
      <c r="A14" s="179"/>
      <c r="B14" s="472"/>
      <c r="C14" s="473"/>
      <c r="D14" s="473"/>
      <c r="E14" s="473"/>
      <c r="F14" s="473"/>
      <c r="G14" s="473"/>
      <c r="H14" s="473"/>
      <c r="I14" s="473"/>
      <c r="J14" s="473"/>
      <c r="K14" s="474"/>
      <c r="L14" s="490" t="s">
        <v>135</v>
      </c>
      <c r="M14" s="491"/>
      <c r="N14" s="491"/>
      <c r="O14" s="491"/>
      <c r="P14" s="491"/>
      <c r="Q14" s="492"/>
      <c r="R14" s="493">
        <v>19536</v>
      </c>
      <c r="S14" s="494"/>
      <c r="T14" s="494"/>
      <c r="U14" s="494"/>
      <c r="V14" s="495"/>
      <c r="W14" s="399"/>
      <c r="X14" s="400"/>
      <c r="Y14" s="400"/>
      <c r="Z14" s="400"/>
      <c r="AA14" s="400"/>
      <c r="AB14" s="389"/>
      <c r="AC14" s="496">
        <v>5.5</v>
      </c>
      <c r="AD14" s="497"/>
      <c r="AE14" s="497"/>
      <c r="AF14" s="497"/>
      <c r="AG14" s="498"/>
      <c r="AH14" s="496">
        <v>6.9</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136</v>
      </c>
      <c r="CE14" s="505"/>
      <c r="CF14" s="505"/>
      <c r="CG14" s="505"/>
      <c r="CH14" s="505"/>
      <c r="CI14" s="505"/>
      <c r="CJ14" s="505"/>
      <c r="CK14" s="505"/>
      <c r="CL14" s="505"/>
      <c r="CM14" s="505"/>
      <c r="CN14" s="505"/>
      <c r="CO14" s="505"/>
      <c r="CP14" s="505"/>
      <c r="CQ14" s="505"/>
      <c r="CR14" s="505"/>
      <c r="CS14" s="506"/>
      <c r="CT14" s="507" t="s">
        <v>122</v>
      </c>
      <c r="CU14" s="508"/>
      <c r="CV14" s="508"/>
      <c r="CW14" s="508"/>
      <c r="CX14" s="508"/>
      <c r="CY14" s="508"/>
      <c r="CZ14" s="508"/>
      <c r="DA14" s="509"/>
      <c r="DB14" s="507" t="s">
        <v>122</v>
      </c>
      <c r="DC14" s="508"/>
      <c r="DD14" s="508"/>
      <c r="DE14" s="508"/>
      <c r="DF14" s="508"/>
      <c r="DG14" s="508"/>
      <c r="DH14" s="508"/>
      <c r="DI14" s="509"/>
    </row>
    <row r="15" spans="1:119" ht="18.75" customHeight="1" x14ac:dyDescent="0.2">
      <c r="A15" s="179"/>
      <c r="B15" s="472"/>
      <c r="C15" s="473"/>
      <c r="D15" s="473"/>
      <c r="E15" s="473"/>
      <c r="F15" s="473"/>
      <c r="G15" s="473"/>
      <c r="H15" s="473"/>
      <c r="I15" s="473"/>
      <c r="J15" s="473"/>
      <c r="K15" s="474"/>
      <c r="L15" s="188"/>
      <c r="M15" s="500" t="s">
        <v>130</v>
      </c>
      <c r="N15" s="501"/>
      <c r="O15" s="501"/>
      <c r="P15" s="501"/>
      <c r="Q15" s="502"/>
      <c r="R15" s="493">
        <v>19245</v>
      </c>
      <c r="S15" s="494"/>
      <c r="T15" s="494"/>
      <c r="U15" s="494"/>
      <c r="V15" s="495"/>
      <c r="W15" s="425" t="s">
        <v>137</v>
      </c>
      <c r="X15" s="426"/>
      <c r="Y15" s="426"/>
      <c r="Z15" s="426"/>
      <c r="AA15" s="426"/>
      <c r="AB15" s="416"/>
      <c r="AC15" s="460">
        <v>3276</v>
      </c>
      <c r="AD15" s="461"/>
      <c r="AE15" s="461"/>
      <c r="AF15" s="461"/>
      <c r="AG15" s="503"/>
      <c r="AH15" s="460">
        <v>3631</v>
      </c>
      <c r="AI15" s="461"/>
      <c r="AJ15" s="461"/>
      <c r="AK15" s="461"/>
      <c r="AL15" s="462"/>
      <c r="AM15" s="438"/>
      <c r="AN15" s="439"/>
      <c r="AO15" s="439"/>
      <c r="AP15" s="439"/>
      <c r="AQ15" s="439"/>
      <c r="AR15" s="439"/>
      <c r="AS15" s="439"/>
      <c r="AT15" s="440"/>
      <c r="AU15" s="441"/>
      <c r="AV15" s="442"/>
      <c r="AW15" s="442"/>
      <c r="AX15" s="442"/>
      <c r="AY15" s="369" t="s">
        <v>138</v>
      </c>
      <c r="AZ15" s="370"/>
      <c r="BA15" s="370"/>
      <c r="BB15" s="370"/>
      <c r="BC15" s="370"/>
      <c r="BD15" s="370"/>
      <c r="BE15" s="370"/>
      <c r="BF15" s="370"/>
      <c r="BG15" s="370"/>
      <c r="BH15" s="370"/>
      <c r="BI15" s="370"/>
      <c r="BJ15" s="370"/>
      <c r="BK15" s="370"/>
      <c r="BL15" s="370"/>
      <c r="BM15" s="371"/>
      <c r="BN15" s="372">
        <v>3728800</v>
      </c>
      <c r="BO15" s="373"/>
      <c r="BP15" s="373"/>
      <c r="BQ15" s="373"/>
      <c r="BR15" s="373"/>
      <c r="BS15" s="373"/>
      <c r="BT15" s="373"/>
      <c r="BU15" s="374"/>
      <c r="BV15" s="372">
        <v>3608142</v>
      </c>
      <c r="BW15" s="373"/>
      <c r="BX15" s="373"/>
      <c r="BY15" s="373"/>
      <c r="BZ15" s="373"/>
      <c r="CA15" s="373"/>
      <c r="CB15" s="373"/>
      <c r="CC15" s="374"/>
      <c r="CD15" s="510" t="s">
        <v>139</v>
      </c>
      <c r="CE15" s="511"/>
      <c r="CF15" s="511"/>
      <c r="CG15" s="511"/>
      <c r="CH15" s="511"/>
      <c r="CI15" s="511"/>
      <c r="CJ15" s="511"/>
      <c r="CK15" s="511"/>
      <c r="CL15" s="511"/>
      <c r="CM15" s="511"/>
      <c r="CN15" s="511"/>
      <c r="CO15" s="511"/>
      <c r="CP15" s="511"/>
      <c r="CQ15" s="511"/>
      <c r="CR15" s="511"/>
      <c r="CS15" s="512"/>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472"/>
      <c r="C16" s="473"/>
      <c r="D16" s="473"/>
      <c r="E16" s="473"/>
      <c r="F16" s="473"/>
      <c r="G16" s="473"/>
      <c r="H16" s="473"/>
      <c r="I16" s="473"/>
      <c r="J16" s="473"/>
      <c r="K16" s="474"/>
      <c r="L16" s="490" t="s">
        <v>140</v>
      </c>
      <c r="M16" s="513"/>
      <c r="N16" s="513"/>
      <c r="O16" s="513"/>
      <c r="P16" s="513"/>
      <c r="Q16" s="514"/>
      <c r="R16" s="515" t="s">
        <v>141</v>
      </c>
      <c r="S16" s="516"/>
      <c r="T16" s="516"/>
      <c r="U16" s="516"/>
      <c r="V16" s="517"/>
      <c r="W16" s="399"/>
      <c r="X16" s="400"/>
      <c r="Y16" s="400"/>
      <c r="Z16" s="400"/>
      <c r="AA16" s="400"/>
      <c r="AB16" s="389"/>
      <c r="AC16" s="496">
        <v>35.1</v>
      </c>
      <c r="AD16" s="497"/>
      <c r="AE16" s="497"/>
      <c r="AF16" s="497"/>
      <c r="AG16" s="498"/>
      <c r="AH16" s="496">
        <v>35</v>
      </c>
      <c r="AI16" s="497"/>
      <c r="AJ16" s="497"/>
      <c r="AK16" s="497"/>
      <c r="AL16" s="499"/>
      <c r="AM16" s="438"/>
      <c r="AN16" s="439"/>
      <c r="AO16" s="439"/>
      <c r="AP16" s="439"/>
      <c r="AQ16" s="439"/>
      <c r="AR16" s="439"/>
      <c r="AS16" s="439"/>
      <c r="AT16" s="440"/>
      <c r="AU16" s="441"/>
      <c r="AV16" s="442"/>
      <c r="AW16" s="442"/>
      <c r="AX16" s="442"/>
      <c r="AY16" s="443" t="s">
        <v>142</v>
      </c>
      <c r="AZ16" s="444"/>
      <c r="BA16" s="444"/>
      <c r="BB16" s="444"/>
      <c r="BC16" s="444"/>
      <c r="BD16" s="444"/>
      <c r="BE16" s="444"/>
      <c r="BF16" s="444"/>
      <c r="BG16" s="444"/>
      <c r="BH16" s="444"/>
      <c r="BI16" s="444"/>
      <c r="BJ16" s="444"/>
      <c r="BK16" s="444"/>
      <c r="BL16" s="444"/>
      <c r="BM16" s="445"/>
      <c r="BN16" s="409">
        <v>8188543</v>
      </c>
      <c r="BO16" s="410"/>
      <c r="BP16" s="410"/>
      <c r="BQ16" s="410"/>
      <c r="BR16" s="410"/>
      <c r="BS16" s="410"/>
      <c r="BT16" s="410"/>
      <c r="BU16" s="411"/>
      <c r="BV16" s="409">
        <v>8059187</v>
      </c>
      <c r="BW16" s="410"/>
      <c r="BX16" s="410"/>
      <c r="BY16" s="410"/>
      <c r="BZ16" s="410"/>
      <c r="CA16" s="410"/>
      <c r="CB16" s="410"/>
      <c r="CC16" s="411"/>
      <c r="CD16" s="192"/>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5">
      <c r="A17" s="179"/>
      <c r="B17" s="475"/>
      <c r="C17" s="476"/>
      <c r="D17" s="476"/>
      <c r="E17" s="476"/>
      <c r="F17" s="476"/>
      <c r="G17" s="476"/>
      <c r="H17" s="476"/>
      <c r="I17" s="476"/>
      <c r="J17" s="476"/>
      <c r="K17" s="477"/>
      <c r="L17" s="193"/>
      <c r="M17" s="520" t="s">
        <v>143</v>
      </c>
      <c r="N17" s="521"/>
      <c r="O17" s="521"/>
      <c r="P17" s="521"/>
      <c r="Q17" s="522"/>
      <c r="R17" s="515" t="s">
        <v>144</v>
      </c>
      <c r="S17" s="516"/>
      <c r="T17" s="516"/>
      <c r="U17" s="516"/>
      <c r="V17" s="517"/>
      <c r="W17" s="425" t="s">
        <v>145</v>
      </c>
      <c r="X17" s="426"/>
      <c r="Y17" s="426"/>
      <c r="Z17" s="426"/>
      <c r="AA17" s="426"/>
      <c r="AB17" s="416"/>
      <c r="AC17" s="460">
        <v>5549</v>
      </c>
      <c r="AD17" s="461"/>
      <c r="AE17" s="461"/>
      <c r="AF17" s="461"/>
      <c r="AG17" s="503"/>
      <c r="AH17" s="460">
        <v>6027</v>
      </c>
      <c r="AI17" s="461"/>
      <c r="AJ17" s="461"/>
      <c r="AK17" s="461"/>
      <c r="AL17" s="462"/>
      <c r="AM17" s="438"/>
      <c r="AN17" s="439"/>
      <c r="AO17" s="439"/>
      <c r="AP17" s="439"/>
      <c r="AQ17" s="439"/>
      <c r="AR17" s="439"/>
      <c r="AS17" s="439"/>
      <c r="AT17" s="440"/>
      <c r="AU17" s="441"/>
      <c r="AV17" s="442"/>
      <c r="AW17" s="442"/>
      <c r="AX17" s="442"/>
      <c r="AY17" s="443" t="s">
        <v>146</v>
      </c>
      <c r="AZ17" s="444"/>
      <c r="BA17" s="444"/>
      <c r="BB17" s="444"/>
      <c r="BC17" s="444"/>
      <c r="BD17" s="444"/>
      <c r="BE17" s="444"/>
      <c r="BF17" s="444"/>
      <c r="BG17" s="444"/>
      <c r="BH17" s="444"/>
      <c r="BI17" s="444"/>
      <c r="BJ17" s="444"/>
      <c r="BK17" s="444"/>
      <c r="BL17" s="444"/>
      <c r="BM17" s="445"/>
      <c r="BN17" s="409">
        <v>4756901</v>
      </c>
      <c r="BO17" s="410"/>
      <c r="BP17" s="410"/>
      <c r="BQ17" s="410"/>
      <c r="BR17" s="410"/>
      <c r="BS17" s="410"/>
      <c r="BT17" s="410"/>
      <c r="BU17" s="411"/>
      <c r="BV17" s="409">
        <v>4609141</v>
      </c>
      <c r="BW17" s="410"/>
      <c r="BX17" s="410"/>
      <c r="BY17" s="410"/>
      <c r="BZ17" s="410"/>
      <c r="CA17" s="410"/>
      <c r="CB17" s="410"/>
      <c r="CC17" s="411"/>
      <c r="CD17" s="192"/>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5">
      <c r="A18" s="179"/>
      <c r="B18" s="531" t="s">
        <v>147</v>
      </c>
      <c r="C18" s="452"/>
      <c r="D18" s="452"/>
      <c r="E18" s="532"/>
      <c r="F18" s="532"/>
      <c r="G18" s="532"/>
      <c r="H18" s="532"/>
      <c r="I18" s="532"/>
      <c r="J18" s="532"/>
      <c r="K18" s="532"/>
      <c r="L18" s="533">
        <v>803.44</v>
      </c>
      <c r="M18" s="533"/>
      <c r="N18" s="533"/>
      <c r="O18" s="533"/>
      <c r="P18" s="533"/>
      <c r="Q18" s="533"/>
      <c r="R18" s="534"/>
      <c r="S18" s="534"/>
      <c r="T18" s="534"/>
      <c r="U18" s="534"/>
      <c r="V18" s="535"/>
      <c r="W18" s="427"/>
      <c r="X18" s="428"/>
      <c r="Y18" s="428"/>
      <c r="Z18" s="428"/>
      <c r="AA18" s="428"/>
      <c r="AB18" s="419"/>
      <c r="AC18" s="536">
        <v>59.4</v>
      </c>
      <c r="AD18" s="537"/>
      <c r="AE18" s="537"/>
      <c r="AF18" s="537"/>
      <c r="AG18" s="538"/>
      <c r="AH18" s="536">
        <v>58.1</v>
      </c>
      <c r="AI18" s="537"/>
      <c r="AJ18" s="537"/>
      <c r="AK18" s="537"/>
      <c r="AL18" s="539"/>
      <c r="AM18" s="438"/>
      <c r="AN18" s="439"/>
      <c r="AO18" s="439"/>
      <c r="AP18" s="439"/>
      <c r="AQ18" s="439"/>
      <c r="AR18" s="439"/>
      <c r="AS18" s="439"/>
      <c r="AT18" s="440"/>
      <c r="AU18" s="441"/>
      <c r="AV18" s="442"/>
      <c r="AW18" s="442"/>
      <c r="AX18" s="442"/>
      <c r="AY18" s="443" t="s">
        <v>148</v>
      </c>
      <c r="AZ18" s="444"/>
      <c r="BA18" s="444"/>
      <c r="BB18" s="444"/>
      <c r="BC18" s="444"/>
      <c r="BD18" s="444"/>
      <c r="BE18" s="444"/>
      <c r="BF18" s="444"/>
      <c r="BG18" s="444"/>
      <c r="BH18" s="444"/>
      <c r="BI18" s="444"/>
      <c r="BJ18" s="444"/>
      <c r="BK18" s="444"/>
      <c r="BL18" s="444"/>
      <c r="BM18" s="445"/>
      <c r="BN18" s="409">
        <v>7739108</v>
      </c>
      <c r="BO18" s="410"/>
      <c r="BP18" s="410"/>
      <c r="BQ18" s="410"/>
      <c r="BR18" s="410"/>
      <c r="BS18" s="410"/>
      <c r="BT18" s="410"/>
      <c r="BU18" s="411"/>
      <c r="BV18" s="409">
        <v>7653749</v>
      </c>
      <c r="BW18" s="410"/>
      <c r="BX18" s="410"/>
      <c r="BY18" s="410"/>
      <c r="BZ18" s="410"/>
      <c r="CA18" s="410"/>
      <c r="CB18" s="410"/>
      <c r="CC18" s="411"/>
      <c r="CD18" s="192"/>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5">
      <c r="A19" s="179"/>
      <c r="B19" s="531" t="s">
        <v>149</v>
      </c>
      <c r="C19" s="452"/>
      <c r="D19" s="452"/>
      <c r="E19" s="532"/>
      <c r="F19" s="532"/>
      <c r="G19" s="532"/>
      <c r="H19" s="532"/>
      <c r="I19" s="532"/>
      <c r="J19" s="532"/>
      <c r="K19" s="532"/>
      <c r="L19" s="540">
        <v>24</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150</v>
      </c>
      <c r="AZ19" s="444"/>
      <c r="BA19" s="444"/>
      <c r="BB19" s="444"/>
      <c r="BC19" s="444"/>
      <c r="BD19" s="444"/>
      <c r="BE19" s="444"/>
      <c r="BF19" s="444"/>
      <c r="BG19" s="444"/>
      <c r="BH19" s="444"/>
      <c r="BI19" s="444"/>
      <c r="BJ19" s="444"/>
      <c r="BK19" s="444"/>
      <c r="BL19" s="444"/>
      <c r="BM19" s="445"/>
      <c r="BN19" s="409">
        <v>11045209</v>
      </c>
      <c r="BO19" s="410"/>
      <c r="BP19" s="410"/>
      <c r="BQ19" s="410"/>
      <c r="BR19" s="410"/>
      <c r="BS19" s="410"/>
      <c r="BT19" s="410"/>
      <c r="BU19" s="411"/>
      <c r="BV19" s="409">
        <v>11212185</v>
      </c>
      <c r="BW19" s="410"/>
      <c r="BX19" s="410"/>
      <c r="BY19" s="410"/>
      <c r="BZ19" s="410"/>
      <c r="CA19" s="410"/>
      <c r="CB19" s="410"/>
      <c r="CC19" s="411"/>
      <c r="CD19" s="192"/>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5">
      <c r="A20" s="179"/>
      <c r="B20" s="531" t="s">
        <v>151</v>
      </c>
      <c r="C20" s="452"/>
      <c r="D20" s="452"/>
      <c r="E20" s="532"/>
      <c r="F20" s="532"/>
      <c r="G20" s="532"/>
      <c r="H20" s="532"/>
      <c r="I20" s="532"/>
      <c r="J20" s="532"/>
      <c r="K20" s="532"/>
      <c r="L20" s="540">
        <v>7067</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92"/>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5">
      <c r="A21" s="179"/>
      <c r="B21" s="549" t="s">
        <v>152</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92"/>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2">
      <c r="A22" s="179"/>
      <c r="B22" s="579" t="s">
        <v>153</v>
      </c>
      <c r="C22" s="553"/>
      <c r="D22" s="554"/>
      <c r="E22" s="421" t="s">
        <v>1</v>
      </c>
      <c r="F22" s="426"/>
      <c r="G22" s="426"/>
      <c r="H22" s="426"/>
      <c r="I22" s="426"/>
      <c r="J22" s="426"/>
      <c r="K22" s="416"/>
      <c r="L22" s="421" t="s">
        <v>154</v>
      </c>
      <c r="M22" s="426"/>
      <c r="N22" s="426"/>
      <c r="O22" s="426"/>
      <c r="P22" s="416"/>
      <c r="Q22" s="584" t="s">
        <v>155</v>
      </c>
      <c r="R22" s="585"/>
      <c r="S22" s="585"/>
      <c r="T22" s="585"/>
      <c r="U22" s="585"/>
      <c r="V22" s="586"/>
      <c r="W22" s="552" t="s">
        <v>156</v>
      </c>
      <c r="X22" s="553"/>
      <c r="Y22" s="554"/>
      <c r="Z22" s="421" t="s">
        <v>1</v>
      </c>
      <c r="AA22" s="426"/>
      <c r="AB22" s="426"/>
      <c r="AC22" s="426"/>
      <c r="AD22" s="426"/>
      <c r="AE22" s="426"/>
      <c r="AF22" s="426"/>
      <c r="AG22" s="416"/>
      <c r="AH22" s="590" t="s">
        <v>157</v>
      </c>
      <c r="AI22" s="426"/>
      <c r="AJ22" s="426"/>
      <c r="AK22" s="426"/>
      <c r="AL22" s="416"/>
      <c r="AM22" s="590" t="s">
        <v>158</v>
      </c>
      <c r="AN22" s="591"/>
      <c r="AO22" s="591"/>
      <c r="AP22" s="591"/>
      <c r="AQ22" s="591"/>
      <c r="AR22" s="592"/>
      <c r="AS22" s="584" t="s">
        <v>155</v>
      </c>
      <c r="AT22" s="585"/>
      <c r="AU22" s="585"/>
      <c r="AV22" s="585"/>
      <c r="AW22" s="585"/>
      <c r="AX22" s="596"/>
      <c r="AY22" s="369" t="s">
        <v>159</v>
      </c>
      <c r="AZ22" s="370"/>
      <c r="BA22" s="370"/>
      <c r="BB22" s="370"/>
      <c r="BC22" s="370"/>
      <c r="BD22" s="370"/>
      <c r="BE22" s="370"/>
      <c r="BF22" s="370"/>
      <c r="BG22" s="370"/>
      <c r="BH22" s="370"/>
      <c r="BI22" s="370"/>
      <c r="BJ22" s="370"/>
      <c r="BK22" s="370"/>
      <c r="BL22" s="370"/>
      <c r="BM22" s="371"/>
      <c r="BN22" s="372">
        <v>13170212</v>
      </c>
      <c r="BO22" s="373"/>
      <c r="BP22" s="373"/>
      <c r="BQ22" s="373"/>
      <c r="BR22" s="373"/>
      <c r="BS22" s="373"/>
      <c r="BT22" s="373"/>
      <c r="BU22" s="374"/>
      <c r="BV22" s="372">
        <v>13490499</v>
      </c>
      <c r="BW22" s="373"/>
      <c r="BX22" s="373"/>
      <c r="BY22" s="373"/>
      <c r="BZ22" s="373"/>
      <c r="CA22" s="373"/>
      <c r="CB22" s="373"/>
      <c r="CC22" s="374"/>
      <c r="CD22" s="192"/>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2">
      <c r="A23" s="179"/>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160</v>
      </c>
      <c r="AZ23" s="444"/>
      <c r="BA23" s="444"/>
      <c r="BB23" s="444"/>
      <c r="BC23" s="444"/>
      <c r="BD23" s="444"/>
      <c r="BE23" s="444"/>
      <c r="BF23" s="444"/>
      <c r="BG23" s="444"/>
      <c r="BH23" s="444"/>
      <c r="BI23" s="444"/>
      <c r="BJ23" s="444"/>
      <c r="BK23" s="444"/>
      <c r="BL23" s="444"/>
      <c r="BM23" s="445"/>
      <c r="BN23" s="409">
        <v>6953906</v>
      </c>
      <c r="BO23" s="410"/>
      <c r="BP23" s="410"/>
      <c r="BQ23" s="410"/>
      <c r="BR23" s="410"/>
      <c r="BS23" s="410"/>
      <c r="BT23" s="410"/>
      <c r="BU23" s="411"/>
      <c r="BV23" s="409">
        <v>7271793</v>
      </c>
      <c r="BW23" s="410"/>
      <c r="BX23" s="410"/>
      <c r="BY23" s="410"/>
      <c r="BZ23" s="410"/>
      <c r="CA23" s="410"/>
      <c r="CB23" s="410"/>
      <c r="CC23" s="411"/>
      <c r="CD23" s="192"/>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5">
      <c r="A24" s="179"/>
      <c r="B24" s="580"/>
      <c r="C24" s="556"/>
      <c r="D24" s="557"/>
      <c r="E24" s="459" t="s">
        <v>161</v>
      </c>
      <c r="F24" s="439"/>
      <c r="G24" s="439"/>
      <c r="H24" s="439"/>
      <c r="I24" s="439"/>
      <c r="J24" s="439"/>
      <c r="K24" s="440"/>
      <c r="L24" s="460">
        <v>1</v>
      </c>
      <c r="M24" s="461"/>
      <c r="N24" s="461"/>
      <c r="O24" s="461"/>
      <c r="P24" s="503"/>
      <c r="Q24" s="460">
        <v>7500</v>
      </c>
      <c r="R24" s="461"/>
      <c r="S24" s="461"/>
      <c r="T24" s="461"/>
      <c r="U24" s="461"/>
      <c r="V24" s="503"/>
      <c r="W24" s="555"/>
      <c r="X24" s="556"/>
      <c r="Y24" s="557"/>
      <c r="Z24" s="459" t="s">
        <v>162</v>
      </c>
      <c r="AA24" s="439"/>
      <c r="AB24" s="439"/>
      <c r="AC24" s="439"/>
      <c r="AD24" s="439"/>
      <c r="AE24" s="439"/>
      <c r="AF24" s="439"/>
      <c r="AG24" s="440"/>
      <c r="AH24" s="460">
        <v>212</v>
      </c>
      <c r="AI24" s="461"/>
      <c r="AJ24" s="461"/>
      <c r="AK24" s="461"/>
      <c r="AL24" s="503"/>
      <c r="AM24" s="460">
        <v>637060</v>
      </c>
      <c r="AN24" s="461"/>
      <c r="AO24" s="461"/>
      <c r="AP24" s="461"/>
      <c r="AQ24" s="461"/>
      <c r="AR24" s="503"/>
      <c r="AS24" s="460">
        <v>3005</v>
      </c>
      <c r="AT24" s="461"/>
      <c r="AU24" s="461"/>
      <c r="AV24" s="461"/>
      <c r="AW24" s="461"/>
      <c r="AX24" s="462"/>
      <c r="AY24" s="525" t="s">
        <v>163</v>
      </c>
      <c r="AZ24" s="526"/>
      <c r="BA24" s="526"/>
      <c r="BB24" s="526"/>
      <c r="BC24" s="526"/>
      <c r="BD24" s="526"/>
      <c r="BE24" s="526"/>
      <c r="BF24" s="526"/>
      <c r="BG24" s="526"/>
      <c r="BH24" s="526"/>
      <c r="BI24" s="526"/>
      <c r="BJ24" s="526"/>
      <c r="BK24" s="526"/>
      <c r="BL24" s="526"/>
      <c r="BM24" s="527"/>
      <c r="BN24" s="409">
        <v>10818007</v>
      </c>
      <c r="BO24" s="410"/>
      <c r="BP24" s="410"/>
      <c r="BQ24" s="410"/>
      <c r="BR24" s="410"/>
      <c r="BS24" s="410"/>
      <c r="BT24" s="410"/>
      <c r="BU24" s="411"/>
      <c r="BV24" s="409">
        <v>10772817</v>
      </c>
      <c r="BW24" s="410"/>
      <c r="BX24" s="410"/>
      <c r="BY24" s="410"/>
      <c r="BZ24" s="410"/>
      <c r="CA24" s="410"/>
      <c r="CB24" s="410"/>
      <c r="CC24" s="411"/>
      <c r="CD24" s="192"/>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2">
      <c r="A25" s="179"/>
      <c r="B25" s="580"/>
      <c r="C25" s="556"/>
      <c r="D25" s="557"/>
      <c r="E25" s="459" t="s">
        <v>164</v>
      </c>
      <c r="F25" s="439"/>
      <c r="G25" s="439"/>
      <c r="H25" s="439"/>
      <c r="I25" s="439"/>
      <c r="J25" s="439"/>
      <c r="K25" s="440"/>
      <c r="L25" s="460">
        <v>1</v>
      </c>
      <c r="M25" s="461"/>
      <c r="N25" s="461"/>
      <c r="O25" s="461"/>
      <c r="P25" s="503"/>
      <c r="Q25" s="460">
        <v>6000</v>
      </c>
      <c r="R25" s="461"/>
      <c r="S25" s="461"/>
      <c r="T25" s="461"/>
      <c r="U25" s="461"/>
      <c r="V25" s="503"/>
      <c r="W25" s="555"/>
      <c r="X25" s="556"/>
      <c r="Y25" s="557"/>
      <c r="Z25" s="459" t="s">
        <v>165</v>
      </c>
      <c r="AA25" s="439"/>
      <c r="AB25" s="439"/>
      <c r="AC25" s="439"/>
      <c r="AD25" s="439"/>
      <c r="AE25" s="439"/>
      <c r="AF25" s="439"/>
      <c r="AG25" s="440"/>
      <c r="AH25" s="460" t="s">
        <v>122</v>
      </c>
      <c r="AI25" s="461"/>
      <c r="AJ25" s="461"/>
      <c r="AK25" s="461"/>
      <c r="AL25" s="503"/>
      <c r="AM25" s="460" t="s">
        <v>122</v>
      </c>
      <c r="AN25" s="461"/>
      <c r="AO25" s="461"/>
      <c r="AP25" s="461"/>
      <c r="AQ25" s="461"/>
      <c r="AR25" s="503"/>
      <c r="AS25" s="460" t="s">
        <v>122</v>
      </c>
      <c r="AT25" s="461"/>
      <c r="AU25" s="461"/>
      <c r="AV25" s="461"/>
      <c r="AW25" s="461"/>
      <c r="AX25" s="462"/>
      <c r="AY25" s="369" t="s">
        <v>166</v>
      </c>
      <c r="AZ25" s="370"/>
      <c r="BA25" s="370"/>
      <c r="BB25" s="370"/>
      <c r="BC25" s="370"/>
      <c r="BD25" s="370"/>
      <c r="BE25" s="370"/>
      <c r="BF25" s="370"/>
      <c r="BG25" s="370"/>
      <c r="BH25" s="370"/>
      <c r="BI25" s="370"/>
      <c r="BJ25" s="370"/>
      <c r="BK25" s="370"/>
      <c r="BL25" s="370"/>
      <c r="BM25" s="371"/>
      <c r="BN25" s="372">
        <v>976131</v>
      </c>
      <c r="BO25" s="373"/>
      <c r="BP25" s="373"/>
      <c r="BQ25" s="373"/>
      <c r="BR25" s="373"/>
      <c r="BS25" s="373"/>
      <c r="BT25" s="373"/>
      <c r="BU25" s="374"/>
      <c r="BV25" s="372">
        <v>1413030</v>
      </c>
      <c r="BW25" s="373"/>
      <c r="BX25" s="373"/>
      <c r="BY25" s="373"/>
      <c r="BZ25" s="373"/>
      <c r="CA25" s="373"/>
      <c r="CB25" s="373"/>
      <c r="CC25" s="374"/>
      <c r="CD25" s="192"/>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2">
      <c r="A26" s="179"/>
      <c r="B26" s="580"/>
      <c r="C26" s="556"/>
      <c r="D26" s="557"/>
      <c r="E26" s="459" t="s">
        <v>167</v>
      </c>
      <c r="F26" s="439"/>
      <c r="G26" s="439"/>
      <c r="H26" s="439"/>
      <c r="I26" s="439"/>
      <c r="J26" s="439"/>
      <c r="K26" s="440"/>
      <c r="L26" s="460">
        <v>1</v>
      </c>
      <c r="M26" s="461"/>
      <c r="N26" s="461"/>
      <c r="O26" s="461"/>
      <c r="P26" s="503"/>
      <c r="Q26" s="460">
        <v>5300</v>
      </c>
      <c r="R26" s="461"/>
      <c r="S26" s="461"/>
      <c r="T26" s="461"/>
      <c r="U26" s="461"/>
      <c r="V26" s="503"/>
      <c r="W26" s="555"/>
      <c r="X26" s="556"/>
      <c r="Y26" s="557"/>
      <c r="Z26" s="459" t="s">
        <v>168</v>
      </c>
      <c r="AA26" s="561"/>
      <c r="AB26" s="561"/>
      <c r="AC26" s="561"/>
      <c r="AD26" s="561"/>
      <c r="AE26" s="561"/>
      <c r="AF26" s="561"/>
      <c r="AG26" s="562"/>
      <c r="AH26" s="460">
        <v>6</v>
      </c>
      <c r="AI26" s="461"/>
      <c r="AJ26" s="461"/>
      <c r="AK26" s="461"/>
      <c r="AL26" s="503"/>
      <c r="AM26" s="460">
        <v>13170</v>
      </c>
      <c r="AN26" s="461"/>
      <c r="AO26" s="461"/>
      <c r="AP26" s="461"/>
      <c r="AQ26" s="461"/>
      <c r="AR26" s="503"/>
      <c r="AS26" s="460">
        <v>2195</v>
      </c>
      <c r="AT26" s="461"/>
      <c r="AU26" s="461"/>
      <c r="AV26" s="461"/>
      <c r="AW26" s="461"/>
      <c r="AX26" s="462"/>
      <c r="AY26" s="412" t="s">
        <v>169</v>
      </c>
      <c r="AZ26" s="413"/>
      <c r="BA26" s="413"/>
      <c r="BB26" s="413"/>
      <c r="BC26" s="413"/>
      <c r="BD26" s="413"/>
      <c r="BE26" s="413"/>
      <c r="BF26" s="413"/>
      <c r="BG26" s="413"/>
      <c r="BH26" s="413"/>
      <c r="BI26" s="413"/>
      <c r="BJ26" s="413"/>
      <c r="BK26" s="413"/>
      <c r="BL26" s="413"/>
      <c r="BM26" s="414"/>
      <c r="BN26" s="409" t="s">
        <v>122</v>
      </c>
      <c r="BO26" s="410"/>
      <c r="BP26" s="410"/>
      <c r="BQ26" s="410"/>
      <c r="BR26" s="410"/>
      <c r="BS26" s="410"/>
      <c r="BT26" s="410"/>
      <c r="BU26" s="411"/>
      <c r="BV26" s="409" t="s">
        <v>122</v>
      </c>
      <c r="BW26" s="410"/>
      <c r="BX26" s="410"/>
      <c r="BY26" s="410"/>
      <c r="BZ26" s="410"/>
      <c r="CA26" s="410"/>
      <c r="CB26" s="410"/>
      <c r="CC26" s="411"/>
      <c r="CD26" s="192"/>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5">
      <c r="A27" s="179"/>
      <c r="B27" s="580"/>
      <c r="C27" s="556"/>
      <c r="D27" s="557"/>
      <c r="E27" s="459" t="s">
        <v>170</v>
      </c>
      <c r="F27" s="439"/>
      <c r="G27" s="439"/>
      <c r="H27" s="439"/>
      <c r="I27" s="439"/>
      <c r="J27" s="439"/>
      <c r="K27" s="440"/>
      <c r="L27" s="460">
        <v>1</v>
      </c>
      <c r="M27" s="461"/>
      <c r="N27" s="461"/>
      <c r="O27" s="461"/>
      <c r="P27" s="503"/>
      <c r="Q27" s="460">
        <v>3000</v>
      </c>
      <c r="R27" s="461"/>
      <c r="S27" s="461"/>
      <c r="T27" s="461"/>
      <c r="U27" s="461"/>
      <c r="V27" s="503"/>
      <c r="W27" s="555"/>
      <c r="X27" s="556"/>
      <c r="Y27" s="557"/>
      <c r="Z27" s="459" t="s">
        <v>171</v>
      </c>
      <c r="AA27" s="439"/>
      <c r="AB27" s="439"/>
      <c r="AC27" s="439"/>
      <c r="AD27" s="439"/>
      <c r="AE27" s="439"/>
      <c r="AF27" s="439"/>
      <c r="AG27" s="440"/>
      <c r="AH27" s="460">
        <v>3</v>
      </c>
      <c r="AI27" s="461"/>
      <c r="AJ27" s="461"/>
      <c r="AK27" s="461"/>
      <c r="AL27" s="503"/>
      <c r="AM27" s="460">
        <v>12444</v>
      </c>
      <c r="AN27" s="461"/>
      <c r="AO27" s="461"/>
      <c r="AP27" s="461"/>
      <c r="AQ27" s="461"/>
      <c r="AR27" s="503"/>
      <c r="AS27" s="460">
        <v>4148</v>
      </c>
      <c r="AT27" s="461"/>
      <c r="AU27" s="461"/>
      <c r="AV27" s="461"/>
      <c r="AW27" s="461"/>
      <c r="AX27" s="462"/>
      <c r="AY27" s="504" t="s">
        <v>172</v>
      </c>
      <c r="AZ27" s="505"/>
      <c r="BA27" s="505"/>
      <c r="BB27" s="505"/>
      <c r="BC27" s="505"/>
      <c r="BD27" s="505"/>
      <c r="BE27" s="505"/>
      <c r="BF27" s="505"/>
      <c r="BG27" s="505"/>
      <c r="BH27" s="505"/>
      <c r="BI27" s="505"/>
      <c r="BJ27" s="505"/>
      <c r="BK27" s="505"/>
      <c r="BL27" s="505"/>
      <c r="BM27" s="506"/>
      <c r="BN27" s="528">
        <v>799548</v>
      </c>
      <c r="BO27" s="529"/>
      <c r="BP27" s="529"/>
      <c r="BQ27" s="529"/>
      <c r="BR27" s="529"/>
      <c r="BS27" s="529"/>
      <c r="BT27" s="529"/>
      <c r="BU27" s="530"/>
      <c r="BV27" s="528">
        <v>917764</v>
      </c>
      <c r="BW27" s="529"/>
      <c r="BX27" s="529"/>
      <c r="BY27" s="529"/>
      <c r="BZ27" s="529"/>
      <c r="CA27" s="529"/>
      <c r="CB27" s="529"/>
      <c r="CC27" s="530"/>
      <c r="CD27" s="194"/>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2">
      <c r="A28" s="179"/>
      <c r="B28" s="580"/>
      <c r="C28" s="556"/>
      <c r="D28" s="557"/>
      <c r="E28" s="459" t="s">
        <v>173</v>
      </c>
      <c r="F28" s="439"/>
      <c r="G28" s="439"/>
      <c r="H28" s="439"/>
      <c r="I28" s="439"/>
      <c r="J28" s="439"/>
      <c r="K28" s="440"/>
      <c r="L28" s="460">
        <v>1</v>
      </c>
      <c r="M28" s="461"/>
      <c r="N28" s="461"/>
      <c r="O28" s="461"/>
      <c r="P28" s="503"/>
      <c r="Q28" s="460">
        <v>2600</v>
      </c>
      <c r="R28" s="461"/>
      <c r="S28" s="461"/>
      <c r="T28" s="461"/>
      <c r="U28" s="461"/>
      <c r="V28" s="503"/>
      <c r="W28" s="555"/>
      <c r="X28" s="556"/>
      <c r="Y28" s="557"/>
      <c r="Z28" s="459" t="s">
        <v>174</v>
      </c>
      <c r="AA28" s="439"/>
      <c r="AB28" s="439"/>
      <c r="AC28" s="439"/>
      <c r="AD28" s="439"/>
      <c r="AE28" s="439"/>
      <c r="AF28" s="439"/>
      <c r="AG28" s="440"/>
      <c r="AH28" s="460" t="s">
        <v>122</v>
      </c>
      <c r="AI28" s="461"/>
      <c r="AJ28" s="461"/>
      <c r="AK28" s="461"/>
      <c r="AL28" s="503"/>
      <c r="AM28" s="460" t="s">
        <v>122</v>
      </c>
      <c r="AN28" s="461"/>
      <c r="AO28" s="461"/>
      <c r="AP28" s="461"/>
      <c r="AQ28" s="461"/>
      <c r="AR28" s="503"/>
      <c r="AS28" s="460" t="s">
        <v>122</v>
      </c>
      <c r="AT28" s="461"/>
      <c r="AU28" s="461"/>
      <c r="AV28" s="461"/>
      <c r="AW28" s="461"/>
      <c r="AX28" s="462"/>
      <c r="AY28" s="563" t="s">
        <v>175</v>
      </c>
      <c r="AZ28" s="564"/>
      <c r="BA28" s="564"/>
      <c r="BB28" s="565"/>
      <c r="BC28" s="369" t="s">
        <v>46</v>
      </c>
      <c r="BD28" s="370"/>
      <c r="BE28" s="370"/>
      <c r="BF28" s="370"/>
      <c r="BG28" s="370"/>
      <c r="BH28" s="370"/>
      <c r="BI28" s="370"/>
      <c r="BJ28" s="370"/>
      <c r="BK28" s="370"/>
      <c r="BL28" s="370"/>
      <c r="BM28" s="371"/>
      <c r="BN28" s="372">
        <v>3525317</v>
      </c>
      <c r="BO28" s="373"/>
      <c r="BP28" s="373"/>
      <c r="BQ28" s="373"/>
      <c r="BR28" s="373"/>
      <c r="BS28" s="373"/>
      <c r="BT28" s="373"/>
      <c r="BU28" s="374"/>
      <c r="BV28" s="372">
        <v>3530032</v>
      </c>
      <c r="BW28" s="373"/>
      <c r="BX28" s="373"/>
      <c r="BY28" s="373"/>
      <c r="BZ28" s="373"/>
      <c r="CA28" s="373"/>
      <c r="CB28" s="373"/>
      <c r="CC28" s="374"/>
      <c r="CD28" s="192"/>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2">
      <c r="A29" s="179"/>
      <c r="B29" s="580"/>
      <c r="C29" s="556"/>
      <c r="D29" s="557"/>
      <c r="E29" s="459" t="s">
        <v>176</v>
      </c>
      <c r="F29" s="439"/>
      <c r="G29" s="439"/>
      <c r="H29" s="439"/>
      <c r="I29" s="439"/>
      <c r="J29" s="439"/>
      <c r="K29" s="440"/>
      <c r="L29" s="460">
        <v>13</v>
      </c>
      <c r="M29" s="461"/>
      <c r="N29" s="461"/>
      <c r="O29" s="461"/>
      <c r="P29" s="503"/>
      <c r="Q29" s="460">
        <v>2500</v>
      </c>
      <c r="R29" s="461"/>
      <c r="S29" s="461"/>
      <c r="T29" s="461"/>
      <c r="U29" s="461"/>
      <c r="V29" s="503"/>
      <c r="W29" s="558"/>
      <c r="X29" s="559"/>
      <c r="Y29" s="560"/>
      <c r="Z29" s="459" t="s">
        <v>177</v>
      </c>
      <c r="AA29" s="439"/>
      <c r="AB29" s="439"/>
      <c r="AC29" s="439"/>
      <c r="AD29" s="439"/>
      <c r="AE29" s="439"/>
      <c r="AF29" s="439"/>
      <c r="AG29" s="440"/>
      <c r="AH29" s="460">
        <v>215</v>
      </c>
      <c r="AI29" s="461"/>
      <c r="AJ29" s="461"/>
      <c r="AK29" s="461"/>
      <c r="AL29" s="503"/>
      <c r="AM29" s="460">
        <v>649504</v>
      </c>
      <c r="AN29" s="461"/>
      <c r="AO29" s="461"/>
      <c r="AP29" s="461"/>
      <c r="AQ29" s="461"/>
      <c r="AR29" s="503"/>
      <c r="AS29" s="460">
        <v>3021</v>
      </c>
      <c r="AT29" s="461"/>
      <c r="AU29" s="461"/>
      <c r="AV29" s="461"/>
      <c r="AW29" s="461"/>
      <c r="AX29" s="462"/>
      <c r="AY29" s="566"/>
      <c r="AZ29" s="567"/>
      <c r="BA29" s="567"/>
      <c r="BB29" s="568"/>
      <c r="BC29" s="443" t="s">
        <v>178</v>
      </c>
      <c r="BD29" s="444"/>
      <c r="BE29" s="444"/>
      <c r="BF29" s="444"/>
      <c r="BG29" s="444"/>
      <c r="BH29" s="444"/>
      <c r="BI29" s="444"/>
      <c r="BJ29" s="444"/>
      <c r="BK29" s="444"/>
      <c r="BL29" s="444"/>
      <c r="BM29" s="445"/>
      <c r="BN29" s="409">
        <v>354342</v>
      </c>
      <c r="BO29" s="410"/>
      <c r="BP29" s="410"/>
      <c r="BQ29" s="410"/>
      <c r="BR29" s="410"/>
      <c r="BS29" s="410"/>
      <c r="BT29" s="410"/>
      <c r="BU29" s="411"/>
      <c r="BV29" s="409">
        <v>357939</v>
      </c>
      <c r="BW29" s="410"/>
      <c r="BX29" s="410"/>
      <c r="BY29" s="410"/>
      <c r="BZ29" s="410"/>
      <c r="CA29" s="410"/>
      <c r="CB29" s="410"/>
      <c r="CC29" s="411"/>
      <c r="CD29" s="194"/>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5">
      <c r="A30" s="179"/>
      <c r="B30" s="581"/>
      <c r="C30" s="582"/>
      <c r="D30" s="583"/>
      <c r="E30" s="463"/>
      <c r="F30" s="464"/>
      <c r="G30" s="464"/>
      <c r="H30" s="464"/>
      <c r="I30" s="464"/>
      <c r="J30" s="464"/>
      <c r="K30" s="465"/>
      <c r="L30" s="573"/>
      <c r="M30" s="574"/>
      <c r="N30" s="574"/>
      <c r="O30" s="574"/>
      <c r="P30" s="575"/>
      <c r="Q30" s="573"/>
      <c r="R30" s="574"/>
      <c r="S30" s="574"/>
      <c r="T30" s="574"/>
      <c r="U30" s="574"/>
      <c r="V30" s="575"/>
      <c r="W30" s="576" t="s">
        <v>179</v>
      </c>
      <c r="X30" s="577"/>
      <c r="Y30" s="577"/>
      <c r="Z30" s="577"/>
      <c r="AA30" s="577"/>
      <c r="AB30" s="577"/>
      <c r="AC30" s="577"/>
      <c r="AD30" s="577"/>
      <c r="AE30" s="577"/>
      <c r="AF30" s="577"/>
      <c r="AG30" s="578"/>
      <c r="AH30" s="536">
        <v>93.2</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48</v>
      </c>
      <c r="BD30" s="526"/>
      <c r="BE30" s="526"/>
      <c r="BF30" s="526"/>
      <c r="BG30" s="526"/>
      <c r="BH30" s="526"/>
      <c r="BI30" s="526"/>
      <c r="BJ30" s="526"/>
      <c r="BK30" s="526"/>
      <c r="BL30" s="526"/>
      <c r="BM30" s="527"/>
      <c r="BN30" s="528">
        <v>5853786</v>
      </c>
      <c r="BO30" s="529"/>
      <c r="BP30" s="529"/>
      <c r="BQ30" s="529"/>
      <c r="BR30" s="529"/>
      <c r="BS30" s="529"/>
      <c r="BT30" s="529"/>
      <c r="BU30" s="530"/>
      <c r="BV30" s="528">
        <v>6015134</v>
      </c>
      <c r="BW30" s="529"/>
      <c r="BX30" s="529"/>
      <c r="BY30" s="529"/>
      <c r="BZ30" s="529"/>
      <c r="CA30" s="529"/>
      <c r="CB30" s="529"/>
      <c r="CC30" s="530"/>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572" t="s">
        <v>180</v>
      </c>
      <c r="D32" s="572"/>
      <c r="E32" s="572"/>
      <c r="F32" s="572"/>
      <c r="G32" s="572"/>
      <c r="H32" s="572"/>
      <c r="I32" s="572"/>
      <c r="J32" s="572"/>
      <c r="K32" s="572"/>
      <c r="L32" s="572"/>
      <c r="M32" s="572"/>
      <c r="N32" s="572"/>
      <c r="O32" s="572"/>
      <c r="P32" s="572"/>
      <c r="Q32" s="572"/>
      <c r="R32" s="572"/>
      <c r="S32" s="572"/>
      <c r="U32" s="413" t="s">
        <v>181</v>
      </c>
      <c r="V32" s="413"/>
      <c r="W32" s="413"/>
      <c r="X32" s="413"/>
      <c r="Y32" s="413"/>
      <c r="Z32" s="413"/>
      <c r="AA32" s="413"/>
      <c r="AB32" s="413"/>
      <c r="AC32" s="413"/>
      <c r="AD32" s="413"/>
      <c r="AE32" s="413"/>
      <c r="AF32" s="413"/>
      <c r="AG32" s="413"/>
      <c r="AH32" s="413"/>
      <c r="AI32" s="413"/>
      <c r="AJ32" s="413"/>
      <c r="AK32" s="413"/>
      <c r="AM32" s="413" t="s">
        <v>182</v>
      </c>
      <c r="AN32" s="413"/>
      <c r="AO32" s="413"/>
      <c r="AP32" s="413"/>
      <c r="AQ32" s="413"/>
      <c r="AR32" s="413"/>
      <c r="AS32" s="413"/>
      <c r="AT32" s="413"/>
      <c r="AU32" s="413"/>
      <c r="AV32" s="413"/>
      <c r="AW32" s="413"/>
      <c r="AX32" s="413"/>
      <c r="AY32" s="413"/>
      <c r="AZ32" s="413"/>
      <c r="BA32" s="413"/>
      <c r="BB32" s="413"/>
      <c r="BC32" s="413"/>
      <c r="BE32" s="413" t="s">
        <v>183</v>
      </c>
      <c r="BF32" s="413"/>
      <c r="BG32" s="413"/>
      <c r="BH32" s="413"/>
      <c r="BI32" s="413"/>
      <c r="BJ32" s="413"/>
      <c r="BK32" s="413"/>
      <c r="BL32" s="413"/>
      <c r="BM32" s="413"/>
      <c r="BN32" s="413"/>
      <c r="BO32" s="413"/>
      <c r="BP32" s="413"/>
      <c r="BQ32" s="413"/>
      <c r="BR32" s="413"/>
      <c r="BS32" s="413"/>
      <c r="BT32" s="413"/>
      <c r="BU32" s="413"/>
      <c r="BW32" s="413" t="s">
        <v>184</v>
      </c>
      <c r="BX32" s="413"/>
      <c r="BY32" s="413"/>
      <c r="BZ32" s="413"/>
      <c r="CA32" s="413"/>
      <c r="CB32" s="413"/>
      <c r="CC32" s="413"/>
      <c r="CD32" s="413"/>
      <c r="CE32" s="413"/>
      <c r="CF32" s="413"/>
      <c r="CG32" s="413"/>
      <c r="CH32" s="413"/>
      <c r="CI32" s="413"/>
      <c r="CJ32" s="413"/>
      <c r="CK32" s="413"/>
      <c r="CL32" s="413"/>
      <c r="CM32" s="413"/>
      <c r="CO32" s="413" t="s">
        <v>185</v>
      </c>
      <c r="CP32" s="413"/>
      <c r="CQ32" s="413"/>
      <c r="CR32" s="413"/>
      <c r="CS32" s="413"/>
      <c r="CT32" s="413"/>
      <c r="CU32" s="413"/>
      <c r="CV32" s="413"/>
      <c r="CW32" s="413"/>
      <c r="CX32" s="413"/>
      <c r="CY32" s="413"/>
      <c r="CZ32" s="413"/>
      <c r="DA32" s="413"/>
      <c r="DB32" s="413"/>
      <c r="DC32" s="413"/>
      <c r="DD32" s="413"/>
      <c r="DE32" s="413"/>
      <c r="DI32" s="202"/>
    </row>
    <row r="33" spans="1:113" ht="13.5" customHeight="1" x14ac:dyDescent="0.2">
      <c r="A33" s="179"/>
      <c r="B33" s="203"/>
      <c r="C33" s="433" t="s">
        <v>186</v>
      </c>
      <c r="D33" s="433"/>
      <c r="E33" s="398" t="s">
        <v>187</v>
      </c>
      <c r="F33" s="398"/>
      <c r="G33" s="398"/>
      <c r="H33" s="398"/>
      <c r="I33" s="398"/>
      <c r="J33" s="398"/>
      <c r="K33" s="398"/>
      <c r="L33" s="398"/>
      <c r="M33" s="398"/>
      <c r="N33" s="398"/>
      <c r="O33" s="398"/>
      <c r="P33" s="398"/>
      <c r="Q33" s="398"/>
      <c r="R33" s="398"/>
      <c r="S33" s="398"/>
      <c r="T33" s="204"/>
      <c r="U33" s="433" t="s">
        <v>186</v>
      </c>
      <c r="V33" s="433"/>
      <c r="W33" s="398" t="s">
        <v>187</v>
      </c>
      <c r="X33" s="398"/>
      <c r="Y33" s="398"/>
      <c r="Z33" s="398"/>
      <c r="AA33" s="398"/>
      <c r="AB33" s="398"/>
      <c r="AC33" s="398"/>
      <c r="AD33" s="398"/>
      <c r="AE33" s="398"/>
      <c r="AF33" s="398"/>
      <c r="AG33" s="398"/>
      <c r="AH33" s="398"/>
      <c r="AI33" s="398"/>
      <c r="AJ33" s="398"/>
      <c r="AK33" s="398"/>
      <c r="AL33" s="204"/>
      <c r="AM33" s="433" t="s">
        <v>186</v>
      </c>
      <c r="AN33" s="433"/>
      <c r="AO33" s="398" t="s">
        <v>187</v>
      </c>
      <c r="AP33" s="398"/>
      <c r="AQ33" s="398"/>
      <c r="AR33" s="398"/>
      <c r="AS33" s="398"/>
      <c r="AT33" s="398"/>
      <c r="AU33" s="398"/>
      <c r="AV33" s="398"/>
      <c r="AW33" s="398"/>
      <c r="AX33" s="398"/>
      <c r="AY33" s="398"/>
      <c r="AZ33" s="398"/>
      <c r="BA33" s="398"/>
      <c r="BB33" s="398"/>
      <c r="BC33" s="398"/>
      <c r="BD33" s="205"/>
      <c r="BE33" s="398" t="s">
        <v>188</v>
      </c>
      <c r="BF33" s="398"/>
      <c r="BG33" s="398" t="s">
        <v>189</v>
      </c>
      <c r="BH33" s="398"/>
      <c r="BI33" s="398"/>
      <c r="BJ33" s="398"/>
      <c r="BK33" s="398"/>
      <c r="BL33" s="398"/>
      <c r="BM33" s="398"/>
      <c r="BN33" s="398"/>
      <c r="BO33" s="398"/>
      <c r="BP33" s="398"/>
      <c r="BQ33" s="398"/>
      <c r="BR33" s="398"/>
      <c r="BS33" s="398"/>
      <c r="BT33" s="398"/>
      <c r="BU33" s="398"/>
      <c r="BV33" s="205"/>
      <c r="BW33" s="433" t="s">
        <v>188</v>
      </c>
      <c r="BX33" s="433"/>
      <c r="BY33" s="398" t="s">
        <v>190</v>
      </c>
      <c r="BZ33" s="398"/>
      <c r="CA33" s="398"/>
      <c r="CB33" s="398"/>
      <c r="CC33" s="398"/>
      <c r="CD33" s="398"/>
      <c r="CE33" s="398"/>
      <c r="CF33" s="398"/>
      <c r="CG33" s="398"/>
      <c r="CH33" s="398"/>
      <c r="CI33" s="398"/>
      <c r="CJ33" s="398"/>
      <c r="CK33" s="398"/>
      <c r="CL33" s="398"/>
      <c r="CM33" s="398"/>
      <c r="CN33" s="204"/>
      <c r="CO33" s="433" t="s">
        <v>186</v>
      </c>
      <c r="CP33" s="433"/>
      <c r="CQ33" s="398" t="s">
        <v>191</v>
      </c>
      <c r="CR33" s="398"/>
      <c r="CS33" s="398"/>
      <c r="CT33" s="398"/>
      <c r="CU33" s="398"/>
      <c r="CV33" s="398"/>
      <c r="CW33" s="398"/>
      <c r="CX33" s="398"/>
      <c r="CY33" s="398"/>
      <c r="CZ33" s="398"/>
      <c r="DA33" s="398"/>
      <c r="DB33" s="398"/>
      <c r="DC33" s="398"/>
      <c r="DD33" s="398"/>
      <c r="DE33" s="398"/>
      <c r="DF33" s="204"/>
      <c r="DG33" s="598" t="s">
        <v>192</v>
      </c>
      <c r="DH33" s="598"/>
      <c r="DI33" s="206"/>
    </row>
    <row r="34" spans="1:113" ht="32.25" customHeight="1" x14ac:dyDescent="0.2">
      <c r="A34" s="179"/>
      <c r="B34" s="203"/>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79"/>
      <c r="U34" s="599">
        <f>IF(W34="","",MAX(C34:D43)+1)</f>
        <v>4</v>
      </c>
      <c r="V34" s="599"/>
      <c r="W34" s="600" t="str">
        <f>IF('各会計、関係団体の財政状況及び健全化判断比率'!B28="","",'各会計、関係団体の財政状況及び健全化判断比率'!B28)</f>
        <v>国民健康保険特別会計</v>
      </c>
      <c r="X34" s="600"/>
      <c r="Y34" s="600"/>
      <c r="Z34" s="600"/>
      <c r="AA34" s="600"/>
      <c r="AB34" s="600"/>
      <c r="AC34" s="600"/>
      <c r="AD34" s="600"/>
      <c r="AE34" s="600"/>
      <c r="AF34" s="600"/>
      <c r="AG34" s="600"/>
      <c r="AH34" s="600"/>
      <c r="AI34" s="600"/>
      <c r="AJ34" s="600"/>
      <c r="AK34" s="600"/>
      <c r="AL34" s="179"/>
      <c r="AM34" s="599">
        <f>IF(AO34="","",MAX(C34:D43,U34:V43)+1)</f>
        <v>7</v>
      </c>
      <c r="AN34" s="599"/>
      <c r="AO34" s="600" t="str">
        <f>IF('各会計、関係団体の財政状況及び健全化判断比率'!B31="","",'各会計、関係団体の財政状況及び健全化判断比率'!B31)</f>
        <v>水道事業会計</v>
      </c>
      <c r="AP34" s="600"/>
      <c r="AQ34" s="600"/>
      <c r="AR34" s="600"/>
      <c r="AS34" s="600"/>
      <c r="AT34" s="600"/>
      <c r="AU34" s="600"/>
      <c r="AV34" s="600"/>
      <c r="AW34" s="600"/>
      <c r="AX34" s="600"/>
      <c r="AY34" s="600"/>
      <c r="AZ34" s="600"/>
      <c r="BA34" s="600"/>
      <c r="BB34" s="600"/>
      <c r="BC34" s="600"/>
      <c r="BD34" s="179"/>
      <c r="BE34" s="599">
        <f>IF(BG34="","",MAX(C34:D43,U34:V43,AM34:AN43)+1)</f>
        <v>9</v>
      </c>
      <c r="BF34" s="599"/>
      <c r="BG34" s="600" t="str">
        <f>IF('各会計、関係団体の財政状況及び健全化判断比率'!B33="","",'各会計、関係団体の財政状況及び健全化判断比率'!B33)</f>
        <v>小水力発電事業特別会計</v>
      </c>
      <c r="BH34" s="600"/>
      <c r="BI34" s="600"/>
      <c r="BJ34" s="600"/>
      <c r="BK34" s="600"/>
      <c r="BL34" s="600"/>
      <c r="BM34" s="600"/>
      <c r="BN34" s="600"/>
      <c r="BO34" s="600"/>
      <c r="BP34" s="600"/>
      <c r="BQ34" s="600"/>
      <c r="BR34" s="600"/>
      <c r="BS34" s="600"/>
      <c r="BT34" s="600"/>
      <c r="BU34" s="600"/>
      <c r="BV34" s="179"/>
      <c r="BW34" s="599">
        <f>IF(BY34="","",MAX(C34:D43,U34:V43,AM34:AN43,BE34:BF43)+1)</f>
        <v>11</v>
      </c>
      <c r="BX34" s="599"/>
      <c r="BY34" s="600" t="str">
        <f>IF('各会計、関係団体の財政状況及び健全化判断比率'!B68="","",'各会計、関係団体の財政状況及び健全化判断比率'!B68)</f>
        <v>大垣衛生施設組合（一般会計）</v>
      </c>
      <c r="BZ34" s="600"/>
      <c r="CA34" s="600"/>
      <c r="CB34" s="600"/>
      <c r="CC34" s="600"/>
      <c r="CD34" s="600"/>
      <c r="CE34" s="600"/>
      <c r="CF34" s="600"/>
      <c r="CG34" s="600"/>
      <c r="CH34" s="600"/>
      <c r="CI34" s="600"/>
      <c r="CJ34" s="600"/>
      <c r="CK34" s="600"/>
      <c r="CL34" s="600"/>
      <c r="CM34" s="600"/>
      <c r="CN34" s="179"/>
      <c r="CO34" s="599">
        <f>IF(CQ34="","",MAX(C34:D43,U34:V43,AM34:AN43,BE34:BF43,BW34:BX43)+1)</f>
        <v>21</v>
      </c>
      <c r="CP34" s="599"/>
      <c r="CQ34" s="600" t="str">
        <f>IF('各会計、関係団体の財政状況及び健全化判断比率'!BS7="","",'各会計、関係団体の財政状況及び健全化判断比率'!BS7)</f>
        <v>樽見鉄道</v>
      </c>
      <c r="CR34" s="600"/>
      <c r="CS34" s="600"/>
      <c r="CT34" s="600"/>
      <c r="CU34" s="600"/>
      <c r="CV34" s="600"/>
      <c r="CW34" s="600"/>
      <c r="CX34" s="600"/>
      <c r="CY34" s="600"/>
      <c r="CZ34" s="600"/>
      <c r="DA34" s="600"/>
      <c r="DB34" s="600"/>
      <c r="DC34" s="600"/>
      <c r="DD34" s="600"/>
      <c r="DE34" s="600"/>
      <c r="DG34" s="601" t="str">
        <f>IF('各会計、関係団体の財政状況及び健全化判断比率'!BR7="","",'各会計、関係団体の財政状況及び健全化判断比率'!BR7)</f>
        <v/>
      </c>
      <c r="DH34" s="601"/>
      <c r="DI34" s="206"/>
    </row>
    <row r="35" spans="1:113" ht="32.25" customHeight="1" x14ac:dyDescent="0.2">
      <c r="A35" s="179"/>
      <c r="B35" s="203"/>
      <c r="C35" s="599">
        <f>IF(E35="","",C34+1)</f>
        <v>2</v>
      </c>
      <c r="D35" s="599"/>
      <c r="E35" s="600" t="str">
        <f>IF('各会計、関係団体の財政状況及び健全化判断比率'!B8="","",'各会計、関係団体の財政状況及び健全化判断比率'!B8)</f>
        <v>杉原地域土地取得等特別会計</v>
      </c>
      <c r="F35" s="600"/>
      <c r="G35" s="600"/>
      <c r="H35" s="600"/>
      <c r="I35" s="600"/>
      <c r="J35" s="600"/>
      <c r="K35" s="600"/>
      <c r="L35" s="600"/>
      <c r="M35" s="600"/>
      <c r="N35" s="600"/>
      <c r="O35" s="600"/>
      <c r="P35" s="600"/>
      <c r="Q35" s="600"/>
      <c r="R35" s="600"/>
      <c r="S35" s="600"/>
      <c r="T35" s="179"/>
      <c r="U35" s="599">
        <f>IF(W35="","",U34+1)</f>
        <v>5</v>
      </c>
      <c r="V35" s="599"/>
      <c r="W35" s="600" t="str">
        <f>IF('各会計、関係団体の財政状況及び健全化判断比率'!B29="","",'各会計、関係団体の財政状況及び健全化判断比率'!B29)</f>
        <v>国民健康保険直診勘定特別会計</v>
      </c>
      <c r="X35" s="600"/>
      <c r="Y35" s="600"/>
      <c r="Z35" s="600"/>
      <c r="AA35" s="600"/>
      <c r="AB35" s="600"/>
      <c r="AC35" s="600"/>
      <c r="AD35" s="600"/>
      <c r="AE35" s="600"/>
      <c r="AF35" s="600"/>
      <c r="AG35" s="600"/>
      <c r="AH35" s="600"/>
      <c r="AI35" s="600"/>
      <c r="AJ35" s="600"/>
      <c r="AK35" s="600"/>
      <c r="AL35" s="179"/>
      <c r="AM35" s="599">
        <f t="shared" ref="AM35:AM43" si="0">IF(AO35="","",AM34+1)</f>
        <v>8</v>
      </c>
      <c r="AN35" s="599"/>
      <c r="AO35" s="600" t="str">
        <f>IF('各会計、関係団体の財政状況及び健全化判断比率'!B32="","",'各会計、関係団体の財政状況及び健全化判断比率'!B32)</f>
        <v>下水道事業会計</v>
      </c>
      <c r="AP35" s="600"/>
      <c r="AQ35" s="600"/>
      <c r="AR35" s="600"/>
      <c r="AS35" s="600"/>
      <c r="AT35" s="600"/>
      <c r="AU35" s="600"/>
      <c r="AV35" s="600"/>
      <c r="AW35" s="600"/>
      <c r="AX35" s="600"/>
      <c r="AY35" s="600"/>
      <c r="AZ35" s="600"/>
      <c r="BA35" s="600"/>
      <c r="BB35" s="600"/>
      <c r="BC35" s="600"/>
      <c r="BD35" s="179"/>
      <c r="BE35" s="599">
        <f t="shared" ref="BE35:BE43" si="1">IF(BG35="","",BE34+1)</f>
        <v>10</v>
      </c>
      <c r="BF35" s="599"/>
      <c r="BG35" s="600" t="str">
        <f>IF('各会計、関係団体の財政状況及び健全化判断比率'!B34="","",'各会計、関係団体の財政状況及び健全化判断比率'!B34)</f>
        <v>企業用地造成事業特別会計</v>
      </c>
      <c r="BH35" s="600"/>
      <c r="BI35" s="600"/>
      <c r="BJ35" s="600"/>
      <c r="BK35" s="600"/>
      <c r="BL35" s="600"/>
      <c r="BM35" s="600"/>
      <c r="BN35" s="600"/>
      <c r="BO35" s="600"/>
      <c r="BP35" s="600"/>
      <c r="BQ35" s="600"/>
      <c r="BR35" s="600"/>
      <c r="BS35" s="600"/>
      <c r="BT35" s="600"/>
      <c r="BU35" s="600"/>
      <c r="BV35" s="179"/>
      <c r="BW35" s="599">
        <f t="shared" ref="BW35:BW43" si="2">IF(BY35="","",BW34+1)</f>
        <v>12</v>
      </c>
      <c r="BX35" s="599"/>
      <c r="BY35" s="600" t="str">
        <f>IF('各会計、関係団体の財政状況及び健全化判断比率'!B69="","",'各会計、関係団体の財政状況及び健全化判断比率'!B69)</f>
        <v>揖斐郡養基小学校養基保育所組合（一般会計）</v>
      </c>
      <c r="BZ35" s="600"/>
      <c r="CA35" s="600"/>
      <c r="CB35" s="600"/>
      <c r="CC35" s="600"/>
      <c r="CD35" s="600"/>
      <c r="CE35" s="600"/>
      <c r="CF35" s="600"/>
      <c r="CG35" s="600"/>
      <c r="CH35" s="600"/>
      <c r="CI35" s="600"/>
      <c r="CJ35" s="600"/>
      <c r="CK35" s="600"/>
      <c r="CL35" s="600"/>
      <c r="CM35" s="600"/>
      <c r="CN35" s="179"/>
      <c r="CO35" s="599" t="str">
        <f t="shared" ref="CO35:CO43" si="3">IF(CQ35="","",CO34+1)</f>
        <v/>
      </c>
      <c r="CP35" s="599"/>
      <c r="CQ35" s="600" t="str">
        <f>IF('各会計、関係団体の財政状況及び健全化判断比率'!BS8="","",'各会計、関係団体の財政状況及び健全化判断比率'!BS8)</f>
        <v/>
      </c>
      <c r="CR35" s="600"/>
      <c r="CS35" s="600"/>
      <c r="CT35" s="600"/>
      <c r="CU35" s="600"/>
      <c r="CV35" s="600"/>
      <c r="CW35" s="600"/>
      <c r="CX35" s="600"/>
      <c r="CY35" s="600"/>
      <c r="CZ35" s="600"/>
      <c r="DA35" s="600"/>
      <c r="DB35" s="600"/>
      <c r="DC35" s="600"/>
      <c r="DD35" s="600"/>
      <c r="DE35" s="600"/>
      <c r="DG35" s="601" t="str">
        <f>IF('各会計、関係団体の財政状況及び健全化判断比率'!BR8="","",'各会計、関係団体の財政状況及び健全化判断比率'!BR8)</f>
        <v/>
      </c>
      <c r="DH35" s="601"/>
      <c r="DI35" s="206"/>
    </row>
    <row r="36" spans="1:113" ht="32.25" customHeight="1" x14ac:dyDescent="0.2">
      <c r="A36" s="179"/>
      <c r="B36" s="203"/>
      <c r="C36" s="599">
        <f>IF(E36="","",C35+1)</f>
        <v>3</v>
      </c>
      <c r="D36" s="599"/>
      <c r="E36" s="600" t="str">
        <f>IF('各会計、関係団体の財政状況及び健全化判断比率'!B9="","",'各会計、関係団体の財政状況及び健全化判断比率'!B9)</f>
        <v>徳山ダム上流域公有地化特別会計</v>
      </c>
      <c r="F36" s="600"/>
      <c r="G36" s="600"/>
      <c r="H36" s="600"/>
      <c r="I36" s="600"/>
      <c r="J36" s="600"/>
      <c r="K36" s="600"/>
      <c r="L36" s="600"/>
      <c r="M36" s="600"/>
      <c r="N36" s="600"/>
      <c r="O36" s="600"/>
      <c r="P36" s="600"/>
      <c r="Q36" s="600"/>
      <c r="R36" s="600"/>
      <c r="S36" s="600"/>
      <c r="T36" s="179"/>
      <c r="U36" s="599">
        <f t="shared" ref="U36:U43" si="4">IF(W36="","",U35+1)</f>
        <v>6</v>
      </c>
      <c r="V36" s="599"/>
      <c r="W36" s="600" t="str">
        <f>IF('各会計、関係団体の財政状況及び健全化判断比率'!B30="","",'各会計、関係団体の財政状況及び健全化判断比率'!B30)</f>
        <v>後期高齢者医療特別会計</v>
      </c>
      <c r="X36" s="600"/>
      <c r="Y36" s="600"/>
      <c r="Z36" s="600"/>
      <c r="AA36" s="600"/>
      <c r="AB36" s="600"/>
      <c r="AC36" s="600"/>
      <c r="AD36" s="600"/>
      <c r="AE36" s="600"/>
      <c r="AF36" s="600"/>
      <c r="AG36" s="600"/>
      <c r="AH36" s="600"/>
      <c r="AI36" s="600"/>
      <c r="AJ36" s="600"/>
      <c r="AK36" s="600"/>
      <c r="AL36" s="179"/>
      <c r="AM36" s="599" t="str">
        <f t="shared" si="0"/>
        <v/>
      </c>
      <c r="AN36" s="599"/>
      <c r="AO36" s="600"/>
      <c r="AP36" s="600"/>
      <c r="AQ36" s="600"/>
      <c r="AR36" s="600"/>
      <c r="AS36" s="600"/>
      <c r="AT36" s="600"/>
      <c r="AU36" s="600"/>
      <c r="AV36" s="600"/>
      <c r="AW36" s="600"/>
      <c r="AX36" s="600"/>
      <c r="AY36" s="600"/>
      <c r="AZ36" s="600"/>
      <c r="BA36" s="600"/>
      <c r="BB36" s="600"/>
      <c r="BC36" s="600"/>
      <c r="BD36" s="179"/>
      <c r="BE36" s="599" t="str">
        <f t="shared" si="1"/>
        <v/>
      </c>
      <c r="BF36" s="599"/>
      <c r="BG36" s="600"/>
      <c r="BH36" s="600"/>
      <c r="BI36" s="600"/>
      <c r="BJ36" s="600"/>
      <c r="BK36" s="600"/>
      <c r="BL36" s="600"/>
      <c r="BM36" s="600"/>
      <c r="BN36" s="600"/>
      <c r="BO36" s="600"/>
      <c r="BP36" s="600"/>
      <c r="BQ36" s="600"/>
      <c r="BR36" s="600"/>
      <c r="BS36" s="600"/>
      <c r="BT36" s="600"/>
      <c r="BU36" s="600"/>
      <c r="BV36" s="179"/>
      <c r="BW36" s="599">
        <f t="shared" si="2"/>
        <v>13</v>
      </c>
      <c r="BX36" s="599"/>
      <c r="BY36" s="600" t="str">
        <f>IF('各会計、関係団体の財政状況及び健全化判断比率'!B70="","",'各会計、関係団体の財政状況及び健全化判断比率'!B70)</f>
        <v>岐阜県市町村会館組合（一般会計）</v>
      </c>
      <c r="BZ36" s="600"/>
      <c r="CA36" s="600"/>
      <c r="CB36" s="600"/>
      <c r="CC36" s="600"/>
      <c r="CD36" s="600"/>
      <c r="CE36" s="600"/>
      <c r="CF36" s="600"/>
      <c r="CG36" s="600"/>
      <c r="CH36" s="600"/>
      <c r="CI36" s="600"/>
      <c r="CJ36" s="600"/>
      <c r="CK36" s="600"/>
      <c r="CL36" s="600"/>
      <c r="CM36" s="600"/>
      <c r="CN36" s="179"/>
      <c r="CO36" s="599" t="str">
        <f t="shared" si="3"/>
        <v/>
      </c>
      <c r="CP36" s="599"/>
      <c r="CQ36" s="600" t="str">
        <f>IF('各会計、関係団体の財政状況及び健全化判断比率'!BS9="","",'各会計、関係団体の財政状況及び健全化判断比率'!BS9)</f>
        <v/>
      </c>
      <c r="CR36" s="600"/>
      <c r="CS36" s="600"/>
      <c r="CT36" s="600"/>
      <c r="CU36" s="600"/>
      <c r="CV36" s="600"/>
      <c r="CW36" s="600"/>
      <c r="CX36" s="600"/>
      <c r="CY36" s="600"/>
      <c r="CZ36" s="600"/>
      <c r="DA36" s="600"/>
      <c r="DB36" s="600"/>
      <c r="DC36" s="600"/>
      <c r="DD36" s="600"/>
      <c r="DE36" s="600"/>
      <c r="DG36" s="601" t="str">
        <f>IF('各会計、関係団体の財政状況及び健全化判断比率'!BR9="","",'各会計、関係団体の財政状況及び健全化判断比率'!BR9)</f>
        <v/>
      </c>
      <c r="DH36" s="601"/>
      <c r="DI36" s="206"/>
    </row>
    <row r="37" spans="1:113" ht="32.25" customHeight="1" x14ac:dyDescent="0.2">
      <c r="A37" s="179"/>
      <c r="B37" s="203"/>
      <c r="C37" s="599" t="str">
        <f>IF(E37="","",C36+1)</f>
        <v/>
      </c>
      <c r="D37" s="599"/>
      <c r="E37" s="600" t="str">
        <f>IF('各会計、関係団体の財政状況及び健全化判断比率'!B10="","",'各会計、関係団体の財政状況及び健全化判断比率'!B10)</f>
        <v/>
      </c>
      <c r="F37" s="600"/>
      <c r="G37" s="600"/>
      <c r="H37" s="600"/>
      <c r="I37" s="600"/>
      <c r="J37" s="600"/>
      <c r="K37" s="600"/>
      <c r="L37" s="600"/>
      <c r="M37" s="600"/>
      <c r="N37" s="600"/>
      <c r="O37" s="600"/>
      <c r="P37" s="600"/>
      <c r="Q37" s="600"/>
      <c r="R37" s="600"/>
      <c r="S37" s="600"/>
      <c r="T37" s="179"/>
      <c r="U37" s="599" t="str">
        <f t="shared" si="4"/>
        <v/>
      </c>
      <c r="V37" s="599"/>
      <c r="W37" s="600"/>
      <c r="X37" s="600"/>
      <c r="Y37" s="600"/>
      <c r="Z37" s="600"/>
      <c r="AA37" s="600"/>
      <c r="AB37" s="600"/>
      <c r="AC37" s="600"/>
      <c r="AD37" s="600"/>
      <c r="AE37" s="600"/>
      <c r="AF37" s="600"/>
      <c r="AG37" s="600"/>
      <c r="AH37" s="600"/>
      <c r="AI37" s="600"/>
      <c r="AJ37" s="600"/>
      <c r="AK37" s="600"/>
      <c r="AL37" s="179"/>
      <c r="AM37" s="599" t="str">
        <f t="shared" si="0"/>
        <v/>
      </c>
      <c r="AN37" s="599"/>
      <c r="AO37" s="600"/>
      <c r="AP37" s="600"/>
      <c r="AQ37" s="600"/>
      <c r="AR37" s="600"/>
      <c r="AS37" s="600"/>
      <c r="AT37" s="600"/>
      <c r="AU37" s="600"/>
      <c r="AV37" s="600"/>
      <c r="AW37" s="600"/>
      <c r="AX37" s="600"/>
      <c r="AY37" s="600"/>
      <c r="AZ37" s="600"/>
      <c r="BA37" s="600"/>
      <c r="BB37" s="600"/>
      <c r="BC37" s="600"/>
      <c r="BD37" s="179"/>
      <c r="BE37" s="599" t="str">
        <f t="shared" si="1"/>
        <v/>
      </c>
      <c r="BF37" s="599"/>
      <c r="BG37" s="600"/>
      <c r="BH37" s="600"/>
      <c r="BI37" s="600"/>
      <c r="BJ37" s="600"/>
      <c r="BK37" s="600"/>
      <c r="BL37" s="600"/>
      <c r="BM37" s="600"/>
      <c r="BN37" s="600"/>
      <c r="BO37" s="600"/>
      <c r="BP37" s="600"/>
      <c r="BQ37" s="600"/>
      <c r="BR37" s="600"/>
      <c r="BS37" s="600"/>
      <c r="BT37" s="600"/>
      <c r="BU37" s="600"/>
      <c r="BV37" s="179"/>
      <c r="BW37" s="599">
        <f t="shared" si="2"/>
        <v>14</v>
      </c>
      <c r="BX37" s="599"/>
      <c r="BY37" s="600" t="str">
        <f>IF('各会計、関係団体の財政状況及び健全化判断比率'!B71="","",'各会計、関係団体の財政状況及び健全化判断比率'!B71)</f>
        <v>樫原谷林野組合（一般会計）</v>
      </c>
      <c r="BZ37" s="600"/>
      <c r="CA37" s="600"/>
      <c r="CB37" s="600"/>
      <c r="CC37" s="600"/>
      <c r="CD37" s="600"/>
      <c r="CE37" s="600"/>
      <c r="CF37" s="600"/>
      <c r="CG37" s="600"/>
      <c r="CH37" s="600"/>
      <c r="CI37" s="600"/>
      <c r="CJ37" s="600"/>
      <c r="CK37" s="600"/>
      <c r="CL37" s="600"/>
      <c r="CM37" s="600"/>
      <c r="CN37" s="179"/>
      <c r="CO37" s="599" t="str">
        <f t="shared" si="3"/>
        <v/>
      </c>
      <c r="CP37" s="599"/>
      <c r="CQ37" s="600" t="str">
        <f>IF('各会計、関係団体の財政状況及び健全化判断比率'!BS10="","",'各会計、関係団体の財政状況及び健全化判断比率'!BS10)</f>
        <v/>
      </c>
      <c r="CR37" s="600"/>
      <c r="CS37" s="600"/>
      <c r="CT37" s="600"/>
      <c r="CU37" s="600"/>
      <c r="CV37" s="600"/>
      <c r="CW37" s="600"/>
      <c r="CX37" s="600"/>
      <c r="CY37" s="600"/>
      <c r="CZ37" s="600"/>
      <c r="DA37" s="600"/>
      <c r="DB37" s="600"/>
      <c r="DC37" s="600"/>
      <c r="DD37" s="600"/>
      <c r="DE37" s="600"/>
      <c r="DG37" s="601" t="str">
        <f>IF('各会計、関係団体の財政状況及び健全化判断比率'!BR10="","",'各会計、関係団体の財政状況及び健全化判断比率'!BR10)</f>
        <v/>
      </c>
      <c r="DH37" s="601"/>
      <c r="DI37" s="206"/>
    </row>
    <row r="38" spans="1:113" ht="32.25" customHeight="1" x14ac:dyDescent="0.2">
      <c r="A38" s="179"/>
      <c r="B38" s="203"/>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79"/>
      <c r="U38" s="599" t="str">
        <f t="shared" si="4"/>
        <v/>
      </c>
      <c r="V38" s="599"/>
      <c r="W38" s="600"/>
      <c r="X38" s="600"/>
      <c r="Y38" s="600"/>
      <c r="Z38" s="600"/>
      <c r="AA38" s="600"/>
      <c r="AB38" s="600"/>
      <c r="AC38" s="600"/>
      <c r="AD38" s="600"/>
      <c r="AE38" s="600"/>
      <c r="AF38" s="600"/>
      <c r="AG38" s="600"/>
      <c r="AH38" s="600"/>
      <c r="AI38" s="600"/>
      <c r="AJ38" s="600"/>
      <c r="AK38" s="600"/>
      <c r="AL38" s="179"/>
      <c r="AM38" s="599" t="str">
        <f t="shared" si="0"/>
        <v/>
      </c>
      <c r="AN38" s="599"/>
      <c r="AO38" s="600"/>
      <c r="AP38" s="600"/>
      <c r="AQ38" s="600"/>
      <c r="AR38" s="600"/>
      <c r="AS38" s="600"/>
      <c r="AT38" s="600"/>
      <c r="AU38" s="600"/>
      <c r="AV38" s="600"/>
      <c r="AW38" s="600"/>
      <c r="AX38" s="600"/>
      <c r="AY38" s="600"/>
      <c r="AZ38" s="600"/>
      <c r="BA38" s="600"/>
      <c r="BB38" s="600"/>
      <c r="BC38" s="600"/>
      <c r="BD38" s="179"/>
      <c r="BE38" s="599" t="str">
        <f t="shared" si="1"/>
        <v/>
      </c>
      <c r="BF38" s="599"/>
      <c r="BG38" s="600"/>
      <c r="BH38" s="600"/>
      <c r="BI38" s="600"/>
      <c r="BJ38" s="600"/>
      <c r="BK38" s="600"/>
      <c r="BL38" s="600"/>
      <c r="BM38" s="600"/>
      <c r="BN38" s="600"/>
      <c r="BO38" s="600"/>
      <c r="BP38" s="600"/>
      <c r="BQ38" s="600"/>
      <c r="BR38" s="600"/>
      <c r="BS38" s="600"/>
      <c r="BT38" s="600"/>
      <c r="BU38" s="600"/>
      <c r="BV38" s="179"/>
      <c r="BW38" s="599">
        <f t="shared" si="2"/>
        <v>15</v>
      </c>
      <c r="BX38" s="599"/>
      <c r="BY38" s="600" t="str">
        <f>IF('各会計、関係団体の財政状況及び健全化判断比率'!B72="","",'各会計、関係団体の財政状況及び健全化判断比率'!B72)</f>
        <v>足打谷林野組合（一般会計）</v>
      </c>
      <c r="BZ38" s="600"/>
      <c r="CA38" s="600"/>
      <c r="CB38" s="600"/>
      <c r="CC38" s="600"/>
      <c r="CD38" s="600"/>
      <c r="CE38" s="600"/>
      <c r="CF38" s="600"/>
      <c r="CG38" s="600"/>
      <c r="CH38" s="600"/>
      <c r="CI38" s="600"/>
      <c r="CJ38" s="600"/>
      <c r="CK38" s="600"/>
      <c r="CL38" s="600"/>
      <c r="CM38" s="600"/>
      <c r="CN38" s="179"/>
      <c r="CO38" s="599" t="str">
        <f t="shared" si="3"/>
        <v/>
      </c>
      <c r="CP38" s="599"/>
      <c r="CQ38" s="600" t="str">
        <f>IF('各会計、関係団体の財政状況及び健全化判断比率'!BS11="","",'各会計、関係団体の財政状況及び健全化判断比率'!BS11)</f>
        <v/>
      </c>
      <c r="CR38" s="600"/>
      <c r="CS38" s="600"/>
      <c r="CT38" s="600"/>
      <c r="CU38" s="600"/>
      <c r="CV38" s="600"/>
      <c r="CW38" s="600"/>
      <c r="CX38" s="600"/>
      <c r="CY38" s="600"/>
      <c r="CZ38" s="600"/>
      <c r="DA38" s="600"/>
      <c r="DB38" s="600"/>
      <c r="DC38" s="600"/>
      <c r="DD38" s="600"/>
      <c r="DE38" s="600"/>
      <c r="DG38" s="601" t="str">
        <f>IF('各会計、関係団体の財政状況及び健全化判断比率'!BR11="","",'各会計、関係団体の財政状況及び健全化判断比率'!BR11)</f>
        <v/>
      </c>
      <c r="DH38" s="601"/>
      <c r="DI38" s="206"/>
    </row>
    <row r="39" spans="1:113" ht="32.25" customHeight="1" x14ac:dyDescent="0.2">
      <c r="A39" s="179"/>
      <c r="B39" s="203"/>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79"/>
      <c r="U39" s="599" t="str">
        <f t="shared" si="4"/>
        <v/>
      </c>
      <c r="V39" s="599"/>
      <c r="W39" s="600"/>
      <c r="X39" s="600"/>
      <c r="Y39" s="600"/>
      <c r="Z39" s="600"/>
      <c r="AA39" s="600"/>
      <c r="AB39" s="600"/>
      <c r="AC39" s="600"/>
      <c r="AD39" s="600"/>
      <c r="AE39" s="600"/>
      <c r="AF39" s="600"/>
      <c r="AG39" s="600"/>
      <c r="AH39" s="600"/>
      <c r="AI39" s="600"/>
      <c r="AJ39" s="600"/>
      <c r="AK39" s="600"/>
      <c r="AL39" s="179"/>
      <c r="AM39" s="599" t="str">
        <f t="shared" si="0"/>
        <v/>
      </c>
      <c r="AN39" s="599"/>
      <c r="AO39" s="600"/>
      <c r="AP39" s="600"/>
      <c r="AQ39" s="600"/>
      <c r="AR39" s="600"/>
      <c r="AS39" s="600"/>
      <c r="AT39" s="600"/>
      <c r="AU39" s="600"/>
      <c r="AV39" s="600"/>
      <c r="AW39" s="600"/>
      <c r="AX39" s="600"/>
      <c r="AY39" s="600"/>
      <c r="AZ39" s="600"/>
      <c r="BA39" s="600"/>
      <c r="BB39" s="600"/>
      <c r="BC39" s="600"/>
      <c r="BD39" s="179"/>
      <c r="BE39" s="599" t="str">
        <f t="shared" si="1"/>
        <v/>
      </c>
      <c r="BF39" s="599"/>
      <c r="BG39" s="600"/>
      <c r="BH39" s="600"/>
      <c r="BI39" s="600"/>
      <c r="BJ39" s="600"/>
      <c r="BK39" s="600"/>
      <c r="BL39" s="600"/>
      <c r="BM39" s="600"/>
      <c r="BN39" s="600"/>
      <c r="BO39" s="600"/>
      <c r="BP39" s="600"/>
      <c r="BQ39" s="600"/>
      <c r="BR39" s="600"/>
      <c r="BS39" s="600"/>
      <c r="BT39" s="600"/>
      <c r="BU39" s="600"/>
      <c r="BV39" s="179"/>
      <c r="BW39" s="599">
        <f t="shared" si="2"/>
        <v>16</v>
      </c>
      <c r="BX39" s="599"/>
      <c r="BY39" s="600" t="str">
        <f>IF('各会計、関係団体の財政状況及び健全化判断比率'!B73="","",'各会計、関係団体の財政状況及び健全化判断比率'!B73)</f>
        <v>岐阜県市町村職員退職手当組合（一般会計）</v>
      </c>
      <c r="BZ39" s="600"/>
      <c r="CA39" s="600"/>
      <c r="CB39" s="600"/>
      <c r="CC39" s="600"/>
      <c r="CD39" s="600"/>
      <c r="CE39" s="600"/>
      <c r="CF39" s="600"/>
      <c r="CG39" s="600"/>
      <c r="CH39" s="600"/>
      <c r="CI39" s="600"/>
      <c r="CJ39" s="600"/>
      <c r="CK39" s="600"/>
      <c r="CL39" s="600"/>
      <c r="CM39" s="600"/>
      <c r="CN39" s="179"/>
      <c r="CO39" s="599" t="str">
        <f t="shared" si="3"/>
        <v/>
      </c>
      <c r="CP39" s="599"/>
      <c r="CQ39" s="600" t="str">
        <f>IF('各会計、関係団体の財政状況及び健全化判断比率'!BS12="","",'各会計、関係団体の財政状況及び健全化判断比率'!BS12)</f>
        <v/>
      </c>
      <c r="CR39" s="600"/>
      <c r="CS39" s="600"/>
      <c r="CT39" s="600"/>
      <c r="CU39" s="600"/>
      <c r="CV39" s="600"/>
      <c r="CW39" s="600"/>
      <c r="CX39" s="600"/>
      <c r="CY39" s="600"/>
      <c r="CZ39" s="600"/>
      <c r="DA39" s="600"/>
      <c r="DB39" s="600"/>
      <c r="DC39" s="600"/>
      <c r="DD39" s="600"/>
      <c r="DE39" s="600"/>
      <c r="DG39" s="601" t="str">
        <f>IF('各会計、関係団体の財政状況及び健全化判断比率'!BR12="","",'各会計、関係団体の財政状況及び健全化判断比率'!BR12)</f>
        <v/>
      </c>
      <c r="DH39" s="601"/>
      <c r="DI39" s="206"/>
    </row>
    <row r="40" spans="1:113" ht="32.25" customHeight="1" x14ac:dyDescent="0.2">
      <c r="A40" s="179"/>
      <c r="B40" s="203"/>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79"/>
      <c r="U40" s="599" t="str">
        <f t="shared" si="4"/>
        <v/>
      </c>
      <c r="V40" s="599"/>
      <c r="W40" s="600"/>
      <c r="X40" s="600"/>
      <c r="Y40" s="600"/>
      <c r="Z40" s="600"/>
      <c r="AA40" s="600"/>
      <c r="AB40" s="600"/>
      <c r="AC40" s="600"/>
      <c r="AD40" s="600"/>
      <c r="AE40" s="600"/>
      <c r="AF40" s="600"/>
      <c r="AG40" s="600"/>
      <c r="AH40" s="600"/>
      <c r="AI40" s="600"/>
      <c r="AJ40" s="600"/>
      <c r="AK40" s="600"/>
      <c r="AL40" s="179"/>
      <c r="AM40" s="599" t="str">
        <f t="shared" si="0"/>
        <v/>
      </c>
      <c r="AN40" s="599"/>
      <c r="AO40" s="600"/>
      <c r="AP40" s="600"/>
      <c r="AQ40" s="600"/>
      <c r="AR40" s="600"/>
      <c r="AS40" s="600"/>
      <c r="AT40" s="600"/>
      <c r="AU40" s="600"/>
      <c r="AV40" s="600"/>
      <c r="AW40" s="600"/>
      <c r="AX40" s="600"/>
      <c r="AY40" s="600"/>
      <c r="AZ40" s="600"/>
      <c r="BA40" s="600"/>
      <c r="BB40" s="600"/>
      <c r="BC40" s="600"/>
      <c r="BD40" s="179"/>
      <c r="BE40" s="599" t="str">
        <f t="shared" si="1"/>
        <v/>
      </c>
      <c r="BF40" s="599"/>
      <c r="BG40" s="600"/>
      <c r="BH40" s="600"/>
      <c r="BI40" s="600"/>
      <c r="BJ40" s="600"/>
      <c r="BK40" s="600"/>
      <c r="BL40" s="600"/>
      <c r="BM40" s="600"/>
      <c r="BN40" s="600"/>
      <c r="BO40" s="600"/>
      <c r="BP40" s="600"/>
      <c r="BQ40" s="600"/>
      <c r="BR40" s="600"/>
      <c r="BS40" s="600"/>
      <c r="BT40" s="600"/>
      <c r="BU40" s="600"/>
      <c r="BV40" s="179"/>
      <c r="BW40" s="599">
        <f t="shared" si="2"/>
        <v>17</v>
      </c>
      <c r="BX40" s="599"/>
      <c r="BY40" s="600" t="str">
        <f>IF('各会計、関係団体の財政状況及び健全化判断比率'!B74="","",'各会計、関係団体の財政状況及び健全化判断比率'!B74)</f>
        <v>西濃環境整備組合（一般会計）</v>
      </c>
      <c r="BZ40" s="600"/>
      <c r="CA40" s="600"/>
      <c r="CB40" s="600"/>
      <c r="CC40" s="600"/>
      <c r="CD40" s="600"/>
      <c r="CE40" s="600"/>
      <c r="CF40" s="600"/>
      <c r="CG40" s="600"/>
      <c r="CH40" s="600"/>
      <c r="CI40" s="600"/>
      <c r="CJ40" s="600"/>
      <c r="CK40" s="600"/>
      <c r="CL40" s="600"/>
      <c r="CM40" s="600"/>
      <c r="CN40" s="179"/>
      <c r="CO40" s="599" t="str">
        <f t="shared" si="3"/>
        <v/>
      </c>
      <c r="CP40" s="599"/>
      <c r="CQ40" s="600" t="str">
        <f>IF('各会計、関係団体の財政状況及び健全化判断比率'!BS13="","",'各会計、関係団体の財政状況及び健全化判断比率'!BS13)</f>
        <v/>
      </c>
      <c r="CR40" s="600"/>
      <c r="CS40" s="600"/>
      <c r="CT40" s="600"/>
      <c r="CU40" s="600"/>
      <c r="CV40" s="600"/>
      <c r="CW40" s="600"/>
      <c r="CX40" s="600"/>
      <c r="CY40" s="600"/>
      <c r="CZ40" s="600"/>
      <c r="DA40" s="600"/>
      <c r="DB40" s="600"/>
      <c r="DC40" s="600"/>
      <c r="DD40" s="600"/>
      <c r="DE40" s="600"/>
      <c r="DG40" s="601" t="str">
        <f>IF('各会計、関係団体の財政状況及び健全化判断比率'!BR13="","",'各会計、関係団体の財政状況及び健全化判断比率'!BR13)</f>
        <v/>
      </c>
      <c r="DH40" s="601"/>
      <c r="DI40" s="206"/>
    </row>
    <row r="41" spans="1:113" ht="32.25" customHeight="1" x14ac:dyDescent="0.2">
      <c r="A41" s="179"/>
      <c r="B41" s="203"/>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79"/>
      <c r="U41" s="599" t="str">
        <f t="shared" si="4"/>
        <v/>
      </c>
      <c r="V41" s="599"/>
      <c r="W41" s="600"/>
      <c r="X41" s="600"/>
      <c r="Y41" s="600"/>
      <c r="Z41" s="600"/>
      <c r="AA41" s="600"/>
      <c r="AB41" s="600"/>
      <c r="AC41" s="600"/>
      <c r="AD41" s="600"/>
      <c r="AE41" s="600"/>
      <c r="AF41" s="600"/>
      <c r="AG41" s="600"/>
      <c r="AH41" s="600"/>
      <c r="AI41" s="600"/>
      <c r="AJ41" s="600"/>
      <c r="AK41" s="600"/>
      <c r="AL41" s="179"/>
      <c r="AM41" s="599" t="str">
        <f t="shared" si="0"/>
        <v/>
      </c>
      <c r="AN41" s="599"/>
      <c r="AO41" s="600"/>
      <c r="AP41" s="600"/>
      <c r="AQ41" s="600"/>
      <c r="AR41" s="600"/>
      <c r="AS41" s="600"/>
      <c r="AT41" s="600"/>
      <c r="AU41" s="600"/>
      <c r="AV41" s="600"/>
      <c r="AW41" s="600"/>
      <c r="AX41" s="600"/>
      <c r="AY41" s="600"/>
      <c r="AZ41" s="600"/>
      <c r="BA41" s="600"/>
      <c r="BB41" s="600"/>
      <c r="BC41" s="600"/>
      <c r="BD41" s="179"/>
      <c r="BE41" s="599" t="str">
        <f t="shared" si="1"/>
        <v/>
      </c>
      <c r="BF41" s="599"/>
      <c r="BG41" s="600"/>
      <c r="BH41" s="600"/>
      <c r="BI41" s="600"/>
      <c r="BJ41" s="600"/>
      <c r="BK41" s="600"/>
      <c r="BL41" s="600"/>
      <c r="BM41" s="600"/>
      <c r="BN41" s="600"/>
      <c r="BO41" s="600"/>
      <c r="BP41" s="600"/>
      <c r="BQ41" s="600"/>
      <c r="BR41" s="600"/>
      <c r="BS41" s="600"/>
      <c r="BT41" s="600"/>
      <c r="BU41" s="600"/>
      <c r="BV41" s="179"/>
      <c r="BW41" s="599">
        <f t="shared" si="2"/>
        <v>18</v>
      </c>
      <c r="BX41" s="599"/>
      <c r="BY41" s="600" t="str">
        <f>IF('各会計、関係団体の財政状況及び健全化判断比率'!B75="","",'各会計、関係団体の財政状況及び健全化判断比率'!B75)</f>
        <v>揖斐川水防事務組合（一般会計）</v>
      </c>
      <c r="BZ41" s="600"/>
      <c r="CA41" s="600"/>
      <c r="CB41" s="600"/>
      <c r="CC41" s="600"/>
      <c r="CD41" s="600"/>
      <c r="CE41" s="600"/>
      <c r="CF41" s="600"/>
      <c r="CG41" s="600"/>
      <c r="CH41" s="600"/>
      <c r="CI41" s="600"/>
      <c r="CJ41" s="600"/>
      <c r="CK41" s="600"/>
      <c r="CL41" s="600"/>
      <c r="CM41" s="600"/>
      <c r="CN41" s="179"/>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G41" s="601" t="str">
        <f>IF('各会計、関係団体の財政状況及び健全化判断比率'!BR14="","",'各会計、関係団体の財政状況及び健全化判断比率'!BR14)</f>
        <v/>
      </c>
      <c r="DH41" s="601"/>
      <c r="DI41" s="206"/>
    </row>
    <row r="42" spans="1:113" ht="32.25" customHeight="1" x14ac:dyDescent="0.2">
      <c r="B42" s="203"/>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79"/>
      <c r="U42" s="599" t="str">
        <f t="shared" si="4"/>
        <v/>
      </c>
      <c r="V42" s="599"/>
      <c r="W42" s="600"/>
      <c r="X42" s="600"/>
      <c r="Y42" s="600"/>
      <c r="Z42" s="600"/>
      <c r="AA42" s="600"/>
      <c r="AB42" s="600"/>
      <c r="AC42" s="600"/>
      <c r="AD42" s="600"/>
      <c r="AE42" s="600"/>
      <c r="AF42" s="600"/>
      <c r="AG42" s="600"/>
      <c r="AH42" s="600"/>
      <c r="AI42" s="600"/>
      <c r="AJ42" s="600"/>
      <c r="AK42" s="600"/>
      <c r="AL42" s="179"/>
      <c r="AM42" s="599" t="str">
        <f t="shared" si="0"/>
        <v/>
      </c>
      <c r="AN42" s="599"/>
      <c r="AO42" s="600"/>
      <c r="AP42" s="600"/>
      <c r="AQ42" s="600"/>
      <c r="AR42" s="600"/>
      <c r="AS42" s="600"/>
      <c r="AT42" s="600"/>
      <c r="AU42" s="600"/>
      <c r="AV42" s="600"/>
      <c r="AW42" s="600"/>
      <c r="AX42" s="600"/>
      <c r="AY42" s="600"/>
      <c r="AZ42" s="600"/>
      <c r="BA42" s="600"/>
      <c r="BB42" s="600"/>
      <c r="BC42" s="600"/>
      <c r="BD42" s="179"/>
      <c r="BE42" s="599" t="str">
        <f t="shared" si="1"/>
        <v/>
      </c>
      <c r="BF42" s="599"/>
      <c r="BG42" s="600"/>
      <c r="BH42" s="600"/>
      <c r="BI42" s="600"/>
      <c r="BJ42" s="600"/>
      <c r="BK42" s="600"/>
      <c r="BL42" s="600"/>
      <c r="BM42" s="600"/>
      <c r="BN42" s="600"/>
      <c r="BO42" s="600"/>
      <c r="BP42" s="600"/>
      <c r="BQ42" s="600"/>
      <c r="BR42" s="600"/>
      <c r="BS42" s="600"/>
      <c r="BT42" s="600"/>
      <c r="BU42" s="600"/>
      <c r="BV42" s="179"/>
      <c r="BW42" s="599">
        <f t="shared" si="2"/>
        <v>19</v>
      </c>
      <c r="BX42" s="599"/>
      <c r="BY42" s="600" t="str">
        <f>IF('各会計、関係団体の財政状況及び健全化判断比率'!B76="","",'各会計、関係団体の財政状況及び健全化判断比率'!B76)</f>
        <v>揖斐郡消防組合（一般会計）</v>
      </c>
      <c r="BZ42" s="600"/>
      <c r="CA42" s="600"/>
      <c r="CB42" s="600"/>
      <c r="CC42" s="600"/>
      <c r="CD42" s="600"/>
      <c r="CE42" s="600"/>
      <c r="CF42" s="600"/>
      <c r="CG42" s="600"/>
      <c r="CH42" s="600"/>
      <c r="CI42" s="600"/>
      <c r="CJ42" s="600"/>
      <c r="CK42" s="600"/>
      <c r="CL42" s="600"/>
      <c r="CM42" s="600"/>
      <c r="CN42" s="179"/>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G42" s="601" t="str">
        <f>IF('各会計、関係団体の財政状況及び健全化判断比率'!BR15="","",'各会計、関係団体の財政状況及び健全化判断比率'!BR15)</f>
        <v/>
      </c>
      <c r="DH42" s="601"/>
      <c r="DI42" s="206"/>
    </row>
    <row r="43" spans="1:113" ht="32.25" customHeight="1" x14ac:dyDescent="0.2">
      <c r="B43" s="203"/>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79"/>
      <c r="U43" s="599" t="str">
        <f t="shared" si="4"/>
        <v/>
      </c>
      <c r="V43" s="599"/>
      <c r="W43" s="600"/>
      <c r="X43" s="600"/>
      <c r="Y43" s="600"/>
      <c r="Z43" s="600"/>
      <c r="AA43" s="600"/>
      <c r="AB43" s="600"/>
      <c r="AC43" s="600"/>
      <c r="AD43" s="600"/>
      <c r="AE43" s="600"/>
      <c r="AF43" s="600"/>
      <c r="AG43" s="600"/>
      <c r="AH43" s="600"/>
      <c r="AI43" s="600"/>
      <c r="AJ43" s="600"/>
      <c r="AK43" s="600"/>
      <c r="AL43" s="179"/>
      <c r="AM43" s="599" t="str">
        <f t="shared" si="0"/>
        <v/>
      </c>
      <c r="AN43" s="599"/>
      <c r="AO43" s="600"/>
      <c r="AP43" s="600"/>
      <c r="AQ43" s="600"/>
      <c r="AR43" s="600"/>
      <c r="AS43" s="600"/>
      <c r="AT43" s="600"/>
      <c r="AU43" s="600"/>
      <c r="AV43" s="600"/>
      <c r="AW43" s="600"/>
      <c r="AX43" s="600"/>
      <c r="AY43" s="600"/>
      <c r="AZ43" s="600"/>
      <c r="BA43" s="600"/>
      <c r="BB43" s="600"/>
      <c r="BC43" s="600"/>
      <c r="BD43" s="179"/>
      <c r="BE43" s="599" t="str">
        <f t="shared" si="1"/>
        <v/>
      </c>
      <c r="BF43" s="599"/>
      <c r="BG43" s="600"/>
      <c r="BH43" s="600"/>
      <c r="BI43" s="600"/>
      <c r="BJ43" s="600"/>
      <c r="BK43" s="600"/>
      <c r="BL43" s="600"/>
      <c r="BM43" s="600"/>
      <c r="BN43" s="600"/>
      <c r="BO43" s="600"/>
      <c r="BP43" s="600"/>
      <c r="BQ43" s="600"/>
      <c r="BR43" s="600"/>
      <c r="BS43" s="600"/>
      <c r="BT43" s="600"/>
      <c r="BU43" s="600"/>
      <c r="BV43" s="179"/>
      <c r="BW43" s="599">
        <f t="shared" si="2"/>
        <v>20</v>
      </c>
      <c r="BX43" s="599"/>
      <c r="BY43" s="600" t="str">
        <f>IF('各会計、関係団体の財政状況及び健全化判断比率'!B77="","",'各会計、関係団体の財政状況及び健全化判断比率'!B77)</f>
        <v>揖斐広域連合（一般会計）</v>
      </c>
      <c r="BZ43" s="600"/>
      <c r="CA43" s="600"/>
      <c r="CB43" s="600"/>
      <c r="CC43" s="600"/>
      <c r="CD43" s="600"/>
      <c r="CE43" s="600"/>
      <c r="CF43" s="600"/>
      <c r="CG43" s="600"/>
      <c r="CH43" s="600"/>
      <c r="CI43" s="600"/>
      <c r="CJ43" s="600"/>
      <c r="CK43" s="600"/>
      <c r="CL43" s="600"/>
      <c r="CM43" s="600"/>
      <c r="CN43" s="179"/>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G43" s="601" t="str">
        <f>IF('各会計、関係団体の財政状況及び健全化判断比率'!BR16="","",'各会計、関係団体の財政状況及び健全化判断比率'!BR16)</f>
        <v/>
      </c>
      <c r="DH43" s="601"/>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193</v>
      </c>
      <c r="E46" s="602" t="s">
        <v>194</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2">
      <c r="E47" s="602" t="s">
        <v>195</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2">
      <c r="E48" s="602" t="s">
        <v>196</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2">
      <c r="E49" s="603" t="s">
        <v>197</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2">
      <c r="E50" s="602" t="s">
        <v>198</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2">
      <c r="E51" s="602" t="s">
        <v>199</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2">
      <c r="E52" s="602" t="s">
        <v>200</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2">
      <c r="E53" s="602" t="s">
        <v>201</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2"/>
    <row r="55" spans="5:113" x14ac:dyDescent="0.2"/>
    <row r="56" spans="5:113" x14ac:dyDescent="0.2"/>
  </sheetData>
  <sheetProtection algorithmName="SHA-512" hashValue="R87HfGB9SDujobHwkthGgO7Zy+Ool/RCK5x2NN8hfibuJftBgt27Tx6QYFPBBXBifdCuiMSNO5KOXvD0EKWD/Q==" saltValue="52gWAZz76LaPkRnKzTUP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3" t="s">
        <v>536</v>
      </c>
      <c r="D34" s="1153"/>
      <c r="E34" s="1154"/>
      <c r="F34" s="32" t="s">
        <v>491</v>
      </c>
      <c r="G34" s="33" t="s">
        <v>491</v>
      </c>
      <c r="H34" s="33" t="s">
        <v>491</v>
      </c>
      <c r="I34" s="33">
        <v>7.08</v>
      </c>
      <c r="J34" s="34">
        <v>6.01</v>
      </c>
      <c r="K34" s="22"/>
      <c r="L34" s="22"/>
      <c r="M34" s="22"/>
      <c r="N34" s="22"/>
      <c r="O34" s="22"/>
      <c r="P34" s="22"/>
    </row>
    <row r="35" spans="1:16" ht="39" customHeight="1" x14ac:dyDescent="0.2">
      <c r="A35" s="22"/>
      <c r="B35" s="35"/>
      <c r="C35" s="1147" t="s">
        <v>537</v>
      </c>
      <c r="D35" s="1148"/>
      <c r="E35" s="1149"/>
      <c r="F35" s="36">
        <v>3.74</v>
      </c>
      <c r="G35" s="37">
        <v>5.89</v>
      </c>
      <c r="H35" s="37">
        <v>9.5299999999999994</v>
      </c>
      <c r="I35" s="37">
        <v>6.31</v>
      </c>
      <c r="J35" s="38">
        <v>3.46</v>
      </c>
      <c r="K35" s="22"/>
      <c r="L35" s="22"/>
      <c r="M35" s="22"/>
      <c r="N35" s="22"/>
      <c r="O35" s="22"/>
      <c r="P35" s="22"/>
    </row>
    <row r="36" spans="1:16" ht="39" customHeight="1" x14ac:dyDescent="0.2">
      <c r="A36" s="22"/>
      <c r="B36" s="35"/>
      <c r="C36" s="1147" t="s">
        <v>538</v>
      </c>
      <c r="D36" s="1148"/>
      <c r="E36" s="1149"/>
      <c r="F36" s="36" t="s">
        <v>491</v>
      </c>
      <c r="G36" s="37" t="s">
        <v>491</v>
      </c>
      <c r="H36" s="37" t="s">
        <v>491</v>
      </c>
      <c r="I36" s="37" t="s">
        <v>491</v>
      </c>
      <c r="J36" s="38">
        <v>2.8</v>
      </c>
      <c r="K36" s="22"/>
      <c r="L36" s="22"/>
      <c r="M36" s="22"/>
      <c r="N36" s="22"/>
      <c r="O36" s="22"/>
      <c r="P36" s="22"/>
    </row>
    <row r="37" spans="1:16" ht="39" customHeight="1" x14ac:dyDescent="0.2">
      <c r="A37" s="22"/>
      <c r="B37" s="35"/>
      <c r="C37" s="1147" t="s">
        <v>539</v>
      </c>
      <c r="D37" s="1148"/>
      <c r="E37" s="1149"/>
      <c r="F37" s="36">
        <v>1.21</v>
      </c>
      <c r="G37" s="37">
        <v>1.69</v>
      </c>
      <c r="H37" s="37">
        <v>2</v>
      </c>
      <c r="I37" s="37">
        <v>2.23</v>
      </c>
      <c r="J37" s="38">
        <v>1.74</v>
      </c>
      <c r="K37" s="22"/>
      <c r="L37" s="22"/>
      <c r="M37" s="22"/>
      <c r="N37" s="22"/>
      <c r="O37" s="22"/>
      <c r="P37" s="22"/>
    </row>
    <row r="38" spans="1:16" ht="39" customHeight="1" x14ac:dyDescent="0.2">
      <c r="A38" s="22"/>
      <c r="B38" s="35"/>
      <c r="C38" s="1147" t="s">
        <v>540</v>
      </c>
      <c r="D38" s="1148"/>
      <c r="E38" s="1149"/>
      <c r="F38" s="36">
        <v>0.04</v>
      </c>
      <c r="G38" s="37">
        <v>0.05</v>
      </c>
      <c r="H38" s="37">
        <v>0.05</v>
      </c>
      <c r="I38" s="37">
        <v>0.06</v>
      </c>
      <c r="J38" s="38">
        <v>7.0000000000000007E-2</v>
      </c>
      <c r="K38" s="22"/>
      <c r="L38" s="22"/>
      <c r="M38" s="22"/>
      <c r="N38" s="22"/>
      <c r="O38" s="22"/>
      <c r="P38" s="22"/>
    </row>
    <row r="39" spans="1:16" ht="39" customHeight="1" x14ac:dyDescent="0.2">
      <c r="A39" s="22"/>
      <c r="B39" s="35"/>
      <c r="C39" s="1147" t="s">
        <v>541</v>
      </c>
      <c r="D39" s="1148"/>
      <c r="E39" s="1149"/>
      <c r="F39" s="36">
        <v>0.05</v>
      </c>
      <c r="G39" s="37">
        <v>0.1</v>
      </c>
      <c r="H39" s="37">
        <v>0.04</v>
      </c>
      <c r="I39" s="37">
        <v>7.0000000000000007E-2</v>
      </c>
      <c r="J39" s="38">
        <v>0.05</v>
      </c>
      <c r="K39" s="22"/>
      <c r="L39" s="22"/>
      <c r="M39" s="22"/>
      <c r="N39" s="22"/>
      <c r="O39" s="22"/>
      <c r="P39" s="22"/>
    </row>
    <row r="40" spans="1:16" ht="39" customHeight="1" x14ac:dyDescent="0.2">
      <c r="A40" s="22"/>
      <c r="B40" s="35"/>
      <c r="C40" s="1147" t="s">
        <v>542</v>
      </c>
      <c r="D40" s="1148"/>
      <c r="E40" s="1149"/>
      <c r="F40" s="36">
        <v>0</v>
      </c>
      <c r="G40" s="37">
        <v>0</v>
      </c>
      <c r="H40" s="37">
        <v>0</v>
      </c>
      <c r="I40" s="37">
        <v>0</v>
      </c>
      <c r="J40" s="38">
        <v>0</v>
      </c>
      <c r="K40" s="22"/>
      <c r="L40" s="22"/>
      <c r="M40" s="22"/>
      <c r="N40" s="22"/>
      <c r="O40" s="22"/>
      <c r="P40" s="22"/>
    </row>
    <row r="41" spans="1:16" ht="39" customHeight="1" x14ac:dyDescent="0.2">
      <c r="A41" s="22"/>
      <c r="B41" s="35"/>
      <c r="C41" s="1147" t="s">
        <v>543</v>
      </c>
      <c r="D41" s="1148"/>
      <c r="E41" s="1149"/>
      <c r="F41" s="36">
        <v>0</v>
      </c>
      <c r="G41" s="37">
        <v>0</v>
      </c>
      <c r="H41" s="37">
        <v>0</v>
      </c>
      <c r="I41" s="37">
        <v>0</v>
      </c>
      <c r="J41" s="38">
        <v>0</v>
      </c>
      <c r="K41" s="22"/>
      <c r="L41" s="22"/>
      <c r="M41" s="22"/>
      <c r="N41" s="22"/>
      <c r="O41" s="22"/>
      <c r="P41" s="22"/>
    </row>
    <row r="42" spans="1:16" ht="39" customHeight="1" x14ac:dyDescent="0.2">
      <c r="A42" s="22"/>
      <c r="B42" s="39"/>
      <c r="C42" s="1147" t="s">
        <v>544</v>
      </c>
      <c r="D42" s="1148"/>
      <c r="E42" s="1149"/>
      <c r="F42" s="36" t="s">
        <v>491</v>
      </c>
      <c r="G42" s="37" t="s">
        <v>491</v>
      </c>
      <c r="H42" s="37" t="s">
        <v>491</v>
      </c>
      <c r="I42" s="37" t="s">
        <v>491</v>
      </c>
      <c r="J42" s="38" t="s">
        <v>491</v>
      </c>
      <c r="K42" s="22"/>
      <c r="L42" s="22"/>
      <c r="M42" s="22"/>
      <c r="N42" s="22"/>
      <c r="O42" s="22"/>
      <c r="P42" s="22"/>
    </row>
    <row r="43" spans="1:16" ht="39" customHeight="1" thickBot="1" x14ac:dyDescent="0.25">
      <c r="A43" s="22"/>
      <c r="B43" s="40"/>
      <c r="C43" s="1150" t="s">
        <v>545</v>
      </c>
      <c r="D43" s="1151"/>
      <c r="E43" s="1152"/>
      <c r="F43" s="41">
        <v>5.41</v>
      </c>
      <c r="G43" s="42">
        <v>4.9000000000000004</v>
      </c>
      <c r="H43" s="42">
        <v>4.79</v>
      </c>
      <c r="I43" s="42">
        <v>0.59</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OOrultpDQLaMA7LCxN5Dh8LhotXhwHcGHkb03emtttJIUObKMjGp8nSDu7iMongwNCZiwALJlcHgVZQQHzLmA==" saltValue="Q+5T4HcTdQ00M1KqXR29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75" zoomScaleNormal="75" zoomScaleSheetLayoutView="55" workbookViewId="0">
      <selection activeCell="K60" sqref="K60:O6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1641</v>
      </c>
      <c r="L45" s="60">
        <v>1551</v>
      </c>
      <c r="M45" s="60">
        <v>1589</v>
      </c>
      <c r="N45" s="60">
        <v>1616</v>
      </c>
      <c r="O45" s="61">
        <v>1594</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491</v>
      </c>
      <c r="L46" s="64" t="s">
        <v>491</v>
      </c>
      <c r="M46" s="64" t="s">
        <v>491</v>
      </c>
      <c r="N46" s="64" t="s">
        <v>491</v>
      </c>
      <c r="O46" s="65" t="s">
        <v>491</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491</v>
      </c>
      <c r="L47" s="64" t="s">
        <v>491</v>
      </c>
      <c r="M47" s="64" t="s">
        <v>491</v>
      </c>
      <c r="N47" s="64" t="s">
        <v>491</v>
      </c>
      <c r="O47" s="65" t="s">
        <v>491</v>
      </c>
      <c r="P47" s="48"/>
      <c r="Q47" s="48"/>
      <c r="R47" s="48"/>
      <c r="S47" s="48"/>
      <c r="T47" s="48"/>
      <c r="U47" s="48"/>
    </row>
    <row r="48" spans="1:21" ht="30.75" customHeight="1" x14ac:dyDescent="0.2">
      <c r="A48" s="48"/>
      <c r="B48" s="1157"/>
      <c r="C48" s="1158"/>
      <c r="D48" s="62"/>
      <c r="E48" s="1163" t="s">
        <v>13</v>
      </c>
      <c r="F48" s="1163"/>
      <c r="G48" s="1163"/>
      <c r="H48" s="1163"/>
      <c r="I48" s="1163"/>
      <c r="J48" s="1164"/>
      <c r="K48" s="63">
        <v>683</v>
      </c>
      <c r="L48" s="64">
        <v>605</v>
      </c>
      <c r="M48" s="64">
        <v>562</v>
      </c>
      <c r="N48" s="64">
        <v>504</v>
      </c>
      <c r="O48" s="65">
        <v>544</v>
      </c>
      <c r="P48" s="48"/>
      <c r="Q48" s="48"/>
      <c r="R48" s="48"/>
      <c r="S48" s="48"/>
      <c r="T48" s="48"/>
      <c r="U48" s="48"/>
    </row>
    <row r="49" spans="1:21" ht="30.75" customHeight="1" x14ac:dyDescent="0.2">
      <c r="A49" s="48"/>
      <c r="B49" s="1157"/>
      <c r="C49" s="1158"/>
      <c r="D49" s="62"/>
      <c r="E49" s="1163" t="s">
        <v>14</v>
      </c>
      <c r="F49" s="1163"/>
      <c r="G49" s="1163"/>
      <c r="H49" s="1163"/>
      <c r="I49" s="1163"/>
      <c r="J49" s="1164"/>
      <c r="K49" s="63">
        <v>81</v>
      </c>
      <c r="L49" s="64">
        <v>80</v>
      </c>
      <c r="M49" s="64">
        <v>80</v>
      </c>
      <c r="N49" s="64">
        <v>78</v>
      </c>
      <c r="O49" s="65">
        <v>50</v>
      </c>
      <c r="P49" s="48"/>
      <c r="Q49" s="48"/>
      <c r="R49" s="48"/>
      <c r="S49" s="48"/>
      <c r="T49" s="48"/>
      <c r="U49" s="48"/>
    </row>
    <row r="50" spans="1:21" ht="30.75" customHeight="1" x14ac:dyDescent="0.2">
      <c r="A50" s="48"/>
      <c r="B50" s="1157"/>
      <c r="C50" s="1158"/>
      <c r="D50" s="62"/>
      <c r="E50" s="1163" t="s">
        <v>15</v>
      </c>
      <c r="F50" s="1163"/>
      <c r="G50" s="1163"/>
      <c r="H50" s="1163"/>
      <c r="I50" s="1163"/>
      <c r="J50" s="1164"/>
      <c r="K50" s="63" t="s">
        <v>491</v>
      </c>
      <c r="L50" s="64" t="s">
        <v>491</v>
      </c>
      <c r="M50" s="64" t="s">
        <v>491</v>
      </c>
      <c r="N50" s="64" t="s">
        <v>491</v>
      </c>
      <c r="O50" s="65" t="s">
        <v>491</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491</v>
      </c>
      <c r="L51" s="64" t="s">
        <v>491</v>
      </c>
      <c r="M51" s="64" t="s">
        <v>491</v>
      </c>
      <c r="N51" s="64" t="s">
        <v>491</v>
      </c>
      <c r="O51" s="65" t="s">
        <v>491</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1917</v>
      </c>
      <c r="L52" s="64">
        <v>1784</v>
      </c>
      <c r="M52" s="64">
        <v>1764</v>
      </c>
      <c r="N52" s="64">
        <v>1618</v>
      </c>
      <c r="O52" s="65">
        <v>1657</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488</v>
      </c>
      <c r="L53" s="69">
        <v>452</v>
      </c>
      <c r="M53" s="69">
        <v>467</v>
      </c>
      <c r="N53" s="69">
        <v>580</v>
      </c>
      <c r="O53" s="70">
        <v>531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71" t="s">
        <v>24</v>
      </c>
      <c r="C58" s="1172"/>
      <c r="D58" s="1177" t="s">
        <v>25</v>
      </c>
      <c r="E58" s="1178"/>
      <c r="F58" s="1178"/>
      <c r="G58" s="1178"/>
      <c r="H58" s="1178"/>
      <c r="I58" s="1178"/>
      <c r="J58" s="1179"/>
      <c r="K58" s="83" t="s">
        <v>491</v>
      </c>
      <c r="L58" s="84" t="s">
        <v>491</v>
      </c>
      <c r="M58" s="84" t="s">
        <v>491</v>
      </c>
      <c r="N58" s="84" t="s">
        <v>491</v>
      </c>
      <c r="O58" s="85" t="s">
        <v>491</v>
      </c>
    </row>
    <row r="59" spans="1:21" ht="31.5" customHeight="1" x14ac:dyDescent="0.2">
      <c r="B59" s="1173"/>
      <c r="C59" s="1174"/>
      <c r="D59" s="1180" t="s">
        <v>26</v>
      </c>
      <c r="E59" s="1181"/>
      <c r="F59" s="1181"/>
      <c r="G59" s="1181"/>
      <c r="H59" s="1181"/>
      <c r="I59" s="1181"/>
      <c r="J59" s="1182"/>
      <c r="K59" s="86" t="s">
        <v>491</v>
      </c>
      <c r="L59" s="87" t="s">
        <v>491</v>
      </c>
      <c r="M59" s="87" t="s">
        <v>491</v>
      </c>
      <c r="N59" s="87" t="s">
        <v>491</v>
      </c>
      <c r="O59" s="88" t="s">
        <v>491</v>
      </c>
    </row>
    <row r="60" spans="1:21" ht="31.5" customHeight="1" thickBot="1" x14ac:dyDescent="0.25">
      <c r="B60" s="1175"/>
      <c r="C60" s="1176"/>
      <c r="D60" s="1183" t="s">
        <v>27</v>
      </c>
      <c r="E60" s="1184"/>
      <c r="F60" s="1184"/>
      <c r="G60" s="1184"/>
      <c r="H60" s="1184"/>
      <c r="I60" s="1184"/>
      <c r="J60" s="1185"/>
      <c r="K60" s="89" t="s">
        <v>491</v>
      </c>
      <c r="L60" s="90" t="s">
        <v>491</v>
      </c>
      <c r="M60" s="90" t="s">
        <v>491</v>
      </c>
      <c r="N60" s="90" t="s">
        <v>491</v>
      </c>
      <c r="O60" s="91" t="s">
        <v>491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wfJxY9VYuzgI/83lGZI1mJ0AHZtD4Eq9g7p37iipZOyJb8cQXzmZpSoQqfbAFTyS/Hw6+5BWLtqcFr1PpXiRg==" saltValue="R9AoZo/1fxpJFBGleo9l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6" t="s">
        <v>30</v>
      </c>
      <c r="C41" s="1187"/>
      <c r="D41" s="105"/>
      <c r="E41" s="1192" t="s">
        <v>31</v>
      </c>
      <c r="F41" s="1192"/>
      <c r="G41" s="1192"/>
      <c r="H41" s="1193"/>
      <c r="I41" s="353">
        <v>14534</v>
      </c>
      <c r="J41" s="354">
        <v>14122</v>
      </c>
      <c r="K41" s="354">
        <v>13836</v>
      </c>
      <c r="L41" s="354">
        <v>13490</v>
      </c>
      <c r="M41" s="355">
        <v>13170</v>
      </c>
    </row>
    <row r="42" spans="2:13" ht="27.75" customHeight="1" x14ac:dyDescent="0.2">
      <c r="B42" s="1188"/>
      <c r="C42" s="1189"/>
      <c r="D42" s="106"/>
      <c r="E42" s="1194" t="s">
        <v>32</v>
      </c>
      <c r="F42" s="1194"/>
      <c r="G42" s="1194"/>
      <c r="H42" s="1195"/>
      <c r="I42" s="356" t="s">
        <v>491</v>
      </c>
      <c r="J42" s="357" t="s">
        <v>491</v>
      </c>
      <c r="K42" s="357" t="s">
        <v>491</v>
      </c>
      <c r="L42" s="357" t="s">
        <v>491</v>
      </c>
      <c r="M42" s="358" t="s">
        <v>491</v>
      </c>
    </row>
    <row r="43" spans="2:13" ht="27.75" customHeight="1" x14ac:dyDescent="0.2">
      <c r="B43" s="1188"/>
      <c r="C43" s="1189"/>
      <c r="D43" s="106"/>
      <c r="E43" s="1194" t="s">
        <v>33</v>
      </c>
      <c r="F43" s="1194"/>
      <c r="G43" s="1194"/>
      <c r="H43" s="1195"/>
      <c r="I43" s="356">
        <v>8505</v>
      </c>
      <c r="J43" s="357">
        <v>8386</v>
      </c>
      <c r="K43" s="357">
        <v>8056</v>
      </c>
      <c r="L43" s="357">
        <v>7887</v>
      </c>
      <c r="M43" s="358">
        <v>7536</v>
      </c>
    </row>
    <row r="44" spans="2:13" ht="27.75" customHeight="1" x14ac:dyDescent="0.2">
      <c r="B44" s="1188"/>
      <c r="C44" s="1189"/>
      <c r="D44" s="106"/>
      <c r="E44" s="1194" t="s">
        <v>34</v>
      </c>
      <c r="F44" s="1194"/>
      <c r="G44" s="1194"/>
      <c r="H44" s="1195"/>
      <c r="I44" s="356">
        <v>458</v>
      </c>
      <c r="J44" s="357">
        <v>454</v>
      </c>
      <c r="K44" s="357">
        <v>397</v>
      </c>
      <c r="L44" s="357">
        <v>320</v>
      </c>
      <c r="M44" s="358">
        <v>271</v>
      </c>
    </row>
    <row r="45" spans="2:13" ht="27.75" customHeight="1" x14ac:dyDescent="0.2">
      <c r="B45" s="1188"/>
      <c r="C45" s="1189"/>
      <c r="D45" s="106"/>
      <c r="E45" s="1194" t="s">
        <v>35</v>
      </c>
      <c r="F45" s="1194"/>
      <c r="G45" s="1194"/>
      <c r="H45" s="1195"/>
      <c r="I45" s="356">
        <v>2045</v>
      </c>
      <c r="J45" s="357">
        <v>2080</v>
      </c>
      <c r="K45" s="357">
        <v>2072</v>
      </c>
      <c r="L45" s="357">
        <v>2060</v>
      </c>
      <c r="M45" s="358">
        <v>2103</v>
      </c>
    </row>
    <row r="46" spans="2:13" ht="27.75" customHeight="1" x14ac:dyDescent="0.2">
      <c r="B46" s="1188"/>
      <c r="C46" s="1189"/>
      <c r="D46" s="107"/>
      <c r="E46" s="1194" t="s">
        <v>36</v>
      </c>
      <c r="F46" s="1194"/>
      <c r="G46" s="1194"/>
      <c r="H46" s="1195"/>
      <c r="I46" s="356">
        <v>176</v>
      </c>
      <c r="J46" s="357">
        <v>177</v>
      </c>
      <c r="K46" s="357">
        <v>179</v>
      </c>
      <c r="L46" s="357" t="s">
        <v>491</v>
      </c>
      <c r="M46" s="358" t="s">
        <v>491</v>
      </c>
    </row>
    <row r="47" spans="2:13" ht="27.75" customHeight="1" x14ac:dyDescent="0.2">
      <c r="B47" s="1188"/>
      <c r="C47" s="1189"/>
      <c r="D47" s="108"/>
      <c r="E47" s="1196" t="s">
        <v>37</v>
      </c>
      <c r="F47" s="1197"/>
      <c r="G47" s="1197"/>
      <c r="H47" s="1198"/>
      <c r="I47" s="356" t="s">
        <v>491</v>
      </c>
      <c r="J47" s="357" t="s">
        <v>491</v>
      </c>
      <c r="K47" s="357" t="s">
        <v>491</v>
      </c>
      <c r="L47" s="357" t="s">
        <v>491</v>
      </c>
      <c r="M47" s="358" t="s">
        <v>491</v>
      </c>
    </row>
    <row r="48" spans="2:13" ht="27.75" customHeight="1" x14ac:dyDescent="0.2">
      <c r="B48" s="1188"/>
      <c r="C48" s="1189"/>
      <c r="D48" s="106"/>
      <c r="E48" s="1194" t="s">
        <v>38</v>
      </c>
      <c r="F48" s="1194"/>
      <c r="G48" s="1194"/>
      <c r="H48" s="1195"/>
      <c r="I48" s="356" t="s">
        <v>491</v>
      </c>
      <c r="J48" s="357" t="s">
        <v>491</v>
      </c>
      <c r="K48" s="357" t="s">
        <v>491</v>
      </c>
      <c r="L48" s="357" t="s">
        <v>491</v>
      </c>
      <c r="M48" s="358" t="s">
        <v>491</v>
      </c>
    </row>
    <row r="49" spans="2:13" ht="27.75" customHeight="1" x14ac:dyDescent="0.2">
      <c r="B49" s="1190"/>
      <c r="C49" s="1191"/>
      <c r="D49" s="106"/>
      <c r="E49" s="1194" t="s">
        <v>39</v>
      </c>
      <c r="F49" s="1194"/>
      <c r="G49" s="1194"/>
      <c r="H49" s="1195"/>
      <c r="I49" s="356" t="s">
        <v>491</v>
      </c>
      <c r="J49" s="357" t="s">
        <v>491</v>
      </c>
      <c r="K49" s="357" t="s">
        <v>491</v>
      </c>
      <c r="L49" s="357" t="s">
        <v>491</v>
      </c>
      <c r="M49" s="358" t="s">
        <v>491</v>
      </c>
    </row>
    <row r="50" spans="2:13" ht="27.75" customHeight="1" x14ac:dyDescent="0.2">
      <c r="B50" s="1199" t="s">
        <v>40</v>
      </c>
      <c r="C50" s="1200"/>
      <c r="D50" s="109"/>
      <c r="E50" s="1194" t="s">
        <v>41</v>
      </c>
      <c r="F50" s="1194"/>
      <c r="G50" s="1194"/>
      <c r="H50" s="1195"/>
      <c r="I50" s="356">
        <v>7999</v>
      </c>
      <c r="J50" s="357">
        <v>7513</v>
      </c>
      <c r="K50" s="357">
        <v>7804</v>
      </c>
      <c r="L50" s="357">
        <v>8602</v>
      </c>
      <c r="M50" s="358">
        <v>8301</v>
      </c>
    </row>
    <row r="51" spans="2:13" ht="27.75" customHeight="1" x14ac:dyDescent="0.2">
      <c r="B51" s="1188"/>
      <c r="C51" s="1189"/>
      <c r="D51" s="106"/>
      <c r="E51" s="1194" t="s">
        <v>42</v>
      </c>
      <c r="F51" s="1194"/>
      <c r="G51" s="1194"/>
      <c r="H51" s="1195"/>
      <c r="I51" s="356">
        <v>177</v>
      </c>
      <c r="J51" s="357">
        <v>159</v>
      </c>
      <c r="K51" s="357">
        <v>164</v>
      </c>
      <c r="L51" s="357">
        <v>132</v>
      </c>
      <c r="M51" s="358">
        <v>112</v>
      </c>
    </row>
    <row r="52" spans="2:13" ht="27.75" customHeight="1" x14ac:dyDescent="0.2">
      <c r="B52" s="1190"/>
      <c r="C52" s="1191"/>
      <c r="D52" s="106"/>
      <c r="E52" s="1194" t="s">
        <v>43</v>
      </c>
      <c r="F52" s="1194"/>
      <c r="G52" s="1194"/>
      <c r="H52" s="1195"/>
      <c r="I52" s="356">
        <v>18704</v>
      </c>
      <c r="J52" s="357">
        <v>17994</v>
      </c>
      <c r="K52" s="357">
        <v>17455</v>
      </c>
      <c r="L52" s="357">
        <v>16514</v>
      </c>
      <c r="M52" s="358">
        <v>16011</v>
      </c>
    </row>
    <row r="53" spans="2:13" ht="27.75" customHeight="1" thickBot="1" x14ac:dyDescent="0.25">
      <c r="B53" s="1201" t="s">
        <v>19</v>
      </c>
      <c r="C53" s="1202"/>
      <c r="D53" s="110"/>
      <c r="E53" s="1203" t="s">
        <v>44</v>
      </c>
      <c r="F53" s="1203"/>
      <c r="G53" s="1203"/>
      <c r="H53" s="1204"/>
      <c r="I53" s="359">
        <v>-1161</v>
      </c>
      <c r="J53" s="360">
        <v>-446</v>
      </c>
      <c r="K53" s="360">
        <v>-882</v>
      </c>
      <c r="L53" s="360">
        <v>-1491</v>
      </c>
      <c r="M53" s="361">
        <v>-1344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7nt1j8insbG6Iwdq+NvbaLkQIxhYIJhYri8/KZCPovkeBOvikkeuLOMc+uUdKdiNbCemaqifLtkonR9a3KiZeg==" saltValue="bSVFFGuJ420TfbxHr65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5" zoomScaleNormal="75" zoomScaleSheetLayoutView="100" workbookViewId="0">
      <selection activeCell="F60" sqref="F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3" t="s">
        <v>46</v>
      </c>
      <c r="D55" s="1213"/>
      <c r="E55" s="1214"/>
      <c r="F55" s="122">
        <v>3068</v>
      </c>
      <c r="G55" s="122">
        <v>3530</v>
      </c>
      <c r="H55" s="123">
        <v>3525</v>
      </c>
    </row>
    <row r="56" spans="2:8" ht="52.5" customHeight="1" x14ac:dyDescent="0.2">
      <c r="B56" s="124"/>
      <c r="C56" s="1215" t="s">
        <v>47</v>
      </c>
      <c r="D56" s="1215"/>
      <c r="E56" s="1216"/>
      <c r="F56" s="125">
        <v>308</v>
      </c>
      <c r="G56" s="125">
        <v>358</v>
      </c>
      <c r="H56" s="126">
        <v>354</v>
      </c>
    </row>
    <row r="57" spans="2:8" ht="53.25" customHeight="1" x14ac:dyDescent="0.2">
      <c r="B57" s="124"/>
      <c r="C57" s="1217" t="s">
        <v>48</v>
      </c>
      <c r="D57" s="1217"/>
      <c r="E57" s="1218"/>
      <c r="F57" s="127">
        <v>5704</v>
      </c>
      <c r="G57" s="127">
        <v>6015</v>
      </c>
      <c r="H57" s="128">
        <v>5854</v>
      </c>
    </row>
    <row r="58" spans="2:8" ht="45.75" customHeight="1" x14ac:dyDescent="0.2">
      <c r="B58" s="129"/>
      <c r="C58" s="1205" t="s">
        <v>572</v>
      </c>
      <c r="D58" s="1206"/>
      <c r="E58" s="1207"/>
      <c r="F58" s="362">
        <v>2618</v>
      </c>
      <c r="G58" s="363">
        <v>2473</v>
      </c>
      <c r="H58" s="130">
        <v>2359</v>
      </c>
    </row>
    <row r="59" spans="2:8" ht="45.75" customHeight="1" x14ac:dyDescent="0.2">
      <c r="B59" s="129"/>
      <c r="C59" s="1205" t="s">
        <v>573</v>
      </c>
      <c r="D59" s="1206"/>
      <c r="E59" s="1207"/>
      <c r="F59" s="362">
        <v>1857</v>
      </c>
      <c r="G59" s="363">
        <v>1886</v>
      </c>
      <c r="H59" s="130">
        <v>1900</v>
      </c>
    </row>
    <row r="60" spans="2:8" ht="45.75" customHeight="1" x14ac:dyDescent="0.2">
      <c r="B60" s="129"/>
      <c r="C60" s="1205" t="s">
        <v>574</v>
      </c>
      <c r="D60" s="1206"/>
      <c r="E60" s="1207"/>
      <c r="F60" s="362">
        <v>672</v>
      </c>
      <c r="G60" s="363">
        <v>772</v>
      </c>
      <c r="H60" s="130">
        <v>772</v>
      </c>
    </row>
    <row r="61" spans="2:8" ht="45.75" customHeight="1" x14ac:dyDescent="0.2">
      <c r="B61" s="129"/>
      <c r="C61" s="1205" t="s">
        <v>575</v>
      </c>
      <c r="D61" s="1206"/>
      <c r="E61" s="1207"/>
      <c r="F61" s="362" t="s">
        <v>491</v>
      </c>
      <c r="G61" s="363">
        <v>410</v>
      </c>
      <c r="H61" s="130">
        <v>362</v>
      </c>
    </row>
    <row r="62" spans="2:8" ht="45.75" customHeight="1" thickBot="1" x14ac:dyDescent="0.25">
      <c r="B62" s="131"/>
      <c r="C62" s="1208" t="s">
        <v>576</v>
      </c>
      <c r="D62" s="1209"/>
      <c r="E62" s="1210"/>
      <c r="F62" s="364">
        <v>145</v>
      </c>
      <c r="G62" s="365">
        <v>145</v>
      </c>
      <c r="H62" s="132">
        <v>145</v>
      </c>
    </row>
    <row r="63" spans="2:8" ht="52.5" customHeight="1" thickBot="1" x14ac:dyDescent="0.25">
      <c r="B63" s="133"/>
      <c r="C63" s="1211" t="s">
        <v>49</v>
      </c>
      <c r="D63" s="1211"/>
      <c r="E63" s="1212"/>
      <c r="F63" s="134">
        <v>9080</v>
      </c>
      <c r="G63" s="134">
        <v>9903</v>
      </c>
      <c r="H63" s="135">
        <v>9733</v>
      </c>
    </row>
    <row r="64" spans="2:8" ht="13.2" x14ac:dyDescent="0.2"/>
  </sheetData>
  <sheetProtection algorithmName="SHA-512" hashValue="TyK38lkNVBNHEr5AQLcCA2PuVyMDu63SHo0R7N03hmU4zmCAcsbeS1GwcqctEs4rtNBnqwIUFuG/Xwog/pmGhw==" saltValue="fSeLdo/HhPWGadwdxsId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37FBE-7D1F-42EC-8627-96F704B62A67}">
  <sheetPr>
    <pageSetUpPr fitToPage="1"/>
  </sheetPr>
  <dimension ref="A1:DE85"/>
  <sheetViews>
    <sheetView showGridLines="0" topLeftCell="T1" zoomScaleNormal="100" zoomScaleSheetLayoutView="55" workbookViewId="0">
      <selection activeCell="AN65" sqref="AN65:DC69"/>
    </sheetView>
  </sheetViews>
  <sheetFormatPr defaultColWidth="0" defaultRowHeight="0" customHeight="1" zeroHeight="1" x14ac:dyDescent="0.2"/>
  <cols>
    <col min="1" max="1" width="6.33203125" style="1219" customWidth="1"/>
    <col min="2" max="107" width="2.44140625" style="1219" customWidth="1"/>
    <col min="108" max="108" width="6.109375" style="1221" customWidth="1"/>
    <col min="109" max="109" width="5.88671875" style="1220" customWidth="1"/>
    <col min="110" max="16384" width="8.6640625" style="1219" hidden="1"/>
  </cols>
  <sheetData>
    <row r="1" spans="1:109" ht="42.75" customHeight="1" x14ac:dyDescent="0.2">
      <c r="A1" s="1276"/>
      <c r="B1" s="1275"/>
      <c r="DD1" s="1219"/>
      <c r="DE1" s="1219"/>
    </row>
    <row r="2" spans="1:109" ht="25.5" customHeight="1" x14ac:dyDescent="0.2">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19"/>
      <c r="DE2" s="1219"/>
    </row>
    <row r="3" spans="1:109" ht="25.5" customHeight="1" x14ac:dyDescent="0.2">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19"/>
      <c r="DE3" s="1219"/>
    </row>
    <row r="4" spans="1:109" s="257" customFormat="1" ht="13.2" x14ac:dyDescent="0.2">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row>
    <row r="5" spans="1:109" s="257" customFormat="1" ht="13.2" x14ac:dyDescent="0.2">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row>
    <row r="6" spans="1:109" s="257" customFormat="1" ht="13.2" x14ac:dyDescent="0.2">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row>
    <row r="7" spans="1:109" s="257" customFormat="1" ht="13.2" x14ac:dyDescent="0.2">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row>
    <row r="8" spans="1:109" s="257" customFormat="1" ht="13.2" x14ac:dyDescent="0.2">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row>
    <row r="9" spans="1:109" s="257" customFormat="1" ht="13.2" x14ac:dyDescent="0.2">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row>
    <row r="10" spans="1:109" s="257" customFormat="1" ht="13.2" x14ac:dyDescent="0.2">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row>
    <row r="11" spans="1:109" s="257" customFormat="1" ht="13.2" x14ac:dyDescent="0.2">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row>
    <row r="12" spans="1:109" s="257" customFormat="1" ht="13.2" x14ac:dyDescent="0.2">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row>
    <row r="13" spans="1:109" s="257" customFormat="1" ht="13.2" x14ac:dyDescent="0.2">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row>
    <row r="14" spans="1:109" s="257" customFormat="1" ht="13.2" x14ac:dyDescent="0.2">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row>
    <row r="15" spans="1:109" s="257" customFormat="1" ht="13.2" x14ac:dyDescent="0.2">
      <c r="A15" s="1219"/>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row>
    <row r="16" spans="1:109" s="257" customFormat="1" ht="13.2" x14ac:dyDescent="0.2">
      <c r="A16" s="1219"/>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row>
    <row r="17" spans="1:109" s="257" customFormat="1" ht="13.2" x14ac:dyDescent="0.2">
      <c r="A17" s="1219"/>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row>
    <row r="18" spans="1:109" s="257" customFormat="1" ht="13.2" x14ac:dyDescent="0.2">
      <c r="A18" s="1219"/>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row>
    <row r="19" spans="1:109" ht="13.2" x14ac:dyDescent="0.2">
      <c r="DD19" s="1219"/>
      <c r="DE19" s="1219"/>
    </row>
    <row r="20" spans="1:109" ht="13.2" x14ac:dyDescent="0.2">
      <c r="DD20" s="1219"/>
      <c r="DE20" s="1219"/>
    </row>
    <row r="21" spans="1:109" ht="17.25" customHeight="1" x14ac:dyDescent="0.2">
      <c r="B21" s="1273"/>
      <c r="C21" s="1270"/>
      <c r="D21" s="1270"/>
      <c r="E21" s="1270"/>
      <c r="F21" s="1270"/>
      <c r="G21" s="1270"/>
      <c r="H21" s="1270"/>
      <c r="I21" s="1270"/>
      <c r="J21" s="1270"/>
      <c r="K21" s="1270"/>
      <c r="L21" s="1270"/>
      <c r="M21" s="1270"/>
      <c r="N21" s="1272"/>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70"/>
      <c r="AS21" s="1270"/>
      <c r="AT21" s="1272"/>
      <c r="AU21" s="1270"/>
      <c r="AV21" s="1270"/>
      <c r="AW21" s="1270"/>
      <c r="AX21" s="1270"/>
      <c r="AY21" s="1270"/>
      <c r="AZ21" s="1270"/>
      <c r="BA21" s="1270"/>
      <c r="BB21" s="1270"/>
      <c r="BC21" s="1270"/>
      <c r="BD21" s="1270"/>
      <c r="BE21" s="1270"/>
      <c r="BF21" s="1272"/>
      <c r="BG21" s="1270"/>
      <c r="BH21" s="1270"/>
      <c r="BI21" s="1270"/>
      <c r="BJ21" s="1270"/>
      <c r="BK21" s="1270"/>
      <c r="BL21" s="1270"/>
      <c r="BM21" s="1270"/>
      <c r="BN21" s="1270"/>
      <c r="BO21" s="1270"/>
      <c r="BP21" s="1270"/>
      <c r="BQ21" s="1270"/>
      <c r="BR21" s="1272"/>
      <c r="BS21" s="1270"/>
      <c r="BT21" s="1270"/>
      <c r="BU21" s="1270"/>
      <c r="BV21" s="1270"/>
      <c r="BW21" s="1270"/>
      <c r="BX21" s="1270"/>
      <c r="BY21" s="1270"/>
      <c r="BZ21" s="1270"/>
      <c r="CA21" s="1270"/>
      <c r="CB21" s="1270"/>
      <c r="CC21" s="1270"/>
      <c r="CD21" s="1272"/>
      <c r="CE21" s="1270"/>
      <c r="CF21" s="1270"/>
      <c r="CG21" s="1270"/>
      <c r="CH21" s="1270"/>
      <c r="CI21" s="1270"/>
      <c r="CJ21" s="1270"/>
      <c r="CK21" s="1270"/>
      <c r="CL21" s="1270"/>
      <c r="CM21" s="1270"/>
      <c r="CN21" s="1270"/>
      <c r="CO21" s="1270"/>
      <c r="CP21" s="1272"/>
      <c r="CQ21" s="1270"/>
      <c r="CR21" s="1270"/>
      <c r="CS21" s="1270"/>
      <c r="CT21" s="1270"/>
      <c r="CU21" s="1270"/>
      <c r="CV21" s="1270"/>
      <c r="CW21" s="1270"/>
      <c r="CX21" s="1270"/>
      <c r="CY21" s="1270"/>
      <c r="CZ21" s="1270"/>
      <c r="DA21" s="1270"/>
      <c r="DB21" s="1272"/>
      <c r="DC21" s="1270"/>
      <c r="DD21" s="1269"/>
      <c r="DE21" s="1219"/>
    </row>
    <row r="22" spans="1:109" ht="17.25" customHeight="1" x14ac:dyDescent="0.2">
      <c r="B22" s="1220"/>
    </row>
    <row r="23" spans="1:109" ht="13.2" x14ac:dyDescent="0.2">
      <c r="B23" s="1220"/>
    </row>
    <row r="24" spans="1:109" ht="13.2" x14ac:dyDescent="0.2">
      <c r="B24" s="1220"/>
    </row>
    <row r="25" spans="1:109" ht="13.2" x14ac:dyDescent="0.2">
      <c r="B25" s="1220"/>
    </row>
    <row r="26" spans="1:109" ht="13.2" x14ac:dyDescent="0.2">
      <c r="B26" s="1220"/>
    </row>
    <row r="27" spans="1:109" ht="13.2" x14ac:dyDescent="0.2">
      <c r="B27" s="1220"/>
    </row>
    <row r="28" spans="1:109" ht="13.2" x14ac:dyDescent="0.2">
      <c r="B28" s="1220"/>
    </row>
    <row r="29" spans="1:109" ht="13.2" x14ac:dyDescent="0.2">
      <c r="B29" s="1220"/>
    </row>
    <row r="30" spans="1:109" ht="13.2" x14ac:dyDescent="0.2">
      <c r="B30" s="1220"/>
    </row>
    <row r="31" spans="1:109" ht="13.2" x14ac:dyDescent="0.2">
      <c r="B31" s="1220"/>
    </row>
    <row r="32" spans="1:109" ht="13.2" x14ac:dyDescent="0.2">
      <c r="B32" s="1220"/>
    </row>
    <row r="33" spans="2:109" ht="13.2" x14ac:dyDescent="0.2">
      <c r="B33" s="1220"/>
    </row>
    <row r="34" spans="2:109" ht="13.2" x14ac:dyDescent="0.2">
      <c r="B34" s="1220"/>
    </row>
    <row r="35" spans="2:109" ht="13.2" x14ac:dyDescent="0.2">
      <c r="B35" s="1220"/>
    </row>
    <row r="36" spans="2:109" ht="13.2" x14ac:dyDescent="0.2">
      <c r="B36" s="1220"/>
    </row>
    <row r="37" spans="2:109" ht="13.2" x14ac:dyDescent="0.2">
      <c r="B37" s="1220"/>
    </row>
    <row r="38" spans="2:109" ht="13.2" x14ac:dyDescent="0.2">
      <c r="B38" s="1220"/>
    </row>
    <row r="39" spans="2:109" ht="13.2" x14ac:dyDescent="0.2">
      <c r="B39" s="1224"/>
      <c r="C39" s="1223"/>
      <c r="D39" s="1223"/>
      <c r="E39" s="1223"/>
      <c r="F39" s="1223"/>
      <c r="G39" s="1223"/>
      <c r="H39" s="1223"/>
      <c r="I39" s="1223"/>
      <c r="J39" s="1223"/>
      <c r="K39" s="1223"/>
      <c r="L39" s="1223"/>
      <c r="M39" s="1223"/>
      <c r="N39" s="1223"/>
      <c r="O39" s="1223"/>
      <c r="P39" s="1223"/>
      <c r="Q39" s="1223"/>
      <c r="R39" s="1223"/>
      <c r="S39" s="1223"/>
      <c r="T39" s="1223"/>
      <c r="U39" s="1223"/>
      <c r="V39" s="1223"/>
      <c r="W39" s="1223"/>
      <c r="X39" s="1223"/>
      <c r="Y39" s="1223"/>
      <c r="Z39" s="1223"/>
      <c r="AA39" s="1223"/>
      <c r="AB39" s="1223"/>
      <c r="AC39" s="1223"/>
      <c r="AD39" s="1223"/>
      <c r="AE39" s="1223"/>
      <c r="AF39" s="1223"/>
      <c r="AG39" s="1223"/>
      <c r="AH39" s="1223"/>
      <c r="AI39" s="1223"/>
      <c r="AJ39" s="1223"/>
      <c r="AK39" s="1223"/>
      <c r="AL39" s="1223"/>
      <c r="AM39" s="1223"/>
      <c r="AN39" s="1223"/>
      <c r="AO39" s="1223"/>
      <c r="AP39" s="1223"/>
      <c r="AQ39" s="1223"/>
      <c r="AR39" s="1223"/>
      <c r="AS39" s="1223"/>
      <c r="AT39" s="1223"/>
      <c r="AU39" s="1223"/>
      <c r="AV39" s="1223"/>
      <c r="AW39" s="1223"/>
      <c r="AX39" s="1223"/>
      <c r="AY39" s="1223"/>
      <c r="AZ39" s="1223"/>
      <c r="BA39" s="1223"/>
      <c r="BB39" s="1223"/>
      <c r="BC39" s="1223"/>
      <c r="BD39" s="1223"/>
      <c r="BE39" s="1223"/>
      <c r="BF39" s="1223"/>
      <c r="BG39" s="1223"/>
      <c r="BH39" s="1223"/>
      <c r="BI39" s="1223"/>
      <c r="BJ39" s="1223"/>
      <c r="BK39" s="1223"/>
      <c r="BL39" s="1223"/>
      <c r="BM39" s="1223"/>
      <c r="BN39" s="1223"/>
      <c r="BO39" s="1223"/>
      <c r="BP39" s="1223"/>
      <c r="BQ39" s="1223"/>
      <c r="BR39" s="1223"/>
      <c r="BS39" s="1223"/>
      <c r="BT39" s="1223"/>
      <c r="BU39" s="1223"/>
      <c r="BV39" s="1223"/>
      <c r="BW39" s="1223"/>
      <c r="BX39" s="1223"/>
      <c r="BY39" s="1223"/>
      <c r="BZ39" s="1223"/>
      <c r="CA39" s="1223"/>
      <c r="CB39" s="1223"/>
      <c r="CC39" s="1223"/>
      <c r="CD39" s="1223"/>
      <c r="CE39" s="1223"/>
      <c r="CF39" s="1223"/>
      <c r="CG39" s="1223"/>
      <c r="CH39" s="1223"/>
      <c r="CI39" s="1223"/>
      <c r="CJ39" s="1223"/>
      <c r="CK39" s="1223"/>
      <c r="CL39" s="1223"/>
      <c r="CM39" s="1223"/>
      <c r="CN39" s="1223"/>
      <c r="CO39" s="1223"/>
      <c r="CP39" s="1223"/>
      <c r="CQ39" s="1223"/>
      <c r="CR39" s="1223"/>
      <c r="CS39" s="1223"/>
      <c r="CT39" s="1223"/>
      <c r="CU39" s="1223"/>
      <c r="CV39" s="1223"/>
      <c r="CW39" s="1223"/>
      <c r="CX39" s="1223"/>
      <c r="CY39" s="1223"/>
      <c r="CZ39" s="1223"/>
      <c r="DA39" s="1223"/>
      <c r="DB39" s="1223"/>
      <c r="DC39" s="1223"/>
      <c r="DD39" s="1222"/>
    </row>
    <row r="40" spans="2:109" ht="13.2" x14ac:dyDescent="0.2">
      <c r="B40" s="1260"/>
      <c r="DD40" s="1260"/>
      <c r="DE40" s="1219"/>
    </row>
    <row r="41" spans="2:109" ht="16.2" x14ac:dyDescent="0.2">
      <c r="B41" s="1271" t="s">
        <v>587</v>
      </c>
      <c r="C41" s="1270"/>
      <c r="D41" s="1270"/>
      <c r="E41" s="1270"/>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70"/>
      <c r="AS41" s="1270"/>
      <c r="AT41" s="1270"/>
      <c r="AU41" s="1270"/>
      <c r="AV41" s="1270"/>
      <c r="AW41" s="1270"/>
      <c r="AX41" s="1270"/>
      <c r="AY41" s="1270"/>
      <c r="AZ41" s="1270"/>
      <c r="BA41" s="1270"/>
      <c r="BB41" s="1270"/>
      <c r="BC41" s="1270"/>
      <c r="BD41" s="1270"/>
      <c r="BE41" s="1270"/>
      <c r="BF41" s="1270"/>
      <c r="BG41" s="1270"/>
      <c r="BH41" s="1270"/>
      <c r="BI41" s="1270"/>
      <c r="BJ41" s="1270"/>
      <c r="BK41" s="1270"/>
      <c r="BL41" s="1270"/>
      <c r="BM41" s="1270"/>
      <c r="BN41" s="1270"/>
      <c r="BO41" s="1270"/>
      <c r="BP41" s="1270"/>
      <c r="BQ41" s="1270"/>
      <c r="BR41" s="1270"/>
      <c r="BS41" s="1270"/>
      <c r="BT41" s="1270"/>
      <c r="BU41" s="1270"/>
      <c r="BV41" s="1270"/>
      <c r="BW41" s="1270"/>
      <c r="BX41" s="1270"/>
      <c r="BY41" s="1270"/>
      <c r="BZ41" s="1270"/>
      <c r="CA41" s="1270"/>
      <c r="CB41" s="1270"/>
      <c r="CC41" s="1270"/>
      <c r="CD41" s="1270"/>
      <c r="CE41" s="1270"/>
      <c r="CF41" s="1270"/>
      <c r="CG41" s="1270"/>
      <c r="CH41" s="1270"/>
      <c r="CI41" s="1270"/>
      <c r="CJ41" s="1270"/>
      <c r="CK41" s="1270"/>
      <c r="CL41" s="1270"/>
      <c r="CM41" s="1270"/>
      <c r="CN41" s="1270"/>
      <c r="CO41" s="1270"/>
      <c r="CP41" s="1270"/>
      <c r="CQ41" s="1270"/>
      <c r="CR41" s="1270"/>
      <c r="CS41" s="1270"/>
      <c r="CT41" s="1270"/>
      <c r="CU41" s="1270"/>
      <c r="CV41" s="1270"/>
      <c r="CW41" s="1270"/>
      <c r="CX41" s="1270"/>
      <c r="CY41" s="1270"/>
      <c r="CZ41" s="1270"/>
      <c r="DA41" s="1270"/>
      <c r="DB41" s="1270"/>
      <c r="DC41" s="1270"/>
      <c r="DD41" s="1269"/>
    </row>
    <row r="42" spans="2:109" ht="13.2" x14ac:dyDescent="0.2">
      <c r="B42" s="1220"/>
      <c r="G42" s="1256"/>
      <c r="I42" s="1255"/>
      <c r="J42" s="1255"/>
      <c r="K42" s="1255"/>
      <c r="AM42" s="1256"/>
      <c r="AN42" s="1256" t="s">
        <v>583</v>
      </c>
      <c r="AP42" s="1255"/>
      <c r="AQ42" s="1255"/>
      <c r="AR42" s="1255"/>
      <c r="AY42" s="1256"/>
      <c r="BA42" s="1255"/>
      <c r="BB42" s="1255"/>
      <c r="BC42" s="1255"/>
      <c r="BK42" s="1256"/>
      <c r="BM42" s="1255"/>
      <c r="BN42" s="1255"/>
      <c r="BO42" s="1255"/>
      <c r="BW42" s="1256"/>
      <c r="BY42" s="1255"/>
      <c r="BZ42" s="1255"/>
      <c r="CA42" s="1255"/>
      <c r="CI42" s="1256"/>
      <c r="CK42" s="1255"/>
      <c r="CL42" s="1255"/>
      <c r="CM42" s="1255"/>
      <c r="CU42" s="1256"/>
      <c r="CW42" s="1255"/>
      <c r="CX42" s="1255"/>
      <c r="CY42" s="1255"/>
    </row>
    <row r="43" spans="2:109" ht="13.5" customHeight="1" x14ac:dyDescent="0.2">
      <c r="B43" s="1220"/>
      <c r="AN43" s="1254" t="s">
        <v>586</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2"/>
    </row>
    <row r="44" spans="2:109" ht="13.2" x14ac:dyDescent="0.2">
      <c r="B44" s="1220"/>
      <c r="AN44" s="1251"/>
      <c r="AO44" s="1250"/>
      <c r="AP44" s="1250"/>
      <c r="AQ44" s="1250"/>
      <c r="AR44" s="1250"/>
      <c r="AS44" s="1250"/>
      <c r="AT44" s="1250"/>
      <c r="AU44" s="1250"/>
      <c r="AV44" s="1250"/>
      <c r="AW44" s="1250"/>
      <c r="AX44" s="1250"/>
      <c r="AY44" s="1250"/>
      <c r="AZ44" s="1250"/>
      <c r="BA44" s="1250"/>
      <c r="BB44" s="1250"/>
      <c r="BC44" s="1250"/>
      <c r="BD44" s="1250"/>
      <c r="BE44" s="1250"/>
      <c r="BF44" s="1250"/>
      <c r="BG44" s="1250"/>
      <c r="BH44" s="1250"/>
      <c r="BI44" s="1250"/>
      <c r="BJ44" s="1250"/>
      <c r="BK44" s="1250"/>
      <c r="BL44" s="1250"/>
      <c r="BM44" s="1250"/>
      <c r="BN44" s="1250"/>
      <c r="BO44" s="1250"/>
      <c r="BP44" s="1250"/>
      <c r="BQ44" s="1250"/>
      <c r="BR44" s="1250"/>
      <c r="BS44" s="1250"/>
      <c r="BT44" s="1250"/>
      <c r="BU44" s="1250"/>
      <c r="BV44" s="1250"/>
      <c r="BW44" s="1250"/>
      <c r="BX44" s="1250"/>
      <c r="BY44" s="1250"/>
      <c r="BZ44" s="1250"/>
      <c r="CA44" s="1250"/>
      <c r="CB44" s="1250"/>
      <c r="CC44" s="1250"/>
      <c r="CD44" s="1250"/>
      <c r="CE44" s="1250"/>
      <c r="CF44" s="1250"/>
      <c r="CG44" s="1250"/>
      <c r="CH44" s="1250"/>
      <c r="CI44" s="1250"/>
      <c r="CJ44" s="1250"/>
      <c r="CK44" s="1250"/>
      <c r="CL44" s="1250"/>
      <c r="CM44" s="1250"/>
      <c r="CN44" s="1250"/>
      <c r="CO44" s="1250"/>
      <c r="CP44" s="1250"/>
      <c r="CQ44" s="1250"/>
      <c r="CR44" s="1250"/>
      <c r="CS44" s="1250"/>
      <c r="CT44" s="1250"/>
      <c r="CU44" s="1250"/>
      <c r="CV44" s="1250"/>
      <c r="CW44" s="1250"/>
      <c r="CX44" s="1250"/>
      <c r="CY44" s="1250"/>
      <c r="CZ44" s="1250"/>
      <c r="DA44" s="1250"/>
      <c r="DB44" s="1250"/>
      <c r="DC44" s="1249"/>
    </row>
    <row r="45" spans="2:109" ht="13.2" x14ac:dyDescent="0.2">
      <c r="B45" s="1220"/>
      <c r="AN45" s="1251"/>
      <c r="AO45" s="1250"/>
      <c r="AP45" s="1250"/>
      <c r="AQ45" s="1250"/>
      <c r="AR45" s="1250"/>
      <c r="AS45" s="1250"/>
      <c r="AT45" s="1250"/>
      <c r="AU45" s="1250"/>
      <c r="AV45" s="1250"/>
      <c r="AW45" s="1250"/>
      <c r="AX45" s="1250"/>
      <c r="AY45" s="1250"/>
      <c r="AZ45" s="1250"/>
      <c r="BA45" s="1250"/>
      <c r="BB45" s="1250"/>
      <c r="BC45" s="1250"/>
      <c r="BD45" s="1250"/>
      <c r="BE45" s="1250"/>
      <c r="BF45" s="1250"/>
      <c r="BG45" s="1250"/>
      <c r="BH45" s="1250"/>
      <c r="BI45" s="1250"/>
      <c r="BJ45" s="1250"/>
      <c r="BK45" s="1250"/>
      <c r="BL45" s="1250"/>
      <c r="BM45" s="1250"/>
      <c r="BN45" s="1250"/>
      <c r="BO45" s="1250"/>
      <c r="BP45" s="1250"/>
      <c r="BQ45" s="1250"/>
      <c r="BR45" s="1250"/>
      <c r="BS45" s="1250"/>
      <c r="BT45" s="1250"/>
      <c r="BU45" s="1250"/>
      <c r="BV45" s="1250"/>
      <c r="BW45" s="1250"/>
      <c r="BX45" s="1250"/>
      <c r="BY45" s="1250"/>
      <c r="BZ45" s="1250"/>
      <c r="CA45" s="1250"/>
      <c r="CB45" s="1250"/>
      <c r="CC45" s="1250"/>
      <c r="CD45" s="1250"/>
      <c r="CE45" s="1250"/>
      <c r="CF45" s="1250"/>
      <c r="CG45" s="1250"/>
      <c r="CH45" s="1250"/>
      <c r="CI45" s="1250"/>
      <c r="CJ45" s="1250"/>
      <c r="CK45" s="1250"/>
      <c r="CL45" s="1250"/>
      <c r="CM45" s="1250"/>
      <c r="CN45" s="1250"/>
      <c r="CO45" s="1250"/>
      <c r="CP45" s="1250"/>
      <c r="CQ45" s="1250"/>
      <c r="CR45" s="1250"/>
      <c r="CS45" s="1250"/>
      <c r="CT45" s="1250"/>
      <c r="CU45" s="1250"/>
      <c r="CV45" s="1250"/>
      <c r="CW45" s="1250"/>
      <c r="CX45" s="1250"/>
      <c r="CY45" s="1250"/>
      <c r="CZ45" s="1250"/>
      <c r="DA45" s="1250"/>
      <c r="DB45" s="1250"/>
      <c r="DC45" s="1249"/>
    </row>
    <row r="46" spans="2:109" ht="13.2" x14ac:dyDescent="0.2">
      <c r="B46" s="1220"/>
      <c r="AN46" s="1251"/>
      <c r="AO46" s="1250"/>
      <c r="AP46" s="1250"/>
      <c r="AQ46" s="1250"/>
      <c r="AR46" s="1250"/>
      <c r="AS46" s="1250"/>
      <c r="AT46" s="1250"/>
      <c r="AU46" s="1250"/>
      <c r="AV46" s="1250"/>
      <c r="AW46" s="1250"/>
      <c r="AX46" s="1250"/>
      <c r="AY46" s="1250"/>
      <c r="AZ46" s="1250"/>
      <c r="BA46" s="1250"/>
      <c r="BB46" s="1250"/>
      <c r="BC46" s="1250"/>
      <c r="BD46" s="1250"/>
      <c r="BE46" s="1250"/>
      <c r="BF46" s="1250"/>
      <c r="BG46" s="1250"/>
      <c r="BH46" s="1250"/>
      <c r="BI46" s="1250"/>
      <c r="BJ46" s="1250"/>
      <c r="BK46" s="1250"/>
      <c r="BL46" s="1250"/>
      <c r="BM46" s="1250"/>
      <c r="BN46" s="1250"/>
      <c r="BO46" s="1250"/>
      <c r="BP46" s="1250"/>
      <c r="BQ46" s="1250"/>
      <c r="BR46" s="1250"/>
      <c r="BS46" s="1250"/>
      <c r="BT46" s="1250"/>
      <c r="BU46" s="1250"/>
      <c r="BV46" s="1250"/>
      <c r="BW46" s="1250"/>
      <c r="BX46" s="1250"/>
      <c r="BY46" s="1250"/>
      <c r="BZ46" s="1250"/>
      <c r="CA46" s="1250"/>
      <c r="CB46" s="1250"/>
      <c r="CC46" s="1250"/>
      <c r="CD46" s="1250"/>
      <c r="CE46" s="1250"/>
      <c r="CF46" s="1250"/>
      <c r="CG46" s="1250"/>
      <c r="CH46" s="1250"/>
      <c r="CI46" s="1250"/>
      <c r="CJ46" s="1250"/>
      <c r="CK46" s="1250"/>
      <c r="CL46" s="1250"/>
      <c r="CM46" s="1250"/>
      <c r="CN46" s="1250"/>
      <c r="CO46" s="1250"/>
      <c r="CP46" s="1250"/>
      <c r="CQ46" s="1250"/>
      <c r="CR46" s="1250"/>
      <c r="CS46" s="1250"/>
      <c r="CT46" s="1250"/>
      <c r="CU46" s="1250"/>
      <c r="CV46" s="1250"/>
      <c r="CW46" s="1250"/>
      <c r="CX46" s="1250"/>
      <c r="CY46" s="1250"/>
      <c r="CZ46" s="1250"/>
      <c r="DA46" s="1250"/>
      <c r="DB46" s="1250"/>
      <c r="DC46" s="1249"/>
    </row>
    <row r="47" spans="2:109" ht="13.2" x14ac:dyDescent="0.2">
      <c r="B47" s="1220"/>
      <c r="AN47" s="1248"/>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6"/>
    </row>
    <row r="48" spans="2:109" ht="13.2" x14ac:dyDescent="0.2">
      <c r="B48" s="1220"/>
      <c r="H48" s="1233"/>
      <c r="I48" s="1233"/>
      <c r="J48" s="1233"/>
      <c r="AN48" s="1233"/>
      <c r="AO48" s="1233"/>
      <c r="AP48" s="1233"/>
      <c r="AZ48" s="1233"/>
      <c r="BA48" s="1233"/>
      <c r="BB48" s="1233"/>
      <c r="BL48" s="1233"/>
      <c r="BM48" s="1233"/>
      <c r="BN48" s="1233"/>
      <c r="BX48" s="1233"/>
      <c r="BY48" s="1233"/>
      <c r="BZ48" s="1233"/>
      <c r="CJ48" s="1233"/>
      <c r="CK48" s="1233"/>
      <c r="CL48" s="1233"/>
      <c r="CV48" s="1233"/>
      <c r="CW48" s="1233"/>
      <c r="CX48" s="1233"/>
    </row>
    <row r="49" spans="1:109" ht="13.2" x14ac:dyDescent="0.2">
      <c r="B49" s="1220"/>
      <c r="AN49" s="1219" t="s">
        <v>581</v>
      </c>
    </row>
    <row r="50" spans="1:109" ht="13.2" x14ac:dyDescent="0.2">
      <c r="B50" s="1220"/>
      <c r="G50" s="1231"/>
      <c r="H50" s="1231"/>
      <c r="I50" s="1231"/>
      <c r="J50" s="1231"/>
      <c r="K50" s="1240"/>
      <c r="L50" s="1240"/>
      <c r="M50" s="1239"/>
      <c r="N50" s="1239"/>
      <c r="AN50" s="1238"/>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6"/>
      <c r="BP50" s="1228" t="s">
        <v>529</v>
      </c>
      <c r="BQ50" s="1228"/>
      <c r="BR50" s="1228"/>
      <c r="BS50" s="1228"/>
      <c r="BT50" s="1228"/>
      <c r="BU50" s="1228"/>
      <c r="BV50" s="1228"/>
      <c r="BW50" s="1228"/>
      <c r="BX50" s="1228" t="s">
        <v>530</v>
      </c>
      <c r="BY50" s="1228"/>
      <c r="BZ50" s="1228"/>
      <c r="CA50" s="1228"/>
      <c r="CB50" s="1228"/>
      <c r="CC50" s="1228"/>
      <c r="CD50" s="1228"/>
      <c r="CE50" s="1228"/>
      <c r="CF50" s="1228" t="s">
        <v>531</v>
      </c>
      <c r="CG50" s="1228"/>
      <c r="CH50" s="1228"/>
      <c r="CI50" s="1228"/>
      <c r="CJ50" s="1228"/>
      <c r="CK50" s="1228"/>
      <c r="CL50" s="1228"/>
      <c r="CM50" s="1228"/>
      <c r="CN50" s="1228" t="s">
        <v>532</v>
      </c>
      <c r="CO50" s="1228"/>
      <c r="CP50" s="1228"/>
      <c r="CQ50" s="1228"/>
      <c r="CR50" s="1228"/>
      <c r="CS50" s="1228"/>
      <c r="CT50" s="1228"/>
      <c r="CU50" s="1228"/>
      <c r="CV50" s="1228" t="s">
        <v>533</v>
      </c>
      <c r="CW50" s="1228"/>
      <c r="CX50" s="1228"/>
      <c r="CY50" s="1228"/>
      <c r="CZ50" s="1228"/>
      <c r="DA50" s="1228"/>
      <c r="DB50" s="1228"/>
      <c r="DC50" s="1228"/>
    </row>
    <row r="51" spans="1:109" ht="13.5" customHeight="1" x14ac:dyDescent="0.2">
      <c r="B51" s="1220"/>
      <c r="G51" s="1235"/>
      <c r="H51" s="1235"/>
      <c r="I51" s="1268"/>
      <c r="J51" s="1268"/>
      <c r="K51" s="1234"/>
      <c r="L51" s="1234"/>
      <c r="M51" s="1234"/>
      <c r="N51" s="1234"/>
      <c r="AM51" s="1233"/>
      <c r="AN51" s="1227" t="s">
        <v>580</v>
      </c>
      <c r="AO51" s="1227"/>
      <c r="AP51" s="1227"/>
      <c r="AQ51" s="1227"/>
      <c r="AR51" s="1227"/>
      <c r="AS51" s="1227"/>
      <c r="AT51" s="1227"/>
      <c r="AU51" s="1227"/>
      <c r="AV51" s="1227"/>
      <c r="AW51" s="1227"/>
      <c r="AX51" s="1227"/>
      <c r="AY51" s="1227"/>
      <c r="AZ51" s="1227"/>
      <c r="BA51" s="1227"/>
      <c r="BB51" s="1227" t="s">
        <v>578</v>
      </c>
      <c r="BC51" s="1227"/>
      <c r="BD51" s="1227"/>
      <c r="BE51" s="1227"/>
      <c r="BF51" s="1227"/>
      <c r="BG51" s="1227"/>
      <c r="BH51" s="1227"/>
      <c r="BI51" s="1227"/>
      <c r="BJ51" s="1227"/>
      <c r="BK51" s="1227"/>
      <c r="BL51" s="1227"/>
      <c r="BM51" s="1227"/>
      <c r="BN51" s="1227"/>
      <c r="BO51" s="1227"/>
      <c r="BP51" s="1226"/>
      <c r="BQ51" s="1226"/>
      <c r="BR51" s="1226"/>
      <c r="BS51" s="1226"/>
      <c r="BT51" s="1226"/>
      <c r="BU51" s="1226"/>
      <c r="BV51" s="1226"/>
      <c r="BW51" s="1226"/>
      <c r="BX51" s="1226"/>
      <c r="BY51" s="1226"/>
      <c r="BZ51" s="1226"/>
      <c r="CA51" s="1226"/>
      <c r="CB51" s="1226"/>
      <c r="CC51" s="1226"/>
      <c r="CD51" s="1226"/>
      <c r="CE51" s="1226"/>
      <c r="CF51" s="1226"/>
      <c r="CG51" s="1226"/>
      <c r="CH51" s="1226"/>
      <c r="CI51" s="1226"/>
      <c r="CJ51" s="1226"/>
      <c r="CK51" s="1226"/>
      <c r="CL51" s="1226"/>
      <c r="CM51" s="1226"/>
      <c r="CN51" s="1226"/>
      <c r="CO51" s="1226"/>
      <c r="CP51" s="1226"/>
      <c r="CQ51" s="1226"/>
      <c r="CR51" s="1226"/>
      <c r="CS51" s="1226"/>
      <c r="CT51" s="1226"/>
      <c r="CU51" s="1226"/>
      <c r="CV51" s="1226"/>
      <c r="CW51" s="1226"/>
      <c r="CX51" s="1226"/>
      <c r="CY51" s="1226"/>
      <c r="CZ51" s="1226"/>
      <c r="DA51" s="1226"/>
      <c r="DB51" s="1226"/>
      <c r="DC51" s="1226"/>
    </row>
    <row r="52" spans="1:109" ht="13.2" x14ac:dyDescent="0.2">
      <c r="B52" s="1220"/>
      <c r="G52" s="1235"/>
      <c r="H52" s="1235"/>
      <c r="I52" s="1268"/>
      <c r="J52" s="1268"/>
      <c r="K52" s="1234"/>
      <c r="L52" s="1234"/>
      <c r="M52" s="1234"/>
      <c r="N52" s="1234"/>
      <c r="AM52" s="1233"/>
      <c r="AN52" s="1227"/>
      <c r="AO52" s="1227"/>
      <c r="AP52" s="1227"/>
      <c r="AQ52" s="1227"/>
      <c r="AR52" s="1227"/>
      <c r="AS52" s="1227"/>
      <c r="AT52" s="1227"/>
      <c r="AU52" s="1227"/>
      <c r="AV52" s="1227"/>
      <c r="AW52" s="1227"/>
      <c r="AX52" s="1227"/>
      <c r="AY52" s="1227"/>
      <c r="AZ52" s="1227"/>
      <c r="BA52" s="1227"/>
      <c r="BB52" s="1227"/>
      <c r="BC52" s="1227"/>
      <c r="BD52" s="1227"/>
      <c r="BE52" s="1227"/>
      <c r="BF52" s="1227"/>
      <c r="BG52" s="1227"/>
      <c r="BH52" s="1227"/>
      <c r="BI52" s="1227"/>
      <c r="BJ52" s="1227"/>
      <c r="BK52" s="1227"/>
      <c r="BL52" s="1227"/>
      <c r="BM52" s="1227"/>
      <c r="BN52" s="1227"/>
      <c r="BO52" s="1227"/>
      <c r="BP52" s="1226"/>
      <c r="BQ52" s="1226"/>
      <c r="BR52" s="1226"/>
      <c r="BS52" s="1226"/>
      <c r="BT52" s="1226"/>
      <c r="BU52" s="1226"/>
      <c r="BV52" s="1226"/>
      <c r="BW52" s="1226"/>
      <c r="BX52" s="1226"/>
      <c r="BY52" s="1226"/>
      <c r="BZ52" s="1226"/>
      <c r="CA52" s="1226"/>
      <c r="CB52" s="1226"/>
      <c r="CC52" s="1226"/>
      <c r="CD52" s="1226"/>
      <c r="CE52" s="1226"/>
      <c r="CF52" s="1226"/>
      <c r="CG52" s="1226"/>
      <c r="CH52" s="1226"/>
      <c r="CI52" s="1226"/>
      <c r="CJ52" s="1226"/>
      <c r="CK52" s="1226"/>
      <c r="CL52" s="1226"/>
      <c r="CM52" s="1226"/>
      <c r="CN52" s="1226"/>
      <c r="CO52" s="1226"/>
      <c r="CP52" s="1226"/>
      <c r="CQ52" s="1226"/>
      <c r="CR52" s="1226"/>
      <c r="CS52" s="1226"/>
      <c r="CT52" s="1226"/>
      <c r="CU52" s="1226"/>
      <c r="CV52" s="1226"/>
      <c r="CW52" s="1226"/>
      <c r="CX52" s="1226"/>
      <c r="CY52" s="1226"/>
      <c r="CZ52" s="1226"/>
      <c r="DA52" s="1226"/>
      <c r="DB52" s="1226"/>
      <c r="DC52" s="1226"/>
    </row>
    <row r="53" spans="1:109" ht="13.2" x14ac:dyDescent="0.2">
      <c r="A53" s="1255"/>
      <c r="B53" s="1220"/>
      <c r="G53" s="1235"/>
      <c r="H53" s="1235"/>
      <c r="I53" s="1231"/>
      <c r="J53" s="1231"/>
      <c r="K53" s="1234"/>
      <c r="L53" s="1234"/>
      <c r="M53" s="1234"/>
      <c r="N53" s="1234"/>
      <c r="AM53" s="1233"/>
      <c r="AN53" s="1227"/>
      <c r="AO53" s="1227"/>
      <c r="AP53" s="1227"/>
      <c r="AQ53" s="1227"/>
      <c r="AR53" s="1227"/>
      <c r="AS53" s="1227"/>
      <c r="AT53" s="1227"/>
      <c r="AU53" s="1227"/>
      <c r="AV53" s="1227"/>
      <c r="AW53" s="1227"/>
      <c r="AX53" s="1227"/>
      <c r="AY53" s="1227"/>
      <c r="AZ53" s="1227"/>
      <c r="BA53" s="1227"/>
      <c r="BB53" s="1227" t="s">
        <v>585</v>
      </c>
      <c r="BC53" s="1227"/>
      <c r="BD53" s="1227"/>
      <c r="BE53" s="1227"/>
      <c r="BF53" s="1227"/>
      <c r="BG53" s="1227"/>
      <c r="BH53" s="1227"/>
      <c r="BI53" s="1227"/>
      <c r="BJ53" s="1227"/>
      <c r="BK53" s="1227"/>
      <c r="BL53" s="1227"/>
      <c r="BM53" s="1227"/>
      <c r="BN53" s="1227"/>
      <c r="BO53" s="1227"/>
      <c r="BP53" s="1226">
        <v>59</v>
      </c>
      <c r="BQ53" s="1226"/>
      <c r="BR53" s="1226"/>
      <c r="BS53" s="1226"/>
      <c r="BT53" s="1226"/>
      <c r="BU53" s="1226"/>
      <c r="BV53" s="1226"/>
      <c r="BW53" s="1226"/>
      <c r="BX53" s="1226">
        <v>55.1</v>
      </c>
      <c r="BY53" s="1226"/>
      <c r="BZ53" s="1226"/>
      <c r="CA53" s="1226"/>
      <c r="CB53" s="1226"/>
      <c r="CC53" s="1226"/>
      <c r="CD53" s="1226"/>
      <c r="CE53" s="1226"/>
      <c r="CF53" s="1226">
        <v>56.2</v>
      </c>
      <c r="CG53" s="1226"/>
      <c r="CH53" s="1226"/>
      <c r="CI53" s="1226"/>
      <c r="CJ53" s="1226"/>
      <c r="CK53" s="1226"/>
      <c r="CL53" s="1226"/>
      <c r="CM53" s="1226"/>
      <c r="CN53" s="1226">
        <v>57.6</v>
      </c>
      <c r="CO53" s="1226"/>
      <c r="CP53" s="1226"/>
      <c r="CQ53" s="1226"/>
      <c r="CR53" s="1226"/>
      <c r="CS53" s="1226"/>
      <c r="CT53" s="1226"/>
      <c r="CU53" s="1226"/>
      <c r="CV53" s="1226">
        <v>58.9</v>
      </c>
      <c r="CW53" s="1226"/>
      <c r="CX53" s="1226"/>
      <c r="CY53" s="1226"/>
      <c r="CZ53" s="1226"/>
      <c r="DA53" s="1226"/>
      <c r="DB53" s="1226"/>
      <c r="DC53" s="1226"/>
    </row>
    <row r="54" spans="1:109" ht="13.2" x14ac:dyDescent="0.2">
      <c r="A54" s="1255"/>
      <c r="B54" s="1220"/>
      <c r="G54" s="1235"/>
      <c r="H54" s="1235"/>
      <c r="I54" s="1231"/>
      <c r="J54" s="1231"/>
      <c r="K54" s="1234"/>
      <c r="L54" s="1234"/>
      <c r="M54" s="1234"/>
      <c r="N54" s="1234"/>
      <c r="AM54" s="1233"/>
      <c r="AN54" s="1227"/>
      <c r="AO54" s="1227"/>
      <c r="AP54" s="1227"/>
      <c r="AQ54" s="1227"/>
      <c r="AR54" s="1227"/>
      <c r="AS54" s="1227"/>
      <c r="AT54" s="1227"/>
      <c r="AU54" s="1227"/>
      <c r="AV54" s="1227"/>
      <c r="AW54" s="1227"/>
      <c r="AX54" s="1227"/>
      <c r="AY54" s="1227"/>
      <c r="AZ54" s="1227"/>
      <c r="BA54" s="1227"/>
      <c r="BB54" s="1227"/>
      <c r="BC54" s="1227"/>
      <c r="BD54" s="1227"/>
      <c r="BE54" s="1227"/>
      <c r="BF54" s="1227"/>
      <c r="BG54" s="1227"/>
      <c r="BH54" s="1227"/>
      <c r="BI54" s="1227"/>
      <c r="BJ54" s="1227"/>
      <c r="BK54" s="1227"/>
      <c r="BL54" s="1227"/>
      <c r="BM54" s="1227"/>
      <c r="BN54" s="1227"/>
      <c r="BO54" s="1227"/>
      <c r="BP54" s="1226"/>
      <c r="BQ54" s="1226"/>
      <c r="BR54" s="1226"/>
      <c r="BS54" s="1226"/>
      <c r="BT54" s="1226"/>
      <c r="BU54" s="1226"/>
      <c r="BV54" s="1226"/>
      <c r="BW54" s="1226"/>
      <c r="BX54" s="1226"/>
      <c r="BY54" s="1226"/>
      <c r="BZ54" s="1226"/>
      <c r="CA54" s="1226"/>
      <c r="CB54" s="1226"/>
      <c r="CC54" s="1226"/>
      <c r="CD54" s="1226"/>
      <c r="CE54" s="1226"/>
      <c r="CF54" s="1226"/>
      <c r="CG54" s="1226"/>
      <c r="CH54" s="1226"/>
      <c r="CI54" s="1226"/>
      <c r="CJ54" s="1226"/>
      <c r="CK54" s="1226"/>
      <c r="CL54" s="1226"/>
      <c r="CM54" s="1226"/>
      <c r="CN54" s="1226"/>
      <c r="CO54" s="1226"/>
      <c r="CP54" s="1226"/>
      <c r="CQ54" s="1226"/>
      <c r="CR54" s="1226"/>
      <c r="CS54" s="1226"/>
      <c r="CT54" s="1226"/>
      <c r="CU54" s="1226"/>
      <c r="CV54" s="1226"/>
      <c r="CW54" s="1226"/>
      <c r="CX54" s="1226"/>
      <c r="CY54" s="1226"/>
      <c r="CZ54" s="1226"/>
      <c r="DA54" s="1226"/>
      <c r="DB54" s="1226"/>
      <c r="DC54" s="1226"/>
    </row>
    <row r="55" spans="1:109" ht="13.2" x14ac:dyDescent="0.2">
      <c r="A55" s="1255"/>
      <c r="B55" s="1220"/>
      <c r="G55" s="1231"/>
      <c r="H55" s="1231"/>
      <c r="I55" s="1231"/>
      <c r="J55" s="1231"/>
      <c r="K55" s="1234"/>
      <c r="L55" s="1234"/>
      <c r="M55" s="1234"/>
      <c r="N55" s="1234"/>
      <c r="AN55" s="1228" t="s">
        <v>579</v>
      </c>
      <c r="AO55" s="1228"/>
      <c r="AP55" s="1228"/>
      <c r="AQ55" s="1228"/>
      <c r="AR55" s="1228"/>
      <c r="AS55" s="1228"/>
      <c r="AT55" s="1228"/>
      <c r="AU55" s="1228"/>
      <c r="AV55" s="1228"/>
      <c r="AW55" s="1228"/>
      <c r="AX55" s="1228"/>
      <c r="AY55" s="1228"/>
      <c r="AZ55" s="1228"/>
      <c r="BA55" s="1228"/>
      <c r="BB55" s="1227" t="s">
        <v>578</v>
      </c>
      <c r="BC55" s="1227"/>
      <c r="BD55" s="1227"/>
      <c r="BE55" s="1227"/>
      <c r="BF55" s="1227"/>
      <c r="BG55" s="1227"/>
      <c r="BH55" s="1227"/>
      <c r="BI55" s="1227"/>
      <c r="BJ55" s="1227"/>
      <c r="BK55" s="1227"/>
      <c r="BL55" s="1227"/>
      <c r="BM55" s="1227"/>
      <c r="BN55" s="1227"/>
      <c r="BO55" s="1227"/>
      <c r="BP55" s="1226">
        <v>10.4</v>
      </c>
      <c r="BQ55" s="1226"/>
      <c r="BR55" s="1226"/>
      <c r="BS55" s="1226"/>
      <c r="BT55" s="1226"/>
      <c r="BU55" s="1226"/>
      <c r="BV55" s="1226"/>
      <c r="BW55" s="1226"/>
      <c r="BX55" s="1226">
        <v>13.4</v>
      </c>
      <c r="BY55" s="1226"/>
      <c r="BZ55" s="1226"/>
      <c r="CA55" s="1226"/>
      <c r="CB55" s="1226"/>
      <c r="CC55" s="1226"/>
      <c r="CD55" s="1226"/>
      <c r="CE55" s="1226"/>
      <c r="CF55" s="1226">
        <v>0</v>
      </c>
      <c r="CG55" s="1226"/>
      <c r="CH55" s="1226"/>
      <c r="CI55" s="1226"/>
      <c r="CJ55" s="1226"/>
      <c r="CK55" s="1226"/>
      <c r="CL55" s="1226"/>
      <c r="CM55" s="1226"/>
      <c r="CN55" s="1226">
        <v>0</v>
      </c>
      <c r="CO55" s="1226"/>
      <c r="CP55" s="1226"/>
      <c r="CQ55" s="1226"/>
      <c r="CR55" s="1226"/>
      <c r="CS55" s="1226"/>
      <c r="CT55" s="1226"/>
      <c r="CU55" s="1226"/>
      <c r="CV55" s="1226">
        <v>0</v>
      </c>
      <c r="CW55" s="1226"/>
      <c r="CX55" s="1226"/>
      <c r="CY55" s="1226"/>
      <c r="CZ55" s="1226"/>
      <c r="DA55" s="1226"/>
      <c r="DB55" s="1226"/>
      <c r="DC55" s="1226"/>
    </row>
    <row r="56" spans="1:109" ht="13.2" x14ac:dyDescent="0.2">
      <c r="A56" s="1255"/>
      <c r="B56" s="1220"/>
      <c r="G56" s="1231"/>
      <c r="H56" s="1231"/>
      <c r="I56" s="1231"/>
      <c r="J56" s="1231"/>
      <c r="K56" s="1234"/>
      <c r="L56" s="1234"/>
      <c r="M56" s="1234"/>
      <c r="N56" s="1234"/>
      <c r="AN56" s="1228"/>
      <c r="AO56" s="1228"/>
      <c r="AP56" s="1228"/>
      <c r="AQ56" s="1228"/>
      <c r="AR56" s="1228"/>
      <c r="AS56" s="1228"/>
      <c r="AT56" s="1228"/>
      <c r="AU56" s="1228"/>
      <c r="AV56" s="1228"/>
      <c r="AW56" s="1228"/>
      <c r="AX56" s="1228"/>
      <c r="AY56" s="1228"/>
      <c r="AZ56" s="1228"/>
      <c r="BA56" s="1228"/>
      <c r="BB56" s="1227"/>
      <c r="BC56" s="1227"/>
      <c r="BD56" s="1227"/>
      <c r="BE56" s="1227"/>
      <c r="BF56" s="1227"/>
      <c r="BG56" s="1227"/>
      <c r="BH56" s="1227"/>
      <c r="BI56" s="1227"/>
      <c r="BJ56" s="1227"/>
      <c r="BK56" s="1227"/>
      <c r="BL56" s="1227"/>
      <c r="BM56" s="1227"/>
      <c r="BN56" s="1227"/>
      <c r="BO56" s="1227"/>
      <c r="BP56" s="1226"/>
      <c r="BQ56" s="1226"/>
      <c r="BR56" s="1226"/>
      <c r="BS56" s="1226"/>
      <c r="BT56" s="1226"/>
      <c r="BU56" s="1226"/>
      <c r="BV56" s="1226"/>
      <c r="BW56" s="1226"/>
      <c r="BX56" s="1226"/>
      <c r="BY56" s="1226"/>
      <c r="BZ56" s="1226"/>
      <c r="CA56" s="1226"/>
      <c r="CB56" s="1226"/>
      <c r="CC56" s="1226"/>
      <c r="CD56" s="1226"/>
      <c r="CE56" s="1226"/>
      <c r="CF56" s="1226"/>
      <c r="CG56" s="1226"/>
      <c r="CH56" s="1226"/>
      <c r="CI56" s="1226"/>
      <c r="CJ56" s="1226"/>
      <c r="CK56" s="1226"/>
      <c r="CL56" s="1226"/>
      <c r="CM56" s="1226"/>
      <c r="CN56" s="1226"/>
      <c r="CO56" s="1226"/>
      <c r="CP56" s="1226"/>
      <c r="CQ56" s="1226"/>
      <c r="CR56" s="1226"/>
      <c r="CS56" s="1226"/>
      <c r="CT56" s="1226"/>
      <c r="CU56" s="1226"/>
      <c r="CV56" s="1226"/>
      <c r="CW56" s="1226"/>
      <c r="CX56" s="1226"/>
      <c r="CY56" s="1226"/>
      <c r="CZ56" s="1226"/>
      <c r="DA56" s="1226"/>
      <c r="DB56" s="1226"/>
      <c r="DC56" s="1226"/>
    </row>
    <row r="57" spans="1:109" s="1255" customFormat="1" ht="13.2" x14ac:dyDescent="0.2">
      <c r="B57" s="1261"/>
      <c r="G57" s="1231"/>
      <c r="H57" s="1231"/>
      <c r="I57" s="1230"/>
      <c r="J57" s="1230"/>
      <c r="K57" s="1234"/>
      <c r="L57" s="1234"/>
      <c r="M57" s="1234"/>
      <c r="N57" s="1234"/>
      <c r="AM57" s="1219"/>
      <c r="AN57" s="1228"/>
      <c r="AO57" s="1228"/>
      <c r="AP57" s="1228"/>
      <c r="AQ57" s="1228"/>
      <c r="AR57" s="1228"/>
      <c r="AS57" s="1228"/>
      <c r="AT57" s="1228"/>
      <c r="AU57" s="1228"/>
      <c r="AV57" s="1228"/>
      <c r="AW57" s="1228"/>
      <c r="AX57" s="1228"/>
      <c r="AY57" s="1228"/>
      <c r="AZ57" s="1228"/>
      <c r="BA57" s="1228"/>
      <c r="BB57" s="1227" t="s">
        <v>585</v>
      </c>
      <c r="BC57" s="1227"/>
      <c r="BD57" s="1227"/>
      <c r="BE57" s="1227"/>
      <c r="BF57" s="1227"/>
      <c r="BG57" s="1227"/>
      <c r="BH57" s="1227"/>
      <c r="BI57" s="1227"/>
      <c r="BJ57" s="1227"/>
      <c r="BK57" s="1227"/>
      <c r="BL57" s="1227"/>
      <c r="BM57" s="1227"/>
      <c r="BN57" s="1227"/>
      <c r="BO57" s="1227"/>
      <c r="BP57" s="1226">
        <v>61.3</v>
      </c>
      <c r="BQ57" s="1226"/>
      <c r="BR57" s="1226"/>
      <c r="BS57" s="1226"/>
      <c r="BT57" s="1226"/>
      <c r="BU57" s="1226"/>
      <c r="BV57" s="1226"/>
      <c r="BW57" s="1226"/>
      <c r="BX57" s="1226">
        <v>65.099999999999994</v>
      </c>
      <c r="BY57" s="1226"/>
      <c r="BZ57" s="1226"/>
      <c r="CA57" s="1226"/>
      <c r="CB57" s="1226"/>
      <c r="CC57" s="1226"/>
      <c r="CD57" s="1226"/>
      <c r="CE57" s="1226"/>
      <c r="CF57" s="1226">
        <v>64.3</v>
      </c>
      <c r="CG57" s="1226"/>
      <c r="CH57" s="1226"/>
      <c r="CI57" s="1226"/>
      <c r="CJ57" s="1226"/>
      <c r="CK57" s="1226"/>
      <c r="CL57" s="1226"/>
      <c r="CM57" s="1226"/>
      <c r="CN57" s="1226">
        <v>65.7</v>
      </c>
      <c r="CO57" s="1226"/>
      <c r="CP57" s="1226"/>
      <c r="CQ57" s="1226"/>
      <c r="CR57" s="1226"/>
      <c r="CS57" s="1226"/>
      <c r="CT57" s="1226"/>
      <c r="CU57" s="1226"/>
      <c r="CV57" s="1226">
        <v>66.3</v>
      </c>
      <c r="CW57" s="1226"/>
      <c r="CX57" s="1226"/>
      <c r="CY57" s="1226"/>
      <c r="CZ57" s="1226"/>
      <c r="DA57" s="1226"/>
      <c r="DB57" s="1226"/>
      <c r="DC57" s="1226"/>
      <c r="DD57" s="1266"/>
      <c r="DE57" s="1261"/>
    </row>
    <row r="58" spans="1:109" s="1255" customFormat="1" ht="13.2" x14ac:dyDescent="0.2">
      <c r="A58" s="1219"/>
      <c r="B58" s="1261"/>
      <c r="G58" s="1231"/>
      <c r="H58" s="1231"/>
      <c r="I58" s="1230"/>
      <c r="J58" s="1230"/>
      <c r="K58" s="1234"/>
      <c r="L58" s="1234"/>
      <c r="M58" s="1234"/>
      <c r="N58" s="1234"/>
      <c r="AM58" s="1219"/>
      <c r="AN58" s="1228"/>
      <c r="AO58" s="1228"/>
      <c r="AP58" s="1228"/>
      <c r="AQ58" s="1228"/>
      <c r="AR58" s="1228"/>
      <c r="AS58" s="1228"/>
      <c r="AT58" s="1228"/>
      <c r="AU58" s="1228"/>
      <c r="AV58" s="1228"/>
      <c r="AW58" s="1228"/>
      <c r="AX58" s="1228"/>
      <c r="AY58" s="1228"/>
      <c r="AZ58" s="1228"/>
      <c r="BA58" s="1228"/>
      <c r="BB58" s="1227"/>
      <c r="BC58" s="1227"/>
      <c r="BD58" s="1227"/>
      <c r="BE58" s="1227"/>
      <c r="BF58" s="1227"/>
      <c r="BG58" s="1227"/>
      <c r="BH58" s="1227"/>
      <c r="BI58" s="1227"/>
      <c r="BJ58" s="1227"/>
      <c r="BK58" s="1227"/>
      <c r="BL58" s="1227"/>
      <c r="BM58" s="1227"/>
      <c r="BN58" s="1227"/>
      <c r="BO58" s="1227"/>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6"/>
      <c r="DA58" s="1226"/>
      <c r="DB58" s="1226"/>
      <c r="DC58" s="1226"/>
      <c r="DD58" s="1266"/>
      <c r="DE58" s="1261"/>
    </row>
    <row r="59" spans="1:109" s="1255" customFormat="1" ht="13.2" x14ac:dyDescent="0.2">
      <c r="A59" s="1219"/>
      <c r="B59" s="1261"/>
      <c r="K59" s="1267"/>
      <c r="L59" s="1267"/>
      <c r="M59" s="1267"/>
      <c r="N59" s="1267"/>
      <c r="AQ59" s="1267"/>
      <c r="AR59" s="1267"/>
      <c r="AS59" s="1267"/>
      <c r="AT59" s="1267"/>
      <c r="BC59" s="1267"/>
      <c r="BD59" s="1267"/>
      <c r="BE59" s="1267"/>
      <c r="BF59" s="1267"/>
      <c r="BO59" s="1267"/>
      <c r="BP59" s="1267"/>
      <c r="BQ59" s="1267"/>
      <c r="BR59" s="1267"/>
      <c r="CA59" s="1267"/>
      <c r="CB59" s="1267"/>
      <c r="CC59" s="1267"/>
      <c r="CD59" s="1267"/>
      <c r="CM59" s="1267"/>
      <c r="CN59" s="1267"/>
      <c r="CO59" s="1267"/>
      <c r="CP59" s="1267"/>
      <c r="CY59" s="1267"/>
      <c r="CZ59" s="1267"/>
      <c r="DA59" s="1267"/>
      <c r="DB59" s="1267"/>
      <c r="DC59" s="1267"/>
      <c r="DD59" s="1266"/>
      <c r="DE59" s="1261"/>
    </row>
    <row r="60" spans="1:109" s="1255" customFormat="1" ht="13.2" x14ac:dyDescent="0.2">
      <c r="A60" s="1219"/>
      <c r="B60" s="1261"/>
      <c r="K60" s="1267"/>
      <c r="L60" s="1267"/>
      <c r="M60" s="1267"/>
      <c r="N60" s="1267"/>
      <c r="AQ60" s="1267"/>
      <c r="AR60" s="1267"/>
      <c r="AS60" s="1267"/>
      <c r="AT60" s="1267"/>
      <c r="BC60" s="1267"/>
      <c r="BD60" s="1267"/>
      <c r="BE60" s="1267"/>
      <c r="BF60" s="1267"/>
      <c r="BO60" s="1267"/>
      <c r="BP60" s="1267"/>
      <c r="BQ60" s="1267"/>
      <c r="BR60" s="1267"/>
      <c r="CA60" s="1267"/>
      <c r="CB60" s="1267"/>
      <c r="CC60" s="1267"/>
      <c r="CD60" s="1267"/>
      <c r="CM60" s="1267"/>
      <c r="CN60" s="1267"/>
      <c r="CO60" s="1267"/>
      <c r="CP60" s="1267"/>
      <c r="CY60" s="1267"/>
      <c r="CZ60" s="1267"/>
      <c r="DA60" s="1267"/>
      <c r="DB60" s="1267"/>
      <c r="DC60" s="1267"/>
      <c r="DD60" s="1266"/>
      <c r="DE60" s="1261"/>
    </row>
    <row r="61" spans="1:109" s="1255" customFormat="1" ht="13.2" x14ac:dyDescent="0.2">
      <c r="A61" s="1219"/>
      <c r="B61" s="1265"/>
      <c r="C61" s="1264"/>
      <c r="D61" s="1264"/>
      <c r="E61" s="1264"/>
      <c r="F61" s="1264"/>
      <c r="G61" s="1264"/>
      <c r="H61" s="1264"/>
      <c r="I61" s="1264"/>
      <c r="J61" s="1264"/>
      <c r="K61" s="1264"/>
      <c r="L61" s="1264"/>
      <c r="M61" s="1263"/>
      <c r="N61" s="1263"/>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3"/>
      <c r="AT61" s="1263"/>
      <c r="AU61" s="1264"/>
      <c r="AV61" s="1264"/>
      <c r="AW61" s="1264"/>
      <c r="AX61" s="1264"/>
      <c r="AY61" s="1264"/>
      <c r="AZ61" s="1264"/>
      <c r="BA61" s="1264"/>
      <c r="BB61" s="1264"/>
      <c r="BC61" s="1264"/>
      <c r="BD61" s="1264"/>
      <c r="BE61" s="1263"/>
      <c r="BF61" s="1263"/>
      <c r="BG61" s="1264"/>
      <c r="BH61" s="1264"/>
      <c r="BI61" s="1264"/>
      <c r="BJ61" s="1264"/>
      <c r="BK61" s="1264"/>
      <c r="BL61" s="1264"/>
      <c r="BM61" s="1264"/>
      <c r="BN61" s="1264"/>
      <c r="BO61" s="1264"/>
      <c r="BP61" s="1264"/>
      <c r="BQ61" s="1263"/>
      <c r="BR61" s="1263"/>
      <c r="BS61" s="1264"/>
      <c r="BT61" s="1264"/>
      <c r="BU61" s="1264"/>
      <c r="BV61" s="1264"/>
      <c r="BW61" s="1264"/>
      <c r="BX61" s="1264"/>
      <c r="BY61" s="1264"/>
      <c r="BZ61" s="1264"/>
      <c r="CA61" s="1264"/>
      <c r="CB61" s="1264"/>
      <c r="CC61" s="1263"/>
      <c r="CD61" s="1263"/>
      <c r="CE61" s="1264"/>
      <c r="CF61" s="1264"/>
      <c r="CG61" s="1264"/>
      <c r="CH61" s="1264"/>
      <c r="CI61" s="1264"/>
      <c r="CJ61" s="1264"/>
      <c r="CK61" s="1264"/>
      <c r="CL61" s="1264"/>
      <c r="CM61" s="1264"/>
      <c r="CN61" s="1264"/>
      <c r="CO61" s="1263"/>
      <c r="CP61" s="1263"/>
      <c r="CQ61" s="1264"/>
      <c r="CR61" s="1264"/>
      <c r="CS61" s="1264"/>
      <c r="CT61" s="1264"/>
      <c r="CU61" s="1264"/>
      <c r="CV61" s="1264"/>
      <c r="CW61" s="1264"/>
      <c r="CX61" s="1264"/>
      <c r="CY61" s="1264"/>
      <c r="CZ61" s="1264"/>
      <c r="DA61" s="1263"/>
      <c r="DB61" s="1263"/>
      <c r="DC61" s="1263"/>
      <c r="DD61" s="1262"/>
      <c r="DE61" s="1261"/>
    </row>
    <row r="62" spans="1:109" ht="13.2" x14ac:dyDescent="0.2">
      <c r="B62" s="1260"/>
      <c r="C62" s="1260"/>
      <c r="D62" s="1260"/>
      <c r="E62" s="1260"/>
      <c r="F62" s="1260"/>
      <c r="G62" s="1260"/>
      <c r="H62" s="1260"/>
      <c r="I62" s="1260"/>
      <c r="J62" s="1260"/>
      <c r="K62" s="1260"/>
      <c r="L62" s="1260"/>
      <c r="M62" s="1260"/>
      <c r="N62" s="1260"/>
      <c r="O62" s="1260"/>
      <c r="P62" s="1260"/>
      <c r="Q62" s="1260"/>
      <c r="R62" s="1260"/>
      <c r="S62" s="1260"/>
      <c r="T62" s="1260"/>
      <c r="U62" s="1260"/>
      <c r="V62" s="1260"/>
      <c r="W62" s="1260"/>
      <c r="X62" s="1260"/>
      <c r="Y62" s="1260"/>
      <c r="Z62" s="1260"/>
      <c r="AA62" s="1260"/>
      <c r="AB62" s="1260"/>
      <c r="AC62" s="1260"/>
      <c r="AD62" s="1260"/>
      <c r="AE62" s="1260"/>
      <c r="AF62" s="1260"/>
      <c r="AG62" s="1260"/>
      <c r="AH62" s="1260"/>
      <c r="AI62" s="1260"/>
      <c r="AJ62" s="1260"/>
      <c r="AK62" s="1260"/>
      <c r="AL62" s="1260"/>
      <c r="AM62" s="1260"/>
      <c r="AN62" s="1260"/>
      <c r="AO62" s="1260"/>
      <c r="AP62" s="1260"/>
      <c r="AQ62" s="1260"/>
      <c r="AR62" s="1260"/>
      <c r="AS62" s="1260"/>
      <c r="AT62" s="1260"/>
      <c r="AU62" s="1260"/>
      <c r="AV62" s="1260"/>
      <c r="AW62" s="1260"/>
      <c r="AX62" s="1260"/>
      <c r="AY62" s="1260"/>
      <c r="AZ62" s="1260"/>
      <c r="BA62" s="1260"/>
      <c r="BB62" s="1260"/>
      <c r="BC62" s="1260"/>
      <c r="BD62" s="1260"/>
      <c r="BE62" s="1260"/>
      <c r="BF62" s="1260"/>
      <c r="BG62" s="1260"/>
      <c r="BH62" s="1260"/>
      <c r="BI62" s="1260"/>
      <c r="BJ62" s="1260"/>
      <c r="BK62" s="1260"/>
      <c r="BL62" s="1260"/>
      <c r="BM62" s="1260"/>
      <c r="BN62" s="1260"/>
      <c r="BO62" s="1260"/>
      <c r="BP62" s="1260"/>
      <c r="BQ62" s="1260"/>
      <c r="BR62" s="1260"/>
      <c r="BS62" s="1260"/>
      <c r="BT62" s="1260"/>
      <c r="BU62" s="1260"/>
      <c r="BV62" s="1260"/>
      <c r="BW62" s="1260"/>
      <c r="BX62" s="1260"/>
      <c r="BY62" s="1260"/>
      <c r="BZ62" s="1260"/>
      <c r="CA62" s="1260"/>
      <c r="CB62" s="1260"/>
      <c r="CC62" s="1260"/>
      <c r="CD62" s="1260"/>
      <c r="CE62" s="1260"/>
      <c r="CF62" s="1260"/>
      <c r="CG62" s="1260"/>
      <c r="CH62" s="1260"/>
      <c r="CI62" s="1260"/>
      <c r="CJ62" s="1260"/>
      <c r="CK62" s="1260"/>
      <c r="CL62" s="1260"/>
      <c r="CM62" s="1260"/>
      <c r="CN62" s="1260"/>
      <c r="CO62" s="1260"/>
      <c r="CP62" s="1260"/>
      <c r="CQ62" s="1260"/>
      <c r="CR62" s="1260"/>
      <c r="CS62" s="1260"/>
      <c r="CT62" s="1260"/>
      <c r="CU62" s="1260"/>
      <c r="CV62" s="1260"/>
      <c r="CW62" s="1260"/>
      <c r="CX62" s="1260"/>
      <c r="CY62" s="1260"/>
      <c r="CZ62" s="1260"/>
      <c r="DA62" s="1260"/>
      <c r="DB62" s="1260"/>
      <c r="DC62" s="1260"/>
      <c r="DD62" s="1260"/>
      <c r="DE62" s="1219"/>
    </row>
    <row r="63" spans="1:109" ht="16.2" x14ac:dyDescent="0.2">
      <c r="B63" s="1259" t="s">
        <v>584</v>
      </c>
    </row>
    <row r="64" spans="1:109" ht="13.2" x14ac:dyDescent="0.2">
      <c r="B64" s="1220"/>
      <c r="G64" s="1256"/>
      <c r="I64" s="1258"/>
      <c r="J64" s="1258"/>
      <c r="K64" s="1258"/>
      <c r="L64" s="1258"/>
      <c r="M64" s="1258"/>
      <c r="N64" s="1257"/>
      <c r="AM64" s="1256"/>
      <c r="AN64" s="1256" t="s">
        <v>583</v>
      </c>
      <c r="AP64" s="1255"/>
      <c r="AQ64" s="1255"/>
      <c r="AR64" s="1255"/>
      <c r="AY64" s="1256"/>
      <c r="BA64" s="1255"/>
      <c r="BB64" s="1255"/>
      <c r="BC64" s="1255"/>
      <c r="BK64" s="1256"/>
      <c r="BM64" s="1255"/>
      <c r="BN64" s="1255"/>
      <c r="BO64" s="1255"/>
      <c r="BW64" s="1256"/>
      <c r="BY64" s="1255"/>
      <c r="BZ64" s="1255"/>
      <c r="CA64" s="1255"/>
      <c r="CI64" s="1256"/>
      <c r="CK64" s="1255"/>
      <c r="CL64" s="1255"/>
      <c r="CM64" s="1255"/>
      <c r="CU64" s="1256"/>
      <c r="CW64" s="1255"/>
      <c r="CX64" s="1255"/>
      <c r="CY64" s="1255"/>
    </row>
    <row r="65" spans="2:107" ht="13.2" x14ac:dyDescent="0.2">
      <c r="B65" s="1220"/>
      <c r="AN65" s="1254" t="s">
        <v>582</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2"/>
    </row>
    <row r="66" spans="2:107" ht="13.2" x14ac:dyDescent="0.2">
      <c r="B66" s="1220"/>
      <c r="AN66" s="1251"/>
      <c r="AO66" s="1250"/>
      <c r="AP66" s="1250"/>
      <c r="AQ66" s="1250"/>
      <c r="AR66" s="1250"/>
      <c r="AS66" s="1250"/>
      <c r="AT66" s="1250"/>
      <c r="AU66" s="1250"/>
      <c r="AV66" s="1250"/>
      <c r="AW66" s="1250"/>
      <c r="AX66" s="1250"/>
      <c r="AY66" s="1250"/>
      <c r="AZ66" s="1250"/>
      <c r="BA66" s="1250"/>
      <c r="BB66" s="1250"/>
      <c r="BC66" s="1250"/>
      <c r="BD66" s="1250"/>
      <c r="BE66" s="1250"/>
      <c r="BF66" s="1250"/>
      <c r="BG66" s="1250"/>
      <c r="BH66" s="1250"/>
      <c r="BI66" s="1250"/>
      <c r="BJ66" s="1250"/>
      <c r="BK66" s="1250"/>
      <c r="BL66" s="1250"/>
      <c r="BM66" s="1250"/>
      <c r="BN66" s="1250"/>
      <c r="BO66" s="1250"/>
      <c r="BP66" s="1250"/>
      <c r="BQ66" s="1250"/>
      <c r="BR66" s="1250"/>
      <c r="BS66" s="1250"/>
      <c r="BT66" s="1250"/>
      <c r="BU66" s="1250"/>
      <c r="BV66" s="1250"/>
      <c r="BW66" s="1250"/>
      <c r="BX66" s="1250"/>
      <c r="BY66" s="1250"/>
      <c r="BZ66" s="1250"/>
      <c r="CA66" s="1250"/>
      <c r="CB66" s="1250"/>
      <c r="CC66" s="1250"/>
      <c r="CD66" s="1250"/>
      <c r="CE66" s="1250"/>
      <c r="CF66" s="1250"/>
      <c r="CG66" s="1250"/>
      <c r="CH66" s="1250"/>
      <c r="CI66" s="1250"/>
      <c r="CJ66" s="1250"/>
      <c r="CK66" s="1250"/>
      <c r="CL66" s="1250"/>
      <c r="CM66" s="1250"/>
      <c r="CN66" s="1250"/>
      <c r="CO66" s="1250"/>
      <c r="CP66" s="1250"/>
      <c r="CQ66" s="1250"/>
      <c r="CR66" s="1250"/>
      <c r="CS66" s="1250"/>
      <c r="CT66" s="1250"/>
      <c r="CU66" s="1250"/>
      <c r="CV66" s="1250"/>
      <c r="CW66" s="1250"/>
      <c r="CX66" s="1250"/>
      <c r="CY66" s="1250"/>
      <c r="CZ66" s="1250"/>
      <c r="DA66" s="1250"/>
      <c r="DB66" s="1250"/>
      <c r="DC66" s="1249"/>
    </row>
    <row r="67" spans="2:107" ht="13.2" x14ac:dyDescent="0.2">
      <c r="B67" s="1220"/>
      <c r="AN67" s="1251"/>
      <c r="AO67" s="1250"/>
      <c r="AP67" s="1250"/>
      <c r="AQ67" s="1250"/>
      <c r="AR67" s="1250"/>
      <c r="AS67" s="1250"/>
      <c r="AT67" s="1250"/>
      <c r="AU67" s="1250"/>
      <c r="AV67" s="1250"/>
      <c r="AW67" s="1250"/>
      <c r="AX67" s="1250"/>
      <c r="AY67" s="1250"/>
      <c r="AZ67" s="1250"/>
      <c r="BA67" s="1250"/>
      <c r="BB67" s="1250"/>
      <c r="BC67" s="1250"/>
      <c r="BD67" s="1250"/>
      <c r="BE67" s="1250"/>
      <c r="BF67" s="1250"/>
      <c r="BG67" s="1250"/>
      <c r="BH67" s="1250"/>
      <c r="BI67" s="1250"/>
      <c r="BJ67" s="1250"/>
      <c r="BK67" s="1250"/>
      <c r="BL67" s="1250"/>
      <c r="BM67" s="1250"/>
      <c r="BN67" s="1250"/>
      <c r="BO67" s="1250"/>
      <c r="BP67" s="1250"/>
      <c r="BQ67" s="1250"/>
      <c r="BR67" s="1250"/>
      <c r="BS67" s="1250"/>
      <c r="BT67" s="1250"/>
      <c r="BU67" s="1250"/>
      <c r="BV67" s="1250"/>
      <c r="BW67" s="1250"/>
      <c r="BX67" s="1250"/>
      <c r="BY67" s="1250"/>
      <c r="BZ67" s="1250"/>
      <c r="CA67" s="1250"/>
      <c r="CB67" s="1250"/>
      <c r="CC67" s="1250"/>
      <c r="CD67" s="1250"/>
      <c r="CE67" s="1250"/>
      <c r="CF67" s="1250"/>
      <c r="CG67" s="1250"/>
      <c r="CH67" s="1250"/>
      <c r="CI67" s="1250"/>
      <c r="CJ67" s="1250"/>
      <c r="CK67" s="1250"/>
      <c r="CL67" s="1250"/>
      <c r="CM67" s="1250"/>
      <c r="CN67" s="1250"/>
      <c r="CO67" s="1250"/>
      <c r="CP67" s="1250"/>
      <c r="CQ67" s="1250"/>
      <c r="CR67" s="1250"/>
      <c r="CS67" s="1250"/>
      <c r="CT67" s="1250"/>
      <c r="CU67" s="1250"/>
      <c r="CV67" s="1250"/>
      <c r="CW67" s="1250"/>
      <c r="CX67" s="1250"/>
      <c r="CY67" s="1250"/>
      <c r="CZ67" s="1250"/>
      <c r="DA67" s="1250"/>
      <c r="DB67" s="1250"/>
      <c r="DC67" s="1249"/>
    </row>
    <row r="68" spans="2:107" ht="13.2" x14ac:dyDescent="0.2">
      <c r="B68" s="1220"/>
      <c r="AN68" s="1251"/>
      <c r="AO68" s="1250"/>
      <c r="AP68" s="1250"/>
      <c r="AQ68" s="1250"/>
      <c r="AR68" s="1250"/>
      <c r="AS68" s="1250"/>
      <c r="AT68" s="1250"/>
      <c r="AU68" s="1250"/>
      <c r="AV68" s="1250"/>
      <c r="AW68" s="1250"/>
      <c r="AX68" s="1250"/>
      <c r="AY68" s="1250"/>
      <c r="AZ68" s="1250"/>
      <c r="BA68" s="1250"/>
      <c r="BB68" s="1250"/>
      <c r="BC68" s="1250"/>
      <c r="BD68" s="1250"/>
      <c r="BE68" s="1250"/>
      <c r="BF68" s="1250"/>
      <c r="BG68" s="1250"/>
      <c r="BH68" s="1250"/>
      <c r="BI68" s="1250"/>
      <c r="BJ68" s="1250"/>
      <c r="BK68" s="1250"/>
      <c r="BL68" s="1250"/>
      <c r="BM68" s="1250"/>
      <c r="BN68" s="1250"/>
      <c r="BO68" s="1250"/>
      <c r="BP68" s="1250"/>
      <c r="BQ68" s="1250"/>
      <c r="BR68" s="1250"/>
      <c r="BS68" s="1250"/>
      <c r="BT68" s="1250"/>
      <c r="BU68" s="1250"/>
      <c r="BV68" s="1250"/>
      <c r="BW68" s="1250"/>
      <c r="BX68" s="1250"/>
      <c r="BY68" s="1250"/>
      <c r="BZ68" s="1250"/>
      <c r="CA68" s="1250"/>
      <c r="CB68" s="1250"/>
      <c r="CC68" s="1250"/>
      <c r="CD68" s="1250"/>
      <c r="CE68" s="1250"/>
      <c r="CF68" s="1250"/>
      <c r="CG68" s="1250"/>
      <c r="CH68" s="1250"/>
      <c r="CI68" s="1250"/>
      <c r="CJ68" s="1250"/>
      <c r="CK68" s="1250"/>
      <c r="CL68" s="1250"/>
      <c r="CM68" s="1250"/>
      <c r="CN68" s="1250"/>
      <c r="CO68" s="1250"/>
      <c r="CP68" s="1250"/>
      <c r="CQ68" s="1250"/>
      <c r="CR68" s="1250"/>
      <c r="CS68" s="1250"/>
      <c r="CT68" s="1250"/>
      <c r="CU68" s="1250"/>
      <c r="CV68" s="1250"/>
      <c r="CW68" s="1250"/>
      <c r="CX68" s="1250"/>
      <c r="CY68" s="1250"/>
      <c r="CZ68" s="1250"/>
      <c r="DA68" s="1250"/>
      <c r="DB68" s="1250"/>
      <c r="DC68" s="1249"/>
    </row>
    <row r="69" spans="2:107" ht="13.2" x14ac:dyDescent="0.2">
      <c r="B69" s="1220"/>
      <c r="AN69" s="1248"/>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6"/>
    </row>
    <row r="70" spans="2:107" ht="13.2" x14ac:dyDescent="0.2">
      <c r="B70" s="1220"/>
      <c r="H70" s="1245"/>
      <c r="I70" s="1245"/>
      <c r="J70" s="1243"/>
      <c r="K70" s="1243"/>
      <c r="L70" s="1242"/>
      <c r="M70" s="1243"/>
      <c r="N70" s="1242"/>
      <c r="AN70" s="1233"/>
      <c r="AO70" s="1233"/>
      <c r="AP70" s="1233"/>
      <c r="AZ70" s="1233"/>
      <c r="BA70" s="1233"/>
      <c r="BB70" s="1233"/>
      <c r="BL70" s="1233"/>
      <c r="BM70" s="1233"/>
      <c r="BN70" s="1233"/>
      <c r="BX70" s="1233"/>
      <c r="BY70" s="1233"/>
      <c r="BZ70" s="1233"/>
      <c r="CJ70" s="1233"/>
      <c r="CK70" s="1233"/>
      <c r="CL70" s="1233"/>
      <c r="CV70" s="1233"/>
      <c r="CW70" s="1233"/>
      <c r="CX70" s="1233"/>
    </row>
    <row r="71" spans="2:107" ht="13.2" x14ac:dyDescent="0.2">
      <c r="B71" s="1220"/>
      <c r="G71" s="1241"/>
      <c r="I71" s="1244"/>
      <c r="J71" s="1243"/>
      <c r="K71" s="1243"/>
      <c r="L71" s="1242"/>
      <c r="M71" s="1243"/>
      <c r="N71" s="1242"/>
      <c r="AM71" s="1241"/>
      <c r="AN71" s="1219" t="s">
        <v>581</v>
      </c>
    </row>
    <row r="72" spans="2:107" ht="13.2" x14ac:dyDescent="0.2">
      <c r="B72" s="1220"/>
      <c r="G72" s="1231"/>
      <c r="H72" s="1231"/>
      <c r="I72" s="1231"/>
      <c r="J72" s="1231"/>
      <c r="K72" s="1240"/>
      <c r="L72" s="1240"/>
      <c r="M72" s="1239"/>
      <c r="N72" s="1239"/>
      <c r="AN72" s="1238"/>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6"/>
      <c r="BP72" s="1228" t="s">
        <v>529</v>
      </c>
      <c r="BQ72" s="1228"/>
      <c r="BR72" s="1228"/>
      <c r="BS72" s="1228"/>
      <c r="BT72" s="1228"/>
      <c r="BU72" s="1228"/>
      <c r="BV72" s="1228"/>
      <c r="BW72" s="1228"/>
      <c r="BX72" s="1228" t="s">
        <v>530</v>
      </c>
      <c r="BY72" s="1228"/>
      <c r="BZ72" s="1228"/>
      <c r="CA72" s="1228"/>
      <c r="CB72" s="1228"/>
      <c r="CC72" s="1228"/>
      <c r="CD72" s="1228"/>
      <c r="CE72" s="1228"/>
      <c r="CF72" s="1228" t="s">
        <v>531</v>
      </c>
      <c r="CG72" s="1228"/>
      <c r="CH72" s="1228"/>
      <c r="CI72" s="1228"/>
      <c r="CJ72" s="1228"/>
      <c r="CK72" s="1228"/>
      <c r="CL72" s="1228"/>
      <c r="CM72" s="1228"/>
      <c r="CN72" s="1228" t="s">
        <v>532</v>
      </c>
      <c r="CO72" s="1228"/>
      <c r="CP72" s="1228"/>
      <c r="CQ72" s="1228"/>
      <c r="CR72" s="1228"/>
      <c r="CS72" s="1228"/>
      <c r="CT72" s="1228"/>
      <c r="CU72" s="1228"/>
      <c r="CV72" s="1228" t="s">
        <v>533</v>
      </c>
      <c r="CW72" s="1228"/>
      <c r="CX72" s="1228"/>
      <c r="CY72" s="1228"/>
      <c r="CZ72" s="1228"/>
      <c r="DA72" s="1228"/>
      <c r="DB72" s="1228"/>
      <c r="DC72" s="1228"/>
    </row>
    <row r="73" spans="2:107" ht="13.2" x14ac:dyDescent="0.2">
      <c r="B73" s="1220"/>
      <c r="G73" s="1235"/>
      <c r="H73" s="1235"/>
      <c r="I73" s="1235"/>
      <c r="J73" s="1235"/>
      <c r="K73" s="1232"/>
      <c r="L73" s="1232"/>
      <c r="M73" s="1232"/>
      <c r="N73" s="1232"/>
      <c r="AM73" s="1233"/>
      <c r="AN73" s="1227" t="s">
        <v>580</v>
      </c>
      <c r="AO73" s="1227"/>
      <c r="AP73" s="1227"/>
      <c r="AQ73" s="1227"/>
      <c r="AR73" s="1227"/>
      <c r="AS73" s="1227"/>
      <c r="AT73" s="1227"/>
      <c r="AU73" s="1227"/>
      <c r="AV73" s="1227"/>
      <c r="AW73" s="1227"/>
      <c r="AX73" s="1227"/>
      <c r="AY73" s="1227"/>
      <c r="AZ73" s="1227"/>
      <c r="BA73" s="1227"/>
      <c r="BB73" s="1227" t="s">
        <v>578</v>
      </c>
      <c r="BC73" s="1227"/>
      <c r="BD73" s="1227"/>
      <c r="BE73" s="1227"/>
      <c r="BF73" s="1227"/>
      <c r="BG73" s="1227"/>
      <c r="BH73" s="1227"/>
      <c r="BI73" s="1227"/>
      <c r="BJ73" s="1227"/>
      <c r="BK73" s="1227"/>
      <c r="BL73" s="1227"/>
      <c r="BM73" s="1227"/>
      <c r="BN73" s="1227"/>
      <c r="BO73" s="1227"/>
      <c r="BP73" s="1226"/>
      <c r="BQ73" s="1226"/>
      <c r="BR73" s="1226"/>
      <c r="BS73" s="1226"/>
      <c r="BT73" s="1226"/>
      <c r="BU73" s="1226"/>
      <c r="BV73" s="1226"/>
      <c r="BW73" s="1226"/>
      <c r="BX73" s="1226"/>
      <c r="BY73" s="1226"/>
      <c r="BZ73" s="1226"/>
      <c r="CA73" s="1226"/>
      <c r="CB73" s="1226"/>
      <c r="CC73" s="1226"/>
      <c r="CD73" s="1226"/>
      <c r="CE73" s="1226"/>
      <c r="CF73" s="1226"/>
      <c r="CG73" s="1226"/>
      <c r="CH73" s="1226"/>
      <c r="CI73" s="1226"/>
      <c r="CJ73" s="1226"/>
      <c r="CK73" s="1226"/>
      <c r="CL73" s="1226"/>
      <c r="CM73" s="1226"/>
      <c r="CN73" s="1226"/>
      <c r="CO73" s="1226"/>
      <c r="CP73" s="1226"/>
      <c r="CQ73" s="1226"/>
      <c r="CR73" s="1226"/>
      <c r="CS73" s="1226"/>
      <c r="CT73" s="1226"/>
      <c r="CU73" s="1226"/>
      <c r="CV73" s="1226"/>
      <c r="CW73" s="1226"/>
      <c r="CX73" s="1226"/>
      <c r="CY73" s="1226"/>
      <c r="CZ73" s="1226"/>
      <c r="DA73" s="1226"/>
      <c r="DB73" s="1226"/>
      <c r="DC73" s="1226"/>
    </row>
    <row r="74" spans="2:107" ht="13.2" x14ac:dyDescent="0.2">
      <c r="B74" s="1220"/>
      <c r="G74" s="1235"/>
      <c r="H74" s="1235"/>
      <c r="I74" s="1235"/>
      <c r="J74" s="1235"/>
      <c r="K74" s="1232"/>
      <c r="L74" s="1232"/>
      <c r="M74" s="1232"/>
      <c r="N74" s="1232"/>
      <c r="AM74" s="1233"/>
      <c r="AN74" s="1227"/>
      <c r="AO74" s="1227"/>
      <c r="AP74" s="1227"/>
      <c r="AQ74" s="1227"/>
      <c r="AR74" s="1227"/>
      <c r="AS74" s="1227"/>
      <c r="AT74" s="1227"/>
      <c r="AU74" s="1227"/>
      <c r="AV74" s="1227"/>
      <c r="AW74" s="1227"/>
      <c r="AX74" s="1227"/>
      <c r="AY74" s="1227"/>
      <c r="AZ74" s="1227"/>
      <c r="BA74" s="1227"/>
      <c r="BB74" s="1227"/>
      <c r="BC74" s="1227"/>
      <c r="BD74" s="1227"/>
      <c r="BE74" s="1227"/>
      <c r="BF74" s="1227"/>
      <c r="BG74" s="1227"/>
      <c r="BH74" s="1227"/>
      <c r="BI74" s="1227"/>
      <c r="BJ74" s="1227"/>
      <c r="BK74" s="1227"/>
      <c r="BL74" s="1227"/>
      <c r="BM74" s="1227"/>
      <c r="BN74" s="1227"/>
      <c r="BO74" s="1227"/>
      <c r="BP74" s="1226"/>
      <c r="BQ74" s="1226"/>
      <c r="BR74" s="1226"/>
      <c r="BS74" s="1226"/>
      <c r="BT74" s="1226"/>
      <c r="BU74" s="1226"/>
      <c r="BV74" s="1226"/>
      <c r="BW74" s="1226"/>
      <c r="BX74" s="1226"/>
      <c r="BY74" s="1226"/>
      <c r="BZ74" s="1226"/>
      <c r="CA74" s="1226"/>
      <c r="CB74" s="1226"/>
      <c r="CC74" s="1226"/>
      <c r="CD74" s="1226"/>
      <c r="CE74" s="1226"/>
      <c r="CF74" s="1226"/>
      <c r="CG74" s="1226"/>
      <c r="CH74" s="1226"/>
      <c r="CI74" s="1226"/>
      <c r="CJ74" s="1226"/>
      <c r="CK74" s="1226"/>
      <c r="CL74" s="1226"/>
      <c r="CM74" s="1226"/>
      <c r="CN74" s="1226"/>
      <c r="CO74" s="1226"/>
      <c r="CP74" s="1226"/>
      <c r="CQ74" s="1226"/>
      <c r="CR74" s="1226"/>
      <c r="CS74" s="1226"/>
      <c r="CT74" s="1226"/>
      <c r="CU74" s="1226"/>
      <c r="CV74" s="1226"/>
      <c r="CW74" s="1226"/>
      <c r="CX74" s="1226"/>
      <c r="CY74" s="1226"/>
      <c r="CZ74" s="1226"/>
      <c r="DA74" s="1226"/>
      <c r="DB74" s="1226"/>
      <c r="DC74" s="1226"/>
    </row>
    <row r="75" spans="2:107" ht="13.2" x14ac:dyDescent="0.2">
      <c r="B75" s="1220"/>
      <c r="G75" s="1235"/>
      <c r="H75" s="1235"/>
      <c r="I75" s="1231"/>
      <c r="J75" s="1231"/>
      <c r="K75" s="1234"/>
      <c r="L75" s="1234"/>
      <c r="M75" s="1234"/>
      <c r="N75" s="1234"/>
      <c r="AM75" s="1233"/>
      <c r="AN75" s="1227"/>
      <c r="AO75" s="1227"/>
      <c r="AP75" s="1227"/>
      <c r="AQ75" s="1227"/>
      <c r="AR75" s="1227"/>
      <c r="AS75" s="1227"/>
      <c r="AT75" s="1227"/>
      <c r="AU75" s="1227"/>
      <c r="AV75" s="1227"/>
      <c r="AW75" s="1227"/>
      <c r="AX75" s="1227"/>
      <c r="AY75" s="1227"/>
      <c r="AZ75" s="1227"/>
      <c r="BA75" s="1227"/>
      <c r="BB75" s="1227" t="s">
        <v>577</v>
      </c>
      <c r="BC75" s="1227"/>
      <c r="BD75" s="1227"/>
      <c r="BE75" s="1227"/>
      <c r="BF75" s="1227"/>
      <c r="BG75" s="1227"/>
      <c r="BH75" s="1227"/>
      <c r="BI75" s="1227"/>
      <c r="BJ75" s="1227"/>
      <c r="BK75" s="1227"/>
      <c r="BL75" s="1227"/>
      <c r="BM75" s="1227"/>
      <c r="BN75" s="1227"/>
      <c r="BO75" s="1227"/>
      <c r="BP75" s="1226">
        <v>6.9</v>
      </c>
      <c r="BQ75" s="1226"/>
      <c r="BR75" s="1226"/>
      <c r="BS75" s="1226"/>
      <c r="BT75" s="1226"/>
      <c r="BU75" s="1226"/>
      <c r="BV75" s="1226"/>
      <c r="BW75" s="1226"/>
      <c r="BX75" s="1226">
        <v>6.4</v>
      </c>
      <c r="BY75" s="1226"/>
      <c r="BZ75" s="1226"/>
      <c r="CA75" s="1226"/>
      <c r="CB75" s="1226"/>
      <c r="CC75" s="1226"/>
      <c r="CD75" s="1226"/>
      <c r="CE75" s="1226"/>
      <c r="CF75" s="1226">
        <v>6.1</v>
      </c>
      <c r="CG75" s="1226"/>
      <c r="CH75" s="1226"/>
      <c r="CI75" s="1226"/>
      <c r="CJ75" s="1226"/>
      <c r="CK75" s="1226"/>
      <c r="CL75" s="1226"/>
      <c r="CM75" s="1226"/>
      <c r="CN75" s="1226">
        <v>6.4</v>
      </c>
      <c r="CO75" s="1226"/>
      <c r="CP75" s="1226"/>
      <c r="CQ75" s="1226"/>
      <c r="CR75" s="1226"/>
      <c r="CS75" s="1226"/>
      <c r="CT75" s="1226"/>
      <c r="CU75" s="1226"/>
      <c r="CV75" s="1226">
        <v>6.8</v>
      </c>
      <c r="CW75" s="1226"/>
      <c r="CX75" s="1226"/>
      <c r="CY75" s="1226"/>
      <c r="CZ75" s="1226"/>
      <c r="DA75" s="1226"/>
      <c r="DB75" s="1226"/>
      <c r="DC75" s="1226"/>
    </row>
    <row r="76" spans="2:107" ht="13.2" x14ac:dyDescent="0.2">
      <c r="B76" s="1220"/>
      <c r="G76" s="1235"/>
      <c r="H76" s="1235"/>
      <c r="I76" s="1231"/>
      <c r="J76" s="1231"/>
      <c r="K76" s="1234"/>
      <c r="L76" s="1234"/>
      <c r="M76" s="1234"/>
      <c r="N76" s="1234"/>
      <c r="AM76" s="1233"/>
      <c r="AN76" s="1227"/>
      <c r="AO76" s="1227"/>
      <c r="AP76" s="1227"/>
      <c r="AQ76" s="1227"/>
      <c r="AR76" s="1227"/>
      <c r="AS76" s="1227"/>
      <c r="AT76" s="1227"/>
      <c r="AU76" s="1227"/>
      <c r="AV76" s="1227"/>
      <c r="AW76" s="1227"/>
      <c r="AX76" s="1227"/>
      <c r="AY76" s="1227"/>
      <c r="AZ76" s="1227"/>
      <c r="BA76" s="1227"/>
      <c r="BB76" s="1227"/>
      <c r="BC76" s="1227"/>
      <c r="BD76" s="1227"/>
      <c r="BE76" s="1227"/>
      <c r="BF76" s="1227"/>
      <c r="BG76" s="1227"/>
      <c r="BH76" s="1227"/>
      <c r="BI76" s="1227"/>
      <c r="BJ76" s="1227"/>
      <c r="BK76" s="1227"/>
      <c r="BL76" s="1227"/>
      <c r="BM76" s="1227"/>
      <c r="BN76" s="1227"/>
      <c r="BO76" s="1227"/>
      <c r="BP76" s="1226"/>
      <c r="BQ76" s="1226"/>
      <c r="BR76" s="1226"/>
      <c r="BS76" s="1226"/>
      <c r="BT76" s="1226"/>
      <c r="BU76" s="1226"/>
      <c r="BV76" s="1226"/>
      <c r="BW76" s="1226"/>
      <c r="BX76" s="1226"/>
      <c r="BY76" s="1226"/>
      <c r="BZ76" s="1226"/>
      <c r="CA76" s="1226"/>
      <c r="CB76" s="1226"/>
      <c r="CC76" s="1226"/>
      <c r="CD76" s="1226"/>
      <c r="CE76" s="1226"/>
      <c r="CF76" s="1226"/>
      <c r="CG76" s="1226"/>
      <c r="CH76" s="1226"/>
      <c r="CI76" s="1226"/>
      <c r="CJ76" s="1226"/>
      <c r="CK76" s="1226"/>
      <c r="CL76" s="1226"/>
      <c r="CM76" s="1226"/>
      <c r="CN76" s="1226"/>
      <c r="CO76" s="1226"/>
      <c r="CP76" s="1226"/>
      <c r="CQ76" s="1226"/>
      <c r="CR76" s="1226"/>
      <c r="CS76" s="1226"/>
      <c r="CT76" s="1226"/>
      <c r="CU76" s="1226"/>
      <c r="CV76" s="1226"/>
      <c r="CW76" s="1226"/>
      <c r="CX76" s="1226"/>
      <c r="CY76" s="1226"/>
      <c r="CZ76" s="1226"/>
      <c r="DA76" s="1226"/>
      <c r="DB76" s="1226"/>
      <c r="DC76" s="1226"/>
    </row>
    <row r="77" spans="2:107" ht="13.2" x14ac:dyDescent="0.2">
      <c r="B77" s="1220"/>
      <c r="G77" s="1231"/>
      <c r="H77" s="1231"/>
      <c r="I77" s="1231"/>
      <c r="J77" s="1231"/>
      <c r="K77" s="1232"/>
      <c r="L77" s="1232"/>
      <c r="M77" s="1232"/>
      <c r="N77" s="1232"/>
      <c r="AN77" s="1228" t="s">
        <v>579</v>
      </c>
      <c r="AO77" s="1228"/>
      <c r="AP77" s="1228"/>
      <c r="AQ77" s="1228"/>
      <c r="AR77" s="1228"/>
      <c r="AS77" s="1228"/>
      <c r="AT77" s="1228"/>
      <c r="AU77" s="1228"/>
      <c r="AV77" s="1228"/>
      <c r="AW77" s="1228"/>
      <c r="AX77" s="1228"/>
      <c r="AY77" s="1228"/>
      <c r="AZ77" s="1228"/>
      <c r="BA77" s="1228"/>
      <c r="BB77" s="1227" t="s">
        <v>578</v>
      </c>
      <c r="BC77" s="1227"/>
      <c r="BD77" s="1227"/>
      <c r="BE77" s="1227"/>
      <c r="BF77" s="1227"/>
      <c r="BG77" s="1227"/>
      <c r="BH77" s="1227"/>
      <c r="BI77" s="1227"/>
      <c r="BJ77" s="1227"/>
      <c r="BK77" s="1227"/>
      <c r="BL77" s="1227"/>
      <c r="BM77" s="1227"/>
      <c r="BN77" s="1227"/>
      <c r="BO77" s="1227"/>
      <c r="BP77" s="1226">
        <v>10.4</v>
      </c>
      <c r="BQ77" s="1226"/>
      <c r="BR77" s="1226"/>
      <c r="BS77" s="1226"/>
      <c r="BT77" s="1226"/>
      <c r="BU77" s="1226"/>
      <c r="BV77" s="1226"/>
      <c r="BW77" s="1226"/>
      <c r="BX77" s="1226">
        <v>13.4</v>
      </c>
      <c r="BY77" s="1226"/>
      <c r="BZ77" s="1226"/>
      <c r="CA77" s="1226"/>
      <c r="CB77" s="1226"/>
      <c r="CC77" s="1226"/>
      <c r="CD77" s="1226"/>
      <c r="CE77" s="1226"/>
      <c r="CF77" s="1226">
        <v>0</v>
      </c>
      <c r="CG77" s="1226"/>
      <c r="CH77" s="1226"/>
      <c r="CI77" s="1226"/>
      <c r="CJ77" s="1226"/>
      <c r="CK77" s="1226"/>
      <c r="CL77" s="1226"/>
      <c r="CM77" s="1226"/>
      <c r="CN77" s="1226">
        <v>0</v>
      </c>
      <c r="CO77" s="1226"/>
      <c r="CP77" s="1226"/>
      <c r="CQ77" s="1226"/>
      <c r="CR77" s="1226"/>
      <c r="CS77" s="1226"/>
      <c r="CT77" s="1226"/>
      <c r="CU77" s="1226"/>
      <c r="CV77" s="1226">
        <v>0</v>
      </c>
      <c r="CW77" s="1226"/>
      <c r="CX77" s="1226"/>
      <c r="CY77" s="1226"/>
      <c r="CZ77" s="1226"/>
      <c r="DA77" s="1226"/>
      <c r="DB77" s="1226"/>
      <c r="DC77" s="1226"/>
    </row>
    <row r="78" spans="2:107" ht="13.2" x14ac:dyDescent="0.2">
      <c r="B78" s="1220"/>
      <c r="G78" s="1231"/>
      <c r="H78" s="1231"/>
      <c r="I78" s="1231"/>
      <c r="J78" s="1231"/>
      <c r="K78" s="1232"/>
      <c r="L78" s="1232"/>
      <c r="M78" s="1232"/>
      <c r="N78" s="1232"/>
      <c r="AN78" s="1228"/>
      <c r="AO78" s="1228"/>
      <c r="AP78" s="1228"/>
      <c r="AQ78" s="1228"/>
      <c r="AR78" s="1228"/>
      <c r="AS78" s="1228"/>
      <c r="AT78" s="1228"/>
      <c r="AU78" s="1228"/>
      <c r="AV78" s="1228"/>
      <c r="AW78" s="1228"/>
      <c r="AX78" s="1228"/>
      <c r="AY78" s="1228"/>
      <c r="AZ78" s="1228"/>
      <c r="BA78" s="1228"/>
      <c r="BB78" s="1227"/>
      <c r="BC78" s="1227"/>
      <c r="BD78" s="1227"/>
      <c r="BE78" s="1227"/>
      <c r="BF78" s="1227"/>
      <c r="BG78" s="1227"/>
      <c r="BH78" s="1227"/>
      <c r="BI78" s="1227"/>
      <c r="BJ78" s="1227"/>
      <c r="BK78" s="1227"/>
      <c r="BL78" s="1227"/>
      <c r="BM78" s="1227"/>
      <c r="BN78" s="1227"/>
      <c r="BO78" s="1227"/>
      <c r="BP78" s="1226"/>
      <c r="BQ78" s="1226"/>
      <c r="BR78" s="1226"/>
      <c r="BS78" s="1226"/>
      <c r="BT78" s="1226"/>
      <c r="BU78" s="1226"/>
      <c r="BV78" s="1226"/>
      <c r="BW78" s="1226"/>
      <c r="BX78" s="1226"/>
      <c r="BY78" s="1226"/>
      <c r="BZ78" s="1226"/>
      <c r="CA78" s="1226"/>
      <c r="CB78" s="1226"/>
      <c r="CC78" s="1226"/>
      <c r="CD78" s="1226"/>
      <c r="CE78" s="1226"/>
      <c r="CF78" s="1226"/>
      <c r="CG78" s="1226"/>
      <c r="CH78" s="1226"/>
      <c r="CI78" s="1226"/>
      <c r="CJ78" s="1226"/>
      <c r="CK78" s="1226"/>
      <c r="CL78" s="1226"/>
      <c r="CM78" s="1226"/>
      <c r="CN78" s="1226"/>
      <c r="CO78" s="1226"/>
      <c r="CP78" s="1226"/>
      <c r="CQ78" s="1226"/>
      <c r="CR78" s="1226"/>
      <c r="CS78" s="1226"/>
      <c r="CT78" s="1226"/>
      <c r="CU78" s="1226"/>
      <c r="CV78" s="1226"/>
      <c r="CW78" s="1226"/>
      <c r="CX78" s="1226"/>
      <c r="CY78" s="1226"/>
      <c r="CZ78" s="1226"/>
      <c r="DA78" s="1226"/>
      <c r="DB78" s="1226"/>
      <c r="DC78" s="1226"/>
    </row>
    <row r="79" spans="2:107" ht="13.2" x14ac:dyDescent="0.2">
      <c r="B79" s="1220"/>
      <c r="G79" s="1231"/>
      <c r="H79" s="1231"/>
      <c r="I79" s="1230"/>
      <c r="J79" s="1230"/>
      <c r="K79" s="1229"/>
      <c r="L79" s="1229"/>
      <c r="M79" s="1229"/>
      <c r="N79" s="1229"/>
      <c r="AN79" s="1228"/>
      <c r="AO79" s="1228"/>
      <c r="AP79" s="1228"/>
      <c r="AQ79" s="1228"/>
      <c r="AR79" s="1228"/>
      <c r="AS79" s="1228"/>
      <c r="AT79" s="1228"/>
      <c r="AU79" s="1228"/>
      <c r="AV79" s="1228"/>
      <c r="AW79" s="1228"/>
      <c r="AX79" s="1228"/>
      <c r="AY79" s="1228"/>
      <c r="AZ79" s="1228"/>
      <c r="BA79" s="1228"/>
      <c r="BB79" s="1227" t="s">
        <v>577</v>
      </c>
      <c r="BC79" s="1227"/>
      <c r="BD79" s="1227"/>
      <c r="BE79" s="1227"/>
      <c r="BF79" s="1227"/>
      <c r="BG79" s="1227"/>
      <c r="BH79" s="1227"/>
      <c r="BI79" s="1227"/>
      <c r="BJ79" s="1227"/>
      <c r="BK79" s="1227"/>
      <c r="BL79" s="1227"/>
      <c r="BM79" s="1227"/>
      <c r="BN79" s="1227"/>
      <c r="BO79" s="1227"/>
      <c r="BP79" s="1226">
        <v>6.6</v>
      </c>
      <c r="BQ79" s="1226"/>
      <c r="BR79" s="1226"/>
      <c r="BS79" s="1226"/>
      <c r="BT79" s="1226"/>
      <c r="BU79" s="1226"/>
      <c r="BV79" s="1226"/>
      <c r="BW79" s="1226"/>
      <c r="BX79" s="1226">
        <v>8.3000000000000007</v>
      </c>
      <c r="BY79" s="1226"/>
      <c r="BZ79" s="1226"/>
      <c r="CA79" s="1226"/>
      <c r="CB79" s="1226"/>
      <c r="CC79" s="1226"/>
      <c r="CD79" s="1226"/>
      <c r="CE79" s="1226"/>
      <c r="CF79" s="1226">
        <v>8</v>
      </c>
      <c r="CG79" s="1226"/>
      <c r="CH79" s="1226"/>
      <c r="CI79" s="1226"/>
      <c r="CJ79" s="1226"/>
      <c r="CK79" s="1226"/>
      <c r="CL79" s="1226"/>
      <c r="CM79" s="1226"/>
      <c r="CN79" s="1226">
        <v>8</v>
      </c>
      <c r="CO79" s="1226"/>
      <c r="CP79" s="1226"/>
      <c r="CQ79" s="1226"/>
      <c r="CR79" s="1226"/>
      <c r="CS79" s="1226"/>
      <c r="CT79" s="1226"/>
      <c r="CU79" s="1226"/>
      <c r="CV79" s="1226">
        <v>8</v>
      </c>
      <c r="CW79" s="1226"/>
      <c r="CX79" s="1226"/>
      <c r="CY79" s="1226"/>
      <c r="CZ79" s="1226"/>
      <c r="DA79" s="1226"/>
      <c r="DB79" s="1226"/>
      <c r="DC79" s="1226"/>
    </row>
    <row r="80" spans="2:107" ht="13.2" x14ac:dyDescent="0.2">
      <c r="B80" s="1220"/>
      <c r="G80" s="1231"/>
      <c r="H80" s="1231"/>
      <c r="I80" s="1230"/>
      <c r="J80" s="1230"/>
      <c r="K80" s="1229"/>
      <c r="L80" s="1229"/>
      <c r="M80" s="1229"/>
      <c r="N80" s="1229"/>
      <c r="AN80" s="1228"/>
      <c r="AO80" s="1228"/>
      <c r="AP80" s="1228"/>
      <c r="AQ80" s="1228"/>
      <c r="AR80" s="1228"/>
      <c r="AS80" s="1228"/>
      <c r="AT80" s="1228"/>
      <c r="AU80" s="1228"/>
      <c r="AV80" s="1228"/>
      <c r="AW80" s="1228"/>
      <c r="AX80" s="1228"/>
      <c r="AY80" s="1228"/>
      <c r="AZ80" s="1228"/>
      <c r="BA80" s="1228"/>
      <c r="BB80" s="1227"/>
      <c r="BC80" s="1227"/>
      <c r="BD80" s="1227"/>
      <c r="BE80" s="1227"/>
      <c r="BF80" s="1227"/>
      <c r="BG80" s="1227"/>
      <c r="BH80" s="1227"/>
      <c r="BI80" s="1227"/>
      <c r="BJ80" s="1227"/>
      <c r="BK80" s="1227"/>
      <c r="BL80" s="1227"/>
      <c r="BM80" s="1227"/>
      <c r="BN80" s="1227"/>
      <c r="BO80" s="1227"/>
      <c r="BP80" s="1226"/>
      <c r="BQ80" s="1226"/>
      <c r="BR80" s="1226"/>
      <c r="BS80" s="1226"/>
      <c r="BT80" s="1226"/>
      <c r="BU80" s="1226"/>
      <c r="BV80" s="1226"/>
      <c r="BW80" s="1226"/>
      <c r="BX80" s="1226"/>
      <c r="BY80" s="1226"/>
      <c r="BZ80" s="1226"/>
      <c r="CA80" s="1226"/>
      <c r="CB80" s="1226"/>
      <c r="CC80" s="1226"/>
      <c r="CD80" s="1226"/>
      <c r="CE80" s="1226"/>
      <c r="CF80" s="1226"/>
      <c r="CG80" s="1226"/>
      <c r="CH80" s="1226"/>
      <c r="CI80" s="1226"/>
      <c r="CJ80" s="1226"/>
      <c r="CK80" s="1226"/>
      <c r="CL80" s="1226"/>
      <c r="CM80" s="1226"/>
      <c r="CN80" s="1226"/>
      <c r="CO80" s="1226"/>
      <c r="CP80" s="1226"/>
      <c r="CQ80" s="1226"/>
      <c r="CR80" s="1226"/>
      <c r="CS80" s="1226"/>
      <c r="CT80" s="1226"/>
      <c r="CU80" s="1226"/>
      <c r="CV80" s="1226"/>
      <c r="CW80" s="1226"/>
      <c r="CX80" s="1226"/>
      <c r="CY80" s="1226"/>
      <c r="CZ80" s="1226"/>
      <c r="DA80" s="1226"/>
      <c r="DB80" s="1226"/>
      <c r="DC80" s="1226"/>
    </row>
    <row r="81" spans="2:109" ht="13.2" x14ac:dyDescent="0.2">
      <c r="B81" s="1220"/>
    </row>
    <row r="82" spans="2:109" ht="16.2" x14ac:dyDescent="0.2">
      <c r="B82" s="1220"/>
      <c r="K82" s="1225"/>
      <c r="L82" s="1225"/>
      <c r="M82" s="1225"/>
      <c r="N82" s="1225"/>
      <c r="AQ82" s="1225"/>
      <c r="AR82" s="1225"/>
      <c r="AS82" s="1225"/>
      <c r="AT82" s="1225"/>
      <c r="BC82" s="1225"/>
      <c r="BD82" s="1225"/>
      <c r="BE82" s="1225"/>
      <c r="BF82" s="1225"/>
      <c r="BO82" s="1225"/>
      <c r="BP82" s="1225"/>
      <c r="BQ82" s="1225"/>
      <c r="BR82" s="1225"/>
      <c r="CA82" s="1225"/>
      <c r="CB82" s="1225"/>
      <c r="CC82" s="1225"/>
      <c r="CD82" s="1225"/>
      <c r="CM82" s="1225"/>
      <c r="CN82" s="1225"/>
      <c r="CO82" s="1225"/>
      <c r="CP82" s="1225"/>
      <c r="CY82" s="1225"/>
      <c r="CZ82" s="1225"/>
      <c r="DA82" s="1225"/>
      <c r="DB82" s="1225"/>
      <c r="DC82" s="1225"/>
    </row>
    <row r="83" spans="2:109" ht="13.2" x14ac:dyDescent="0.2">
      <c r="B83" s="1224"/>
      <c r="C83" s="1223"/>
      <c r="D83" s="1223"/>
      <c r="E83" s="1223"/>
      <c r="F83" s="1223"/>
      <c r="G83" s="1223"/>
      <c r="H83" s="1223"/>
      <c r="I83" s="1223"/>
      <c r="J83" s="1223"/>
      <c r="K83" s="1223"/>
      <c r="L83" s="1223"/>
      <c r="M83" s="1223"/>
      <c r="N83" s="1223"/>
      <c r="O83" s="1223"/>
      <c r="P83" s="1223"/>
      <c r="Q83" s="1223"/>
      <c r="R83" s="1223"/>
      <c r="S83" s="1223"/>
      <c r="T83" s="1223"/>
      <c r="U83" s="1223"/>
      <c r="V83" s="1223"/>
      <c r="W83" s="1223"/>
      <c r="X83" s="1223"/>
      <c r="Y83" s="1223"/>
      <c r="Z83" s="1223"/>
      <c r="AA83" s="1223"/>
      <c r="AB83" s="1223"/>
      <c r="AC83" s="1223"/>
      <c r="AD83" s="1223"/>
      <c r="AE83" s="1223"/>
      <c r="AF83" s="1223"/>
      <c r="AG83" s="1223"/>
      <c r="AH83" s="1223"/>
      <c r="AI83" s="1223"/>
      <c r="AJ83" s="1223"/>
      <c r="AK83" s="1223"/>
      <c r="AL83" s="1223"/>
      <c r="AM83" s="1223"/>
      <c r="AN83" s="1223"/>
      <c r="AO83" s="1223"/>
      <c r="AP83" s="1223"/>
      <c r="AQ83" s="1223"/>
      <c r="AR83" s="1223"/>
      <c r="AS83" s="1223"/>
      <c r="AT83" s="1223"/>
      <c r="AU83" s="1223"/>
      <c r="AV83" s="1223"/>
      <c r="AW83" s="1223"/>
      <c r="AX83" s="1223"/>
      <c r="AY83" s="1223"/>
      <c r="AZ83" s="1223"/>
      <c r="BA83" s="1223"/>
      <c r="BB83" s="1223"/>
      <c r="BC83" s="1223"/>
      <c r="BD83" s="1223"/>
      <c r="BE83" s="1223"/>
      <c r="BF83" s="1223"/>
      <c r="BG83" s="1223"/>
      <c r="BH83" s="1223"/>
      <c r="BI83" s="1223"/>
      <c r="BJ83" s="1223"/>
      <c r="BK83" s="1223"/>
      <c r="BL83" s="1223"/>
      <c r="BM83" s="1223"/>
      <c r="BN83" s="1223"/>
      <c r="BO83" s="1223"/>
      <c r="BP83" s="1223"/>
      <c r="BQ83" s="1223"/>
      <c r="BR83" s="1223"/>
      <c r="BS83" s="1223"/>
      <c r="BT83" s="1223"/>
      <c r="BU83" s="1223"/>
      <c r="BV83" s="1223"/>
      <c r="BW83" s="1223"/>
      <c r="BX83" s="1223"/>
      <c r="BY83" s="1223"/>
      <c r="BZ83" s="1223"/>
      <c r="CA83" s="1223"/>
      <c r="CB83" s="1223"/>
      <c r="CC83" s="1223"/>
      <c r="CD83" s="1223"/>
      <c r="CE83" s="1223"/>
      <c r="CF83" s="1223"/>
      <c r="CG83" s="1223"/>
      <c r="CH83" s="1223"/>
      <c r="CI83" s="1223"/>
      <c r="CJ83" s="1223"/>
      <c r="CK83" s="1223"/>
      <c r="CL83" s="1223"/>
      <c r="CM83" s="1223"/>
      <c r="CN83" s="1223"/>
      <c r="CO83" s="1223"/>
      <c r="CP83" s="1223"/>
      <c r="CQ83" s="1223"/>
      <c r="CR83" s="1223"/>
      <c r="CS83" s="1223"/>
      <c r="CT83" s="1223"/>
      <c r="CU83" s="1223"/>
      <c r="CV83" s="1223"/>
      <c r="CW83" s="1223"/>
      <c r="CX83" s="1223"/>
      <c r="CY83" s="1223"/>
      <c r="CZ83" s="1223"/>
      <c r="DA83" s="1223"/>
      <c r="DB83" s="1223"/>
      <c r="DC83" s="1223"/>
      <c r="DD83" s="1222"/>
    </row>
    <row r="84" spans="2:109" ht="13.2" x14ac:dyDescent="0.2">
      <c r="DD84" s="1219"/>
      <c r="DE84" s="1219"/>
    </row>
    <row r="85" spans="2:109" ht="13.2" x14ac:dyDescent="0.2">
      <c r="DD85" s="1219"/>
      <c r="DE85" s="1219"/>
    </row>
  </sheetData>
  <sheetProtection algorithmName="SHA-512" hashValue="d2pp9SgmLoq7SfAe0nSVXt2rNvW8cAo/32GPjUFc+mYn3UdDxIbRZq5aPl9cfPXuitiLWG9ZHoTYZU5sfqLsMA==" saltValue="4AdlR4bSVTZQVkpWd7F4b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42643-5499-4B31-A7FB-13D60DE2A82E}">
  <sheetPr>
    <pageSetUpPr fitToPage="1"/>
  </sheetPr>
  <dimension ref="A1:DR125"/>
  <sheetViews>
    <sheetView showGridLines="0" topLeftCell="A99" zoomScaleNormal="100" zoomScaleSheetLayoutView="70" workbookViewId="0">
      <selection activeCell="AN65" sqref="AN65:DC69"/>
    </sheetView>
  </sheetViews>
  <sheetFormatPr defaultColWidth="0" defaultRowHeight="13.5" customHeight="1" zeroHeight="1" x14ac:dyDescent="0.2"/>
  <cols>
    <col min="1" max="34" width="2.44140625" style="258" customWidth="1"/>
    <col min="35" max="122" width="2.44140625" style="257" customWidth="1"/>
    <col min="123" max="16384" width="2.44140625" style="257" hidden="1"/>
  </cols>
  <sheetData>
    <row r="1" spans="1:34"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ht="13.2" x14ac:dyDescent="0.2">
      <c r="S2" s="257"/>
      <c r="AH2" s="257"/>
    </row>
    <row r="3" spans="1:34"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ht="13.2" x14ac:dyDescent="0.2"/>
    <row r="5" spans="1:34" ht="13.2" x14ac:dyDescent="0.2"/>
    <row r="6" spans="1:34" ht="13.2" x14ac:dyDescent="0.2"/>
    <row r="7" spans="1:34" ht="13.2" x14ac:dyDescent="0.2"/>
    <row r="8" spans="1:34" ht="13.2" x14ac:dyDescent="0.2"/>
    <row r="9" spans="1:34" ht="13.2" x14ac:dyDescent="0.2">
      <c r="AH9" s="257"/>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7"/>
    </row>
    <row r="18" spans="12:34" ht="13.2" x14ac:dyDescent="0.2"/>
    <row r="19" spans="12:34" ht="13.2" x14ac:dyDescent="0.2"/>
    <row r="20" spans="12:34" ht="13.2" x14ac:dyDescent="0.2">
      <c r="AH20" s="257"/>
    </row>
    <row r="21" spans="12:34" ht="13.2" x14ac:dyDescent="0.2">
      <c r="AH21" s="257"/>
    </row>
    <row r="22" spans="12:34" ht="13.2" x14ac:dyDescent="0.2"/>
    <row r="23" spans="12:34" ht="13.2" x14ac:dyDescent="0.2"/>
    <row r="24" spans="12:34" ht="13.2" x14ac:dyDescent="0.2">
      <c r="Q24" s="257"/>
    </row>
    <row r="25" spans="12:34" ht="13.2" x14ac:dyDescent="0.2"/>
    <row r="26" spans="12:34" ht="13.2" x14ac:dyDescent="0.2"/>
    <row r="27" spans="12:34" ht="13.2" x14ac:dyDescent="0.2"/>
    <row r="28" spans="12:34" ht="13.2" x14ac:dyDescent="0.2">
      <c r="O28" s="257"/>
      <c r="T28" s="257"/>
      <c r="AH28" s="257"/>
    </row>
    <row r="29" spans="12:34" ht="13.2" x14ac:dyDescent="0.2"/>
    <row r="30" spans="12:34" ht="13.2" x14ac:dyDescent="0.2"/>
    <row r="31" spans="12:34" ht="13.2" x14ac:dyDescent="0.2">
      <c r="Q31" s="257"/>
    </row>
    <row r="32" spans="12:34" ht="13.2" x14ac:dyDescent="0.2">
      <c r="L32" s="257"/>
    </row>
    <row r="33" spans="2:34" ht="13.2" x14ac:dyDescent="0.2">
      <c r="C33" s="257"/>
      <c r="E33" s="257"/>
      <c r="G33" s="257"/>
      <c r="I33" s="257"/>
      <c r="X33" s="257"/>
    </row>
    <row r="34" spans="2:34" ht="13.2" x14ac:dyDescent="0.2">
      <c r="B34" s="257"/>
      <c r="P34" s="257"/>
      <c r="R34" s="257"/>
      <c r="T34" s="257"/>
    </row>
    <row r="35" spans="2:34" ht="13.2" x14ac:dyDescent="0.2">
      <c r="D35" s="257"/>
      <c r="W35" s="257"/>
      <c r="AC35" s="257"/>
      <c r="AD35" s="257"/>
      <c r="AE35" s="257"/>
      <c r="AF35" s="257"/>
      <c r="AG35" s="257"/>
      <c r="AH35" s="257"/>
    </row>
    <row r="36" spans="2:34" ht="13.2" x14ac:dyDescent="0.2">
      <c r="H36" s="257"/>
      <c r="J36" s="257"/>
      <c r="K36" s="257"/>
      <c r="M36" s="257"/>
      <c r="Y36" s="257"/>
      <c r="Z36" s="257"/>
      <c r="AA36" s="257"/>
      <c r="AB36" s="257"/>
      <c r="AC36" s="257"/>
      <c r="AD36" s="257"/>
      <c r="AE36" s="257"/>
      <c r="AF36" s="257"/>
      <c r="AG36" s="257"/>
      <c r="AH36" s="257"/>
    </row>
    <row r="37" spans="2:34" ht="13.2" x14ac:dyDescent="0.2">
      <c r="AH37" s="257"/>
    </row>
    <row r="38" spans="2:34" ht="13.2" x14ac:dyDescent="0.2">
      <c r="AG38" s="257"/>
      <c r="AH38" s="257"/>
    </row>
    <row r="39" spans="2:34" ht="13.2" x14ac:dyDescent="0.2"/>
    <row r="40" spans="2:34" ht="13.2" x14ac:dyDescent="0.2">
      <c r="X40" s="257"/>
    </row>
    <row r="41" spans="2:34" ht="13.2" x14ac:dyDescent="0.2">
      <c r="R41" s="257"/>
    </row>
    <row r="42" spans="2:34" ht="13.2" x14ac:dyDescent="0.2">
      <c r="W42" s="257"/>
    </row>
    <row r="43" spans="2:34" ht="13.2" x14ac:dyDescent="0.2">
      <c r="Y43" s="257"/>
      <c r="Z43" s="257"/>
      <c r="AA43" s="257"/>
      <c r="AB43" s="257"/>
      <c r="AC43" s="257"/>
      <c r="AD43" s="257"/>
      <c r="AE43" s="257"/>
      <c r="AF43" s="257"/>
      <c r="AG43" s="257"/>
      <c r="AH43" s="257"/>
    </row>
    <row r="44" spans="2:34" ht="13.2" x14ac:dyDescent="0.2">
      <c r="AH44" s="257"/>
    </row>
    <row r="45" spans="2:34" ht="13.2" x14ac:dyDescent="0.2">
      <c r="X45" s="257"/>
    </row>
    <row r="46" spans="2:34" ht="13.2" x14ac:dyDescent="0.2"/>
    <row r="47" spans="2:34" ht="13.2" x14ac:dyDescent="0.2"/>
    <row r="48" spans="2:34" ht="13.2" x14ac:dyDescent="0.2">
      <c r="W48" s="257"/>
      <c r="Y48" s="257"/>
      <c r="Z48" s="257"/>
      <c r="AA48" s="257"/>
      <c r="AB48" s="257"/>
      <c r="AC48" s="257"/>
      <c r="AD48" s="257"/>
      <c r="AE48" s="257"/>
      <c r="AF48" s="257"/>
      <c r="AG48" s="257"/>
      <c r="AH48" s="257"/>
    </row>
    <row r="49" spans="28:34" ht="13.2" x14ac:dyDescent="0.2"/>
    <row r="50" spans="28:34" ht="13.2" x14ac:dyDescent="0.2">
      <c r="AE50" s="257"/>
      <c r="AF50" s="257"/>
      <c r="AG50" s="257"/>
      <c r="AH50" s="257"/>
    </row>
    <row r="51" spans="28:34" ht="13.2" x14ac:dyDescent="0.2">
      <c r="AC51" s="257"/>
      <c r="AD51" s="257"/>
      <c r="AE51" s="257"/>
      <c r="AF51" s="257"/>
      <c r="AG51" s="257"/>
      <c r="AH51" s="257"/>
    </row>
    <row r="52" spans="28:34" ht="13.2" x14ac:dyDescent="0.2"/>
    <row r="53" spans="28:34" ht="13.2" x14ac:dyDescent="0.2">
      <c r="AF53" s="257"/>
      <c r="AG53" s="257"/>
      <c r="AH53" s="257"/>
    </row>
    <row r="54" spans="28:34" ht="13.2" x14ac:dyDescent="0.2">
      <c r="AH54" s="257"/>
    </row>
    <row r="55" spans="28:34" ht="13.2" x14ac:dyDescent="0.2"/>
    <row r="56" spans="28:34" ht="13.2" x14ac:dyDescent="0.2">
      <c r="AB56" s="257"/>
      <c r="AC56" s="257"/>
      <c r="AD56" s="257"/>
      <c r="AE56" s="257"/>
      <c r="AF56" s="257"/>
      <c r="AG56" s="257"/>
      <c r="AH56" s="257"/>
    </row>
    <row r="57" spans="28:34" ht="13.2" x14ac:dyDescent="0.2">
      <c r="AH57" s="257"/>
    </row>
    <row r="58" spans="28:34" ht="13.2" x14ac:dyDescent="0.2">
      <c r="AH58" s="257"/>
    </row>
    <row r="59" spans="28:34" ht="13.2" x14ac:dyDescent="0.2"/>
    <row r="60" spans="28:34" ht="13.2" x14ac:dyDescent="0.2"/>
    <row r="61" spans="28:34" ht="13.2" x14ac:dyDescent="0.2"/>
    <row r="62" spans="28:34" ht="13.2" x14ac:dyDescent="0.2"/>
    <row r="63" spans="28:34" ht="13.2" x14ac:dyDescent="0.2">
      <c r="AH63" s="257"/>
    </row>
    <row r="64" spans="28:34" ht="13.2" x14ac:dyDescent="0.2">
      <c r="AG64" s="257"/>
      <c r="AH64" s="257"/>
    </row>
    <row r="65" spans="28:34" ht="13.2" x14ac:dyDescent="0.2"/>
    <row r="66" spans="28:34" ht="13.2" x14ac:dyDescent="0.2"/>
    <row r="67" spans="28:34" ht="13.2" x14ac:dyDescent="0.2"/>
    <row r="68" spans="28:34" ht="13.2" x14ac:dyDescent="0.2">
      <c r="AB68" s="257"/>
      <c r="AC68" s="257"/>
      <c r="AD68" s="257"/>
      <c r="AE68" s="257"/>
      <c r="AF68" s="257"/>
      <c r="AG68" s="257"/>
      <c r="AH68" s="257"/>
    </row>
    <row r="69" spans="28:34" ht="13.2" x14ac:dyDescent="0.2">
      <c r="AF69" s="257"/>
      <c r="AG69" s="257"/>
      <c r="AH69" s="257"/>
    </row>
    <row r="70" spans="28:34" ht="13.2" x14ac:dyDescent="0.2"/>
    <row r="71" spans="28:34" ht="13.2" x14ac:dyDescent="0.2"/>
    <row r="72" spans="28:34" ht="13.2" x14ac:dyDescent="0.2"/>
    <row r="73" spans="28:34" ht="13.2" x14ac:dyDescent="0.2"/>
    <row r="74" spans="28:34" ht="13.2" x14ac:dyDescent="0.2"/>
    <row r="75" spans="28:34" ht="13.2" x14ac:dyDescent="0.2">
      <c r="AH75" s="257"/>
    </row>
    <row r="76" spans="28:34" ht="13.2" x14ac:dyDescent="0.2">
      <c r="AF76" s="257"/>
      <c r="AG76" s="257"/>
      <c r="AH76" s="257"/>
    </row>
    <row r="77" spans="28:34" ht="13.2" x14ac:dyDescent="0.2">
      <c r="AG77" s="257"/>
      <c r="AH77" s="257"/>
    </row>
    <row r="78" spans="28:34" ht="13.2" x14ac:dyDescent="0.2"/>
    <row r="79" spans="28:34" ht="13.2" x14ac:dyDescent="0.2"/>
    <row r="80" spans="28:34" ht="13.2" x14ac:dyDescent="0.2"/>
    <row r="81" spans="25:34" ht="13.2" x14ac:dyDescent="0.2"/>
    <row r="82" spans="25:34" ht="13.2" x14ac:dyDescent="0.2">
      <c r="Y82" s="257"/>
    </row>
    <row r="83" spans="25:34" ht="13.2" x14ac:dyDescent="0.2">
      <c r="Y83" s="257"/>
      <c r="Z83" s="257"/>
      <c r="AA83" s="257"/>
      <c r="AB83" s="257"/>
      <c r="AC83" s="257"/>
      <c r="AD83" s="257"/>
      <c r="AE83" s="257"/>
      <c r="AF83" s="257"/>
      <c r="AG83" s="257"/>
      <c r="AH83" s="257"/>
    </row>
    <row r="84" spans="25:34" ht="13.2" x14ac:dyDescent="0.2"/>
    <row r="85" spans="25:34" ht="13.2" x14ac:dyDescent="0.2"/>
    <row r="86" spans="25:34" ht="13.2" x14ac:dyDescent="0.2"/>
    <row r="87" spans="25:34" ht="13.2" x14ac:dyDescent="0.2"/>
    <row r="88" spans="25:34" ht="13.2" x14ac:dyDescent="0.2">
      <c r="AH88" s="25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479</v>
      </c>
    </row>
  </sheetData>
  <sheetProtection algorithmName="SHA-512" hashValue="wThO8sZl4PUY5wNkHk4CZdEsIln18sb83iJfHeHEB2DR+R4UDbJhQN9Ac/Xtsj6YKWxg+IXzqq3J0AziMC1GxA==" saltValue="0kgymCv2LCBBX2TWoP1Mi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94FA9-74D6-4D12-829E-2B6EB28962BB}">
  <sheetPr>
    <pageSetUpPr fitToPage="1"/>
  </sheetPr>
  <dimension ref="A1:DR125"/>
  <sheetViews>
    <sheetView showGridLines="0" tabSelected="1" topLeftCell="N1" zoomScaleNormal="100" zoomScaleSheetLayoutView="55" workbookViewId="0">
      <selection activeCell="AN65" sqref="AN65:DC69"/>
    </sheetView>
  </sheetViews>
  <sheetFormatPr defaultColWidth="0" defaultRowHeight="13.5" customHeight="1" zeroHeight="1" x14ac:dyDescent="0.2"/>
  <cols>
    <col min="1" max="34" width="2.44140625" style="258" customWidth="1"/>
    <col min="35" max="122" width="2.44140625" style="257" customWidth="1"/>
    <col min="123" max="16384" width="2.44140625" style="257" hidden="1"/>
  </cols>
  <sheetData>
    <row r="1" spans="2:34"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ht="13.2" x14ac:dyDescent="0.2">
      <c r="S2" s="257"/>
      <c r="AH2" s="257"/>
    </row>
    <row r="3" spans="2:34"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ht="13.2" x14ac:dyDescent="0.2"/>
    <row r="5" spans="2:34" ht="13.2" x14ac:dyDescent="0.2"/>
    <row r="6" spans="2:34" ht="13.2" x14ac:dyDescent="0.2"/>
    <row r="7" spans="2:34" ht="13.2" x14ac:dyDescent="0.2"/>
    <row r="8" spans="2:34" ht="13.2" x14ac:dyDescent="0.2"/>
    <row r="9" spans="2:34" ht="13.2" x14ac:dyDescent="0.2">
      <c r="AH9" s="257"/>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7"/>
    </row>
    <row r="18" spans="12:34" ht="13.2" x14ac:dyDescent="0.2"/>
    <row r="19" spans="12:34" ht="13.2" x14ac:dyDescent="0.2"/>
    <row r="20" spans="12:34" ht="13.2" x14ac:dyDescent="0.2">
      <c r="AH20" s="257"/>
    </row>
    <row r="21" spans="12:34" ht="13.2" x14ac:dyDescent="0.2">
      <c r="AH21" s="257"/>
    </row>
    <row r="22" spans="12:34" ht="13.2" x14ac:dyDescent="0.2"/>
    <row r="23" spans="12:34" ht="13.2" x14ac:dyDescent="0.2"/>
    <row r="24" spans="12:34" ht="13.2" x14ac:dyDescent="0.2">
      <c r="Q24" s="257"/>
    </row>
    <row r="25" spans="12:34" ht="13.2" x14ac:dyDescent="0.2"/>
    <row r="26" spans="12:34" ht="13.2" x14ac:dyDescent="0.2"/>
    <row r="27" spans="12:34" ht="13.2" x14ac:dyDescent="0.2"/>
    <row r="28" spans="12:34" ht="13.2" x14ac:dyDescent="0.2">
      <c r="O28" s="257"/>
      <c r="T28" s="257"/>
      <c r="AH28" s="257"/>
    </row>
    <row r="29" spans="12:34" ht="13.2" x14ac:dyDescent="0.2"/>
    <row r="30" spans="12:34" ht="13.2" x14ac:dyDescent="0.2"/>
    <row r="31" spans="12:34" ht="13.2" x14ac:dyDescent="0.2">
      <c r="Q31" s="257"/>
    </row>
    <row r="32" spans="12:34" ht="13.2" x14ac:dyDescent="0.2">
      <c r="L32" s="257"/>
    </row>
    <row r="33" spans="2:34" ht="13.2" x14ac:dyDescent="0.2">
      <c r="C33" s="257"/>
      <c r="E33" s="257"/>
      <c r="G33" s="257"/>
      <c r="I33" s="257"/>
      <c r="X33" s="257"/>
    </row>
    <row r="34" spans="2:34" ht="13.2" x14ac:dyDescent="0.2">
      <c r="B34" s="257"/>
      <c r="P34" s="257"/>
      <c r="R34" s="257"/>
      <c r="T34" s="257"/>
    </row>
    <row r="35" spans="2:34" ht="13.2" x14ac:dyDescent="0.2">
      <c r="D35" s="257"/>
      <c r="W35" s="257"/>
      <c r="AC35" s="257"/>
      <c r="AD35" s="257"/>
      <c r="AE35" s="257"/>
      <c r="AF35" s="257"/>
      <c r="AG35" s="257"/>
      <c r="AH35" s="257"/>
    </row>
    <row r="36" spans="2:34" ht="13.2" x14ac:dyDescent="0.2">
      <c r="H36" s="257"/>
      <c r="J36" s="257"/>
      <c r="K36" s="257"/>
      <c r="M36" s="257"/>
      <c r="Y36" s="257"/>
      <c r="Z36" s="257"/>
      <c r="AA36" s="257"/>
      <c r="AB36" s="257"/>
      <c r="AC36" s="257"/>
      <c r="AD36" s="257"/>
      <c r="AE36" s="257"/>
      <c r="AF36" s="257"/>
      <c r="AG36" s="257"/>
      <c r="AH36" s="257"/>
    </row>
    <row r="37" spans="2:34" ht="13.2" x14ac:dyDescent="0.2">
      <c r="AH37" s="257"/>
    </row>
    <row r="38" spans="2:34" ht="13.2" x14ac:dyDescent="0.2">
      <c r="AG38" s="257"/>
      <c r="AH38" s="257"/>
    </row>
    <row r="39" spans="2:34" ht="13.2" x14ac:dyDescent="0.2"/>
    <row r="40" spans="2:34" ht="13.2" x14ac:dyDescent="0.2">
      <c r="X40" s="257"/>
    </row>
    <row r="41" spans="2:34" ht="13.2" x14ac:dyDescent="0.2">
      <c r="R41" s="257"/>
    </row>
    <row r="42" spans="2:34" ht="13.2" x14ac:dyDescent="0.2">
      <c r="W42" s="257"/>
    </row>
    <row r="43" spans="2:34" ht="13.2" x14ac:dyDescent="0.2">
      <c r="Y43" s="257"/>
      <c r="Z43" s="257"/>
      <c r="AA43" s="257"/>
      <c r="AB43" s="257"/>
      <c r="AC43" s="257"/>
      <c r="AD43" s="257"/>
      <c r="AE43" s="257"/>
      <c r="AF43" s="257"/>
      <c r="AG43" s="257"/>
      <c r="AH43" s="257"/>
    </row>
    <row r="44" spans="2:34" ht="13.2" x14ac:dyDescent="0.2">
      <c r="AH44" s="257"/>
    </row>
    <row r="45" spans="2:34" ht="13.2" x14ac:dyDescent="0.2">
      <c r="X45" s="257"/>
    </row>
    <row r="46" spans="2:34" ht="13.2" x14ac:dyDescent="0.2"/>
    <row r="47" spans="2:34" ht="13.2" x14ac:dyDescent="0.2"/>
    <row r="48" spans="2:34" ht="13.2" x14ac:dyDescent="0.2">
      <c r="W48" s="257"/>
      <c r="Y48" s="257"/>
      <c r="Z48" s="257"/>
      <c r="AA48" s="257"/>
      <c r="AB48" s="257"/>
      <c r="AC48" s="257"/>
      <c r="AD48" s="257"/>
      <c r="AE48" s="257"/>
      <c r="AF48" s="257"/>
      <c r="AG48" s="257"/>
      <c r="AH48" s="257"/>
    </row>
    <row r="49" spans="28:34" ht="13.2" x14ac:dyDescent="0.2"/>
    <row r="50" spans="28:34" ht="13.2" x14ac:dyDescent="0.2">
      <c r="AE50" s="257"/>
      <c r="AF50" s="257"/>
      <c r="AG50" s="257"/>
      <c r="AH50" s="257"/>
    </row>
    <row r="51" spans="28:34" ht="13.2" x14ac:dyDescent="0.2">
      <c r="AC51" s="257"/>
      <c r="AD51" s="257"/>
      <c r="AE51" s="257"/>
      <c r="AF51" s="257"/>
      <c r="AG51" s="257"/>
      <c r="AH51" s="257"/>
    </row>
    <row r="52" spans="28:34" ht="13.2" x14ac:dyDescent="0.2"/>
    <row r="53" spans="28:34" ht="13.2" x14ac:dyDescent="0.2">
      <c r="AF53" s="257"/>
      <c r="AG53" s="257"/>
      <c r="AH53" s="257"/>
    </row>
    <row r="54" spans="28:34" ht="13.2" x14ac:dyDescent="0.2">
      <c r="AH54" s="257"/>
    </row>
    <row r="55" spans="28:34" ht="13.2" x14ac:dyDescent="0.2"/>
    <row r="56" spans="28:34" ht="13.2" x14ac:dyDescent="0.2">
      <c r="AB56" s="257"/>
      <c r="AC56" s="257"/>
      <c r="AD56" s="257"/>
      <c r="AE56" s="257"/>
      <c r="AF56" s="257"/>
      <c r="AG56" s="257"/>
      <c r="AH56" s="257"/>
    </row>
    <row r="57" spans="28:34" ht="13.2" x14ac:dyDescent="0.2">
      <c r="AH57" s="257"/>
    </row>
    <row r="58" spans="28:34" ht="13.2" x14ac:dyDescent="0.2">
      <c r="AH58" s="257"/>
    </row>
    <row r="59" spans="28:34" ht="13.2" x14ac:dyDescent="0.2">
      <c r="AG59" s="257"/>
      <c r="AH59" s="257"/>
    </row>
    <row r="60" spans="28:34" ht="13.2" x14ac:dyDescent="0.2"/>
    <row r="61" spans="28:34" ht="13.2" x14ac:dyDescent="0.2"/>
    <row r="62" spans="28:34" ht="13.2" x14ac:dyDescent="0.2"/>
    <row r="63" spans="28:34" ht="13.2" x14ac:dyDescent="0.2">
      <c r="AH63" s="257"/>
    </row>
    <row r="64" spans="28:34" ht="13.2" x14ac:dyDescent="0.2">
      <c r="AG64" s="257"/>
      <c r="AH64" s="257"/>
    </row>
    <row r="65" spans="28:34" ht="13.2" x14ac:dyDescent="0.2"/>
    <row r="66" spans="28:34" ht="13.2" x14ac:dyDescent="0.2"/>
    <row r="67" spans="28:34" ht="13.2" x14ac:dyDescent="0.2"/>
    <row r="68" spans="28:34" ht="13.2" x14ac:dyDescent="0.2">
      <c r="AB68" s="257"/>
      <c r="AC68" s="257"/>
      <c r="AD68" s="257"/>
      <c r="AE68" s="257"/>
      <c r="AF68" s="257"/>
      <c r="AG68" s="257"/>
      <c r="AH68" s="257"/>
    </row>
    <row r="69" spans="28:34" ht="13.2" x14ac:dyDescent="0.2">
      <c r="AF69" s="257"/>
      <c r="AG69" s="257"/>
      <c r="AH69" s="257"/>
    </row>
    <row r="70" spans="28:34" ht="13.2" x14ac:dyDescent="0.2"/>
    <row r="71" spans="28:34" ht="13.2" x14ac:dyDescent="0.2"/>
    <row r="72" spans="28:34" ht="13.2" x14ac:dyDescent="0.2"/>
    <row r="73" spans="28:34" ht="13.2" x14ac:dyDescent="0.2"/>
    <row r="74" spans="28:34" ht="13.2" x14ac:dyDescent="0.2"/>
    <row r="75" spans="28:34" ht="13.2" x14ac:dyDescent="0.2">
      <c r="AH75" s="257"/>
    </row>
    <row r="76" spans="28:34" ht="13.2" x14ac:dyDescent="0.2">
      <c r="AF76" s="257"/>
      <c r="AG76" s="257"/>
      <c r="AH76" s="257"/>
    </row>
    <row r="77" spans="28:34" ht="13.2" x14ac:dyDescent="0.2">
      <c r="AG77" s="257"/>
      <c r="AH77" s="257"/>
    </row>
    <row r="78" spans="28:34" ht="13.2" x14ac:dyDescent="0.2"/>
    <row r="79" spans="28:34" ht="13.2" x14ac:dyDescent="0.2"/>
    <row r="80" spans="28:34" ht="13.2" x14ac:dyDescent="0.2"/>
    <row r="81" spans="25:34" ht="13.2" x14ac:dyDescent="0.2"/>
    <row r="82" spans="25:34" ht="13.2" x14ac:dyDescent="0.2">
      <c r="Y82" s="257"/>
    </row>
    <row r="83" spans="25:34" ht="13.2" x14ac:dyDescent="0.2">
      <c r="Y83" s="257"/>
      <c r="Z83" s="257"/>
      <c r="AA83" s="257"/>
      <c r="AB83" s="257"/>
      <c r="AC83" s="257"/>
      <c r="AD83" s="257"/>
      <c r="AE83" s="257"/>
      <c r="AF83" s="257"/>
      <c r="AG83" s="257"/>
      <c r="AH83" s="257"/>
    </row>
    <row r="84" spans="25:34" ht="13.2" x14ac:dyDescent="0.2"/>
    <row r="85" spans="25:34" ht="13.2" x14ac:dyDescent="0.2"/>
    <row r="86" spans="25:34" ht="13.2" x14ac:dyDescent="0.2"/>
    <row r="87" spans="25:34" ht="13.2" x14ac:dyDescent="0.2"/>
    <row r="88" spans="25:34" ht="13.2" x14ac:dyDescent="0.2">
      <c r="AH88" s="25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479</v>
      </c>
    </row>
  </sheetData>
  <sheetProtection algorithmName="SHA-512" hashValue="xh60YcDEohPOKl5700EO1o2jhiWqqVZEIb9KDjNNRRBUphcId2uEKzBr71cSq2Mcmxneo0th9wWKnnFzEox4PA==" saltValue="iCSEcA735kRUeJgdtc4Ot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138205</v>
      </c>
      <c r="E3" s="154"/>
      <c r="F3" s="155">
        <v>59119</v>
      </c>
      <c r="G3" s="156"/>
      <c r="H3" s="157"/>
    </row>
    <row r="4" spans="1:8" x14ac:dyDescent="0.2">
      <c r="A4" s="158"/>
      <c r="B4" s="159"/>
      <c r="C4" s="160"/>
      <c r="D4" s="161">
        <v>57638</v>
      </c>
      <c r="E4" s="162"/>
      <c r="F4" s="163">
        <v>29900</v>
      </c>
      <c r="G4" s="164"/>
      <c r="H4" s="165"/>
    </row>
    <row r="5" spans="1:8" x14ac:dyDescent="0.2">
      <c r="A5" s="146" t="s">
        <v>523</v>
      </c>
      <c r="B5" s="151"/>
      <c r="C5" s="152"/>
      <c r="D5" s="153">
        <v>118680</v>
      </c>
      <c r="E5" s="154"/>
      <c r="F5" s="155">
        <v>84459</v>
      </c>
      <c r="G5" s="156"/>
      <c r="H5" s="157"/>
    </row>
    <row r="6" spans="1:8" x14ac:dyDescent="0.2">
      <c r="A6" s="158"/>
      <c r="B6" s="159"/>
      <c r="C6" s="160"/>
      <c r="D6" s="161">
        <v>40270</v>
      </c>
      <c r="E6" s="162"/>
      <c r="F6" s="163">
        <v>47314</v>
      </c>
      <c r="G6" s="164"/>
      <c r="H6" s="165"/>
    </row>
    <row r="7" spans="1:8" x14ac:dyDescent="0.2">
      <c r="A7" s="146" t="s">
        <v>524</v>
      </c>
      <c r="B7" s="151"/>
      <c r="C7" s="152"/>
      <c r="D7" s="153">
        <v>98168</v>
      </c>
      <c r="E7" s="154"/>
      <c r="F7" s="155">
        <v>74568</v>
      </c>
      <c r="G7" s="156"/>
      <c r="H7" s="157"/>
    </row>
    <row r="8" spans="1:8" x14ac:dyDescent="0.2">
      <c r="A8" s="158"/>
      <c r="B8" s="159"/>
      <c r="C8" s="160"/>
      <c r="D8" s="161">
        <v>53311</v>
      </c>
      <c r="E8" s="162"/>
      <c r="F8" s="163">
        <v>42558</v>
      </c>
      <c r="G8" s="164"/>
      <c r="H8" s="165"/>
    </row>
    <row r="9" spans="1:8" x14ac:dyDescent="0.2">
      <c r="A9" s="146" t="s">
        <v>525</v>
      </c>
      <c r="B9" s="151"/>
      <c r="C9" s="152"/>
      <c r="D9" s="153">
        <v>107326</v>
      </c>
      <c r="E9" s="154"/>
      <c r="F9" s="155">
        <v>73693</v>
      </c>
      <c r="G9" s="156"/>
      <c r="H9" s="157"/>
    </row>
    <row r="10" spans="1:8" x14ac:dyDescent="0.2">
      <c r="A10" s="158"/>
      <c r="B10" s="159"/>
      <c r="C10" s="160"/>
      <c r="D10" s="161">
        <v>51931</v>
      </c>
      <c r="E10" s="162"/>
      <c r="F10" s="163">
        <v>44203</v>
      </c>
      <c r="G10" s="164"/>
      <c r="H10" s="165"/>
    </row>
    <row r="11" spans="1:8" x14ac:dyDescent="0.2">
      <c r="A11" s="146" t="s">
        <v>526</v>
      </c>
      <c r="B11" s="151"/>
      <c r="C11" s="152"/>
      <c r="D11" s="153">
        <v>100507</v>
      </c>
      <c r="E11" s="154"/>
      <c r="F11" s="155">
        <v>79401</v>
      </c>
      <c r="G11" s="156"/>
      <c r="H11" s="157"/>
    </row>
    <row r="12" spans="1:8" x14ac:dyDescent="0.2">
      <c r="A12" s="158"/>
      <c r="B12" s="159"/>
      <c r="C12" s="166"/>
      <c r="D12" s="161">
        <v>69029</v>
      </c>
      <c r="E12" s="162"/>
      <c r="F12" s="163">
        <v>49347</v>
      </c>
      <c r="G12" s="164"/>
      <c r="H12" s="165"/>
    </row>
    <row r="13" spans="1:8" x14ac:dyDescent="0.2">
      <c r="A13" s="146"/>
      <c r="B13" s="151"/>
      <c r="C13" s="167"/>
      <c r="D13" s="168">
        <v>112577</v>
      </c>
      <c r="E13" s="169"/>
      <c r="F13" s="170">
        <v>74248</v>
      </c>
      <c r="G13" s="171"/>
      <c r="H13" s="157"/>
    </row>
    <row r="14" spans="1:8" x14ac:dyDescent="0.2">
      <c r="A14" s="158"/>
      <c r="B14" s="159"/>
      <c r="C14" s="160"/>
      <c r="D14" s="161">
        <v>54436</v>
      </c>
      <c r="E14" s="162"/>
      <c r="F14" s="163">
        <v>42664</v>
      </c>
      <c r="G14" s="164"/>
      <c r="H14" s="165"/>
    </row>
    <row r="17" spans="1:11" x14ac:dyDescent="0.2">
      <c r="A17" s="142" t="s">
        <v>51</v>
      </c>
    </row>
    <row r="18" spans="1:11" x14ac:dyDescent="0.2">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2">
      <c r="A19" s="172" t="s">
        <v>52</v>
      </c>
      <c r="B19" s="172">
        <f>ROUND(VALUE(SUBSTITUTE(実質収支比率等に係る経年分析!F$48,"▲","-")),2)</f>
        <v>3.86</v>
      </c>
      <c r="C19" s="172">
        <f>ROUND(VALUE(SUBSTITUTE(実質収支比率等に係る経年分析!G$48,"▲","-")),2)</f>
        <v>6.06</v>
      </c>
      <c r="D19" s="172">
        <f>ROUND(VALUE(SUBSTITUTE(実質収支比率等に係る経年分析!H$48,"▲","-")),2)</f>
        <v>9.6999999999999993</v>
      </c>
      <c r="E19" s="172">
        <f>ROUND(VALUE(SUBSTITUTE(実質収支比率等に係る経年分析!I$48,"▲","-")),2)</f>
        <v>6.47</v>
      </c>
      <c r="F19" s="172">
        <f>ROUND(VALUE(SUBSTITUTE(実質収支比率等に係る経年分析!J$48,"▲","-")),2)</f>
        <v>3.46</v>
      </c>
    </row>
    <row r="20" spans="1:11" x14ac:dyDescent="0.2">
      <c r="A20" s="172" t="s">
        <v>53</v>
      </c>
      <c r="B20" s="172">
        <f>ROUND(VALUE(SUBSTITUTE(実質収支比率等に係る経年分析!F$47,"▲","-")),2)</f>
        <v>31.41</v>
      </c>
      <c r="C20" s="172">
        <f>ROUND(VALUE(SUBSTITUTE(実質収支比率等に係る経年分析!G$47,"▲","-")),2)</f>
        <v>29.64</v>
      </c>
      <c r="D20" s="172">
        <f>ROUND(VALUE(SUBSTITUTE(実質収支比率等に係る経年分析!H$47,"▲","-")),2)</f>
        <v>31.73</v>
      </c>
      <c r="E20" s="172">
        <f>ROUND(VALUE(SUBSTITUTE(実質収支比率等に係る経年分析!I$47,"▲","-")),2)</f>
        <v>38.32</v>
      </c>
      <c r="F20" s="172">
        <f>ROUND(VALUE(SUBSTITUTE(実質収支比率等に係る経年分析!J$47,"▲","-")),2)</f>
        <v>38</v>
      </c>
    </row>
    <row r="21" spans="1:11" x14ac:dyDescent="0.2">
      <c r="A21" s="172" t="s">
        <v>54</v>
      </c>
      <c r="B21" s="172">
        <f>IF(ISNUMBER(VALUE(SUBSTITUTE(実質収支比率等に係る経年分析!F$49,"▲","-"))),ROUND(VALUE(SUBSTITUTE(実質収支比率等に係る経年分析!F$49,"▲","-")),2),NA())</f>
        <v>-1.44</v>
      </c>
      <c r="C21" s="172">
        <f>IF(ISNUMBER(VALUE(SUBSTITUTE(実質収支比率等に係る経年分析!G$49,"▲","-"))),ROUND(VALUE(SUBSTITUTE(実質収支比率等に係る経年分析!G$49,"▲","-")),2),NA())</f>
        <v>0.92</v>
      </c>
      <c r="D21" s="172">
        <f>IF(ISNUMBER(VALUE(SUBSTITUTE(実質収支比率等に係る経年分析!H$49,"▲","-"))),ROUND(VALUE(SUBSTITUTE(実質収支比率等に係る経年分析!H$49,"▲","-")),2),NA())</f>
        <v>6.68</v>
      </c>
      <c r="E21" s="172">
        <f>IF(ISNUMBER(VALUE(SUBSTITUTE(実質収支比率等に係る経年分析!I$49,"▲","-"))),ROUND(VALUE(SUBSTITUTE(実質収支比率等に係る経年分析!I$49,"▲","-")),2),NA())</f>
        <v>1.3</v>
      </c>
      <c r="F21" s="172">
        <f>IF(ISNUMBER(VALUE(SUBSTITUTE(実質収支比率等に係る経年分析!J$49,"▲","-"))),ROUND(VALUE(SUBSTITUTE(実質収支比率等に係る経年分析!J$49,"▲","-")),2),NA())</f>
        <v>-3.02</v>
      </c>
    </row>
    <row r="24" spans="1:11" x14ac:dyDescent="0.2">
      <c r="A24" s="142" t="s">
        <v>55</v>
      </c>
    </row>
    <row r="25" spans="1:11" x14ac:dyDescent="0.2">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2">
      <c r="A26" s="173"/>
      <c r="B26" s="173" t="s">
        <v>56</v>
      </c>
      <c r="C26" s="173" t="s">
        <v>57</v>
      </c>
      <c r="D26" s="173" t="s">
        <v>56</v>
      </c>
      <c r="E26" s="173" t="s">
        <v>57</v>
      </c>
      <c r="F26" s="173" t="s">
        <v>56</v>
      </c>
      <c r="G26" s="173" t="s">
        <v>57</v>
      </c>
      <c r="H26" s="173" t="s">
        <v>56</v>
      </c>
      <c r="I26" s="173" t="s">
        <v>57</v>
      </c>
      <c r="J26" s="173" t="s">
        <v>56</v>
      </c>
      <c r="K26" s="173" t="s">
        <v>57</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5.41</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4.9000000000000004</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4.79</v>
      </c>
      <c r="H27" s="173" t="e">
        <f>IF(ROUND(VALUE(SUBSTITUTE(連結実質赤字比率に係る赤字・黒字の構成分析!I$43,"▲", "-")), 2) &lt; 0, ABS(ROUND(VALUE(SUBSTITUTE(連結実質赤字比率に係る赤字・黒字の構成分析!I$43,"▲", "-")), 2)), NA())</f>
        <v>#N/A</v>
      </c>
      <c r="I27" s="173">
        <f>IF(ROUND(VALUE(SUBSTITUTE(連結実質赤字比率に係る赤字・黒字の構成分析!I$43,"▲", "-")), 2) &gt;= 0, ABS(ROUND(VALUE(SUBSTITUTE(連結実質赤字比率に係る赤字・黒字の構成分析!I$43,"▲", "-")), 2)), NA())</f>
        <v>0.59</v>
      </c>
      <c r="J27" s="173" t="e">
        <f>IF(ROUND(VALUE(SUBSTITUTE(連結実質赤字比率に係る赤字・黒字の構成分析!J$43,"▲", "-")), 2) &lt; 0, ABS(ROUND(VALUE(SUBSTITUTE(連結実質赤字比率に係る赤字・黒字の構成分析!J$43,"▲", "-")), 2)), NA())</f>
        <v>#N/A</v>
      </c>
      <c r="K27" s="173">
        <f>IF(ROUND(VALUE(SUBSTITUTE(連結実質赤字比率に係る赤字・黒字の構成分析!J$43,"▲", "-")), 2) &gt;= 0, ABS(ROUND(VALUE(SUBSTITUTE(連結実質赤字比率に係る赤字・黒字の構成分析!J$43,"▲", "-")), 2)), NA())</f>
        <v>0</v>
      </c>
    </row>
    <row r="28" spans="1:11" x14ac:dyDescent="0.2">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str">
        <f>IF(連結実質赤字比率に係る赤字・黒字の構成分析!C$41="",NA(),連結実質赤字比率に係る赤字・黒字の構成分析!C$41)</f>
        <v>徳山ダム上流域公有地化特別会計</v>
      </c>
      <c r="B29" s="173" t="e">
        <f>IF(ROUND(VALUE(SUBSTITUTE(連結実質赤字比率に係る赤字・黒字の構成分析!F$41,"▲", "-")), 2) &lt; 0, ABS(ROUND(VALUE(SUBSTITUTE(連結実質赤字比率に係る赤字・黒字の構成分析!F$41,"▲", "-")), 2)), NA())</f>
        <v>#N/A</v>
      </c>
      <c r="C29" s="173">
        <f>IF(ROUND(VALUE(SUBSTITUTE(連結実質赤字比率に係る赤字・黒字の構成分析!F$41,"▲", "-")), 2) &gt;= 0, ABS(ROUND(VALUE(SUBSTITUTE(連結実質赤字比率に係る赤字・黒字の構成分析!F$41,"▲", "-")), 2)), NA())</f>
        <v>0</v>
      </c>
      <c r="D29" s="173" t="e">
        <f>IF(ROUND(VALUE(SUBSTITUTE(連結実質赤字比率に係る赤字・黒字の構成分析!G$41,"▲", "-")), 2) &lt; 0, ABS(ROUND(VALUE(SUBSTITUTE(連結実質赤字比率に係る赤字・黒字の構成分析!G$41,"▲", "-")), 2)), NA())</f>
        <v>#N/A</v>
      </c>
      <c r="E29" s="173">
        <f>IF(ROUND(VALUE(SUBSTITUTE(連結実質赤字比率に係る赤字・黒字の構成分析!G$41,"▲", "-")), 2) &gt;= 0, ABS(ROUND(VALUE(SUBSTITUTE(連結実質赤字比率に係る赤字・黒字の構成分析!G$41,"▲", "-")), 2)), NA())</f>
        <v>0</v>
      </c>
      <c r="F29" s="173" t="e">
        <f>IF(ROUND(VALUE(SUBSTITUTE(連結実質赤字比率に係る赤字・黒字の構成分析!H$41,"▲", "-")), 2) &lt; 0, ABS(ROUND(VALUE(SUBSTITUTE(連結実質赤字比率に係る赤字・黒字の構成分析!H$41,"▲", "-")), 2)), NA())</f>
        <v>#N/A</v>
      </c>
      <c r="G29" s="173">
        <f>IF(ROUND(VALUE(SUBSTITUTE(連結実質赤字比率に係る赤字・黒字の構成分析!H$41,"▲", "-")), 2) &gt;= 0, ABS(ROUND(VALUE(SUBSTITUTE(連結実質赤字比率に係る赤字・黒字の構成分析!H$41,"▲", "-")), 2)), NA())</f>
        <v>0</v>
      </c>
      <c r="H29" s="173" t="e">
        <f>IF(ROUND(VALUE(SUBSTITUTE(連結実質赤字比率に係る赤字・黒字の構成分析!I$41,"▲", "-")), 2) &lt; 0, ABS(ROUND(VALUE(SUBSTITUTE(連結実質赤字比率に係る赤字・黒字の構成分析!I$41,"▲", "-")), 2)), NA())</f>
        <v>#N/A</v>
      </c>
      <c r="I29" s="173">
        <f>IF(ROUND(VALUE(SUBSTITUTE(連結実質赤字比率に係る赤字・黒字の構成分析!I$41,"▲", "-")), 2) &gt;= 0, ABS(ROUND(VALUE(SUBSTITUTE(連結実質赤字比率に係る赤字・黒字の構成分析!I$41,"▲", "-")), 2)), NA())</f>
        <v>0</v>
      </c>
      <c r="J29" s="173" t="e">
        <f>IF(ROUND(VALUE(SUBSTITUTE(連結実質赤字比率に係る赤字・黒字の構成分析!J$41,"▲", "-")), 2) &lt; 0, ABS(ROUND(VALUE(SUBSTITUTE(連結実質赤字比率に係る赤字・黒字の構成分析!J$41,"▲", "-")), 2)), NA())</f>
        <v>#N/A</v>
      </c>
      <c r="K29" s="173">
        <f>IF(ROUND(VALUE(SUBSTITUTE(連結実質赤字比率に係る赤字・黒字の構成分析!J$41,"▲", "-")), 2) &gt;= 0, ABS(ROUND(VALUE(SUBSTITUTE(連結実質赤字比率に係る赤字・黒字の構成分析!J$41,"▲", "-")), 2)), NA())</f>
        <v>0</v>
      </c>
    </row>
    <row r="30" spans="1:11" x14ac:dyDescent="0.2">
      <c r="A30" s="173" t="str">
        <f>IF(連結実質赤字比率に係る赤字・黒字の構成分析!C$40="",NA(),連結実質赤字比率に係る赤字・黒字の構成分析!C$40)</f>
        <v>杉原地域土地取得等特別会計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v>
      </c>
    </row>
    <row r="31" spans="1:11" x14ac:dyDescent="0.2">
      <c r="A31" s="173" t="str">
        <f>IF(連結実質赤字比率に係る赤字・黒字の構成分析!C$39="",NA(),連結実質赤字比率に係る赤字・黒字の構成分析!C$39)</f>
        <v>国民健康保険直診勘定特別会計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0.05</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0.1</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0.04</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7.0000000000000007E-2</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0.05</v>
      </c>
    </row>
    <row r="32" spans="1:11" x14ac:dyDescent="0.2">
      <c r="A32" s="173" t="str">
        <f>IF(連結実質赤字比率に係る赤字・黒字の構成分析!C$38="",NA(),連結実質赤字比率に係る赤字・黒字の構成分析!C$38)</f>
        <v>後期高齢者医療特別会計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0.04</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0.05</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0.05</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0.06</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7.0000000000000007E-2</v>
      </c>
    </row>
    <row r="33" spans="1:16" x14ac:dyDescent="0.2">
      <c r="A33" s="173" t="str">
        <f>IF(連結実質赤字比率に係る赤字・黒字の構成分析!C$37="",NA(),連結実質赤字比率に係る赤字・黒字の構成分析!C$37)</f>
        <v>国民健康保険特別会計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1.21</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1.69</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2</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2.23</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1.74</v>
      </c>
    </row>
    <row r="34" spans="1:16" x14ac:dyDescent="0.2">
      <c r="A34" s="173" t="str">
        <f>IF(連結実質赤字比率に係る赤字・黒字の構成分析!C$36="",NA(),連結実質赤字比率に係る赤字・黒字の構成分析!C$36)</f>
        <v>下水道事業会計</v>
      </c>
      <c r="B34" s="173" t="e">
        <f>IF(ROUND(VALUE(SUBSTITUTE(連結実質赤字比率に係る赤字・黒字の構成分析!F$36,"▲", "-")), 2) &lt; 0, ABS(ROUND(VALUE(SUBSTITUTE(連結実質赤字比率に係る赤字・黒字の構成分析!F$36,"▲", "-")), 2)), NA())</f>
        <v>#VALUE!</v>
      </c>
      <c r="C34" s="173" t="e">
        <f>IF(ROUND(VALUE(SUBSTITUTE(連結実質赤字比率に係る赤字・黒字の構成分析!F$36,"▲", "-")), 2) &gt;= 0, ABS(ROUND(VALUE(SUBSTITUTE(連結実質赤字比率に係る赤字・黒字の構成分析!F$36,"▲", "-")), 2)), NA())</f>
        <v>#VALUE!</v>
      </c>
      <c r="D34" s="173" t="e">
        <f>IF(ROUND(VALUE(SUBSTITUTE(連結実質赤字比率に係る赤字・黒字の構成分析!G$36,"▲", "-")), 2) &lt; 0, ABS(ROUND(VALUE(SUBSTITUTE(連結実質赤字比率に係る赤字・黒字の構成分析!G$36,"▲", "-")), 2)), NA())</f>
        <v>#VALUE!</v>
      </c>
      <c r="E34" s="173" t="e">
        <f>IF(ROUND(VALUE(SUBSTITUTE(連結実質赤字比率に係る赤字・黒字の構成分析!G$36,"▲", "-")), 2) &gt;= 0, ABS(ROUND(VALUE(SUBSTITUTE(連結実質赤字比率に係る赤字・黒字の構成分析!G$36,"▲", "-")), 2)), NA())</f>
        <v>#VALUE!</v>
      </c>
      <c r="F34" s="173" t="e">
        <f>IF(ROUND(VALUE(SUBSTITUTE(連結実質赤字比率に係る赤字・黒字の構成分析!H$36,"▲", "-")), 2) &lt; 0, ABS(ROUND(VALUE(SUBSTITUTE(連結実質赤字比率に係る赤字・黒字の構成分析!H$36,"▲", "-")), 2)), NA())</f>
        <v>#VALUE!</v>
      </c>
      <c r="G34" s="173" t="e">
        <f>IF(ROUND(VALUE(SUBSTITUTE(連結実質赤字比率に係る赤字・黒字の構成分析!H$36,"▲", "-")), 2) &gt;= 0, ABS(ROUND(VALUE(SUBSTITUTE(連結実質赤字比率に係る赤字・黒字の構成分析!H$36,"▲", "-")), 2)), NA())</f>
        <v>#VALUE!</v>
      </c>
      <c r="H34" s="173" t="e">
        <f>IF(ROUND(VALUE(SUBSTITUTE(連結実質赤字比率に係る赤字・黒字の構成分析!I$36,"▲", "-")), 2) &lt; 0, ABS(ROUND(VALUE(SUBSTITUTE(連結実質赤字比率に係る赤字・黒字の構成分析!I$36,"▲", "-")), 2)), NA())</f>
        <v>#VALUE!</v>
      </c>
      <c r="I34" s="173" t="e">
        <f>IF(ROUND(VALUE(SUBSTITUTE(連結実質赤字比率に係る赤字・黒字の構成分析!I$36,"▲", "-")), 2) &gt;= 0, ABS(ROUND(VALUE(SUBSTITUTE(連結実質赤字比率に係る赤字・黒字の構成分析!I$36,"▲", "-")), 2)), NA())</f>
        <v>#VALUE!</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2.8</v>
      </c>
    </row>
    <row r="35" spans="1:16" x14ac:dyDescent="0.2">
      <c r="A35" s="173" t="str">
        <f>IF(連結実質赤字比率に係る赤字・黒字の構成分析!C$35="",NA(),連結実質赤字比率に係る赤字・黒字の構成分析!C$35)</f>
        <v>一般会計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3.74</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5.89</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9.5299999999999994</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6.31</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3.46</v>
      </c>
    </row>
    <row r="36" spans="1:16" x14ac:dyDescent="0.2">
      <c r="A36" s="173" t="str">
        <f>IF(連結実質赤字比率に係る赤字・黒字の構成分析!C$34="",NA(),連結実質赤字比率に係る赤字・黒字の構成分析!C$34)</f>
        <v>水道事業会計</v>
      </c>
      <c r="B36" s="173" t="e">
        <f>IF(ROUND(VALUE(SUBSTITUTE(連結実質赤字比率に係る赤字・黒字の構成分析!F$34,"▲", "-")), 2) &lt; 0, ABS(ROUND(VALUE(SUBSTITUTE(連結実質赤字比率に係る赤字・黒字の構成分析!F$34,"▲", "-")), 2)), NA())</f>
        <v>#VALUE!</v>
      </c>
      <c r="C36" s="173" t="e">
        <f>IF(ROUND(VALUE(SUBSTITUTE(連結実質赤字比率に係る赤字・黒字の構成分析!F$34,"▲", "-")), 2) &gt;= 0, ABS(ROUND(VALUE(SUBSTITUTE(連結実質赤字比率に係る赤字・黒字の構成分析!F$34,"▲", "-")), 2)), NA())</f>
        <v>#VALUE!</v>
      </c>
      <c r="D36" s="173" t="e">
        <f>IF(ROUND(VALUE(SUBSTITUTE(連結実質赤字比率に係る赤字・黒字の構成分析!G$34,"▲", "-")), 2) &lt; 0, ABS(ROUND(VALUE(SUBSTITUTE(連結実質赤字比率に係る赤字・黒字の構成分析!G$34,"▲", "-")), 2)), NA())</f>
        <v>#VALUE!</v>
      </c>
      <c r="E36" s="173" t="e">
        <f>IF(ROUND(VALUE(SUBSTITUTE(連結実質赤字比率に係る赤字・黒字の構成分析!G$34,"▲", "-")), 2) &gt;= 0, ABS(ROUND(VALUE(SUBSTITUTE(連結実質赤字比率に係る赤字・黒字の構成分析!G$34,"▲", "-")), 2)), NA())</f>
        <v>#VALUE!</v>
      </c>
      <c r="F36" s="173" t="e">
        <f>IF(ROUND(VALUE(SUBSTITUTE(連結実質赤字比率に係る赤字・黒字の構成分析!H$34,"▲", "-")), 2) &lt; 0, ABS(ROUND(VALUE(SUBSTITUTE(連結実質赤字比率に係る赤字・黒字の構成分析!H$34,"▲", "-")), 2)), NA())</f>
        <v>#VALUE!</v>
      </c>
      <c r="G36" s="173" t="e">
        <f>IF(ROUND(VALUE(SUBSTITUTE(連結実質赤字比率に係る赤字・黒字の構成分析!H$34,"▲", "-")), 2) &gt;= 0, ABS(ROUND(VALUE(SUBSTITUTE(連結実質赤字比率に係る赤字・黒字の構成分析!H$34,"▲", "-")), 2)), NA())</f>
        <v>#VALUE!</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7.08</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6.01</v>
      </c>
    </row>
    <row r="39" spans="1:16" x14ac:dyDescent="0.2">
      <c r="A39" s="142" t="s">
        <v>58</v>
      </c>
    </row>
    <row r="40" spans="1:16" x14ac:dyDescent="0.2">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2">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2">
      <c r="A42" s="174" t="s">
        <v>61</v>
      </c>
      <c r="B42" s="174"/>
      <c r="C42" s="174"/>
      <c r="D42" s="174">
        <f>'実質公債費比率（分子）の構造'!K$52</f>
        <v>1917</v>
      </c>
      <c r="E42" s="174"/>
      <c r="F42" s="174"/>
      <c r="G42" s="174">
        <f>'実質公債費比率（分子）の構造'!L$52</f>
        <v>1784</v>
      </c>
      <c r="H42" s="174"/>
      <c r="I42" s="174"/>
      <c r="J42" s="174">
        <f>'実質公債費比率（分子）の構造'!M$52</f>
        <v>1764</v>
      </c>
      <c r="K42" s="174"/>
      <c r="L42" s="174"/>
      <c r="M42" s="174">
        <f>'実質公債費比率（分子）の構造'!N$52</f>
        <v>1618</v>
      </c>
      <c r="N42" s="174"/>
      <c r="O42" s="174"/>
      <c r="P42" s="174">
        <f>'実質公債費比率（分子）の構造'!O$52</f>
        <v>1657</v>
      </c>
    </row>
    <row r="43" spans="1:16" x14ac:dyDescent="0.2">
      <c r="A43" s="174" t="s">
        <v>16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2">
      <c r="A44" s="174" t="s">
        <v>62</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2">
      <c r="A45" s="174" t="s">
        <v>63</v>
      </c>
      <c r="B45" s="174">
        <f>'実質公債費比率（分子）の構造'!K$49</f>
        <v>81</v>
      </c>
      <c r="C45" s="174"/>
      <c r="D45" s="174"/>
      <c r="E45" s="174">
        <f>'実質公債費比率（分子）の構造'!L$49</f>
        <v>80</v>
      </c>
      <c r="F45" s="174"/>
      <c r="G45" s="174"/>
      <c r="H45" s="174">
        <f>'実質公債費比率（分子）の構造'!M$49</f>
        <v>80</v>
      </c>
      <c r="I45" s="174"/>
      <c r="J45" s="174"/>
      <c r="K45" s="174">
        <f>'実質公債費比率（分子）の構造'!N$49</f>
        <v>78</v>
      </c>
      <c r="L45" s="174"/>
      <c r="M45" s="174"/>
      <c r="N45" s="174">
        <f>'実質公債費比率（分子）の構造'!O$49</f>
        <v>50</v>
      </c>
      <c r="O45" s="174"/>
      <c r="P45" s="174"/>
    </row>
    <row r="46" spans="1:16" x14ac:dyDescent="0.2">
      <c r="A46" s="174" t="s">
        <v>64</v>
      </c>
      <c r="B46" s="174">
        <f>'実質公債費比率（分子）の構造'!K$48</f>
        <v>683</v>
      </c>
      <c r="C46" s="174"/>
      <c r="D46" s="174"/>
      <c r="E46" s="174">
        <f>'実質公債費比率（分子）の構造'!L$48</f>
        <v>605</v>
      </c>
      <c r="F46" s="174"/>
      <c r="G46" s="174"/>
      <c r="H46" s="174">
        <f>'実質公債費比率（分子）の構造'!M$48</f>
        <v>562</v>
      </c>
      <c r="I46" s="174"/>
      <c r="J46" s="174"/>
      <c r="K46" s="174">
        <f>'実質公債費比率（分子）の構造'!N$48</f>
        <v>504</v>
      </c>
      <c r="L46" s="174"/>
      <c r="M46" s="174"/>
      <c r="N46" s="174">
        <f>'実質公債費比率（分子）の構造'!O$48</f>
        <v>544</v>
      </c>
      <c r="O46" s="174"/>
      <c r="P46" s="174"/>
    </row>
    <row r="47" spans="1:16" x14ac:dyDescent="0.2">
      <c r="A47" s="174" t="s">
        <v>12</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2">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66</v>
      </c>
      <c r="B49" s="174">
        <f>'実質公債費比率（分子）の構造'!K$45</f>
        <v>1641</v>
      </c>
      <c r="C49" s="174"/>
      <c r="D49" s="174"/>
      <c r="E49" s="174">
        <f>'実質公債費比率（分子）の構造'!L$45</f>
        <v>1551</v>
      </c>
      <c r="F49" s="174"/>
      <c r="G49" s="174"/>
      <c r="H49" s="174">
        <f>'実質公債費比率（分子）の構造'!M$45</f>
        <v>1589</v>
      </c>
      <c r="I49" s="174"/>
      <c r="J49" s="174"/>
      <c r="K49" s="174">
        <f>'実質公債費比率（分子）の構造'!N$45</f>
        <v>1616</v>
      </c>
      <c r="L49" s="174"/>
      <c r="M49" s="174"/>
      <c r="N49" s="174">
        <f>'実質公債費比率（分子）の構造'!O$45</f>
        <v>1594</v>
      </c>
      <c r="O49" s="174"/>
      <c r="P49" s="174"/>
    </row>
    <row r="50" spans="1:16" x14ac:dyDescent="0.2">
      <c r="A50" s="174" t="s">
        <v>67</v>
      </c>
      <c r="B50" s="174" t="e">
        <f>NA()</f>
        <v>#N/A</v>
      </c>
      <c r="C50" s="174">
        <f>IF(ISNUMBER('実質公債費比率（分子）の構造'!K$53),'実質公債費比率（分子）の構造'!K$53,NA())</f>
        <v>488</v>
      </c>
      <c r="D50" s="174" t="e">
        <f>NA()</f>
        <v>#N/A</v>
      </c>
      <c r="E50" s="174" t="e">
        <f>NA()</f>
        <v>#N/A</v>
      </c>
      <c r="F50" s="174">
        <f>IF(ISNUMBER('実質公債費比率（分子）の構造'!L$53),'実質公債費比率（分子）の構造'!L$53,NA())</f>
        <v>452</v>
      </c>
      <c r="G50" s="174" t="e">
        <f>NA()</f>
        <v>#N/A</v>
      </c>
      <c r="H50" s="174" t="e">
        <f>NA()</f>
        <v>#N/A</v>
      </c>
      <c r="I50" s="174">
        <f>IF(ISNUMBER('実質公債費比率（分子）の構造'!M$53),'実質公債費比率（分子）の構造'!M$53,NA())</f>
        <v>467</v>
      </c>
      <c r="J50" s="174" t="e">
        <f>NA()</f>
        <v>#N/A</v>
      </c>
      <c r="K50" s="174" t="e">
        <f>NA()</f>
        <v>#N/A</v>
      </c>
      <c r="L50" s="174">
        <f>IF(ISNUMBER('実質公債費比率（分子）の構造'!N$53),'実質公債費比率（分子）の構造'!N$53,NA())</f>
        <v>580</v>
      </c>
      <c r="M50" s="174" t="e">
        <f>NA()</f>
        <v>#N/A</v>
      </c>
      <c r="N50" s="174" t="e">
        <f>NA()</f>
        <v>#N/A</v>
      </c>
      <c r="O50" s="174">
        <f>IF(ISNUMBER('実質公債費比率（分子）の構造'!O$53),'実質公債費比率（分子）の構造'!O$53,NA())</f>
        <v>531</v>
      </c>
      <c r="P50" s="174" t="e">
        <f>NA()</f>
        <v>#N/A</v>
      </c>
    </row>
    <row r="53" spans="1:16" x14ac:dyDescent="0.2">
      <c r="A53" s="142" t="s">
        <v>68</v>
      </c>
    </row>
    <row r="54" spans="1:16" x14ac:dyDescent="0.2">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2">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2">
      <c r="A56" s="173" t="s">
        <v>43</v>
      </c>
      <c r="B56" s="173"/>
      <c r="C56" s="173"/>
      <c r="D56" s="173">
        <f>'将来負担比率（分子）の構造'!I$52</f>
        <v>18704</v>
      </c>
      <c r="E56" s="173"/>
      <c r="F56" s="173"/>
      <c r="G56" s="173">
        <f>'将来負担比率（分子）の構造'!J$52</f>
        <v>17994</v>
      </c>
      <c r="H56" s="173"/>
      <c r="I56" s="173"/>
      <c r="J56" s="173">
        <f>'将来負担比率（分子）の構造'!K$52</f>
        <v>17455</v>
      </c>
      <c r="K56" s="173"/>
      <c r="L56" s="173"/>
      <c r="M56" s="173">
        <f>'将来負担比率（分子）の構造'!L$52</f>
        <v>16514</v>
      </c>
      <c r="N56" s="173"/>
      <c r="O56" s="173"/>
      <c r="P56" s="173">
        <f>'将来負担比率（分子）の構造'!M$52</f>
        <v>16011</v>
      </c>
    </row>
    <row r="57" spans="1:16" x14ac:dyDescent="0.2">
      <c r="A57" s="173" t="s">
        <v>42</v>
      </c>
      <c r="B57" s="173"/>
      <c r="C57" s="173"/>
      <c r="D57" s="173">
        <f>'将来負担比率（分子）の構造'!I$51</f>
        <v>177</v>
      </c>
      <c r="E57" s="173"/>
      <c r="F57" s="173"/>
      <c r="G57" s="173">
        <f>'将来負担比率（分子）の構造'!J$51</f>
        <v>159</v>
      </c>
      <c r="H57" s="173"/>
      <c r="I57" s="173"/>
      <c r="J57" s="173">
        <f>'将来負担比率（分子）の構造'!K$51</f>
        <v>164</v>
      </c>
      <c r="K57" s="173"/>
      <c r="L57" s="173"/>
      <c r="M57" s="173">
        <f>'将来負担比率（分子）の構造'!L$51</f>
        <v>132</v>
      </c>
      <c r="N57" s="173"/>
      <c r="O57" s="173"/>
      <c r="P57" s="173">
        <f>'将来負担比率（分子）の構造'!M$51</f>
        <v>112</v>
      </c>
    </row>
    <row r="58" spans="1:16" x14ac:dyDescent="0.2">
      <c r="A58" s="173" t="s">
        <v>41</v>
      </c>
      <c r="B58" s="173"/>
      <c r="C58" s="173"/>
      <c r="D58" s="173">
        <f>'将来負担比率（分子）の構造'!I$50</f>
        <v>7999</v>
      </c>
      <c r="E58" s="173"/>
      <c r="F58" s="173"/>
      <c r="G58" s="173">
        <f>'将来負担比率（分子）の構造'!J$50</f>
        <v>7513</v>
      </c>
      <c r="H58" s="173"/>
      <c r="I58" s="173"/>
      <c r="J58" s="173">
        <f>'将来負担比率（分子）の構造'!K$50</f>
        <v>7804</v>
      </c>
      <c r="K58" s="173"/>
      <c r="L58" s="173"/>
      <c r="M58" s="173">
        <f>'将来負担比率（分子）の構造'!L$50</f>
        <v>8602</v>
      </c>
      <c r="N58" s="173"/>
      <c r="O58" s="173"/>
      <c r="P58" s="173">
        <f>'将来負担比率（分子）の構造'!M$50</f>
        <v>8301</v>
      </c>
    </row>
    <row r="59" spans="1:16" x14ac:dyDescent="0.2">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36</v>
      </c>
      <c r="B61" s="173">
        <f>'将来負担比率（分子）の構造'!I$46</f>
        <v>176</v>
      </c>
      <c r="C61" s="173"/>
      <c r="D61" s="173"/>
      <c r="E61" s="173">
        <f>'将来負担比率（分子）の構造'!J$46</f>
        <v>177</v>
      </c>
      <c r="F61" s="173"/>
      <c r="G61" s="173"/>
      <c r="H61" s="173">
        <f>'将来負担比率（分子）の構造'!K$46</f>
        <v>179</v>
      </c>
      <c r="I61" s="173"/>
      <c r="J61" s="173"/>
      <c r="K61" s="173" t="str">
        <f>'将来負担比率（分子）の構造'!L$46</f>
        <v>-</v>
      </c>
      <c r="L61" s="173"/>
      <c r="M61" s="173"/>
      <c r="N61" s="173" t="str">
        <f>'将来負担比率（分子）の構造'!M$46</f>
        <v>-</v>
      </c>
      <c r="O61" s="173"/>
      <c r="P61" s="173"/>
    </row>
    <row r="62" spans="1:16" x14ac:dyDescent="0.2">
      <c r="A62" s="173" t="s">
        <v>35</v>
      </c>
      <c r="B62" s="173">
        <f>'将来負担比率（分子）の構造'!I$45</f>
        <v>2045</v>
      </c>
      <c r="C62" s="173"/>
      <c r="D62" s="173"/>
      <c r="E62" s="173">
        <f>'将来負担比率（分子）の構造'!J$45</f>
        <v>2080</v>
      </c>
      <c r="F62" s="173"/>
      <c r="G62" s="173"/>
      <c r="H62" s="173">
        <f>'将来負担比率（分子）の構造'!K$45</f>
        <v>2072</v>
      </c>
      <c r="I62" s="173"/>
      <c r="J62" s="173"/>
      <c r="K62" s="173">
        <f>'将来負担比率（分子）の構造'!L$45</f>
        <v>2060</v>
      </c>
      <c r="L62" s="173"/>
      <c r="M62" s="173"/>
      <c r="N62" s="173">
        <f>'将来負担比率（分子）の構造'!M$45</f>
        <v>2103</v>
      </c>
      <c r="O62" s="173"/>
      <c r="P62" s="173"/>
    </row>
    <row r="63" spans="1:16" x14ac:dyDescent="0.2">
      <c r="A63" s="173" t="s">
        <v>34</v>
      </c>
      <c r="B63" s="173">
        <f>'将来負担比率（分子）の構造'!I$44</f>
        <v>458</v>
      </c>
      <c r="C63" s="173"/>
      <c r="D63" s="173"/>
      <c r="E63" s="173">
        <f>'将来負担比率（分子）の構造'!J$44</f>
        <v>454</v>
      </c>
      <c r="F63" s="173"/>
      <c r="G63" s="173"/>
      <c r="H63" s="173">
        <f>'将来負担比率（分子）の構造'!K$44</f>
        <v>397</v>
      </c>
      <c r="I63" s="173"/>
      <c r="J63" s="173"/>
      <c r="K63" s="173">
        <f>'将来負担比率（分子）の構造'!L$44</f>
        <v>320</v>
      </c>
      <c r="L63" s="173"/>
      <c r="M63" s="173"/>
      <c r="N63" s="173">
        <f>'将来負担比率（分子）の構造'!M$44</f>
        <v>271</v>
      </c>
      <c r="O63" s="173"/>
      <c r="P63" s="173"/>
    </row>
    <row r="64" spans="1:16" x14ac:dyDescent="0.2">
      <c r="A64" s="173" t="s">
        <v>33</v>
      </c>
      <c r="B64" s="173">
        <f>'将来負担比率（分子）の構造'!I$43</f>
        <v>8505</v>
      </c>
      <c r="C64" s="173"/>
      <c r="D64" s="173"/>
      <c r="E64" s="173">
        <f>'将来負担比率（分子）の構造'!J$43</f>
        <v>8386</v>
      </c>
      <c r="F64" s="173"/>
      <c r="G64" s="173"/>
      <c r="H64" s="173">
        <f>'将来負担比率（分子）の構造'!K$43</f>
        <v>8056</v>
      </c>
      <c r="I64" s="173"/>
      <c r="J64" s="173"/>
      <c r="K64" s="173">
        <f>'将来負担比率（分子）の構造'!L$43</f>
        <v>7887</v>
      </c>
      <c r="L64" s="173"/>
      <c r="M64" s="173"/>
      <c r="N64" s="173">
        <f>'将来負担比率（分子）の構造'!M$43</f>
        <v>7536</v>
      </c>
      <c r="O64" s="173"/>
      <c r="P64" s="173"/>
    </row>
    <row r="65" spans="1:16" x14ac:dyDescent="0.2">
      <c r="A65" s="173" t="s">
        <v>32</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2">
      <c r="A66" s="173" t="s">
        <v>31</v>
      </c>
      <c r="B66" s="173">
        <f>'将来負担比率（分子）の構造'!I$41</f>
        <v>14534</v>
      </c>
      <c r="C66" s="173"/>
      <c r="D66" s="173"/>
      <c r="E66" s="173">
        <f>'将来負担比率（分子）の構造'!J$41</f>
        <v>14122</v>
      </c>
      <c r="F66" s="173"/>
      <c r="G66" s="173"/>
      <c r="H66" s="173">
        <f>'将来負担比率（分子）の構造'!K$41</f>
        <v>13836</v>
      </c>
      <c r="I66" s="173"/>
      <c r="J66" s="173"/>
      <c r="K66" s="173">
        <f>'将来負担比率（分子）の構造'!L$41</f>
        <v>13490</v>
      </c>
      <c r="L66" s="173"/>
      <c r="M66" s="173"/>
      <c r="N66" s="173">
        <f>'将来負担比率（分子）の構造'!M$41</f>
        <v>13170</v>
      </c>
      <c r="O66" s="173"/>
      <c r="P66" s="173"/>
    </row>
    <row r="67" spans="1:16" x14ac:dyDescent="0.2">
      <c r="A67" s="173" t="s">
        <v>71</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2">
      <c r="A70" s="175" t="s">
        <v>72</v>
      </c>
      <c r="B70" s="175"/>
      <c r="C70" s="175"/>
      <c r="D70" s="175"/>
      <c r="E70" s="175"/>
      <c r="F70" s="175"/>
    </row>
    <row r="71" spans="1:16" x14ac:dyDescent="0.2">
      <c r="A71" s="176"/>
      <c r="B71" s="176" t="str">
        <f>基金残高に係る経年分析!F54</f>
        <v>R03</v>
      </c>
      <c r="C71" s="176" t="str">
        <f>基金残高に係る経年分析!G54</f>
        <v>R04</v>
      </c>
      <c r="D71" s="176" t="str">
        <f>基金残高に係る経年分析!H54</f>
        <v>R05</v>
      </c>
    </row>
    <row r="72" spans="1:16" x14ac:dyDescent="0.2">
      <c r="A72" s="176" t="s">
        <v>73</v>
      </c>
      <c r="B72" s="177">
        <f>基金残高に係る経年分析!F55</f>
        <v>3068</v>
      </c>
      <c r="C72" s="177">
        <f>基金残高に係る経年分析!G55</f>
        <v>3530</v>
      </c>
      <c r="D72" s="177">
        <f>基金残高に係る経年分析!H55</f>
        <v>3525</v>
      </c>
    </row>
    <row r="73" spans="1:16" x14ac:dyDescent="0.2">
      <c r="A73" s="176" t="s">
        <v>74</v>
      </c>
      <c r="B73" s="177">
        <f>基金残高に係る経年分析!F56</f>
        <v>308</v>
      </c>
      <c r="C73" s="177">
        <f>基金残高に係る経年分析!G56</f>
        <v>358</v>
      </c>
      <c r="D73" s="177">
        <f>基金残高に係る経年分析!H56</f>
        <v>354</v>
      </c>
    </row>
    <row r="74" spans="1:16" x14ac:dyDescent="0.2">
      <c r="A74" s="176" t="s">
        <v>75</v>
      </c>
      <c r="B74" s="177">
        <f>基金残高に係る経年分析!F57</f>
        <v>5704</v>
      </c>
      <c r="C74" s="177">
        <f>基金残高に係る経年分析!G57</f>
        <v>6015</v>
      </c>
      <c r="D74" s="177">
        <f>基金残高に係る経年分析!H57</f>
        <v>5854</v>
      </c>
    </row>
  </sheetData>
  <sheetProtection algorithmName="SHA-512" hashValue="PpKVJvbSLW2jvL5i/l+CTQJTTCdq8eSPQLfGgT2rMtyJigSe9wKWSigIK7AyvZJbuy3bbzUEHyZTyxcKPYdLPw==" saltValue="RkKsfl+4hHLsIk0QH0LL3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4" customWidth="1"/>
    <col min="134" max="143" width="1.6640625" style="212" customWidth="1"/>
    <col min="144" max="16384" width="0" style="212" hidden="1"/>
  </cols>
  <sheetData>
    <row r="1" spans="2:143" ht="22.5" customHeight="1" thickBot="1" x14ac:dyDescent="0.25">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4" t="s">
        <v>202</v>
      </c>
      <c r="DI1" s="605"/>
      <c r="DJ1" s="605"/>
      <c r="DK1" s="605"/>
      <c r="DL1" s="605"/>
      <c r="DM1" s="605"/>
      <c r="DN1" s="606"/>
      <c r="DO1" s="212"/>
      <c r="DP1" s="604" t="s">
        <v>203</v>
      </c>
      <c r="DQ1" s="605"/>
      <c r="DR1" s="605"/>
      <c r="DS1" s="605"/>
      <c r="DT1" s="605"/>
      <c r="DU1" s="605"/>
      <c r="DV1" s="605"/>
      <c r="DW1" s="605"/>
      <c r="DX1" s="605"/>
      <c r="DY1" s="605"/>
      <c r="DZ1" s="605"/>
      <c r="EA1" s="605"/>
      <c r="EB1" s="605"/>
      <c r="EC1" s="606"/>
      <c r="ED1" s="211"/>
      <c r="EE1" s="211"/>
      <c r="EF1" s="211"/>
      <c r="EG1" s="211"/>
      <c r="EH1" s="211"/>
      <c r="EI1" s="211"/>
      <c r="EJ1" s="211"/>
      <c r="EK1" s="211"/>
      <c r="EL1" s="211"/>
      <c r="EM1" s="211"/>
    </row>
    <row r="2" spans="2:143" ht="22.5" customHeight="1" x14ac:dyDescent="0.2">
      <c r="B2" s="213" t="s">
        <v>204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7" t="s">
        <v>205</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206</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207</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2">
      <c r="B4" s="607" t="s">
        <v>1</v>
      </c>
      <c r="C4" s="608"/>
      <c r="D4" s="608"/>
      <c r="E4" s="608"/>
      <c r="F4" s="608"/>
      <c r="G4" s="608"/>
      <c r="H4" s="608"/>
      <c r="I4" s="608"/>
      <c r="J4" s="608"/>
      <c r="K4" s="608"/>
      <c r="L4" s="608"/>
      <c r="M4" s="608"/>
      <c r="N4" s="608"/>
      <c r="O4" s="608"/>
      <c r="P4" s="608"/>
      <c r="Q4" s="609"/>
      <c r="R4" s="607" t="s">
        <v>208</v>
      </c>
      <c r="S4" s="608"/>
      <c r="T4" s="608"/>
      <c r="U4" s="608"/>
      <c r="V4" s="608"/>
      <c r="W4" s="608"/>
      <c r="X4" s="608"/>
      <c r="Y4" s="609"/>
      <c r="Z4" s="607" t="s">
        <v>209</v>
      </c>
      <c r="AA4" s="608"/>
      <c r="AB4" s="608"/>
      <c r="AC4" s="609"/>
      <c r="AD4" s="607" t="s">
        <v>210</v>
      </c>
      <c r="AE4" s="608"/>
      <c r="AF4" s="608"/>
      <c r="AG4" s="608"/>
      <c r="AH4" s="608"/>
      <c r="AI4" s="608"/>
      <c r="AJ4" s="608"/>
      <c r="AK4" s="609"/>
      <c r="AL4" s="607" t="s">
        <v>209</v>
      </c>
      <c r="AM4" s="608"/>
      <c r="AN4" s="608"/>
      <c r="AO4" s="609"/>
      <c r="AP4" s="610" t="s">
        <v>211</v>
      </c>
      <c r="AQ4" s="610"/>
      <c r="AR4" s="610"/>
      <c r="AS4" s="610"/>
      <c r="AT4" s="610"/>
      <c r="AU4" s="610"/>
      <c r="AV4" s="610"/>
      <c r="AW4" s="610"/>
      <c r="AX4" s="610"/>
      <c r="AY4" s="610"/>
      <c r="AZ4" s="610"/>
      <c r="BA4" s="610"/>
      <c r="BB4" s="610"/>
      <c r="BC4" s="610"/>
      <c r="BD4" s="610"/>
      <c r="BE4" s="610"/>
      <c r="BF4" s="610"/>
      <c r="BG4" s="610" t="s">
        <v>212</v>
      </c>
      <c r="BH4" s="610"/>
      <c r="BI4" s="610"/>
      <c r="BJ4" s="610"/>
      <c r="BK4" s="610"/>
      <c r="BL4" s="610"/>
      <c r="BM4" s="610"/>
      <c r="BN4" s="610"/>
      <c r="BO4" s="610" t="s">
        <v>209</v>
      </c>
      <c r="BP4" s="610"/>
      <c r="BQ4" s="610"/>
      <c r="BR4" s="610"/>
      <c r="BS4" s="610" t="s">
        <v>213</v>
      </c>
      <c r="BT4" s="610"/>
      <c r="BU4" s="610"/>
      <c r="BV4" s="610"/>
      <c r="BW4" s="610"/>
      <c r="BX4" s="610"/>
      <c r="BY4" s="610"/>
      <c r="BZ4" s="610"/>
      <c r="CA4" s="610"/>
      <c r="CB4" s="610"/>
      <c r="CD4" s="607" t="s">
        <v>214</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2">
      <c r="B5" s="611" t="s">
        <v>215</v>
      </c>
      <c r="C5" s="612"/>
      <c r="D5" s="612"/>
      <c r="E5" s="612"/>
      <c r="F5" s="612"/>
      <c r="G5" s="612"/>
      <c r="H5" s="612"/>
      <c r="I5" s="612"/>
      <c r="J5" s="612"/>
      <c r="K5" s="612"/>
      <c r="L5" s="612"/>
      <c r="M5" s="612"/>
      <c r="N5" s="612"/>
      <c r="O5" s="612"/>
      <c r="P5" s="612"/>
      <c r="Q5" s="613"/>
      <c r="R5" s="614">
        <v>3929581</v>
      </c>
      <c r="S5" s="615"/>
      <c r="T5" s="615"/>
      <c r="U5" s="615"/>
      <c r="V5" s="615"/>
      <c r="W5" s="615"/>
      <c r="X5" s="615"/>
      <c r="Y5" s="616"/>
      <c r="Z5" s="617">
        <v>26.3</v>
      </c>
      <c r="AA5" s="617"/>
      <c r="AB5" s="617"/>
      <c r="AC5" s="617"/>
      <c r="AD5" s="618">
        <v>3929581</v>
      </c>
      <c r="AE5" s="618"/>
      <c r="AF5" s="618"/>
      <c r="AG5" s="618"/>
      <c r="AH5" s="618"/>
      <c r="AI5" s="618"/>
      <c r="AJ5" s="618"/>
      <c r="AK5" s="618"/>
      <c r="AL5" s="619">
        <v>42.5</v>
      </c>
      <c r="AM5" s="620"/>
      <c r="AN5" s="620"/>
      <c r="AO5" s="621"/>
      <c r="AP5" s="611" t="s">
        <v>216</v>
      </c>
      <c r="AQ5" s="612"/>
      <c r="AR5" s="612"/>
      <c r="AS5" s="612"/>
      <c r="AT5" s="612"/>
      <c r="AU5" s="612"/>
      <c r="AV5" s="612"/>
      <c r="AW5" s="612"/>
      <c r="AX5" s="612"/>
      <c r="AY5" s="612"/>
      <c r="AZ5" s="612"/>
      <c r="BA5" s="612"/>
      <c r="BB5" s="612"/>
      <c r="BC5" s="612"/>
      <c r="BD5" s="612"/>
      <c r="BE5" s="612"/>
      <c r="BF5" s="613"/>
      <c r="BG5" s="625">
        <v>3918049</v>
      </c>
      <c r="BH5" s="626"/>
      <c r="BI5" s="626"/>
      <c r="BJ5" s="626"/>
      <c r="BK5" s="626"/>
      <c r="BL5" s="626"/>
      <c r="BM5" s="626"/>
      <c r="BN5" s="627"/>
      <c r="BO5" s="628">
        <v>99.7</v>
      </c>
      <c r="BP5" s="628"/>
      <c r="BQ5" s="628"/>
      <c r="BR5" s="628"/>
      <c r="BS5" s="629" t="s">
        <v>122</v>
      </c>
      <c r="BT5" s="629"/>
      <c r="BU5" s="629"/>
      <c r="BV5" s="629"/>
      <c r="BW5" s="629"/>
      <c r="BX5" s="629"/>
      <c r="BY5" s="629"/>
      <c r="BZ5" s="629"/>
      <c r="CA5" s="629"/>
      <c r="CB5" s="633"/>
      <c r="CD5" s="607" t="s">
        <v>211</v>
      </c>
      <c r="CE5" s="608"/>
      <c r="CF5" s="608"/>
      <c r="CG5" s="608"/>
      <c r="CH5" s="608"/>
      <c r="CI5" s="608"/>
      <c r="CJ5" s="608"/>
      <c r="CK5" s="608"/>
      <c r="CL5" s="608"/>
      <c r="CM5" s="608"/>
      <c r="CN5" s="608"/>
      <c r="CO5" s="608"/>
      <c r="CP5" s="608"/>
      <c r="CQ5" s="609"/>
      <c r="CR5" s="607" t="s">
        <v>217</v>
      </c>
      <c r="CS5" s="608"/>
      <c r="CT5" s="608"/>
      <c r="CU5" s="608"/>
      <c r="CV5" s="608"/>
      <c r="CW5" s="608"/>
      <c r="CX5" s="608"/>
      <c r="CY5" s="609"/>
      <c r="CZ5" s="607" t="s">
        <v>209</v>
      </c>
      <c r="DA5" s="608"/>
      <c r="DB5" s="608"/>
      <c r="DC5" s="609"/>
      <c r="DD5" s="607" t="s">
        <v>218</v>
      </c>
      <c r="DE5" s="608"/>
      <c r="DF5" s="608"/>
      <c r="DG5" s="608"/>
      <c r="DH5" s="608"/>
      <c r="DI5" s="608"/>
      <c r="DJ5" s="608"/>
      <c r="DK5" s="608"/>
      <c r="DL5" s="608"/>
      <c r="DM5" s="608"/>
      <c r="DN5" s="608"/>
      <c r="DO5" s="608"/>
      <c r="DP5" s="609"/>
      <c r="DQ5" s="607" t="s">
        <v>219</v>
      </c>
      <c r="DR5" s="608"/>
      <c r="DS5" s="608"/>
      <c r="DT5" s="608"/>
      <c r="DU5" s="608"/>
      <c r="DV5" s="608"/>
      <c r="DW5" s="608"/>
      <c r="DX5" s="608"/>
      <c r="DY5" s="608"/>
      <c r="DZ5" s="608"/>
      <c r="EA5" s="608"/>
      <c r="EB5" s="608"/>
      <c r="EC5" s="609"/>
    </row>
    <row r="6" spans="2:143" ht="11.25" customHeight="1" x14ac:dyDescent="0.2">
      <c r="B6" s="622" t="s">
        <v>220</v>
      </c>
      <c r="C6" s="623"/>
      <c r="D6" s="623"/>
      <c r="E6" s="623"/>
      <c r="F6" s="623"/>
      <c r="G6" s="623"/>
      <c r="H6" s="623"/>
      <c r="I6" s="623"/>
      <c r="J6" s="623"/>
      <c r="K6" s="623"/>
      <c r="L6" s="623"/>
      <c r="M6" s="623"/>
      <c r="N6" s="623"/>
      <c r="O6" s="623"/>
      <c r="P6" s="623"/>
      <c r="Q6" s="624"/>
      <c r="R6" s="625">
        <v>196479</v>
      </c>
      <c r="S6" s="626"/>
      <c r="T6" s="626"/>
      <c r="U6" s="626"/>
      <c r="V6" s="626"/>
      <c r="W6" s="626"/>
      <c r="X6" s="626"/>
      <c r="Y6" s="627"/>
      <c r="Z6" s="628">
        <v>1.3</v>
      </c>
      <c r="AA6" s="628"/>
      <c r="AB6" s="628"/>
      <c r="AC6" s="628"/>
      <c r="AD6" s="629">
        <v>196479</v>
      </c>
      <c r="AE6" s="629"/>
      <c r="AF6" s="629"/>
      <c r="AG6" s="629"/>
      <c r="AH6" s="629"/>
      <c r="AI6" s="629"/>
      <c r="AJ6" s="629"/>
      <c r="AK6" s="629"/>
      <c r="AL6" s="630">
        <v>2.1</v>
      </c>
      <c r="AM6" s="631"/>
      <c r="AN6" s="631"/>
      <c r="AO6" s="632"/>
      <c r="AP6" s="622" t="s">
        <v>221</v>
      </c>
      <c r="AQ6" s="623"/>
      <c r="AR6" s="623"/>
      <c r="AS6" s="623"/>
      <c r="AT6" s="623"/>
      <c r="AU6" s="623"/>
      <c r="AV6" s="623"/>
      <c r="AW6" s="623"/>
      <c r="AX6" s="623"/>
      <c r="AY6" s="623"/>
      <c r="AZ6" s="623"/>
      <c r="BA6" s="623"/>
      <c r="BB6" s="623"/>
      <c r="BC6" s="623"/>
      <c r="BD6" s="623"/>
      <c r="BE6" s="623"/>
      <c r="BF6" s="624"/>
      <c r="BG6" s="625">
        <v>3918049</v>
      </c>
      <c r="BH6" s="626"/>
      <c r="BI6" s="626"/>
      <c r="BJ6" s="626"/>
      <c r="BK6" s="626"/>
      <c r="BL6" s="626"/>
      <c r="BM6" s="626"/>
      <c r="BN6" s="627"/>
      <c r="BO6" s="628">
        <v>99.7</v>
      </c>
      <c r="BP6" s="628"/>
      <c r="BQ6" s="628"/>
      <c r="BR6" s="628"/>
      <c r="BS6" s="629" t="s">
        <v>122</v>
      </c>
      <c r="BT6" s="629"/>
      <c r="BU6" s="629"/>
      <c r="BV6" s="629"/>
      <c r="BW6" s="629"/>
      <c r="BX6" s="629"/>
      <c r="BY6" s="629"/>
      <c r="BZ6" s="629"/>
      <c r="CA6" s="629"/>
      <c r="CB6" s="633"/>
      <c r="CD6" s="611" t="s">
        <v>222</v>
      </c>
      <c r="CE6" s="612"/>
      <c r="CF6" s="612"/>
      <c r="CG6" s="612"/>
      <c r="CH6" s="612"/>
      <c r="CI6" s="612"/>
      <c r="CJ6" s="612"/>
      <c r="CK6" s="612"/>
      <c r="CL6" s="612"/>
      <c r="CM6" s="612"/>
      <c r="CN6" s="612"/>
      <c r="CO6" s="612"/>
      <c r="CP6" s="612"/>
      <c r="CQ6" s="613"/>
      <c r="CR6" s="625">
        <v>96194</v>
      </c>
      <c r="CS6" s="626"/>
      <c r="CT6" s="626"/>
      <c r="CU6" s="626"/>
      <c r="CV6" s="626"/>
      <c r="CW6" s="626"/>
      <c r="CX6" s="626"/>
      <c r="CY6" s="627"/>
      <c r="CZ6" s="619">
        <v>0.7</v>
      </c>
      <c r="DA6" s="620"/>
      <c r="DB6" s="620"/>
      <c r="DC6" s="636"/>
      <c r="DD6" s="634" t="s">
        <v>122</v>
      </c>
      <c r="DE6" s="626"/>
      <c r="DF6" s="626"/>
      <c r="DG6" s="626"/>
      <c r="DH6" s="626"/>
      <c r="DI6" s="626"/>
      <c r="DJ6" s="626"/>
      <c r="DK6" s="626"/>
      <c r="DL6" s="626"/>
      <c r="DM6" s="626"/>
      <c r="DN6" s="626"/>
      <c r="DO6" s="626"/>
      <c r="DP6" s="627"/>
      <c r="DQ6" s="634">
        <v>96194</v>
      </c>
      <c r="DR6" s="626"/>
      <c r="DS6" s="626"/>
      <c r="DT6" s="626"/>
      <c r="DU6" s="626"/>
      <c r="DV6" s="626"/>
      <c r="DW6" s="626"/>
      <c r="DX6" s="626"/>
      <c r="DY6" s="626"/>
      <c r="DZ6" s="626"/>
      <c r="EA6" s="626"/>
      <c r="EB6" s="626"/>
      <c r="EC6" s="635"/>
    </row>
    <row r="7" spans="2:143" ht="11.25" customHeight="1" x14ac:dyDescent="0.2">
      <c r="B7" s="622" t="s">
        <v>223</v>
      </c>
      <c r="C7" s="623"/>
      <c r="D7" s="623"/>
      <c r="E7" s="623"/>
      <c r="F7" s="623"/>
      <c r="G7" s="623"/>
      <c r="H7" s="623"/>
      <c r="I7" s="623"/>
      <c r="J7" s="623"/>
      <c r="K7" s="623"/>
      <c r="L7" s="623"/>
      <c r="M7" s="623"/>
      <c r="N7" s="623"/>
      <c r="O7" s="623"/>
      <c r="P7" s="623"/>
      <c r="Q7" s="624"/>
      <c r="R7" s="625">
        <v>834</v>
      </c>
      <c r="S7" s="626"/>
      <c r="T7" s="626"/>
      <c r="U7" s="626"/>
      <c r="V7" s="626"/>
      <c r="W7" s="626"/>
      <c r="X7" s="626"/>
      <c r="Y7" s="627"/>
      <c r="Z7" s="628">
        <v>0</v>
      </c>
      <c r="AA7" s="628"/>
      <c r="AB7" s="628"/>
      <c r="AC7" s="628"/>
      <c r="AD7" s="629">
        <v>834</v>
      </c>
      <c r="AE7" s="629"/>
      <c r="AF7" s="629"/>
      <c r="AG7" s="629"/>
      <c r="AH7" s="629"/>
      <c r="AI7" s="629"/>
      <c r="AJ7" s="629"/>
      <c r="AK7" s="629"/>
      <c r="AL7" s="630">
        <v>0</v>
      </c>
      <c r="AM7" s="631"/>
      <c r="AN7" s="631"/>
      <c r="AO7" s="632"/>
      <c r="AP7" s="622" t="s">
        <v>224</v>
      </c>
      <c r="AQ7" s="623"/>
      <c r="AR7" s="623"/>
      <c r="AS7" s="623"/>
      <c r="AT7" s="623"/>
      <c r="AU7" s="623"/>
      <c r="AV7" s="623"/>
      <c r="AW7" s="623"/>
      <c r="AX7" s="623"/>
      <c r="AY7" s="623"/>
      <c r="AZ7" s="623"/>
      <c r="BA7" s="623"/>
      <c r="BB7" s="623"/>
      <c r="BC7" s="623"/>
      <c r="BD7" s="623"/>
      <c r="BE7" s="623"/>
      <c r="BF7" s="624"/>
      <c r="BG7" s="625">
        <v>1143927</v>
      </c>
      <c r="BH7" s="626"/>
      <c r="BI7" s="626"/>
      <c r="BJ7" s="626"/>
      <c r="BK7" s="626"/>
      <c r="BL7" s="626"/>
      <c r="BM7" s="626"/>
      <c r="BN7" s="627"/>
      <c r="BO7" s="628">
        <v>29.1</v>
      </c>
      <c r="BP7" s="628"/>
      <c r="BQ7" s="628"/>
      <c r="BR7" s="628"/>
      <c r="BS7" s="629" t="s">
        <v>122</v>
      </c>
      <c r="BT7" s="629"/>
      <c r="BU7" s="629"/>
      <c r="BV7" s="629"/>
      <c r="BW7" s="629"/>
      <c r="BX7" s="629"/>
      <c r="BY7" s="629"/>
      <c r="BZ7" s="629"/>
      <c r="CA7" s="629"/>
      <c r="CB7" s="633"/>
      <c r="CD7" s="622" t="s">
        <v>225</v>
      </c>
      <c r="CE7" s="623"/>
      <c r="CF7" s="623"/>
      <c r="CG7" s="623"/>
      <c r="CH7" s="623"/>
      <c r="CI7" s="623"/>
      <c r="CJ7" s="623"/>
      <c r="CK7" s="623"/>
      <c r="CL7" s="623"/>
      <c r="CM7" s="623"/>
      <c r="CN7" s="623"/>
      <c r="CO7" s="623"/>
      <c r="CP7" s="623"/>
      <c r="CQ7" s="624"/>
      <c r="CR7" s="625">
        <v>2732362</v>
      </c>
      <c r="CS7" s="626"/>
      <c r="CT7" s="626"/>
      <c r="CU7" s="626"/>
      <c r="CV7" s="626"/>
      <c r="CW7" s="626"/>
      <c r="CX7" s="626"/>
      <c r="CY7" s="627"/>
      <c r="CZ7" s="628">
        <v>18.899999999999999</v>
      </c>
      <c r="DA7" s="628"/>
      <c r="DB7" s="628"/>
      <c r="DC7" s="628"/>
      <c r="DD7" s="634">
        <v>219462</v>
      </c>
      <c r="DE7" s="626"/>
      <c r="DF7" s="626"/>
      <c r="DG7" s="626"/>
      <c r="DH7" s="626"/>
      <c r="DI7" s="626"/>
      <c r="DJ7" s="626"/>
      <c r="DK7" s="626"/>
      <c r="DL7" s="626"/>
      <c r="DM7" s="626"/>
      <c r="DN7" s="626"/>
      <c r="DO7" s="626"/>
      <c r="DP7" s="627"/>
      <c r="DQ7" s="634">
        <v>2033831</v>
      </c>
      <c r="DR7" s="626"/>
      <c r="DS7" s="626"/>
      <c r="DT7" s="626"/>
      <c r="DU7" s="626"/>
      <c r="DV7" s="626"/>
      <c r="DW7" s="626"/>
      <c r="DX7" s="626"/>
      <c r="DY7" s="626"/>
      <c r="DZ7" s="626"/>
      <c r="EA7" s="626"/>
      <c r="EB7" s="626"/>
      <c r="EC7" s="635"/>
    </row>
    <row r="8" spans="2:143" ht="11.25" customHeight="1" x14ac:dyDescent="0.2">
      <c r="B8" s="622" t="s">
        <v>226</v>
      </c>
      <c r="C8" s="623"/>
      <c r="D8" s="623"/>
      <c r="E8" s="623"/>
      <c r="F8" s="623"/>
      <c r="G8" s="623"/>
      <c r="H8" s="623"/>
      <c r="I8" s="623"/>
      <c r="J8" s="623"/>
      <c r="K8" s="623"/>
      <c r="L8" s="623"/>
      <c r="M8" s="623"/>
      <c r="N8" s="623"/>
      <c r="O8" s="623"/>
      <c r="P8" s="623"/>
      <c r="Q8" s="624"/>
      <c r="R8" s="625">
        <v>16155</v>
      </c>
      <c r="S8" s="626"/>
      <c r="T8" s="626"/>
      <c r="U8" s="626"/>
      <c r="V8" s="626"/>
      <c r="W8" s="626"/>
      <c r="X8" s="626"/>
      <c r="Y8" s="627"/>
      <c r="Z8" s="628">
        <v>0.1</v>
      </c>
      <c r="AA8" s="628"/>
      <c r="AB8" s="628"/>
      <c r="AC8" s="628"/>
      <c r="AD8" s="629">
        <v>16155</v>
      </c>
      <c r="AE8" s="629"/>
      <c r="AF8" s="629"/>
      <c r="AG8" s="629"/>
      <c r="AH8" s="629"/>
      <c r="AI8" s="629"/>
      <c r="AJ8" s="629"/>
      <c r="AK8" s="629"/>
      <c r="AL8" s="630">
        <v>0.2</v>
      </c>
      <c r="AM8" s="631"/>
      <c r="AN8" s="631"/>
      <c r="AO8" s="632"/>
      <c r="AP8" s="622" t="s">
        <v>227</v>
      </c>
      <c r="AQ8" s="623"/>
      <c r="AR8" s="623"/>
      <c r="AS8" s="623"/>
      <c r="AT8" s="623"/>
      <c r="AU8" s="623"/>
      <c r="AV8" s="623"/>
      <c r="AW8" s="623"/>
      <c r="AX8" s="623"/>
      <c r="AY8" s="623"/>
      <c r="AZ8" s="623"/>
      <c r="BA8" s="623"/>
      <c r="BB8" s="623"/>
      <c r="BC8" s="623"/>
      <c r="BD8" s="623"/>
      <c r="BE8" s="623"/>
      <c r="BF8" s="624"/>
      <c r="BG8" s="625">
        <v>34911</v>
      </c>
      <c r="BH8" s="626"/>
      <c r="BI8" s="626"/>
      <c r="BJ8" s="626"/>
      <c r="BK8" s="626"/>
      <c r="BL8" s="626"/>
      <c r="BM8" s="626"/>
      <c r="BN8" s="627"/>
      <c r="BO8" s="628">
        <v>0.9</v>
      </c>
      <c r="BP8" s="628"/>
      <c r="BQ8" s="628"/>
      <c r="BR8" s="628"/>
      <c r="BS8" s="629" t="s">
        <v>122</v>
      </c>
      <c r="BT8" s="629"/>
      <c r="BU8" s="629"/>
      <c r="BV8" s="629"/>
      <c r="BW8" s="629"/>
      <c r="BX8" s="629"/>
      <c r="BY8" s="629"/>
      <c r="BZ8" s="629"/>
      <c r="CA8" s="629"/>
      <c r="CB8" s="633"/>
      <c r="CD8" s="622" t="s">
        <v>228</v>
      </c>
      <c r="CE8" s="623"/>
      <c r="CF8" s="623"/>
      <c r="CG8" s="623"/>
      <c r="CH8" s="623"/>
      <c r="CI8" s="623"/>
      <c r="CJ8" s="623"/>
      <c r="CK8" s="623"/>
      <c r="CL8" s="623"/>
      <c r="CM8" s="623"/>
      <c r="CN8" s="623"/>
      <c r="CO8" s="623"/>
      <c r="CP8" s="623"/>
      <c r="CQ8" s="624"/>
      <c r="CR8" s="625">
        <v>3272847</v>
      </c>
      <c r="CS8" s="626"/>
      <c r="CT8" s="626"/>
      <c r="CU8" s="626"/>
      <c r="CV8" s="626"/>
      <c r="CW8" s="626"/>
      <c r="CX8" s="626"/>
      <c r="CY8" s="627"/>
      <c r="CZ8" s="628">
        <v>22.6</v>
      </c>
      <c r="DA8" s="628"/>
      <c r="DB8" s="628"/>
      <c r="DC8" s="628"/>
      <c r="DD8" s="634">
        <v>38759</v>
      </c>
      <c r="DE8" s="626"/>
      <c r="DF8" s="626"/>
      <c r="DG8" s="626"/>
      <c r="DH8" s="626"/>
      <c r="DI8" s="626"/>
      <c r="DJ8" s="626"/>
      <c r="DK8" s="626"/>
      <c r="DL8" s="626"/>
      <c r="DM8" s="626"/>
      <c r="DN8" s="626"/>
      <c r="DO8" s="626"/>
      <c r="DP8" s="627"/>
      <c r="DQ8" s="634">
        <v>2061378</v>
      </c>
      <c r="DR8" s="626"/>
      <c r="DS8" s="626"/>
      <c r="DT8" s="626"/>
      <c r="DU8" s="626"/>
      <c r="DV8" s="626"/>
      <c r="DW8" s="626"/>
      <c r="DX8" s="626"/>
      <c r="DY8" s="626"/>
      <c r="DZ8" s="626"/>
      <c r="EA8" s="626"/>
      <c r="EB8" s="626"/>
      <c r="EC8" s="635"/>
    </row>
    <row r="9" spans="2:143" ht="11.25" customHeight="1" x14ac:dyDescent="0.2">
      <c r="B9" s="622" t="s">
        <v>229</v>
      </c>
      <c r="C9" s="623"/>
      <c r="D9" s="623"/>
      <c r="E9" s="623"/>
      <c r="F9" s="623"/>
      <c r="G9" s="623"/>
      <c r="H9" s="623"/>
      <c r="I9" s="623"/>
      <c r="J9" s="623"/>
      <c r="K9" s="623"/>
      <c r="L9" s="623"/>
      <c r="M9" s="623"/>
      <c r="N9" s="623"/>
      <c r="O9" s="623"/>
      <c r="P9" s="623"/>
      <c r="Q9" s="624"/>
      <c r="R9" s="625">
        <v>18073</v>
      </c>
      <c r="S9" s="626"/>
      <c r="T9" s="626"/>
      <c r="U9" s="626"/>
      <c r="V9" s="626"/>
      <c r="W9" s="626"/>
      <c r="X9" s="626"/>
      <c r="Y9" s="627"/>
      <c r="Z9" s="628">
        <v>0.1</v>
      </c>
      <c r="AA9" s="628"/>
      <c r="AB9" s="628"/>
      <c r="AC9" s="628"/>
      <c r="AD9" s="629">
        <v>18073</v>
      </c>
      <c r="AE9" s="629"/>
      <c r="AF9" s="629"/>
      <c r="AG9" s="629"/>
      <c r="AH9" s="629"/>
      <c r="AI9" s="629"/>
      <c r="AJ9" s="629"/>
      <c r="AK9" s="629"/>
      <c r="AL9" s="630">
        <v>0.2</v>
      </c>
      <c r="AM9" s="631"/>
      <c r="AN9" s="631"/>
      <c r="AO9" s="632"/>
      <c r="AP9" s="622" t="s">
        <v>230</v>
      </c>
      <c r="AQ9" s="623"/>
      <c r="AR9" s="623"/>
      <c r="AS9" s="623"/>
      <c r="AT9" s="623"/>
      <c r="AU9" s="623"/>
      <c r="AV9" s="623"/>
      <c r="AW9" s="623"/>
      <c r="AX9" s="623"/>
      <c r="AY9" s="623"/>
      <c r="AZ9" s="623"/>
      <c r="BA9" s="623"/>
      <c r="BB9" s="623"/>
      <c r="BC9" s="623"/>
      <c r="BD9" s="623"/>
      <c r="BE9" s="623"/>
      <c r="BF9" s="624"/>
      <c r="BG9" s="625">
        <v>860840</v>
      </c>
      <c r="BH9" s="626"/>
      <c r="BI9" s="626"/>
      <c r="BJ9" s="626"/>
      <c r="BK9" s="626"/>
      <c r="BL9" s="626"/>
      <c r="BM9" s="626"/>
      <c r="BN9" s="627"/>
      <c r="BO9" s="628">
        <v>21.9</v>
      </c>
      <c r="BP9" s="628"/>
      <c r="BQ9" s="628"/>
      <c r="BR9" s="628"/>
      <c r="BS9" s="629" t="s">
        <v>122</v>
      </c>
      <c r="BT9" s="629"/>
      <c r="BU9" s="629"/>
      <c r="BV9" s="629"/>
      <c r="BW9" s="629"/>
      <c r="BX9" s="629"/>
      <c r="BY9" s="629"/>
      <c r="BZ9" s="629"/>
      <c r="CA9" s="629"/>
      <c r="CB9" s="633"/>
      <c r="CD9" s="622" t="s">
        <v>231</v>
      </c>
      <c r="CE9" s="623"/>
      <c r="CF9" s="623"/>
      <c r="CG9" s="623"/>
      <c r="CH9" s="623"/>
      <c r="CI9" s="623"/>
      <c r="CJ9" s="623"/>
      <c r="CK9" s="623"/>
      <c r="CL9" s="623"/>
      <c r="CM9" s="623"/>
      <c r="CN9" s="623"/>
      <c r="CO9" s="623"/>
      <c r="CP9" s="623"/>
      <c r="CQ9" s="624"/>
      <c r="CR9" s="625">
        <v>1620941</v>
      </c>
      <c r="CS9" s="626"/>
      <c r="CT9" s="626"/>
      <c r="CU9" s="626"/>
      <c r="CV9" s="626"/>
      <c r="CW9" s="626"/>
      <c r="CX9" s="626"/>
      <c r="CY9" s="627"/>
      <c r="CZ9" s="628">
        <v>11.2</v>
      </c>
      <c r="DA9" s="628"/>
      <c r="DB9" s="628"/>
      <c r="DC9" s="628"/>
      <c r="DD9" s="634">
        <v>234652</v>
      </c>
      <c r="DE9" s="626"/>
      <c r="DF9" s="626"/>
      <c r="DG9" s="626"/>
      <c r="DH9" s="626"/>
      <c r="DI9" s="626"/>
      <c r="DJ9" s="626"/>
      <c r="DK9" s="626"/>
      <c r="DL9" s="626"/>
      <c r="DM9" s="626"/>
      <c r="DN9" s="626"/>
      <c r="DO9" s="626"/>
      <c r="DP9" s="627"/>
      <c r="DQ9" s="634">
        <v>1281458</v>
      </c>
      <c r="DR9" s="626"/>
      <c r="DS9" s="626"/>
      <c r="DT9" s="626"/>
      <c r="DU9" s="626"/>
      <c r="DV9" s="626"/>
      <c r="DW9" s="626"/>
      <c r="DX9" s="626"/>
      <c r="DY9" s="626"/>
      <c r="DZ9" s="626"/>
      <c r="EA9" s="626"/>
      <c r="EB9" s="626"/>
      <c r="EC9" s="635"/>
    </row>
    <row r="10" spans="2:143" ht="11.25" customHeight="1" x14ac:dyDescent="0.2">
      <c r="B10" s="622" t="s">
        <v>232</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28" t="s">
        <v>122</v>
      </c>
      <c r="AA10" s="628"/>
      <c r="AB10" s="628"/>
      <c r="AC10" s="628"/>
      <c r="AD10" s="629" t="s">
        <v>122</v>
      </c>
      <c r="AE10" s="629"/>
      <c r="AF10" s="629"/>
      <c r="AG10" s="629"/>
      <c r="AH10" s="629"/>
      <c r="AI10" s="629"/>
      <c r="AJ10" s="629"/>
      <c r="AK10" s="629"/>
      <c r="AL10" s="630" t="s">
        <v>122</v>
      </c>
      <c r="AM10" s="631"/>
      <c r="AN10" s="631"/>
      <c r="AO10" s="632"/>
      <c r="AP10" s="622" t="s">
        <v>233</v>
      </c>
      <c r="AQ10" s="623"/>
      <c r="AR10" s="623"/>
      <c r="AS10" s="623"/>
      <c r="AT10" s="623"/>
      <c r="AU10" s="623"/>
      <c r="AV10" s="623"/>
      <c r="AW10" s="623"/>
      <c r="AX10" s="623"/>
      <c r="AY10" s="623"/>
      <c r="AZ10" s="623"/>
      <c r="BA10" s="623"/>
      <c r="BB10" s="623"/>
      <c r="BC10" s="623"/>
      <c r="BD10" s="623"/>
      <c r="BE10" s="623"/>
      <c r="BF10" s="624"/>
      <c r="BG10" s="625">
        <v>44298</v>
      </c>
      <c r="BH10" s="626"/>
      <c r="BI10" s="626"/>
      <c r="BJ10" s="626"/>
      <c r="BK10" s="626"/>
      <c r="BL10" s="626"/>
      <c r="BM10" s="626"/>
      <c r="BN10" s="627"/>
      <c r="BO10" s="628">
        <v>1.1000000000000001</v>
      </c>
      <c r="BP10" s="628"/>
      <c r="BQ10" s="628"/>
      <c r="BR10" s="628"/>
      <c r="BS10" s="629" t="s">
        <v>122</v>
      </c>
      <c r="BT10" s="629"/>
      <c r="BU10" s="629"/>
      <c r="BV10" s="629"/>
      <c r="BW10" s="629"/>
      <c r="BX10" s="629"/>
      <c r="BY10" s="629"/>
      <c r="BZ10" s="629"/>
      <c r="CA10" s="629"/>
      <c r="CB10" s="633"/>
      <c r="CD10" s="622" t="s">
        <v>234</v>
      </c>
      <c r="CE10" s="623"/>
      <c r="CF10" s="623"/>
      <c r="CG10" s="623"/>
      <c r="CH10" s="623"/>
      <c r="CI10" s="623"/>
      <c r="CJ10" s="623"/>
      <c r="CK10" s="623"/>
      <c r="CL10" s="623"/>
      <c r="CM10" s="623"/>
      <c r="CN10" s="623"/>
      <c r="CO10" s="623"/>
      <c r="CP10" s="623"/>
      <c r="CQ10" s="624"/>
      <c r="CR10" s="625" t="s">
        <v>122</v>
      </c>
      <c r="CS10" s="626"/>
      <c r="CT10" s="626"/>
      <c r="CU10" s="626"/>
      <c r="CV10" s="626"/>
      <c r="CW10" s="626"/>
      <c r="CX10" s="626"/>
      <c r="CY10" s="627"/>
      <c r="CZ10" s="628" t="s">
        <v>122</v>
      </c>
      <c r="DA10" s="628"/>
      <c r="DB10" s="628"/>
      <c r="DC10" s="628"/>
      <c r="DD10" s="634" t="s">
        <v>122</v>
      </c>
      <c r="DE10" s="626"/>
      <c r="DF10" s="626"/>
      <c r="DG10" s="626"/>
      <c r="DH10" s="626"/>
      <c r="DI10" s="626"/>
      <c r="DJ10" s="626"/>
      <c r="DK10" s="626"/>
      <c r="DL10" s="626"/>
      <c r="DM10" s="626"/>
      <c r="DN10" s="626"/>
      <c r="DO10" s="626"/>
      <c r="DP10" s="627"/>
      <c r="DQ10" s="634" t="s">
        <v>122</v>
      </c>
      <c r="DR10" s="626"/>
      <c r="DS10" s="626"/>
      <c r="DT10" s="626"/>
      <c r="DU10" s="626"/>
      <c r="DV10" s="626"/>
      <c r="DW10" s="626"/>
      <c r="DX10" s="626"/>
      <c r="DY10" s="626"/>
      <c r="DZ10" s="626"/>
      <c r="EA10" s="626"/>
      <c r="EB10" s="626"/>
      <c r="EC10" s="635"/>
    </row>
    <row r="11" spans="2:143" ht="11.25" customHeight="1" x14ac:dyDescent="0.2">
      <c r="B11" s="622" t="s">
        <v>235</v>
      </c>
      <c r="C11" s="623"/>
      <c r="D11" s="623"/>
      <c r="E11" s="623"/>
      <c r="F11" s="623"/>
      <c r="G11" s="623"/>
      <c r="H11" s="623"/>
      <c r="I11" s="623"/>
      <c r="J11" s="623"/>
      <c r="K11" s="623"/>
      <c r="L11" s="623"/>
      <c r="M11" s="623"/>
      <c r="N11" s="623"/>
      <c r="O11" s="623"/>
      <c r="P11" s="623"/>
      <c r="Q11" s="624"/>
      <c r="R11" s="625">
        <v>495870</v>
      </c>
      <c r="S11" s="626"/>
      <c r="T11" s="626"/>
      <c r="U11" s="626"/>
      <c r="V11" s="626"/>
      <c r="W11" s="626"/>
      <c r="X11" s="626"/>
      <c r="Y11" s="627"/>
      <c r="Z11" s="630">
        <v>3.3</v>
      </c>
      <c r="AA11" s="631"/>
      <c r="AB11" s="631"/>
      <c r="AC11" s="637"/>
      <c r="AD11" s="634">
        <v>495870</v>
      </c>
      <c r="AE11" s="626"/>
      <c r="AF11" s="626"/>
      <c r="AG11" s="626"/>
      <c r="AH11" s="626"/>
      <c r="AI11" s="626"/>
      <c r="AJ11" s="626"/>
      <c r="AK11" s="627"/>
      <c r="AL11" s="630">
        <v>5.4</v>
      </c>
      <c r="AM11" s="631"/>
      <c r="AN11" s="631"/>
      <c r="AO11" s="632"/>
      <c r="AP11" s="622" t="s">
        <v>236</v>
      </c>
      <c r="AQ11" s="623"/>
      <c r="AR11" s="623"/>
      <c r="AS11" s="623"/>
      <c r="AT11" s="623"/>
      <c r="AU11" s="623"/>
      <c r="AV11" s="623"/>
      <c r="AW11" s="623"/>
      <c r="AX11" s="623"/>
      <c r="AY11" s="623"/>
      <c r="AZ11" s="623"/>
      <c r="BA11" s="623"/>
      <c r="BB11" s="623"/>
      <c r="BC11" s="623"/>
      <c r="BD11" s="623"/>
      <c r="BE11" s="623"/>
      <c r="BF11" s="624"/>
      <c r="BG11" s="625">
        <v>203878</v>
      </c>
      <c r="BH11" s="626"/>
      <c r="BI11" s="626"/>
      <c r="BJ11" s="626"/>
      <c r="BK11" s="626"/>
      <c r="BL11" s="626"/>
      <c r="BM11" s="626"/>
      <c r="BN11" s="627"/>
      <c r="BO11" s="628">
        <v>5.2</v>
      </c>
      <c r="BP11" s="628"/>
      <c r="BQ11" s="628"/>
      <c r="BR11" s="628"/>
      <c r="BS11" s="629" t="s">
        <v>122</v>
      </c>
      <c r="BT11" s="629"/>
      <c r="BU11" s="629"/>
      <c r="BV11" s="629"/>
      <c r="BW11" s="629"/>
      <c r="BX11" s="629"/>
      <c r="BY11" s="629"/>
      <c r="BZ11" s="629"/>
      <c r="CA11" s="629"/>
      <c r="CB11" s="633"/>
      <c r="CD11" s="622" t="s">
        <v>237</v>
      </c>
      <c r="CE11" s="623"/>
      <c r="CF11" s="623"/>
      <c r="CG11" s="623"/>
      <c r="CH11" s="623"/>
      <c r="CI11" s="623"/>
      <c r="CJ11" s="623"/>
      <c r="CK11" s="623"/>
      <c r="CL11" s="623"/>
      <c r="CM11" s="623"/>
      <c r="CN11" s="623"/>
      <c r="CO11" s="623"/>
      <c r="CP11" s="623"/>
      <c r="CQ11" s="624"/>
      <c r="CR11" s="625">
        <v>1159594</v>
      </c>
      <c r="CS11" s="626"/>
      <c r="CT11" s="626"/>
      <c r="CU11" s="626"/>
      <c r="CV11" s="626"/>
      <c r="CW11" s="626"/>
      <c r="CX11" s="626"/>
      <c r="CY11" s="627"/>
      <c r="CZ11" s="628">
        <v>8</v>
      </c>
      <c r="DA11" s="628"/>
      <c r="DB11" s="628"/>
      <c r="DC11" s="628"/>
      <c r="DD11" s="634">
        <v>187402</v>
      </c>
      <c r="DE11" s="626"/>
      <c r="DF11" s="626"/>
      <c r="DG11" s="626"/>
      <c r="DH11" s="626"/>
      <c r="DI11" s="626"/>
      <c r="DJ11" s="626"/>
      <c r="DK11" s="626"/>
      <c r="DL11" s="626"/>
      <c r="DM11" s="626"/>
      <c r="DN11" s="626"/>
      <c r="DO11" s="626"/>
      <c r="DP11" s="627"/>
      <c r="DQ11" s="634">
        <v>896422</v>
      </c>
      <c r="DR11" s="626"/>
      <c r="DS11" s="626"/>
      <c r="DT11" s="626"/>
      <c r="DU11" s="626"/>
      <c r="DV11" s="626"/>
      <c r="DW11" s="626"/>
      <c r="DX11" s="626"/>
      <c r="DY11" s="626"/>
      <c r="DZ11" s="626"/>
      <c r="EA11" s="626"/>
      <c r="EB11" s="626"/>
      <c r="EC11" s="635"/>
    </row>
    <row r="12" spans="2:143" ht="11.25" customHeight="1" x14ac:dyDescent="0.2">
      <c r="B12" s="622" t="s">
        <v>238</v>
      </c>
      <c r="C12" s="623"/>
      <c r="D12" s="623"/>
      <c r="E12" s="623"/>
      <c r="F12" s="623"/>
      <c r="G12" s="623"/>
      <c r="H12" s="623"/>
      <c r="I12" s="623"/>
      <c r="J12" s="623"/>
      <c r="K12" s="623"/>
      <c r="L12" s="623"/>
      <c r="M12" s="623"/>
      <c r="N12" s="623"/>
      <c r="O12" s="623"/>
      <c r="P12" s="623"/>
      <c r="Q12" s="624"/>
      <c r="R12" s="625">
        <v>20352</v>
      </c>
      <c r="S12" s="626"/>
      <c r="T12" s="626"/>
      <c r="U12" s="626"/>
      <c r="V12" s="626"/>
      <c r="W12" s="626"/>
      <c r="X12" s="626"/>
      <c r="Y12" s="627"/>
      <c r="Z12" s="628">
        <v>0.1</v>
      </c>
      <c r="AA12" s="628"/>
      <c r="AB12" s="628"/>
      <c r="AC12" s="628"/>
      <c r="AD12" s="629">
        <v>20352</v>
      </c>
      <c r="AE12" s="629"/>
      <c r="AF12" s="629"/>
      <c r="AG12" s="629"/>
      <c r="AH12" s="629"/>
      <c r="AI12" s="629"/>
      <c r="AJ12" s="629"/>
      <c r="AK12" s="629"/>
      <c r="AL12" s="630">
        <v>0.2</v>
      </c>
      <c r="AM12" s="631"/>
      <c r="AN12" s="631"/>
      <c r="AO12" s="632"/>
      <c r="AP12" s="622" t="s">
        <v>239</v>
      </c>
      <c r="AQ12" s="623"/>
      <c r="AR12" s="623"/>
      <c r="AS12" s="623"/>
      <c r="AT12" s="623"/>
      <c r="AU12" s="623"/>
      <c r="AV12" s="623"/>
      <c r="AW12" s="623"/>
      <c r="AX12" s="623"/>
      <c r="AY12" s="623"/>
      <c r="AZ12" s="623"/>
      <c r="BA12" s="623"/>
      <c r="BB12" s="623"/>
      <c r="BC12" s="623"/>
      <c r="BD12" s="623"/>
      <c r="BE12" s="623"/>
      <c r="BF12" s="624"/>
      <c r="BG12" s="625">
        <v>2573569</v>
      </c>
      <c r="BH12" s="626"/>
      <c r="BI12" s="626"/>
      <c r="BJ12" s="626"/>
      <c r="BK12" s="626"/>
      <c r="BL12" s="626"/>
      <c r="BM12" s="626"/>
      <c r="BN12" s="627"/>
      <c r="BO12" s="628">
        <v>65.5</v>
      </c>
      <c r="BP12" s="628"/>
      <c r="BQ12" s="628"/>
      <c r="BR12" s="628"/>
      <c r="BS12" s="629" t="s">
        <v>122</v>
      </c>
      <c r="BT12" s="629"/>
      <c r="BU12" s="629"/>
      <c r="BV12" s="629"/>
      <c r="BW12" s="629"/>
      <c r="BX12" s="629"/>
      <c r="BY12" s="629"/>
      <c r="BZ12" s="629"/>
      <c r="CA12" s="629"/>
      <c r="CB12" s="633"/>
      <c r="CD12" s="622" t="s">
        <v>240</v>
      </c>
      <c r="CE12" s="623"/>
      <c r="CF12" s="623"/>
      <c r="CG12" s="623"/>
      <c r="CH12" s="623"/>
      <c r="CI12" s="623"/>
      <c r="CJ12" s="623"/>
      <c r="CK12" s="623"/>
      <c r="CL12" s="623"/>
      <c r="CM12" s="623"/>
      <c r="CN12" s="623"/>
      <c r="CO12" s="623"/>
      <c r="CP12" s="623"/>
      <c r="CQ12" s="624"/>
      <c r="CR12" s="625">
        <v>622426</v>
      </c>
      <c r="CS12" s="626"/>
      <c r="CT12" s="626"/>
      <c r="CU12" s="626"/>
      <c r="CV12" s="626"/>
      <c r="CW12" s="626"/>
      <c r="CX12" s="626"/>
      <c r="CY12" s="627"/>
      <c r="CZ12" s="628">
        <v>4.3</v>
      </c>
      <c r="DA12" s="628"/>
      <c r="DB12" s="628"/>
      <c r="DC12" s="628"/>
      <c r="DD12" s="634">
        <v>148923</v>
      </c>
      <c r="DE12" s="626"/>
      <c r="DF12" s="626"/>
      <c r="DG12" s="626"/>
      <c r="DH12" s="626"/>
      <c r="DI12" s="626"/>
      <c r="DJ12" s="626"/>
      <c r="DK12" s="626"/>
      <c r="DL12" s="626"/>
      <c r="DM12" s="626"/>
      <c r="DN12" s="626"/>
      <c r="DO12" s="626"/>
      <c r="DP12" s="627"/>
      <c r="DQ12" s="634">
        <v>436658</v>
      </c>
      <c r="DR12" s="626"/>
      <c r="DS12" s="626"/>
      <c r="DT12" s="626"/>
      <c r="DU12" s="626"/>
      <c r="DV12" s="626"/>
      <c r="DW12" s="626"/>
      <c r="DX12" s="626"/>
      <c r="DY12" s="626"/>
      <c r="DZ12" s="626"/>
      <c r="EA12" s="626"/>
      <c r="EB12" s="626"/>
      <c r="EC12" s="635"/>
    </row>
    <row r="13" spans="2:143" ht="11.25" customHeight="1" x14ac:dyDescent="0.2">
      <c r="B13" s="622" t="s">
        <v>241</v>
      </c>
      <c r="C13" s="623"/>
      <c r="D13" s="623"/>
      <c r="E13" s="623"/>
      <c r="F13" s="623"/>
      <c r="G13" s="623"/>
      <c r="H13" s="623"/>
      <c r="I13" s="623"/>
      <c r="J13" s="623"/>
      <c r="K13" s="623"/>
      <c r="L13" s="623"/>
      <c r="M13" s="623"/>
      <c r="N13" s="623"/>
      <c r="O13" s="623"/>
      <c r="P13" s="623"/>
      <c r="Q13" s="624"/>
      <c r="R13" s="625" t="s">
        <v>122</v>
      </c>
      <c r="S13" s="626"/>
      <c r="T13" s="626"/>
      <c r="U13" s="626"/>
      <c r="V13" s="626"/>
      <c r="W13" s="626"/>
      <c r="X13" s="626"/>
      <c r="Y13" s="627"/>
      <c r="Z13" s="628" t="s">
        <v>122</v>
      </c>
      <c r="AA13" s="628"/>
      <c r="AB13" s="628"/>
      <c r="AC13" s="628"/>
      <c r="AD13" s="629" t="s">
        <v>122</v>
      </c>
      <c r="AE13" s="629"/>
      <c r="AF13" s="629"/>
      <c r="AG13" s="629"/>
      <c r="AH13" s="629"/>
      <c r="AI13" s="629"/>
      <c r="AJ13" s="629"/>
      <c r="AK13" s="629"/>
      <c r="AL13" s="630" t="s">
        <v>122</v>
      </c>
      <c r="AM13" s="631"/>
      <c r="AN13" s="631"/>
      <c r="AO13" s="632"/>
      <c r="AP13" s="622" t="s">
        <v>242</v>
      </c>
      <c r="AQ13" s="623"/>
      <c r="AR13" s="623"/>
      <c r="AS13" s="623"/>
      <c r="AT13" s="623"/>
      <c r="AU13" s="623"/>
      <c r="AV13" s="623"/>
      <c r="AW13" s="623"/>
      <c r="AX13" s="623"/>
      <c r="AY13" s="623"/>
      <c r="AZ13" s="623"/>
      <c r="BA13" s="623"/>
      <c r="BB13" s="623"/>
      <c r="BC13" s="623"/>
      <c r="BD13" s="623"/>
      <c r="BE13" s="623"/>
      <c r="BF13" s="624"/>
      <c r="BG13" s="625">
        <v>2556068</v>
      </c>
      <c r="BH13" s="626"/>
      <c r="BI13" s="626"/>
      <c r="BJ13" s="626"/>
      <c r="BK13" s="626"/>
      <c r="BL13" s="626"/>
      <c r="BM13" s="626"/>
      <c r="BN13" s="627"/>
      <c r="BO13" s="628">
        <v>65</v>
      </c>
      <c r="BP13" s="628"/>
      <c r="BQ13" s="628"/>
      <c r="BR13" s="628"/>
      <c r="BS13" s="629" t="s">
        <v>122</v>
      </c>
      <c r="BT13" s="629"/>
      <c r="BU13" s="629"/>
      <c r="BV13" s="629"/>
      <c r="BW13" s="629"/>
      <c r="BX13" s="629"/>
      <c r="BY13" s="629"/>
      <c r="BZ13" s="629"/>
      <c r="CA13" s="629"/>
      <c r="CB13" s="633"/>
      <c r="CD13" s="622" t="s">
        <v>243</v>
      </c>
      <c r="CE13" s="623"/>
      <c r="CF13" s="623"/>
      <c r="CG13" s="623"/>
      <c r="CH13" s="623"/>
      <c r="CI13" s="623"/>
      <c r="CJ13" s="623"/>
      <c r="CK13" s="623"/>
      <c r="CL13" s="623"/>
      <c r="CM13" s="623"/>
      <c r="CN13" s="623"/>
      <c r="CO13" s="623"/>
      <c r="CP13" s="623"/>
      <c r="CQ13" s="624"/>
      <c r="CR13" s="625">
        <v>1140230</v>
      </c>
      <c r="CS13" s="626"/>
      <c r="CT13" s="626"/>
      <c r="CU13" s="626"/>
      <c r="CV13" s="626"/>
      <c r="CW13" s="626"/>
      <c r="CX13" s="626"/>
      <c r="CY13" s="627"/>
      <c r="CZ13" s="628">
        <v>7.9</v>
      </c>
      <c r="DA13" s="628"/>
      <c r="DB13" s="628"/>
      <c r="DC13" s="628"/>
      <c r="DD13" s="634">
        <v>556823</v>
      </c>
      <c r="DE13" s="626"/>
      <c r="DF13" s="626"/>
      <c r="DG13" s="626"/>
      <c r="DH13" s="626"/>
      <c r="DI13" s="626"/>
      <c r="DJ13" s="626"/>
      <c r="DK13" s="626"/>
      <c r="DL13" s="626"/>
      <c r="DM13" s="626"/>
      <c r="DN13" s="626"/>
      <c r="DO13" s="626"/>
      <c r="DP13" s="627"/>
      <c r="DQ13" s="634">
        <v>690491</v>
      </c>
      <c r="DR13" s="626"/>
      <c r="DS13" s="626"/>
      <c r="DT13" s="626"/>
      <c r="DU13" s="626"/>
      <c r="DV13" s="626"/>
      <c r="DW13" s="626"/>
      <c r="DX13" s="626"/>
      <c r="DY13" s="626"/>
      <c r="DZ13" s="626"/>
      <c r="EA13" s="626"/>
      <c r="EB13" s="626"/>
      <c r="EC13" s="635"/>
    </row>
    <row r="14" spans="2:143" ht="11.25" customHeight="1" x14ac:dyDescent="0.2">
      <c r="B14" s="622" t="s">
        <v>244</v>
      </c>
      <c r="C14" s="623"/>
      <c r="D14" s="623"/>
      <c r="E14" s="623"/>
      <c r="F14" s="623"/>
      <c r="G14" s="623"/>
      <c r="H14" s="623"/>
      <c r="I14" s="623"/>
      <c r="J14" s="623"/>
      <c r="K14" s="623"/>
      <c r="L14" s="623"/>
      <c r="M14" s="623"/>
      <c r="N14" s="623"/>
      <c r="O14" s="623"/>
      <c r="P14" s="623"/>
      <c r="Q14" s="624"/>
      <c r="R14" s="625">
        <v>165</v>
      </c>
      <c r="S14" s="626"/>
      <c r="T14" s="626"/>
      <c r="U14" s="626"/>
      <c r="V14" s="626"/>
      <c r="W14" s="626"/>
      <c r="X14" s="626"/>
      <c r="Y14" s="627"/>
      <c r="Z14" s="628">
        <v>0</v>
      </c>
      <c r="AA14" s="628"/>
      <c r="AB14" s="628"/>
      <c r="AC14" s="628"/>
      <c r="AD14" s="629">
        <v>165</v>
      </c>
      <c r="AE14" s="629"/>
      <c r="AF14" s="629"/>
      <c r="AG14" s="629"/>
      <c r="AH14" s="629"/>
      <c r="AI14" s="629"/>
      <c r="AJ14" s="629"/>
      <c r="AK14" s="629"/>
      <c r="AL14" s="630">
        <v>0</v>
      </c>
      <c r="AM14" s="631"/>
      <c r="AN14" s="631"/>
      <c r="AO14" s="632"/>
      <c r="AP14" s="622" t="s">
        <v>245</v>
      </c>
      <c r="AQ14" s="623"/>
      <c r="AR14" s="623"/>
      <c r="AS14" s="623"/>
      <c r="AT14" s="623"/>
      <c r="AU14" s="623"/>
      <c r="AV14" s="623"/>
      <c r="AW14" s="623"/>
      <c r="AX14" s="623"/>
      <c r="AY14" s="623"/>
      <c r="AZ14" s="623"/>
      <c r="BA14" s="623"/>
      <c r="BB14" s="623"/>
      <c r="BC14" s="623"/>
      <c r="BD14" s="623"/>
      <c r="BE14" s="623"/>
      <c r="BF14" s="624"/>
      <c r="BG14" s="625">
        <v>82792</v>
      </c>
      <c r="BH14" s="626"/>
      <c r="BI14" s="626"/>
      <c r="BJ14" s="626"/>
      <c r="BK14" s="626"/>
      <c r="BL14" s="626"/>
      <c r="BM14" s="626"/>
      <c r="BN14" s="627"/>
      <c r="BO14" s="628">
        <v>2.1</v>
      </c>
      <c r="BP14" s="628"/>
      <c r="BQ14" s="628"/>
      <c r="BR14" s="628"/>
      <c r="BS14" s="629" t="s">
        <v>122</v>
      </c>
      <c r="BT14" s="629"/>
      <c r="BU14" s="629"/>
      <c r="BV14" s="629"/>
      <c r="BW14" s="629"/>
      <c r="BX14" s="629"/>
      <c r="BY14" s="629"/>
      <c r="BZ14" s="629"/>
      <c r="CA14" s="629"/>
      <c r="CB14" s="633"/>
      <c r="CD14" s="622" t="s">
        <v>246</v>
      </c>
      <c r="CE14" s="623"/>
      <c r="CF14" s="623"/>
      <c r="CG14" s="623"/>
      <c r="CH14" s="623"/>
      <c r="CI14" s="623"/>
      <c r="CJ14" s="623"/>
      <c r="CK14" s="623"/>
      <c r="CL14" s="623"/>
      <c r="CM14" s="623"/>
      <c r="CN14" s="623"/>
      <c r="CO14" s="623"/>
      <c r="CP14" s="623"/>
      <c r="CQ14" s="624"/>
      <c r="CR14" s="625">
        <v>930581</v>
      </c>
      <c r="CS14" s="626"/>
      <c r="CT14" s="626"/>
      <c r="CU14" s="626"/>
      <c r="CV14" s="626"/>
      <c r="CW14" s="626"/>
      <c r="CX14" s="626"/>
      <c r="CY14" s="627"/>
      <c r="CZ14" s="628">
        <v>6.4</v>
      </c>
      <c r="DA14" s="628"/>
      <c r="DB14" s="628"/>
      <c r="DC14" s="628"/>
      <c r="DD14" s="634">
        <v>415895</v>
      </c>
      <c r="DE14" s="626"/>
      <c r="DF14" s="626"/>
      <c r="DG14" s="626"/>
      <c r="DH14" s="626"/>
      <c r="DI14" s="626"/>
      <c r="DJ14" s="626"/>
      <c r="DK14" s="626"/>
      <c r="DL14" s="626"/>
      <c r="DM14" s="626"/>
      <c r="DN14" s="626"/>
      <c r="DO14" s="626"/>
      <c r="DP14" s="627"/>
      <c r="DQ14" s="634">
        <v>552494</v>
      </c>
      <c r="DR14" s="626"/>
      <c r="DS14" s="626"/>
      <c r="DT14" s="626"/>
      <c r="DU14" s="626"/>
      <c r="DV14" s="626"/>
      <c r="DW14" s="626"/>
      <c r="DX14" s="626"/>
      <c r="DY14" s="626"/>
      <c r="DZ14" s="626"/>
      <c r="EA14" s="626"/>
      <c r="EB14" s="626"/>
      <c r="EC14" s="635"/>
    </row>
    <row r="15" spans="2:143" ht="11.25" customHeight="1" x14ac:dyDescent="0.2">
      <c r="B15" s="622" t="s">
        <v>247</v>
      </c>
      <c r="C15" s="623"/>
      <c r="D15" s="623"/>
      <c r="E15" s="623"/>
      <c r="F15" s="623"/>
      <c r="G15" s="623"/>
      <c r="H15" s="623"/>
      <c r="I15" s="623"/>
      <c r="J15" s="623"/>
      <c r="K15" s="623"/>
      <c r="L15" s="623"/>
      <c r="M15" s="623"/>
      <c r="N15" s="623"/>
      <c r="O15" s="623"/>
      <c r="P15" s="623"/>
      <c r="Q15" s="624"/>
      <c r="R15" s="625" t="s">
        <v>122</v>
      </c>
      <c r="S15" s="626"/>
      <c r="T15" s="626"/>
      <c r="U15" s="626"/>
      <c r="V15" s="626"/>
      <c r="W15" s="626"/>
      <c r="X15" s="626"/>
      <c r="Y15" s="627"/>
      <c r="Z15" s="628" t="s">
        <v>122</v>
      </c>
      <c r="AA15" s="628"/>
      <c r="AB15" s="628"/>
      <c r="AC15" s="628"/>
      <c r="AD15" s="629" t="s">
        <v>122</v>
      </c>
      <c r="AE15" s="629"/>
      <c r="AF15" s="629"/>
      <c r="AG15" s="629"/>
      <c r="AH15" s="629"/>
      <c r="AI15" s="629"/>
      <c r="AJ15" s="629"/>
      <c r="AK15" s="629"/>
      <c r="AL15" s="630" t="s">
        <v>122</v>
      </c>
      <c r="AM15" s="631"/>
      <c r="AN15" s="631"/>
      <c r="AO15" s="632"/>
      <c r="AP15" s="622" t="s">
        <v>248</v>
      </c>
      <c r="AQ15" s="623"/>
      <c r="AR15" s="623"/>
      <c r="AS15" s="623"/>
      <c r="AT15" s="623"/>
      <c r="AU15" s="623"/>
      <c r="AV15" s="623"/>
      <c r="AW15" s="623"/>
      <c r="AX15" s="623"/>
      <c r="AY15" s="623"/>
      <c r="AZ15" s="623"/>
      <c r="BA15" s="623"/>
      <c r="BB15" s="623"/>
      <c r="BC15" s="623"/>
      <c r="BD15" s="623"/>
      <c r="BE15" s="623"/>
      <c r="BF15" s="624"/>
      <c r="BG15" s="625">
        <v>116188</v>
      </c>
      <c r="BH15" s="626"/>
      <c r="BI15" s="626"/>
      <c r="BJ15" s="626"/>
      <c r="BK15" s="626"/>
      <c r="BL15" s="626"/>
      <c r="BM15" s="626"/>
      <c r="BN15" s="627"/>
      <c r="BO15" s="628">
        <v>3</v>
      </c>
      <c r="BP15" s="628"/>
      <c r="BQ15" s="628"/>
      <c r="BR15" s="628"/>
      <c r="BS15" s="629" t="s">
        <v>122</v>
      </c>
      <c r="BT15" s="629"/>
      <c r="BU15" s="629"/>
      <c r="BV15" s="629"/>
      <c r="BW15" s="629"/>
      <c r="BX15" s="629"/>
      <c r="BY15" s="629"/>
      <c r="BZ15" s="629"/>
      <c r="CA15" s="629"/>
      <c r="CB15" s="633"/>
      <c r="CD15" s="622" t="s">
        <v>249</v>
      </c>
      <c r="CE15" s="623"/>
      <c r="CF15" s="623"/>
      <c r="CG15" s="623"/>
      <c r="CH15" s="623"/>
      <c r="CI15" s="623"/>
      <c r="CJ15" s="623"/>
      <c r="CK15" s="623"/>
      <c r="CL15" s="623"/>
      <c r="CM15" s="623"/>
      <c r="CN15" s="623"/>
      <c r="CO15" s="623"/>
      <c r="CP15" s="623"/>
      <c r="CQ15" s="624"/>
      <c r="CR15" s="625">
        <v>1173969</v>
      </c>
      <c r="CS15" s="626"/>
      <c r="CT15" s="626"/>
      <c r="CU15" s="626"/>
      <c r="CV15" s="626"/>
      <c r="CW15" s="626"/>
      <c r="CX15" s="626"/>
      <c r="CY15" s="627"/>
      <c r="CZ15" s="628">
        <v>8.1</v>
      </c>
      <c r="DA15" s="628"/>
      <c r="DB15" s="628"/>
      <c r="DC15" s="628"/>
      <c r="DD15" s="634">
        <v>113943</v>
      </c>
      <c r="DE15" s="626"/>
      <c r="DF15" s="626"/>
      <c r="DG15" s="626"/>
      <c r="DH15" s="626"/>
      <c r="DI15" s="626"/>
      <c r="DJ15" s="626"/>
      <c r="DK15" s="626"/>
      <c r="DL15" s="626"/>
      <c r="DM15" s="626"/>
      <c r="DN15" s="626"/>
      <c r="DO15" s="626"/>
      <c r="DP15" s="627"/>
      <c r="DQ15" s="634">
        <v>929891</v>
      </c>
      <c r="DR15" s="626"/>
      <c r="DS15" s="626"/>
      <c r="DT15" s="626"/>
      <c r="DU15" s="626"/>
      <c r="DV15" s="626"/>
      <c r="DW15" s="626"/>
      <c r="DX15" s="626"/>
      <c r="DY15" s="626"/>
      <c r="DZ15" s="626"/>
      <c r="EA15" s="626"/>
      <c r="EB15" s="626"/>
      <c r="EC15" s="635"/>
    </row>
    <row r="16" spans="2:143" ht="11.25" customHeight="1" x14ac:dyDescent="0.2">
      <c r="B16" s="622" t="s">
        <v>250</v>
      </c>
      <c r="C16" s="623"/>
      <c r="D16" s="623"/>
      <c r="E16" s="623"/>
      <c r="F16" s="623"/>
      <c r="G16" s="623"/>
      <c r="H16" s="623"/>
      <c r="I16" s="623"/>
      <c r="J16" s="623"/>
      <c r="K16" s="623"/>
      <c r="L16" s="623"/>
      <c r="M16" s="623"/>
      <c r="N16" s="623"/>
      <c r="O16" s="623"/>
      <c r="P16" s="623"/>
      <c r="Q16" s="624"/>
      <c r="R16" s="625">
        <v>19822</v>
      </c>
      <c r="S16" s="626"/>
      <c r="T16" s="626"/>
      <c r="U16" s="626"/>
      <c r="V16" s="626"/>
      <c r="W16" s="626"/>
      <c r="X16" s="626"/>
      <c r="Y16" s="627"/>
      <c r="Z16" s="628">
        <v>0.1</v>
      </c>
      <c r="AA16" s="628"/>
      <c r="AB16" s="628"/>
      <c r="AC16" s="628"/>
      <c r="AD16" s="629">
        <v>19822</v>
      </c>
      <c r="AE16" s="629"/>
      <c r="AF16" s="629"/>
      <c r="AG16" s="629"/>
      <c r="AH16" s="629"/>
      <c r="AI16" s="629"/>
      <c r="AJ16" s="629"/>
      <c r="AK16" s="629"/>
      <c r="AL16" s="630">
        <v>0.2</v>
      </c>
      <c r="AM16" s="631"/>
      <c r="AN16" s="631"/>
      <c r="AO16" s="632"/>
      <c r="AP16" s="622" t="s">
        <v>251</v>
      </c>
      <c r="AQ16" s="623"/>
      <c r="AR16" s="623"/>
      <c r="AS16" s="623"/>
      <c r="AT16" s="623"/>
      <c r="AU16" s="623"/>
      <c r="AV16" s="623"/>
      <c r="AW16" s="623"/>
      <c r="AX16" s="623"/>
      <c r="AY16" s="623"/>
      <c r="AZ16" s="623"/>
      <c r="BA16" s="623"/>
      <c r="BB16" s="623"/>
      <c r="BC16" s="623"/>
      <c r="BD16" s="623"/>
      <c r="BE16" s="623"/>
      <c r="BF16" s="624"/>
      <c r="BG16" s="625">
        <v>1573</v>
      </c>
      <c r="BH16" s="626"/>
      <c r="BI16" s="626"/>
      <c r="BJ16" s="626"/>
      <c r="BK16" s="626"/>
      <c r="BL16" s="626"/>
      <c r="BM16" s="626"/>
      <c r="BN16" s="627"/>
      <c r="BO16" s="628">
        <v>0</v>
      </c>
      <c r="BP16" s="628"/>
      <c r="BQ16" s="628"/>
      <c r="BR16" s="628"/>
      <c r="BS16" s="629" t="s">
        <v>122</v>
      </c>
      <c r="BT16" s="629"/>
      <c r="BU16" s="629"/>
      <c r="BV16" s="629"/>
      <c r="BW16" s="629"/>
      <c r="BX16" s="629"/>
      <c r="BY16" s="629"/>
      <c r="BZ16" s="629"/>
      <c r="CA16" s="629"/>
      <c r="CB16" s="633"/>
      <c r="CD16" s="622" t="s">
        <v>252</v>
      </c>
      <c r="CE16" s="623"/>
      <c r="CF16" s="623"/>
      <c r="CG16" s="623"/>
      <c r="CH16" s="623"/>
      <c r="CI16" s="623"/>
      <c r="CJ16" s="623"/>
      <c r="CK16" s="623"/>
      <c r="CL16" s="623"/>
      <c r="CM16" s="623"/>
      <c r="CN16" s="623"/>
      <c r="CO16" s="623"/>
      <c r="CP16" s="623"/>
      <c r="CQ16" s="624"/>
      <c r="CR16" s="625">
        <v>146866</v>
      </c>
      <c r="CS16" s="626"/>
      <c r="CT16" s="626"/>
      <c r="CU16" s="626"/>
      <c r="CV16" s="626"/>
      <c r="CW16" s="626"/>
      <c r="CX16" s="626"/>
      <c r="CY16" s="627"/>
      <c r="CZ16" s="628">
        <v>1</v>
      </c>
      <c r="DA16" s="628"/>
      <c r="DB16" s="628"/>
      <c r="DC16" s="628"/>
      <c r="DD16" s="634" t="s">
        <v>122</v>
      </c>
      <c r="DE16" s="626"/>
      <c r="DF16" s="626"/>
      <c r="DG16" s="626"/>
      <c r="DH16" s="626"/>
      <c r="DI16" s="626"/>
      <c r="DJ16" s="626"/>
      <c r="DK16" s="626"/>
      <c r="DL16" s="626"/>
      <c r="DM16" s="626"/>
      <c r="DN16" s="626"/>
      <c r="DO16" s="626"/>
      <c r="DP16" s="627"/>
      <c r="DQ16" s="634">
        <v>59970</v>
      </c>
      <c r="DR16" s="626"/>
      <c r="DS16" s="626"/>
      <c r="DT16" s="626"/>
      <c r="DU16" s="626"/>
      <c r="DV16" s="626"/>
      <c r="DW16" s="626"/>
      <c r="DX16" s="626"/>
      <c r="DY16" s="626"/>
      <c r="DZ16" s="626"/>
      <c r="EA16" s="626"/>
      <c r="EB16" s="626"/>
      <c r="EC16" s="635"/>
    </row>
    <row r="17" spans="2:133" ht="11.25" customHeight="1" x14ac:dyDescent="0.2">
      <c r="B17" s="622" t="s">
        <v>253</v>
      </c>
      <c r="C17" s="623"/>
      <c r="D17" s="623"/>
      <c r="E17" s="623"/>
      <c r="F17" s="623"/>
      <c r="G17" s="623"/>
      <c r="H17" s="623"/>
      <c r="I17" s="623"/>
      <c r="J17" s="623"/>
      <c r="K17" s="623"/>
      <c r="L17" s="623"/>
      <c r="M17" s="623"/>
      <c r="N17" s="623"/>
      <c r="O17" s="623"/>
      <c r="P17" s="623"/>
      <c r="Q17" s="624"/>
      <c r="R17" s="625">
        <v>42514</v>
      </c>
      <c r="S17" s="626"/>
      <c r="T17" s="626"/>
      <c r="U17" s="626"/>
      <c r="V17" s="626"/>
      <c r="W17" s="626"/>
      <c r="X17" s="626"/>
      <c r="Y17" s="627"/>
      <c r="Z17" s="628">
        <v>0.3</v>
      </c>
      <c r="AA17" s="628"/>
      <c r="AB17" s="628"/>
      <c r="AC17" s="628"/>
      <c r="AD17" s="629">
        <v>42514</v>
      </c>
      <c r="AE17" s="629"/>
      <c r="AF17" s="629"/>
      <c r="AG17" s="629"/>
      <c r="AH17" s="629"/>
      <c r="AI17" s="629"/>
      <c r="AJ17" s="629"/>
      <c r="AK17" s="629"/>
      <c r="AL17" s="630">
        <v>0.5</v>
      </c>
      <c r="AM17" s="631"/>
      <c r="AN17" s="631"/>
      <c r="AO17" s="632"/>
      <c r="AP17" s="622" t="s">
        <v>254</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28" t="s">
        <v>122</v>
      </c>
      <c r="BP17" s="628"/>
      <c r="BQ17" s="628"/>
      <c r="BR17" s="628"/>
      <c r="BS17" s="629" t="s">
        <v>122</v>
      </c>
      <c r="BT17" s="629"/>
      <c r="BU17" s="629"/>
      <c r="BV17" s="629"/>
      <c r="BW17" s="629"/>
      <c r="BX17" s="629"/>
      <c r="BY17" s="629"/>
      <c r="BZ17" s="629"/>
      <c r="CA17" s="629"/>
      <c r="CB17" s="633"/>
      <c r="CD17" s="622" t="s">
        <v>255</v>
      </c>
      <c r="CE17" s="623"/>
      <c r="CF17" s="623"/>
      <c r="CG17" s="623"/>
      <c r="CH17" s="623"/>
      <c r="CI17" s="623"/>
      <c r="CJ17" s="623"/>
      <c r="CK17" s="623"/>
      <c r="CL17" s="623"/>
      <c r="CM17" s="623"/>
      <c r="CN17" s="623"/>
      <c r="CO17" s="623"/>
      <c r="CP17" s="623"/>
      <c r="CQ17" s="624"/>
      <c r="CR17" s="625">
        <v>1593760</v>
      </c>
      <c r="CS17" s="626"/>
      <c r="CT17" s="626"/>
      <c r="CU17" s="626"/>
      <c r="CV17" s="626"/>
      <c r="CW17" s="626"/>
      <c r="CX17" s="626"/>
      <c r="CY17" s="627"/>
      <c r="CZ17" s="628">
        <v>11</v>
      </c>
      <c r="DA17" s="628"/>
      <c r="DB17" s="628"/>
      <c r="DC17" s="628"/>
      <c r="DD17" s="634" t="s">
        <v>122</v>
      </c>
      <c r="DE17" s="626"/>
      <c r="DF17" s="626"/>
      <c r="DG17" s="626"/>
      <c r="DH17" s="626"/>
      <c r="DI17" s="626"/>
      <c r="DJ17" s="626"/>
      <c r="DK17" s="626"/>
      <c r="DL17" s="626"/>
      <c r="DM17" s="626"/>
      <c r="DN17" s="626"/>
      <c r="DO17" s="626"/>
      <c r="DP17" s="627"/>
      <c r="DQ17" s="634">
        <v>1571894</v>
      </c>
      <c r="DR17" s="626"/>
      <c r="DS17" s="626"/>
      <c r="DT17" s="626"/>
      <c r="DU17" s="626"/>
      <c r="DV17" s="626"/>
      <c r="DW17" s="626"/>
      <c r="DX17" s="626"/>
      <c r="DY17" s="626"/>
      <c r="DZ17" s="626"/>
      <c r="EA17" s="626"/>
      <c r="EB17" s="626"/>
      <c r="EC17" s="635"/>
    </row>
    <row r="18" spans="2:133" ht="11.25" customHeight="1" x14ac:dyDescent="0.2">
      <c r="B18" s="622" t="s">
        <v>256</v>
      </c>
      <c r="C18" s="623"/>
      <c r="D18" s="623"/>
      <c r="E18" s="623"/>
      <c r="F18" s="623"/>
      <c r="G18" s="623"/>
      <c r="H18" s="623"/>
      <c r="I18" s="623"/>
      <c r="J18" s="623"/>
      <c r="K18" s="623"/>
      <c r="L18" s="623"/>
      <c r="M18" s="623"/>
      <c r="N18" s="623"/>
      <c r="O18" s="623"/>
      <c r="P18" s="623"/>
      <c r="Q18" s="624"/>
      <c r="R18" s="625">
        <v>12408</v>
      </c>
      <c r="S18" s="626"/>
      <c r="T18" s="626"/>
      <c r="U18" s="626"/>
      <c r="V18" s="626"/>
      <c r="W18" s="626"/>
      <c r="X18" s="626"/>
      <c r="Y18" s="627"/>
      <c r="Z18" s="628">
        <v>0.1</v>
      </c>
      <c r="AA18" s="628"/>
      <c r="AB18" s="628"/>
      <c r="AC18" s="628"/>
      <c r="AD18" s="629">
        <v>12408</v>
      </c>
      <c r="AE18" s="629"/>
      <c r="AF18" s="629"/>
      <c r="AG18" s="629"/>
      <c r="AH18" s="629"/>
      <c r="AI18" s="629"/>
      <c r="AJ18" s="629"/>
      <c r="AK18" s="629"/>
      <c r="AL18" s="630">
        <v>0.1</v>
      </c>
      <c r="AM18" s="631"/>
      <c r="AN18" s="631"/>
      <c r="AO18" s="632"/>
      <c r="AP18" s="622" t="s">
        <v>257</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28" t="s">
        <v>122</v>
      </c>
      <c r="BP18" s="628"/>
      <c r="BQ18" s="628"/>
      <c r="BR18" s="628"/>
      <c r="BS18" s="629" t="s">
        <v>122</v>
      </c>
      <c r="BT18" s="629"/>
      <c r="BU18" s="629"/>
      <c r="BV18" s="629"/>
      <c r="BW18" s="629"/>
      <c r="BX18" s="629"/>
      <c r="BY18" s="629"/>
      <c r="BZ18" s="629"/>
      <c r="CA18" s="629"/>
      <c r="CB18" s="633"/>
      <c r="CD18" s="622" t="s">
        <v>258</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28" t="s">
        <v>122</v>
      </c>
      <c r="DA18" s="628"/>
      <c r="DB18" s="628"/>
      <c r="DC18" s="628"/>
      <c r="DD18" s="634" t="s">
        <v>122</v>
      </c>
      <c r="DE18" s="626"/>
      <c r="DF18" s="626"/>
      <c r="DG18" s="626"/>
      <c r="DH18" s="626"/>
      <c r="DI18" s="626"/>
      <c r="DJ18" s="626"/>
      <c r="DK18" s="626"/>
      <c r="DL18" s="626"/>
      <c r="DM18" s="626"/>
      <c r="DN18" s="626"/>
      <c r="DO18" s="626"/>
      <c r="DP18" s="627"/>
      <c r="DQ18" s="634" t="s">
        <v>122</v>
      </c>
      <c r="DR18" s="626"/>
      <c r="DS18" s="626"/>
      <c r="DT18" s="626"/>
      <c r="DU18" s="626"/>
      <c r="DV18" s="626"/>
      <c r="DW18" s="626"/>
      <c r="DX18" s="626"/>
      <c r="DY18" s="626"/>
      <c r="DZ18" s="626"/>
      <c r="EA18" s="626"/>
      <c r="EB18" s="626"/>
      <c r="EC18" s="635"/>
    </row>
    <row r="19" spans="2:133" ht="11.25" customHeight="1" x14ac:dyDescent="0.2">
      <c r="B19" s="622" t="s">
        <v>259</v>
      </c>
      <c r="C19" s="623"/>
      <c r="D19" s="623"/>
      <c r="E19" s="623"/>
      <c r="F19" s="623"/>
      <c r="G19" s="623"/>
      <c r="H19" s="623"/>
      <c r="I19" s="623"/>
      <c r="J19" s="623"/>
      <c r="K19" s="623"/>
      <c r="L19" s="623"/>
      <c r="M19" s="623"/>
      <c r="N19" s="623"/>
      <c r="O19" s="623"/>
      <c r="P19" s="623"/>
      <c r="Q19" s="624"/>
      <c r="R19" s="625">
        <v>9612</v>
      </c>
      <c r="S19" s="626"/>
      <c r="T19" s="626"/>
      <c r="U19" s="626"/>
      <c r="V19" s="626"/>
      <c r="W19" s="626"/>
      <c r="X19" s="626"/>
      <c r="Y19" s="627"/>
      <c r="Z19" s="628">
        <v>0.1</v>
      </c>
      <c r="AA19" s="628"/>
      <c r="AB19" s="628"/>
      <c r="AC19" s="628"/>
      <c r="AD19" s="629">
        <v>9612</v>
      </c>
      <c r="AE19" s="629"/>
      <c r="AF19" s="629"/>
      <c r="AG19" s="629"/>
      <c r="AH19" s="629"/>
      <c r="AI19" s="629"/>
      <c r="AJ19" s="629"/>
      <c r="AK19" s="629"/>
      <c r="AL19" s="630">
        <v>0.1</v>
      </c>
      <c r="AM19" s="631"/>
      <c r="AN19" s="631"/>
      <c r="AO19" s="632"/>
      <c r="AP19" s="622" t="s">
        <v>260</v>
      </c>
      <c r="AQ19" s="623"/>
      <c r="AR19" s="623"/>
      <c r="AS19" s="623"/>
      <c r="AT19" s="623"/>
      <c r="AU19" s="623"/>
      <c r="AV19" s="623"/>
      <c r="AW19" s="623"/>
      <c r="AX19" s="623"/>
      <c r="AY19" s="623"/>
      <c r="AZ19" s="623"/>
      <c r="BA19" s="623"/>
      <c r="BB19" s="623"/>
      <c r="BC19" s="623"/>
      <c r="BD19" s="623"/>
      <c r="BE19" s="623"/>
      <c r="BF19" s="624"/>
      <c r="BG19" s="625">
        <v>11532</v>
      </c>
      <c r="BH19" s="626"/>
      <c r="BI19" s="626"/>
      <c r="BJ19" s="626"/>
      <c r="BK19" s="626"/>
      <c r="BL19" s="626"/>
      <c r="BM19" s="626"/>
      <c r="BN19" s="627"/>
      <c r="BO19" s="628">
        <v>0.3</v>
      </c>
      <c r="BP19" s="628"/>
      <c r="BQ19" s="628"/>
      <c r="BR19" s="628"/>
      <c r="BS19" s="629" t="s">
        <v>122</v>
      </c>
      <c r="BT19" s="629"/>
      <c r="BU19" s="629"/>
      <c r="BV19" s="629"/>
      <c r="BW19" s="629"/>
      <c r="BX19" s="629"/>
      <c r="BY19" s="629"/>
      <c r="BZ19" s="629"/>
      <c r="CA19" s="629"/>
      <c r="CB19" s="633"/>
      <c r="CD19" s="622" t="s">
        <v>261</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28" t="s">
        <v>122</v>
      </c>
      <c r="DA19" s="628"/>
      <c r="DB19" s="628"/>
      <c r="DC19" s="628"/>
      <c r="DD19" s="634" t="s">
        <v>122</v>
      </c>
      <c r="DE19" s="626"/>
      <c r="DF19" s="626"/>
      <c r="DG19" s="626"/>
      <c r="DH19" s="626"/>
      <c r="DI19" s="626"/>
      <c r="DJ19" s="626"/>
      <c r="DK19" s="626"/>
      <c r="DL19" s="626"/>
      <c r="DM19" s="626"/>
      <c r="DN19" s="626"/>
      <c r="DO19" s="626"/>
      <c r="DP19" s="627"/>
      <c r="DQ19" s="634" t="s">
        <v>122</v>
      </c>
      <c r="DR19" s="626"/>
      <c r="DS19" s="626"/>
      <c r="DT19" s="626"/>
      <c r="DU19" s="626"/>
      <c r="DV19" s="626"/>
      <c r="DW19" s="626"/>
      <c r="DX19" s="626"/>
      <c r="DY19" s="626"/>
      <c r="DZ19" s="626"/>
      <c r="EA19" s="626"/>
      <c r="EB19" s="626"/>
      <c r="EC19" s="635"/>
    </row>
    <row r="20" spans="2:133" ht="11.25" customHeight="1" x14ac:dyDescent="0.2">
      <c r="B20" s="638" t="s">
        <v>262</v>
      </c>
      <c r="C20" s="639"/>
      <c r="D20" s="639"/>
      <c r="E20" s="639"/>
      <c r="F20" s="639"/>
      <c r="G20" s="639"/>
      <c r="H20" s="639"/>
      <c r="I20" s="639"/>
      <c r="J20" s="639"/>
      <c r="K20" s="639"/>
      <c r="L20" s="639"/>
      <c r="M20" s="639"/>
      <c r="N20" s="639"/>
      <c r="O20" s="639"/>
      <c r="P20" s="639"/>
      <c r="Q20" s="640"/>
      <c r="R20" s="625">
        <v>2796</v>
      </c>
      <c r="S20" s="626"/>
      <c r="T20" s="626"/>
      <c r="U20" s="626"/>
      <c r="V20" s="626"/>
      <c r="W20" s="626"/>
      <c r="X20" s="626"/>
      <c r="Y20" s="627"/>
      <c r="Z20" s="628">
        <v>0</v>
      </c>
      <c r="AA20" s="628"/>
      <c r="AB20" s="628"/>
      <c r="AC20" s="628"/>
      <c r="AD20" s="629">
        <v>2796</v>
      </c>
      <c r="AE20" s="629"/>
      <c r="AF20" s="629"/>
      <c r="AG20" s="629"/>
      <c r="AH20" s="629"/>
      <c r="AI20" s="629"/>
      <c r="AJ20" s="629"/>
      <c r="AK20" s="629"/>
      <c r="AL20" s="630">
        <v>0</v>
      </c>
      <c r="AM20" s="631"/>
      <c r="AN20" s="631"/>
      <c r="AO20" s="632"/>
      <c r="AP20" s="622" t="s">
        <v>263</v>
      </c>
      <c r="AQ20" s="623"/>
      <c r="AR20" s="623"/>
      <c r="AS20" s="623"/>
      <c r="AT20" s="623"/>
      <c r="AU20" s="623"/>
      <c r="AV20" s="623"/>
      <c r="AW20" s="623"/>
      <c r="AX20" s="623"/>
      <c r="AY20" s="623"/>
      <c r="AZ20" s="623"/>
      <c r="BA20" s="623"/>
      <c r="BB20" s="623"/>
      <c r="BC20" s="623"/>
      <c r="BD20" s="623"/>
      <c r="BE20" s="623"/>
      <c r="BF20" s="624"/>
      <c r="BG20" s="625">
        <v>11532</v>
      </c>
      <c r="BH20" s="626"/>
      <c r="BI20" s="626"/>
      <c r="BJ20" s="626"/>
      <c r="BK20" s="626"/>
      <c r="BL20" s="626"/>
      <c r="BM20" s="626"/>
      <c r="BN20" s="627"/>
      <c r="BO20" s="628">
        <v>0.3</v>
      </c>
      <c r="BP20" s="628"/>
      <c r="BQ20" s="628"/>
      <c r="BR20" s="628"/>
      <c r="BS20" s="629" t="s">
        <v>122</v>
      </c>
      <c r="BT20" s="629"/>
      <c r="BU20" s="629"/>
      <c r="BV20" s="629"/>
      <c r="BW20" s="629"/>
      <c r="BX20" s="629"/>
      <c r="BY20" s="629"/>
      <c r="BZ20" s="629"/>
      <c r="CA20" s="629"/>
      <c r="CB20" s="633"/>
      <c r="CD20" s="622" t="s">
        <v>264</v>
      </c>
      <c r="CE20" s="623"/>
      <c r="CF20" s="623"/>
      <c r="CG20" s="623"/>
      <c r="CH20" s="623"/>
      <c r="CI20" s="623"/>
      <c r="CJ20" s="623"/>
      <c r="CK20" s="623"/>
      <c r="CL20" s="623"/>
      <c r="CM20" s="623"/>
      <c r="CN20" s="623"/>
      <c r="CO20" s="623"/>
      <c r="CP20" s="623"/>
      <c r="CQ20" s="624"/>
      <c r="CR20" s="625">
        <v>14489770</v>
      </c>
      <c r="CS20" s="626"/>
      <c r="CT20" s="626"/>
      <c r="CU20" s="626"/>
      <c r="CV20" s="626"/>
      <c r="CW20" s="626"/>
      <c r="CX20" s="626"/>
      <c r="CY20" s="627"/>
      <c r="CZ20" s="628">
        <v>100</v>
      </c>
      <c r="DA20" s="628"/>
      <c r="DB20" s="628"/>
      <c r="DC20" s="628"/>
      <c r="DD20" s="634">
        <v>1915859</v>
      </c>
      <c r="DE20" s="626"/>
      <c r="DF20" s="626"/>
      <c r="DG20" s="626"/>
      <c r="DH20" s="626"/>
      <c r="DI20" s="626"/>
      <c r="DJ20" s="626"/>
      <c r="DK20" s="626"/>
      <c r="DL20" s="626"/>
      <c r="DM20" s="626"/>
      <c r="DN20" s="626"/>
      <c r="DO20" s="626"/>
      <c r="DP20" s="627"/>
      <c r="DQ20" s="634">
        <v>10610681</v>
      </c>
      <c r="DR20" s="626"/>
      <c r="DS20" s="626"/>
      <c r="DT20" s="626"/>
      <c r="DU20" s="626"/>
      <c r="DV20" s="626"/>
      <c r="DW20" s="626"/>
      <c r="DX20" s="626"/>
      <c r="DY20" s="626"/>
      <c r="DZ20" s="626"/>
      <c r="EA20" s="626"/>
      <c r="EB20" s="626"/>
      <c r="EC20" s="635"/>
    </row>
    <row r="21" spans="2:133" ht="11.25" customHeight="1" x14ac:dyDescent="0.2">
      <c r="B21" s="622" t="s">
        <v>265</v>
      </c>
      <c r="C21" s="623"/>
      <c r="D21" s="623"/>
      <c r="E21" s="623"/>
      <c r="F21" s="623"/>
      <c r="G21" s="623"/>
      <c r="H21" s="623"/>
      <c r="I21" s="623"/>
      <c r="J21" s="623"/>
      <c r="K21" s="623"/>
      <c r="L21" s="623"/>
      <c r="M21" s="623"/>
      <c r="N21" s="623"/>
      <c r="O21" s="623"/>
      <c r="P21" s="623"/>
      <c r="Q21" s="624"/>
      <c r="R21" s="625">
        <v>4923539</v>
      </c>
      <c r="S21" s="626"/>
      <c r="T21" s="626"/>
      <c r="U21" s="626"/>
      <c r="V21" s="626"/>
      <c r="W21" s="626"/>
      <c r="X21" s="626"/>
      <c r="Y21" s="627"/>
      <c r="Z21" s="628">
        <v>33</v>
      </c>
      <c r="AA21" s="628"/>
      <c r="AB21" s="628"/>
      <c r="AC21" s="628"/>
      <c r="AD21" s="629">
        <v>4459743</v>
      </c>
      <c r="AE21" s="629"/>
      <c r="AF21" s="629"/>
      <c r="AG21" s="629"/>
      <c r="AH21" s="629"/>
      <c r="AI21" s="629"/>
      <c r="AJ21" s="629"/>
      <c r="AK21" s="629"/>
      <c r="AL21" s="630">
        <v>48.3</v>
      </c>
      <c r="AM21" s="631"/>
      <c r="AN21" s="631"/>
      <c r="AO21" s="632"/>
      <c r="AP21" s="622" t="s">
        <v>266</v>
      </c>
      <c r="AQ21" s="641"/>
      <c r="AR21" s="641"/>
      <c r="AS21" s="641"/>
      <c r="AT21" s="641"/>
      <c r="AU21" s="641"/>
      <c r="AV21" s="641"/>
      <c r="AW21" s="641"/>
      <c r="AX21" s="641"/>
      <c r="AY21" s="641"/>
      <c r="AZ21" s="641"/>
      <c r="BA21" s="641"/>
      <c r="BB21" s="641"/>
      <c r="BC21" s="641"/>
      <c r="BD21" s="641"/>
      <c r="BE21" s="641"/>
      <c r="BF21" s="642"/>
      <c r="BG21" s="625">
        <v>11532</v>
      </c>
      <c r="BH21" s="626"/>
      <c r="BI21" s="626"/>
      <c r="BJ21" s="626"/>
      <c r="BK21" s="626"/>
      <c r="BL21" s="626"/>
      <c r="BM21" s="626"/>
      <c r="BN21" s="627"/>
      <c r="BO21" s="628">
        <v>0.3</v>
      </c>
      <c r="BP21" s="628"/>
      <c r="BQ21" s="628"/>
      <c r="BR21" s="628"/>
      <c r="BS21" s="629" t="s">
        <v>122</v>
      </c>
      <c r="BT21" s="629"/>
      <c r="BU21" s="629"/>
      <c r="BV21" s="629"/>
      <c r="BW21" s="629"/>
      <c r="BX21" s="629"/>
      <c r="BY21" s="629"/>
      <c r="BZ21" s="629"/>
      <c r="CA21" s="629"/>
      <c r="CB21" s="633"/>
      <c r="CD21" s="648"/>
      <c r="CE21" s="649"/>
      <c r="CF21" s="649"/>
      <c r="CG21" s="649"/>
      <c r="CH21" s="649"/>
      <c r="CI21" s="649"/>
      <c r="CJ21" s="649"/>
      <c r="CK21" s="649"/>
      <c r="CL21" s="649"/>
      <c r="CM21" s="649"/>
      <c r="CN21" s="649"/>
      <c r="CO21" s="649"/>
      <c r="CP21" s="649"/>
      <c r="CQ21" s="650"/>
      <c r="CR21" s="651"/>
      <c r="CS21" s="644"/>
      <c r="CT21" s="644"/>
      <c r="CU21" s="644"/>
      <c r="CV21" s="644"/>
      <c r="CW21" s="644"/>
      <c r="CX21" s="644"/>
      <c r="CY21" s="652"/>
      <c r="CZ21" s="653"/>
      <c r="DA21" s="653"/>
      <c r="DB21" s="653"/>
      <c r="DC21" s="653"/>
      <c r="DD21" s="643"/>
      <c r="DE21" s="644"/>
      <c r="DF21" s="644"/>
      <c r="DG21" s="644"/>
      <c r="DH21" s="644"/>
      <c r="DI21" s="644"/>
      <c r="DJ21" s="644"/>
      <c r="DK21" s="644"/>
      <c r="DL21" s="644"/>
      <c r="DM21" s="644"/>
      <c r="DN21" s="644"/>
      <c r="DO21" s="644"/>
      <c r="DP21" s="652"/>
      <c r="DQ21" s="643"/>
      <c r="DR21" s="644"/>
      <c r="DS21" s="644"/>
      <c r="DT21" s="644"/>
      <c r="DU21" s="644"/>
      <c r="DV21" s="644"/>
      <c r="DW21" s="644"/>
      <c r="DX21" s="644"/>
      <c r="DY21" s="644"/>
      <c r="DZ21" s="644"/>
      <c r="EA21" s="644"/>
      <c r="EB21" s="644"/>
      <c r="EC21" s="645"/>
    </row>
    <row r="22" spans="2:133" ht="11.25" customHeight="1" x14ac:dyDescent="0.2">
      <c r="B22" s="622" t="s">
        <v>267</v>
      </c>
      <c r="C22" s="623"/>
      <c r="D22" s="623"/>
      <c r="E22" s="623"/>
      <c r="F22" s="623"/>
      <c r="G22" s="623"/>
      <c r="H22" s="623"/>
      <c r="I22" s="623"/>
      <c r="J22" s="623"/>
      <c r="K22" s="623"/>
      <c r="L22" s="623"/>
      <c r="M22" s="623"/>
      <c r="N22" s="623"/>
      <c r="O22" s="623"/>
      <c r="P22" s="623"/>
      <c r="Q22" s="624"/>
      <c r="R22" s="625">
        <v>4459743</v>
      </c>
      <c r="S22" s="626"/>
      <c r="T22" s="626"/>
      <c r="U22" s="626"/>
      <c r="V22" s="626"/>
      <c r="W22" s="626"/>
      <c r="X22" s="626"/>
      <c r="Y22" s="627"/>
      <c r="Z22" s="628">
        <v>29.9</v>
      </c>
      <c r="AA22" s="628"/>
      <c r="AB22" s="628"/>
      <c r="AC22" s="628"/>
      <c r="AD22" s="629">
        <v>4459743</v>
      </c>
      <c r="AE22" s="629"/>
      <c r="AF22" s="629"/>
      <c r="AG22" s="629"/>
      <c r="AH22" s="629"/>
      <c r="AI22" s="629"/>
      <c r="AJ22" s="629"/>
      <c r="AK22" s="629"/>
      <c r="AL22" s="630">
        <v>48.3</v>
      </c>
      <c r="AM22" s="631"/>
      <c r="AN22" s="631"/>
      <c r="AO22" s="632"/>
      <c r="AP22" s="622" t="s">
        <v>268</v>
      </c>
      <c r="AQ22" s="641"/>
      <c r="AR22" s="641"/>
      <c r="AS22" s="641"/>
      <c r="AT22" s="641"/>
      <c r="AU22" s="641"/>
      <c r="AV22" s="641"/>
      <c r="AW22" s="641"/>
      <c r="AX22" s="641"/>
      <c r="AY22" s="641"/>
      <c r="AZ22" s="641"/>
      <c r="BA22" s="641"/>
      <c r="BB22" s="641"/>
      <c r="BC22" s="641"/>
      <c r="BD22" s="641"/>
      <c r="BE22" s="641"/>
      <c r="BF22" s="642"/>
      <c r="BG22" s="625" t="s">
        <v>122</v>
      </c>
      <c r="BH22" s="626"/>
      <c r="BI22" s="626"/>
      <c r="BJ22" s="626"/>
      <c r="BK22" s="626"/>
      <c r="BL22" s="626"/>
      <c r="BM22" s="626"/>
      <c r="BN22" s="627"/>
      <c r="BO22" s="628" t="s">
        <v>122</v>
      </c>
      <c r="BP22" s="628"/>
      <c r="BQ22" s="628"/>
      <c r="BR22" s="628"/>
      <c r="BS22" s="629" t="s">
        <v>122</v>
      </c>
      <c r="BT22" s="629"/>
      <c r="BU22" s="629"/>
      <c r="BV22" s="629"/>
      <c r="BW22" s="629"/>
      <c r="BX22" s="629"/>
      <c r="BY22" s="629"/>
      <c r="BZ22" s="629"/>
      <c r="CA22" s="629"/>
      <c r="CB22" s="633"/>
      <c r="CD22" s="607" t="s">
        <v>269</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2">
      <c r="B23" s="622" t="s">
        <v>270</v>
      </c>
      <c r="C23" s="623"/>
      <c r="D23" s="623"/>
      <c r="E23" s="623"/>
      <c r="F23" s="623"/>
      <c r="G23" s="623"/>
      <c r="H23" s="623"/>
      <c r="I23" s="623"/>
      <c r="J23" s="623"/>
      <c r="K23" s="623"/>
      <c r="L23" s="623"/>
      <c r="M23" s="623"/>
      <c r="N23" s="623"/>
      <c r="O23" s="623"/>
      <c r="P23" s="623"/>
      <c r="Q23" s="624"/>
      <c r="R23" s="625">
        <v>463796</v>
      </c>
      <c r="S23" s="626"/>
      <c r="T23" s="626"/>
      <c r="U23" s="626"/>
      <c r="V23" s="626"/>
      <c r="W23" s="626"/>
      <c r="X23" s="626"/>
      <c r="Y23" s="627"/>
      <c r="Z23" s="628">
        <v>3.1</v>
      </c>
      <c r="AA23" s="628"/>
      <c r="AB23" s="628"/>
      <c r="AC23" s="628"/>
      <c r="AD23" s="629" t="s">
        <v>122</v>
      </c>
      <c r="AE23" s="629"/>
      <c r="AF23" s="629"/>
      <c r="AG23" s="629"/>
      <c r="AH23" s="629"/>
      <c r="AI23" s="629"/>
      <c r="AJ23" s="629"/>
      <c r="AK23" s="629"/>
      <c r="AL23" s="630" t="s">
        <v>122</v>
      </c>
      <c r="AM23" s="631"/>
      <c r="AN23" s="631"/>
      <c r="AO23" s="632"/>
      <c r="AP23" s="622" t="s">
        <v>271</v>
      </c>
      <c r="AQ23" s="641"/>
      <c r="AR23" s="641"/>
      <c r="AS23" s="641"/>
      <c r="AT23" s="641"/>
      <c r="AU23" s="641"/>
      <c r="AV23" s="641"/>
      <c r="AW23" s="641"/>
      <c r="AX23" s="641"/>
      <c r="AY23" s="641"/>
      <c r="AZ23" s="641"/>
      <c r="BA23" s="641"/>
      <c r="BB23" s="641"/>
      <c r="BC23" s="641"/>
      <c r="BD23" s="641"/>
      <c r="BE23" s="641"/>
      <c r="BF23" s="642"/>
      <c r="BG23" s="625" t="s">
        <v>122</v>
      </c>
      <c r="BH23" s="626"/>
      <c r="BI23" s="626"/>
      <c r="BJ23" s="626"/>
      <c r="BK23" s="626"/>
      <c r="BL23" s="626"/>
      <c r="BM23" s="626"/>
      <c r="BN23" s="627"/>
      <c r="BO23" s="628" t="s">
        <v>122</v>
      </c>
      <c r="BP23" s="628"/>
      <c r="BQ23" s="628"/>
      <c r="BR23" s="628"/>
      <c r="BS23" s="629" t="s">
        <v>122</v>
      </c>
      <c r="BT23" s="629"/>
      <c r="BU23" s="629"/>
      <c r="BV23" s="629"/>
      <c r="BW23" s="629"/>
      <c r="BX23" s="629"/>
      <c r="BY23" s="629"/>
      <c r="BZ23" s="629"/>
      <c r="CA23" s="629"/>
      <c r="CB23" s="633"/>
      <c r="CD23" s="607" t="s">
        <v>211</v>
      </c>
      <c r="CE23" s="608"/>
      <c r="CF23" s="608"/>
      <c r="CG23" s="608"/>
      <c r="CH23" s="608"/>
      <c r="CI23" s="608"/>
      <c r="CJ23" s="608"/>
      <c r="CK23" s="608"/>
      <c r="CL23" s="608"/>
      <c r="CM23" s="608"/>
      <c r="CN23" s="608"/>
      <c r="CO23" s="608"/>
      <c r="CP23" s="608"/>
      <c r="CQ23" s="609"/>
      <c r="CR23" s="607" t="s">
        <v>272</v>
      </c>
      <c r="CS23" s="608"/>
      <c r="CT23" s="608"/>
      <c r="CU23" s="608"/>
      <c r="CV23" s="608"/>
      <c r="CW23" s="608"/>
      <c r="CX23" s="608"/>
      <c r="CY23" s="609"/>
      <c r="CZ23" s="607" t="s">
        <v>273</v>
      </c>
      <c r="DA23" s="608"/>
      <c r="DB23" s="608"/>
      <c r="DC23" s="609"/>
      <c r="DD23" s="607" t="s">
        <v>274</v>
      </c>
      <c r="DE23" s="608"/>
      <c r="DF23" s="608"/>
      <c r="DG23" s="608"/>
      <c r="DH23" s="608"/>
      <c r="DI23" s="608"/>
      <c r="DJ23" s="608"/>
      <c r="DK23" s="609"/>
      <c r="DL23" s="654" t="s">
        <v>275</v>
      </c>
      <c r="DM23" s="655"/>
      <c r="DN23" s="655"/>
      <c r="DO23" s="655"/>
      <c r="DP23" s="655"/>
      <c r="DQ23" s="655"/>
      <c r="DR23" s="655"/>
      <c r="DS23" s="655"/>
      <c r="DT23" s="655"/>
      <c r="DU23" s="655"/>
      <c r="DV23" s="656"/>
      <c r="DW23" s="607" t="s">
        <v>276</v>
      </c>
      <c r="DX23" s="608"/>
      <c r="DY23" s="608"/>
      <c r="DZ23" s="608"/>
      <c r="EA23" s="608"/>
      <c r="EB23" s="608"/>
      <c r="EC23" s="609"/>
    </row>
    <row r="24" spans="2:133" ht="11.25" customHeight="1" x14ac:dyDescent="0.2">
      <c r="B24" s="622" t="s">
        <v>277</v>
      </c>
      <c r="C24" s="623"/>
      <c r="D24" s="623"/>
      <c r="E24" s="623"/>
      <c r="F24" s="623"/>
      <c r="G24" s="623"/>
      <c r="H24" s="623"/>
      <c r="I24" s="623"/>
      <c r="J24" s="623"/>
      <c r="K24" s="623"/>
      <c r="L24" s="623"/>
      <c r="M24" s="623"/>
      <c r="N24" s="623"/>
      <c r="O24" s="623"/>
      <c r="P24" s="623"/>
      <c r="Q24" s="624"/>
      <c r="R24" s="625" t="s">
        <v>122</v>
      </c>
      <c r="S24" s="626"/>
      <c r="T24" s="626"/>
      <c r="U24" s="626"/>
      <c r="V24" s="626"/>
      <c r="W24" s="626"/>
      <c r="X24" s="626"/>
      <c r="Y24" s="627"/>
      <c r="Z24" s="628" t="s">
        <v>122</v>
      </c>
      <c r="AA24" s="628"/>
      <c r="AB24" s="628"/>
      <c r="AC24" s="628"/>
      <c r="AD24" s="629" t="s">
        <v>122</v>
      </c>
      <c r="AE24" s="629"/>
      <c r="AF24" s="629"/>
      <c r="AG24" s="629"/>
      <c r="AH24" s="629"/>
      <c r="AI24" s="629"/>
      <c r="AJ24" s="629"/>
      <c r="AK24" s="629"/>
      <c r="AL24" s="630" t="s">
        <v>122</v>
      </c>
      <c r="AM24" s="631"/>
      <c r="AN24" s="631"/>
      <c r="AO24" s="632"/>
      <c r="AP24" s="622" t="s">
        <v>278</v>
      </c>
      <c r="AQ24" s="641"/>
      <c r="AR24" s="641"/>
      <c r="AS24" s="641"/>
      <c r="AT24" s="641"/>
      <c r="AU24" s="641"/>
      <c r="AV24" s="641"/>
      <c r="AW24" s="641"/>
      <c r="AX24" s="641"/>
      <c r="AY24" s="641"/>
      <c r="AZ24" s="641"/>
      <c r="BA24" s="641"/>
      <c r="BB24" s="641"/>
      <c r="BC24" s="641"/>
      <c r="BD24" s="641"/>
      <c r="BE24" s="641"/>
      <c r="BF24" s="642"/>
      <c r="BG24" s="625" t="s">
        <v>122</v>
      </c>
      <c r="BH24" s="626"/>
      <c r="BI24" s="626"/>
      <c r="BJ24" s="626"/>
      <c r="BK24" s="626"/>
      <c r="BL24" s="626"/>
      <c r="BM24" s="626"/>
      <c r="BN24" s="627"/>
      <c r="BO24" s="628" t="s">
        <v>122</v>
      </c>
      <c r="BP24" s="628"/>
      <c r="BQ24" s="628"/>
      <c r="BR24" s="628"/>
      <c r="BS24" s="629" t="s">
        <v>122</v>
      </c>
      <c r="BT24" s="629"/>
      <c r="BU24" s="629"/>
      <c r="BV24" s="629"/>
      <c r="BW24" s="629"/>
      <c r="BX24" s="629"/>
      <c r="BY24" s="629"/>
      <c r="BZ24" s="629"/>
      <c r="CA24" s="629"/>
      <c r="CB24" s="633"/>
      <c r="CD24" s="611" t="s">
        <v>279</v>
      </c>
      <c r="CE24" s="612"/>
      <c r="CF24" s="612"/>
      <c r="CG24" s="612"/>
      <c r="CH24" s="612"/>
      <c r="CI24" s="612"/>
      <c r="CJ24" s="612"/>
      <c r="CK24" s="612"/>
      <c r="CL24" s="612"/>
      <c r="CM24" s="612"/>
      <c r="CN24" s="612"/>
      <c r="CO24" s="612"/>
      <c r="CP24" s="612"/>
      <c r="CQ24" s="613"/>
      <c r="CR24" s="614">
        <v>5092928</v>
      </c>
      <c r="CS24" s="615"/>
      <c r="CT24" s="615"/>
      <c r="CU24" s="615"/>
      <c r="CV24" s="615"/>
      <c r="CW24" s="615"/>
      <c r="CX24" s="615"/>
      <c r="CY24" s="616"/>
      <c r="CZ24" s="619">
        <v>35.1</v>
      </c>
      <c r="DA24" s="620"/>
      <c r="DB24" s="620"/>
      <c r="DC24" s="636"/>
      <c r="DD24" s="657">
        <v>4097739</v>
      </c>
      <c r="DE24" s="615"/>
      <c r="DF24" s="615"/>
      <c r="DG24" s="615"/>
      <c r="DH24" s="615"/>
      <c r="DI24" s="615"/>
      <c r="DJ24" s="615"/>
      <c r="DK24" s="616"/>
      <c r="DL24" s="657">
        <v>3911578</v>
      </c>
      <c r="DM24" s="615"/>
      <c r="DN24" s="615"/>
      <c r="DO24" s="615"/>
      <c r="DP24" s="615"/>
      <c r="DQ24" s="615"/>
      <c r="DR24" s="615"/>
      <c r="DS24" s="615"/>
      <c r="DT24" s="615"/>
      <c r="DU24" s="615"/>
      <c r="DV24" s="616"/>
      <c r="DW24" s="619">
        <v>42.1</v>
      </c>
      <c r="DX24" s="620"/>
      <c r="DY24" s="620"/>
      <c r="DZ24" s="620"/>
      <c r="EA24" s="620"/>
      <c r="EB24" s="620"/>
      <c r="EC24" s="621"/>
    </row>
    <row r="25" spans="2:133" ht="11.25" customHeight="1" x14ac:dyDescent="0.2">
      <c r="B25" s="622" t="s">
        <v>280</v>
      </c>
      <c r="C25" s="623"/>
      <c r="D25" s="623"/>
      <c r="E25" s="623"/>
      <c r="F25" s="623"/>
      <c r="G25" s="623"/>
      <c r="H25" s="623"/>
      <c r="I25" s="623"/>
      <c r="J25" s="623"/>
      <c r="K25" s="623"/>
      <c r="L25" s="623"/>
      <c r="M25" s="623"/>
      <c r="N25" s="623"/>
      <c r="O25" s="623"/>
      <c r="P25" s="623"/>
      <c r="Q25" s="624"/>
      <c r="R25" s="625">
        <v>9675792</v>
      </c>
      <c r="S25" s="626"/>
      <c r="T25" s="626"/>
      <c r="U25" s="626"/>
      <c r="V25" s="626"/>
      <c r="W25" s="626"/>
      <c r="X25" s="626"/>
      <c r="Y25" s="627"/>
      <c r="Z25" s="628">
        <v>64.8</v>
      </c>
      <c r="AA25" s="628"/>
      <c r="AB25" s="628"/>
      <c r="AC25" s="628"/>
      <c r="AD25" s="629">
        <v>9211996</v>
      </c>
      <c r="AE25" s="629"/>
      <c r="AF25" s="629"/>
      <c r="AG25" s="629"/>
      <c r="AH25" s="629"/>
      <c r="AI25" s="629"/>
      <c r="AJ25" s="629"/>
      <c r="AK25" s="629"/>
      <c r="AL25" s="630">
        <v>99.7</v>
      </c>
      <c r="AM25" s="631"/>
      <c r="AN25" s="631"/>
      <c r="AO25" s="632"/>
      <c r="AP25" s="622" t="s">
        <v>281</v>
      </c>
      <c r="AQ25" s="641"/>
      <c r="AR25" s="641"/>
      <c r="AS25" s="641"/>
      <c r="AT25" s="641"/>
      <c r="AU25" s="641"/>
      <c r="AV25" s="641"/>
      <c r="AW25" s="641"/>
      <c r="AX25" s="641"/>
      <c r="AY25" s="641"/>
      <c r="AZ25" s="641"/>
      <c r="BA25" s="641"/>
      <c r="BB25" s="641"/>
      <c r="BC25" s="641"/>
      <c r="BD25" s="641"/>
      <c r="BE25" s="641"/>
      <c r="BF25" s="642"/>
      <c r="BG25" s="625" t="s">
        <v>122</v>
      </c>
      <c r="BH25" s="626"/>
      <c r="BI25" s="626"/>
      <c r="BJ25" s="626"/>
      <c r="BK25" s="626"/>
      <c r="BL25" s="626"/>
      <c r="BM25" s="626"/>
      <c r="BN25" s="627"/>
      <c r="BO25" s="628" t="s">
        <v>122</v>
      </c>
      <c r="BP25" s="628"/>
      <c r="BQ25" s="628"/>
      <c r="BR25" s="628"/>
      <c r="BS25" s="629" t="s">
        <v>122</v>
      </c>
      <c r="BT25" s="629"/>
      <c r="BU25" s="629"/>
      <c r="BV25" s="629"/>
      <c r="BW25" s="629"/>
      <c r="BX25" s="629"/>
      <c r="BY25" s="629"/>
      <c r="BZ25" s="629"/>
      <c r="CA25" s="629"/>
      <c r="CB25" s="633"/>
      <c r="CD25" s="622" t="s">
        <v>282</v>
      </c>
      <c r="CE25" s="623"/>
      <c r="CF25" s="623"/>
      <c r="CG25" s="623"/>
      <c r="CH25" s="623"/>
      <c r="CI25" s="623"/>
      <c r="CJ25" s="623"/>
      <c r="CK25" s="623"/>
      <c r="CL25" s="623"/>
      <c r="CM25" s="623"/>
      <c r="CN25" s="623"/>
      <c r="CO25" s="623"/>
      <c r="CP25" s="623"/>
      <c r="CQ25" s="624"/>
      <c r="CR25" s="625">
        <v>2243443</v>
      </c>
      <c r="CS25" s="646"/>
      <c r="CT25" s="646"/>
      <c r="CU25" s="646"/>
      <c r="CV25" s="646"/>
      <c r="CW25" s="646"/>
      <c r="CX25" s="646"/>
      <c r="CY25" s="647"/>
      <c r="CZ25" s="630">
        <v>15.5</v>
      </c>
      <c r="DA25" s="658"/>
      <c r="DB25" s="658"/>
      <c r="DC25" s="660"/>
      <c r="DD25" s="634">
        <v>1996611</v>
      </c>
      <c r="DE25" s="646"/>
      <c r="DF25" s="646"/>
      <c r="DG25" s="646"/>
      <c r="DH25" s="646"/>
      <c r="DI25" s="646"/>
      <c r="DJ25" s="646"/>
      <c r="DK25" s="647"/>
      <c r="DL25" s="634">
        <v>1993855</v>
      </c>
      <c r="DM25" s="646"/>
      <c r="DN25" s="646"/>
      <c r="DO25" s="646"/>
      <c r="DP25" s="646"/>
      <c r="DQ25" s="646"/>
      <c r="DR25" s="646"/>
      <c r="DS25" s="646"/>
      <c r="DT25" s="646"/>
      <c r="DU25" s="646"/>
      <c r="DV25" s="647"/>
      <c r="DW25" s="630">
        <v>21.4</v>
      </c>
      <c r="DX25" s="658"/>
      <c r="DY25" s="658"/>
      <c r="DZ25" s="658"/>
      <c r="EA25" s="658"/>
      <c r="EB25" s="658"/>
      <c r="EC25" s="659"/>
    </row>
    <row r="26" spans="2:133" ht="11.25" customHeight="1" x14ac:dyDescent="0.2">
      <c r="B26" s="622" t="s">
        <v>283</v>
      </c>
      <c r="C26" s="623"/>
      <c r="D26" s="623"/>
      <c r="E26" s="623"/>
      <c r="F26" s="623"/>
      <c r="G26" s="623"/>
      <c r="H26" s="623"/>
      <c r="I26" s="623"/>
      <c r="J26" s="623"/>
      <c r="K26" s="623"/>
      <c r="L26" s="623"/>
      <c r="M26" s="623"/>
      <c r="N26" s="623"/>
      <c r="O26" s="623"/>
      <c r="P26" s="623"/>
      <c r="Q26" s="624"/>
      <c r="R26" s="625">
        <v>1392</v>
      </c>
      <c r="S26" s="626"/>
      <c r="T26" s="626"/>
      <c r="U26" s="626"/>
      <c r="V26" s="626"/>
      <c r="W26" s="626"/>
      <c r="X26" s="626"/>
      <c r="Y26" s="627"/>
      <c r="Z26" s="628">
        <v>0</v>
      </c>
      <c r="AA26" s="628"/>
      <c r="AB26" s="628"/>
      <c r="AC26" s="628"/>
      <c r="AD26" s="629">
        <v>1392</v>
      </c>
      <c r="AE26" s="629"/>
      <c r="AF26" s="629"/>
      <c r="AG26" s="629"/>
      <c r="AH26" s="629"/>
      <c r="AI26" s="629"/>
      <c r="AJ26" s="629"/>
      <c r="AK26" s="629"/>
      <c r="AL26" s="630">
        <v>0</v>
      </c>
      <c r="AM26" s="631"/>
      <c r="AN26" s="631"/>
      <c r="AO26" s="632"/>
      <c r="AP26" s="622" t="s">
        <v>284</v>
      </c>
      <c r="AQ26" s="641"/>
      <c r="AR26" s="641"/>
      <c r="AS26" s="641"/>
      <c r="AT26" s="641"/>
      <c r="AU26" s="641"/>
      <c r="AV26" s="641"/>
      <c r="AW26" s="641"/>
      <c r="AX26" s="641"/>
      <c r="AY26" s="641"/>
      <c r="AZ26" s="641"/>
      <c r="BA26" s="641"/>
      <c r="BB26" s="641"/>
      <c r="BC26" s="641"/>
      <c r="BD26" s="641"/>
      <c r="BE26" s="641"/>
      <c r="BF26" s="642"/>
      <c r="BG26" s="625" t="s">
        <v>122</v>
      </c>
      <c r="BH26" s="626"/>
      <c r="BI26" s="626"/>
      <c r="BJ26" s="626"/>
      <c r="BK26" s="626"/>
      <c r="BL26" s="626"/>
      <c r="BM26" s="626"/>
      <c r="BN26" s="627"/>
      <c r="BO26" s="628" t="s">
        <v>122</v>
      </c>
      <c r="BP26" s="628"/>
      <c r="BQ26" s="628"/>
      <c r="BR26" s="628"/>
      <c r="BS26" s="629" t="s">
        <v>122</v>
      </c>
      <c r="BT26" s="629"/>
      <c r="BU26" s="629"/>
      <c r="BV26" s="629"/>
      <c r="BW26" s="629"/>
      <c r="BX26" s="629"/>
      <c r="BY26" s="629"/>
      <c r="BZ26" s="629"/>
      <c r="CA26" s="629"/>
      <c r="CB26" s="633"/>
      <c r="CD26" s="622" t="s">
        <v>285</v>
      </c>
      <c r="CE26" s="623"/>
      <c r="CF26" s="623"/>
      <c r="CG26" s="623"/>
      <c r="CH26" s="623"/>
      <c r="CI26" s="623"/>
      <c r="CJ26" s="623"/>
      <c r="CK26" s="623"/>
      <c r="CL26" s="623"/>
      <c r="CM26" s="623"/>
      <c r="CN26" s="623"/>
      <c r="CO26" s="623"/>
      <c r="CP26" s="623"/>
      <c r="CQ26" s="624"/>
      <c r="CR26" s="625">
        <v>1147513</v>
      </c>
      <c r="CS26" s="626"/>
      <c r="CT26" s="626"/>
      <c r="CU26" s="626"/>
      <c r="CV26" s="626"/>
      <c r="CW26" s="626"/>
      <c r="CX26" s="626"/>
      <c r="CY26" s="627"/>
      <c r="CZ26" s="630">
        <v>7.9</v>
      </c>
      <c r="DA26" s="658"/>
      <c r="DB26" s="658"/>
      <c r="DC26" s="660"/>
      <c r="DD26" s="634">
        <v>987063</v>
      </c>
      <c r="DE26" s="626"/>
      <c r="DF26" s="626"/>
      <c r="DG26" s="626"/>
      <c r="DH26" s="626"/>
      <c r="DI26" s="626"/>
      <c r="DJ26" s="626"/>
      <c r="DK26" s="627"/>
      <c r="DL26" s="634" t="s">
        <v>122</v>
      </c>
      <c r="DM26" s="626"/>
      <c r="DN26" s="626"/>
      <c r="DO26" s="626"/>
      <c r="DP26" s="626"/>
      <c r="DQ26" s="626"/>
      <c r="DR26" s="626"/>
      <c r="DS26" s="626"/>
      <c r="DT26" s="626"/>
      <c r="DU26" s="626"/>
      <c r="DV26" s="627"/>
      <c r="DW26" s="630" t="s">
        <v>122</v>
      </c>
      <c r="DX26" s="658"/>
      <c r="DY26" s="658"/>
      <c r="DZ26" s="658"/>
      <c r="EA26" s="658"/>
      <c r="EB26" s="658"/>
      <c r="EC26" s="659"/>
    </row>
    <row r="27" spans="2:133" ht="11.25" customHeight="1" x14ac:dyDescent="0.2">
      <c r="B27" s="622" t="s">
        <v>286</v>
      </c>
      <c r="C27" s="623"/>
      <c r="D27" s="623"/>
      <c r="E27" s="623"/>
      <c r="F27" s="623"/>
      <c r="G27" s="623"/>
      <c r="H27" s="623"/>
      <c r="I27" s="623"/>
      <c r="J27" s="623"/>
      <c r="K27" s="623"/>
      <c r="L27" s="623"/>
      <c r="M27" s="623"/>
      <c r="N27" s="623"/>
      <c r="O27" s="623"/>
      <c r="P27" s="623"/>
      <c r="Q27" s="624"/>
      <c r="R27" s="625">
        <v>96083</v>
      </c>
      <c r="S27" s="626"/>
      <c r="T27" s="626"/>
      <c r="U27" s="626"/>
      <c r="V27" s="626"/>
      <c r="W27" s="626"/>
      <c r="X27" s="626"/>
      <c r="Y27" s="627"/>
      <c r="Z27" s="628">
        <v>0.6</v>
      </c>
      <c r="AA27" s="628"/>
      <c r="AB27" s="628"/>
      <c r="AC27" s="628"/>
      <c r="AD27" s="629" t="s">
        <v>122</v>
      </c>
      <c r="AE27" s="629"/>
      <c r="AF27" s="629"/>
      <c r="AG27" s="629"/>
      <c r="AH27" s="629"/>
      <c r="AI27" s="629"/>
      <c r="AJ27" s="629"/>
      <c r="AK27" s="629"/>
      <c r="AL27" s="630" t="s">
        <v>122</v>
      </c>
      <c r="AM27" s="631"/>
      <c r="AN27" s="631"/>
      <c r="AO27" s="632"/>
      <c r="AP27" s="622" t="s">
        <v>287</v>
      </c>
      <c r="AQ27" s="623"/>
      <c r="AR27" s="623"/>
      <c r="AS27" s="623"/>
      <c r="AT27" s="623"/>
      <c r="AU27" s="623"/>
      <c r="AV27" s="623"/>
      <c r="AW27" s="623"/>
      <c r="AX27" s="623"/>
      <c r="AY27" s="623"/>
      <c r="AZ27" s="623"/>
      <c r="BA27" s="623"/>
      <c r="BB27" s="623"/>
      <c r="BC27" s="623"/>
      <c r="BD27" s="623"/>
      <c r="BE27" s="623"/>
      <c r="BF27" s="624"/>
      <c r="BG27" s="625">
        <v>3929581</v>
      </c>
      <c r="BH27" s="626"/>
      <c r="BI27" s="626"/>
      <c r="BJ27" s="626"/>
      <c r="BK27" s="626"/>
      <c r="BL27" s="626"/>
      <c r="BM27" s="626"/>
      <c r="BN27" s="627"/>
      <c r="BO27" s="628">
        <v>100</v>
      </c>
      <c r="BP27" s="628"/>
      <c r="BQ27" s="628"/>
      <c r="BR27" s="628"/>
      <c r="BS27" s="629" t="s">
        <v>122</v>
      </c>
      <c r="BT27" s="629"/>
      <c r="BU27" s="629"/>
      <c r="BV27" s="629"/>
      <c r="BW27" s="629"/>
      <c r="BX27" s="629"/>
      <c r="BY27" s="629"/>
      <c r="BZ27" s="629"/>
      <c r="CA27" s="629"/>
      <c r="CB27" s="633"/>
      <c r="CD27" s="622" t="s">
        <v>288</v>
      </c>
      <c r="CE27" s="623"/>
      <c r="CF27" s="623"/>
      <c r="CG27" s="623"/>
      <c r="CH27" s="623"/>
      <c r="CI27" s="623"/>
      <c r="CJ27" s="623"/>
      <c r="CK27" s="623"/>
      <c r="CL27" s="623"/>
      <c r="CM27" s="623"/>
      <c r="CN27" s="623"/>
      <c r="CO27" s="623"/>
      <c r="CP27" s="623"/>
      <c r="CQ27" s="624"/>
      <c r="CR27" s="625">
        <v>1255725</v>
      </c>
      <c r="CS27" s="646"/>
      <c r="CT27" s="646"/>
      <c r="CU27" s="646"/>
      <c r="CV27" s="646"/>
      <c r="CW27" s="646"/>
      <c r="CX27" s="646"/>
      <c r="CY27" s="647"/>
      <c r="CZ27" s="630">
        <v>8.6999999999999993</v>
      </c>
      <c r="DA27" s="658"/>
      <c r="DB27" s="658"/>
      <c r="DC27" s="660"/>
      <c r="DD27" s="634">
        <v>529234</v>
      </c>
      <c r="DE27" s="646"/>
      <c r="DF27" s="646"/>
      <c r="DG27" s="646"/>
      <c r="DH27" s="646"/>
      <c r="DI27" s="646"/>
      <c r="DJ27" s="646"/>
      <c r="DK27" s="647"/>
      <c r="DL27" s="634">
        <v>345829</v>
      </c>
      <c r="DM27" s="646"/>
      <c r="DN27" s="646"/>
      <c r="DO27" s="646"/>
      <c r="DP27" s="646"/>
      <c r="DQ27" s="646"/>
      <c r="DR27" s="646"/>
      <c r="DS27" s="646"/>
      <c r="DT27" s="646"/>
      <c r="DU27" s="646"/>
      <c r="DV27" s="647"/>
      <c r="DW27" s="630">
        <v>3.7</v>
      </c>
      <c r="DX27" s="658"/>
      <c r="DY27" s="658"/>
      <c r="DZ27" s="658"/>
      <c r="EA27" s="658"/>
      <c r="EB27" s="658"/>
      <c r="EC27" s="659"/>
    </row>
    <row r="28" spans="2:133" ht="11.25" customHeight="1" x14ac:dyDescent="0.2">
      <c r="B28" s="622" t="s">
        <v>289</v>
      </c>
      <c r="C28" s="623"/>
      <c r="D28" s="623"/>
      <c r="E28" s="623"/>
      <c r="F28" s="623"/>
      <c r="G28" s="623"/>
      <c r="H28" s="623"/>
      <c r="I28" s="623"/>
      <c r="J28" s="623"/>
      <c r="K28" s="623"/>
      <c r="L28" s="623"/>
      <c r="M28" s="623"/>
      <c r="N28" s="623"/>
      <c r="O28" s="623"/>
      <c r="P28" s="623"/>
      <c r="Q28" s="624"/>
      <c r="R28" s="625">
        <v>135303</v>
      </c>
      <c r="S28" s="626"/>
      <c r="T28" s="626"/>
      <c r="U28" s="626"/>
      <c r="V28" s="626"/>
      <c r="W28" s="626"/>
      <c r="X28" s="626"/>
      <c r="Y28" s="627"/>
      <c r="Z28" s="628">
        <v>0.9</v>
      </c>
      <c r="AA28" s="628"/>
      <c r="AB28" s="628"/>
      <c r="AC28" s="628"/>
      <c r="AD28" s="629">
        <v>21902</v>
      </c>
      <c r="AE28" s="629"/>
      <c r="AF28" s="629"/>
      <c r="AG28" s="629"/>
      <c r="AH28" s="629"/>
      <c r="AI28" s="629"/>
      <c r="AJ28" s="629"/>
      <c r="AK28" s="629"/>
      <c r="AL28" s="630">
        <v>0.2</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290</v>
      </c>
      <c r="CE28" s="623"/>
      <c r="CF28" s="623"/>
      <c r="CG28" s="623"/>
      <c r="CH28" s="623"/>
      <c r="CI28" s="623"/>
      <c r="CJ28" s="623"/>
      <c r="CK28" s="623"/>
      <c r="CL28" s="623"/>
      <c r="CM28" s="623"/>
      <c r="CN28" s="623"/>
      <c r="CO28" s="623"/>
      <c r="CP28" s="623"/>
      <c r="CQ28" s="624"/>
      <c r="CR28" s="625">
        <v>1593760</v>
      </c>
      <c r="CS28" s="626"/>
      <c r="CT28" s="626"/>
      <c r="CU28" s="626"/>
      <c r="CV28" s="626"/>
      <c r="CW28" s="626"/>
      <c r="CX28" s="626"/>
      <c r="CY28" s="627"/>
      <c r="CZ28" s="630">
        <v>11</v>
      </c>
      <c r="DA28" s="658"/>
      <c r="DB28" s="658"/>
      <c r="DC28" s="660"/>
      <c r="DD28" s="634">
        <v>1571894</v>
      </c>
      <c r="DE28" s="626"/>
      <c r="DF28" s="626"/>
      <c r="DG28" s="626"/>
      <c r="DH28" s="626"/>
      <c r="DI28" s="626"/>
      <c r="DJ28" s="626"/>
      <c r="DK28" s="627"/>
      <c r="DL28" s="634">
        <v>1571894</v>
      </c>
      <c r="DM28" s="626"/>
      <c r="DN28" s="626"/>
      <c r="DO28" s="626"/>
      <c r="DP28" s="626"/>
      <c r="DQ28" s="626"/>
      <c r="DR28" s="626"/>
      <c r="DS28" s="626"/>
      <c r="DT28" s="626"/>
      <c r="DU28" s="626"/>
      <c r="DV28" s="627"/>
      <c r="DW28" s="630">
        <v>16.899999999999999</v>
      </c>
      <c r="DX28" s="658"/>
      <c r="DY28" s="658"/>
      <c r="DZ28" s="658"/>
      <c r="EA28" s="658"/>
      <c r="EB28" s="658"/>
      <c r="EC28" s="659"/>
    </row>
    <row r="29" spans="2:133" ht="11.25" customHeight="1" x14ac:dyDescent="0.2">
      <c r="B29" s="622" t="s">
        <v>291</v>
      </c>
      <c r="C29" s="623"/>
      <c r="D29" s="623"/>
      <c r="E29" s="623"/>
      <c r="F29" s="623"/>
      <c r="G29" s="623"/>
      <c r="H29" s="623"/>
      <c r="I29" s="623"/>
      <c r="J29" s="623"/>
      <c r="K29" s="623"/>
      <c r="L29" s="623"/>
      <c r="M29" s="623"/>
      <c r="N29" s="623"/>
      <c r="O29" s="623"/>
      <c r="P29" s="623"/>
      <c r="Q29" s="624"/>
      <c r="R29" s="625">
        <v>26417</v>
      </c>
      <c r="S29" s="626"/>
      <c r="T29" s="626"/>
      <c r="U29" s="626"/>
      <c r="V29" s="626"/>
      <c r="W29" s="626"/>
      <c r="X29" s="626"/>
      <c r="Y29" s="627"/>
      <c r="Z29" s="628">
        <v>0.2</v>
      </c>
      <c r="AA29" s="628"/>
      <c r="AB29" s="628"/>
      <c r="AC29" s="628"/>
      <c r="AD29" s="629" t="s">
        <v>122</v>
      </c>
      <c r="AE29" s="629"/>
      <c r="AF29" s="629"/>
      <c r="AG29" s="629"/>
      <c r="AH29" s="629"/>
      <c r="AI29" s="629"/>
      <c r="AJ29" s="629"/>
      <c r="AK29" s="629"/>
      <c r="AL29" s="630" t="s">
        <v>122</v>
      </c>
      <c r="AM29" s="631"/>
      <c r="AN29" s="631"/>
      <c r="AO29" s="632"/>
      <c r="AP29" s="648"/>
      <c r="AQ29" s="649"/>
      <c r="AR29" s="649"/>
      <c r="AS29" s="649"/>
      <c r="AT29" s="649"/>
      <c r="AU29" s="649"/>
      <c r="AV29" s="649"/>
      <c r="AW29" s="649"/>
      <c r="AX29" s="649"/>
      <c r="AY29" s="649"/>
      <c r="AZ29" s="649"/>
      <c r="BA29" s="649"/>
      <c r="BB29" s="649"/>
      <c r="BC29" s="649"/>
      <c r="BD29" s="649"/>
      <c r="BE29" s="649"/>
      <c r="BF29" s="650"/>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3" t="s">
        <v>292</v>
      </c>
      <c r="CE29" s="664"/>
      <c r="CF29" s="622" t="s">
        <v>66</v>
      </c>
      <c r="CG29" s="623"/>
      <c r="CH29" s="623"/>
      <c r="CI29" s="623"/>
      <c r="CJ29" s="623"/>
      <c r="CK29" s="623"/>
      <c r="CL29" s="623"/>
      <c r="CM29" s="623"/>
      <c r="CN29" s="623"/>
      <c r="CO29" s="623"/>
      <c r="CP29" s="623"/>
      <c r="CQ29" s="624"/>
      <c r="CR29" s="625">
        <v>1593760</v>
      </c>
      <c r="CS29" s="646"/>
      <c r="CT29" s="646"/>
      <c r="CU29" s="646"/>
      <c r="CV29" s="646"/>
      <c r="CW29" s="646"/>
      <c r="CX29" s="646"/>
      <c r="CY29" s="647"/>
      <c r="CZ29" s="630">
        <v>11</v>
      </c>
      <c r="DA29" s="658"/>
      <c r="DB29" s="658"/>
      <c r="DC29" s="660"/>
      <c r="DD29" s="634">
        <v>1571894</v>
      </c>
      <c r="DE29" s="646"/>
      <c r="DF29" s="646"/>
      <c r="DG29" s="646"/>
      <c r="DH29" s="646"/>
      <c r="DI29" s="646"/>
      <c r="DJ29" s="646"/>
      <c r="DK29" s="647"/>
      <c r="DL29" s="634">
        <v>1571894</v>
      </c>
      <c r="DM29" s="646"/>
      <c r="DN29" s="646"/>
      <c r="DO29" s="646"/>
      <c r="DP29" s="646"/>
      <c r="DQ29" s="646"/>
      <c r="DR29" s="646"/>
      <c r="DS29" s="646"/>
      <c r="DT29" s="646"/>
      <c r="DU29" s="646"/>
      <c r="DV29" s="647"/>
      <c r="DW29" s="630">
        <v>16.899999999999999</v>
      </c>
      <c r="DX29" s="658"/>
      <c r="DY29" s="658"/>
      <c r="DZ29" s="658"/>
      <c r="EA29" s="658"/>
      <c r="EB29" s="658"/>
      <c r="EC29" s="659"/>
    </row>
    <row r="30" spans="2:133" ht="11.25" customHeight="1" x14ac:dyDescent="0.2">
      <c r="B30" s="622" t="s">
        <v>293</v>
      </c>
      <c r="C30" s="623"/>
      <c r="D30" s="623"/>
      <c r="E30" s="623"/>
      <c r="F30" s="623"/>
      <c r="G30" s="623"/>
      <c r="H30" s="623"/>
      <c r="I30" s="623"/>
      <c r="J30" s="623"/>
      <c r="K30" s="623"/>
      <c r="L30" s="623"/>
      <c r="M30" s="623"/>
      <c r="N30" s="623"/>
      <c r="O30" s="623"/>
      <c r="P30" s="623"/>
      <c r="Q30" s="624"/>
      <c r="R30" s="625">
        <v>1066858</v>
      </c>
      <c r="S30" s="626"/>
      <c r="T30" s="626"/>
      <c r="U30" s="626"/>
      <c r="V30" s="626"/>
      <c r="W30" s="626"/>
      <c r="X30" s="626"/>
      <c r="Y30" s="627"/>
      <c r="Z30" s="628">
        <v>7.1</v>
      </c>
      <c r="AA30" s="628"/>
      <c r="AB30" s="628"/>
      <c r="AC30" s="628"/>
      <c r="AD30" s="629" t="s">
        <v>122</v>
      </c>
      <c r="AE30" s="629"/>
      <c r="AF30" s="629"/>
      <c r="AG30" s="629"/>
      <c r="AH30" s="629"/>
      <c r="AI30" s="629"/>
      <c r="AJ30" s="629"/>
      <c r="AK30" s="629"/>
      <c r="AL30" s="630" t="s">
        <v>122</v>
      </c>
      <c r="AM30" s="631"/>
      <c r="AN30" s="631"/>
      <c r="AO30" s="632"/>
      <c r="AP30" s="607" t="s">
        <v>211</v>
      </c>
      <c r="AQ30" s="608"/>
      <c r="AR30" s="608"/>
      <c r="AS30" s="608"/>
      <c r="AT30" s="608"/>
      <c r="AU30" s="608"/>
      <c r="AV30" s="608"/>
      <c r="AW30" s="608"/>
      <c r="AX30" s="608"/>
      <c r="AY30" s="608"/>
      <c r="AZ30" s="608"/>
      <c r="BA30" s="608"/>
      <c r="BB30" s="608"/>
      <c r="BC30" s="608"/>
      <c r="BD30" s="608"/>
      <c r="BE30" s="608"/>
      <c r="BF30" s="609"/>
      <c r="BG30" s="607" t="s">
        <v>294</v>
      </c>
      <c r="BH30" s="661"/>
      <c r="BI30" s="661"/>
      <c r="BJ30" s="661"/>
      <c r="BK30" s="661"/>
      <c r="BL30" s="661"/>
      <c r="BM30" s="661"/>
      <c r="BN30" s="661"/>
      <c r="BO30" s="661"/>
      <c r="BP30" s="661"/>
      <c r="BQ30" s="662"/>
      <c r="BR30" s="607" t="s">
        <v>295</v>
      </c>
      <c r="BS30" s="661"/>
      <c r="BT30" s="661"/>
      <c r="BU30" s="661"/>
      <c r="BV30" s="661"/>
      <c r="BW30" s="661"/>
      <c r="BX30" s="661"/>
      <c r="BY30" s="661"/>
      <c r="BZ30" s="661"/>
      <c r="CA30" s="661"/>
      <c r="CB30" s="662"/>
      <c r="CD30" s="665"/>
      <c r="CE30" s="666"/>
      <c r="CF30" s="622" t="s">
        <v>296</v>
      </c>
      <c r="CG30" s="623"/>
      <c r="CH30" s="623"/>
      <c r="CI30" s="623"/>
      <c r="CJ30" s="623"/>
      <c r="CK30" s="623"/>
      <c r="CL30" s="623"/>
      <c r="CM30" s="623"/>
      <c r="CN30" s="623"/>
      <c r="CO30" s="623"/>
      <c r="CP30" s="623"/>
      <c r="CQ30" s="624"/>
      <c r="CR30" s="625">
        <v>1556687</v>
      </c>
      <c r="CS30" s="626"/>
      <c r="CT30" s="626"/>
      <c r="CU30" s="626"/>
      <c r="CV30" s="626"/>
      <c r="CW30" s="626"/>
      <c r="CX30" s="626"/>
      <c r="CY30" s="627"/>
      <c r="CZ30" s="630">
        <v>10.7</v>
      </c>
      <c r="DA30" s="658"/>
      <c r="DB30" s="658"/>
      <c r="DC30" s="660"/>
      <c r="DD30" s="634">
        <v>1534821</v>
      </c>
      <c r="DE30" s="626"/>
      <c r="DF30" s="626"/>
      <c r="DG30" s="626"/>
      <c r="DH30" s="626"/>
      <c r="DI30" s="626"/>
      <c r="DJ30" s="626"/>
      <c r="DK30" s="627"/>
      <c r="DL30" s="634">
        <v>1534821</v>
      </c>
      <c r="DM30" s="626"/>
      <c r="DN30" s="626"/>
      <c r="DO30" s="626"/>
      <c r="DP30" s="626"/>
      <c r="DQ30" s="626"/>
      <c r="DR30" s="626"/>
      <c r="DS30" s="626"/>
      <c r="DT30" s="626"/>
      <c r="DU30" s="626"/>
      <c r="DV30" s="627"/>
      <c r="DW30" s="630">
        <v>16.5</v>
      </c>
      <c r="DX30" s="658"/>
      <c r="DY30" s="658"/>
      <c r="DZ30" s="658"/>
      <c r="EA30" s="658"/>
      <c r="EB30" s="658"/>
      <c r="EC30" s="659"/>
    </row>
    <row r="31" spans="2:133" ht="11.25" customHeight="1" x14ac:dyDescent="0.2">
      <c r="B31" s="638" t="s">
        <v>297</v>
      </c>
      <c r="C31" s="639"/>
      <c r="D31" s="639"/>
      <c r="E31" s="639"/>
      <c r="F31" s="639"/>
      <c r="G31" s="639"/>
      <c r="H31" s="639"/>
      <c r="I31" s="639"/>
      <c r="J31" s="639"/>
      <c r="K31" s="639"/>
      <c r="L31" s="639"/>
      <c r="M31" s="639"/>
      <c r="N31" s="639"/>
      <c r="O31" s="639"/>
      <c r="P31" s="639"/>
      <c r="Q31" s="640"/>
      <c r="R31" s="625" t="s">
        <v>122</v>
      </c>
      <c r="S31" s="626"/>
      <c r="T31" s="626"/>
      <c r="U31" s="626"/>
      <c r="V31" s="626"/>
      <c r="W31" s="626"/>
      <c r="X31" s="626"/>
      <c r="Y31" s="627"/>
      <c r="Z31" s="628" t="s">
        <v>122</v>
      </c>
      <c r="AA31" s="628"/>
      <c r="AB31" s="628"/>
      <c r="AC31" s="628"/>
      <c r="AD31" s="629" t="s">
        <v>122</v>
      </c>
      <c r="AE31" s="629"/>
      <c r="AF31" s="629"/>
      <c r="AG31" s="629"/>
      <c r="AH31" s="629"/>
      <c r="AI31" s="629"/>
      <c r="AJ31" s="629"/>
      <c r="AK31" s="629"/>
      <c r="AL31" s="630" t="s">
        <v>122</v>
      </c>
      <c r="AM31" s="631"/>
      <c r="AN31" s="631"/>
      <c r="AO31" s="632"/>
      <c r="AP31" s="673" t="s">
        <v>298</v>
      </c>
      <c r="AQ31" s="674"/>
      <c r="AR31" s="674"/>
      <c r="AS31" s="674"/>
      <c r="AT31" s="679" t="s">
        <v>299</v>
      </c>
      <c r="AU31" s="216"/>
      <c r="AV31" s="216"/>
      <c r="AW31" s="216"/>
      <c r="AX31" s="611" t="s">
        <v>177</v>
      </c>
      <c r="AY31" s="612"/>
      <c r="AZ31" s="612"/>
      <c r="BA31" s="612"/>
      <c r="BB31" s="612"/>
      <c r="BC31" s="612"/>
      <c r="BD31" s="612"/>
      <c r="BE31" s="612"/>
      <c r="BF31" s="613"/>
      <c r="BG31" s="672">
        <v>99.3</v>
      </c>
      <c r="BH31" s="669"/>
      <c r="BI31" s="669"/>
      <c r="BJ31" s="669"/>
      <c r="BK31" s="669"/>
      <c r="BL31" s="669"/>
      <c r="BM31" s="620">
        <v>96.2</v>
      </c>
      <c r="BN31" s="669"/>
      <c r="BO31" s="669"/>
      <c r="BP31" s="669"/>
      <c r="BQ31" s="670"/>
      <c r="BR31" s="672">
        <v>99.3</v>
      </c>
      <c r="BS31" s="669"/>
      <c r="BT31" s="669"/>
      <c r="BU31" s="669"/>
      <c r="BV31" s="669"/>
      <c r="BW31" s="669"/>
      <c r="BX31" s="620">
        <v>96.2</v>
      </c>
      <c r="BY31" s="669"/>
      <c r="BZ31" s="669"/>
      <c r="CA31" s="669"/>
      <c r="CB31" s="670"/>
      <c r="CD31" s="665"/>
      <c r="CE31" s="666"/>
      <c r="CF31" s="622" t="s">
        <v>300</v>
      </c>
      <c r="CG31" s="623"/>
      <c r="CH31" s="623"/>
      <c r="CI31" s="623"/>
      <c r="CJ31" s="623"/>
      <c r="CK31" s="623"/>
      <c r="CL31" s="623"/>
      <c r="CM31" s="623"/>
      <c r="CN31" s="623"/>
      <c r="CO31" s="623"/>
      <c r="CP31" s="623"/>
      <c r="CQ31" s="624"/>
      <c r="CR31" s="625">
        <v>37073</v>
      </c>
      <c r="CS31" s="646"/>
      <c r="CT31" s="646"/>
      <c r="CU31" s="646"/>
      <c r="CV31" s="646"/>
      <c r="CW31" s="646"/>
      <c r="CX31" s="646"/>
      <c r="CY31" s="647"/>
      <c r="CZ31" s="630">
        <v>0.3</v>
      </c>
      <c r="DA31" s="658"/>
      <c r="DB31" s="658"/>
      <c r="DC31" s="660"/>
      <c r="DD31" s="634">
        <v>37073</v>
      </c>
      <c r="DE31" s="646"/>
      <c r="DF31" s="646"/>
      <c r="DG31" s="646"/>
      <c r="DH31" s="646"/>
      <c r="DI31" s="646"/>
      <c r="DJ31" s="646"/>
      <c r="DK31" s="647"/>
      <c r="DL31" s="634">
        <v>37073</v>
      </c>
      <c r="DM31" s="646"/>
      <c r="DN31" s="646"/>
      <c r="DO31" s="646"/>
      <c r="DP31" s="646"/>
      <c r="DQ31" s="646"/>
      <c r="DR31" s="646"/>
      <c r="DS31" s="646"/>
      <c r="DT31" s="646"/>
      <c r="DU31" s="646"/>
      <c r="DV31" s="647"/>
      <c r="DW31" s="630">
        <v>0.4</v>
      </c>
      <c r="DX31" s="658"/>
      <c r="DY31" s="658"/>
      <c r="DZ31" s="658"/>
      <c r="EA31" s="658"/>
      <c r="EB31" s="658"/>
      <c r="EC31" s="659"/>
    </row>
    <row r="32" spans="2:133" ht="11.25" customHeight="1" x14ac:dyDescent="0.2">
      <c r="B32" s="622" t="s">
        <v>301</v>
      </c>
      <c r="C32" s="623"/>
      <c r="D32" s="623"/>
      <c r="E32" s="623"/>
      <c r="F32" s="623"/>
      <c r="G32" s="623"/>
      <c r="H32" s="623"/>
      <c r="I32" s="623"/>
      <c r="J32" s="623"/>
      <c r="K32" s="623"/>
      <c r="L32" s="623"/>
      <c r="M32" s="623"/>
      <c r="N32" s="623"/>
      <c r="O32" s="623"/>
      <c r="P32" s="623"/>
      <c r="Q32" s="624"/>
      <c r="R32" s="625">
        <v>816435</v>
      </c>
      <c r="S32" s="626"/>
      <c r="T32" s="626"/>
      <c r="U32" s="626"/>
      <c r="V32" s="626"/>
      <c r="W32" s="626"/>
      <c r="X32" s="626"/>
      <c r="Y32" s="627"/>
      <c r="Z32" s="628">
        <v>5.5</v>
      </c>
      <c r="AA32" s="628"/>
      <c r="AB32" s="628"/>
      <c r="AC32" s="628"/>
      <c r="AD32" s="629" t="s">
        <v>122</v>
      </c>
      <c r="AE32" s="629"/>
      <c r="AF32" s="629"/>
      <c r="AG32" s="629"/>
      <c r="AH32" s="629"/>
      <c r="AI32" s="629"/>
      <c r="AJ32" s="629"/>
      <c r="AK32" s="629"/>
      <c r="AL32" s="630" t="s">
        <v>122</v>
      </c>
      <c r="AM32" s="631"/>
      <c r="AN32" s="631"/>
      <c r="AO32" s="632"/>
      <c r="AP32" s="675"/>
      <c r="AQ32" s="676"/>
      <c r="AR32" s="676"/>
      <c r="AS32" s="676"/>
      <c r="AT32" s="680"/>
      <c r="AU32" s="212" t="s">
        <v>302</v>
      </c>
      <c r="AX32" s="622" t="s">
        <v>303</v>
      </c>
      <c r="AY32" s="623"/>
      <c r="AZ32" s="623"/>
      <c r="BA32" s="623"/>
      <c r="BB32" s="623"/>
      <c r="BC32" s="623"/>
      <c r="BD32" s="623"/>
      <c r="BE32" s="623"/>
      <c r="BF32" s="624"/>
      <c r="BG32" s="682">
        <v>99.2</v>
      </c>
      <c r="BH32" s="646"/>
      <c r="BI32" s="646"/>
      <c r="BJ32" s="646"/>
      <c r="BK32" s="646"/>
      <c r="BL32" s="646"/>
      <c r="BM32" s="631">
        <v>96.5</v>
      </c>
      <c r="BN32" s="646"/>
      <c r="BO32" s="646"/>
      <c r="BP32" s="646"/>
      <c r="BQ32" s="671"/>
      <c r="BR32" s="682">
        <v>99.2</v>
      </c>
      <c r="BS32" s="646"/>
      <c r="BT32" s="646"/>
      <c r="BU32" s="646"/>
      <c r="BV32" s="646"/>
      <c r="BW32" s="646"/>
      <c r="BX32" s="631">
        <v>95.9</v>
      </c>
      <c r="BY32" s="646"/>
      <c r="BZ32" s="646"/>
      <c r="CA32" s="646"/>
      <c r="CB32" s="671"/>
      <c r="CD32" s="667"/>
      <c r="CE32" s="668"/>
      <c r="CF32" s="622" t="s">
        <v>304</v>
      </c>
      <c r="CG32" s="623"/>
      <c r="CH32" s="623"/>
      <c r="CI32" s="623"/>
      <c r="CJ32" s="623"/>
      <c r="CK32" s="623"/>
      <c r="CL32" s="623"/>
      <c r="CM32" s="623"/>
      <c r="CN32" s="623"/>
      <c r="CO32" s="623"/>
      <c r="CP32" s="623"/>
      <c r="CQ32" s="624"/>
      <c r="CR32" s="625" t="s">
        <v>122</v>
      </c>
      <c r="CS32" s="626"/>
      <c r="CT32" s="626"/>
      <c r="CU32" s="626"/>
      <c r="CV32" s="626"/>
      <c r="CW32" s="626"/>
      <c r="CX32" s="626"/>
      <c r="CY32" s="627"/>
      <c r="CZ32" s="630" t="s">
        <v>122</v>
      </c>
      <c r="DA32" s="658"/>
      <c r="DB32" s="658"/>
      <c r="DC32" s="660"/>
      <c r="DD32" s="634" t="s">
        <v>122</v>
      </c>
      <c r="DE32" s="626"/>
      <c r="DF32" s="626"/>
      <c r="DG32" s="626"/>
      <c r="DH32" s="626"/>
      <c r="DI32" s="626"/>
      <c r="DJ32" s="626"/>
      <c r="DK32" s="627"/>
      <c r="DL32" s="634" t="s">
        <v>122</v>
      </c>
      <c r="DM32" s="626"/>
      <c r="DN32" s="626"/>
      <c r="DO32" s="626"/>
      <c r="DP32" s="626"/>
      <c r="DQ32" s="626"/>
      <c r="DR32" s="626"/>
      <c r="DS32" s="626"/>
      <c r="DT32" s="626"/>
      <c r="DU32" s="626"/>
      <c r="DV32" s="627"/>
      <c r="DW32" s="630" t="s">
        <v>122</v>
      </c>
      <c r="DX32" s="658"/>
      <c r="DY32" s="658"/>
      <c r="DZ32" s="658"/>
      <c r="EA32" s="658"/>
      <c r="EB32" s="658"/>
      <c r="EC32" s="659"/>
    </row>
    <row r="33" spans="2:133" ht="11.25" customHeight="1" x14ac:dyDescent="0.2">
      <c r="B33" s="622" t="s">
        <v>305</v>
      </c>
      <c r="C33" s="623"/>
      <c r="D33" s="623"/>
      <c r="E33" s="623"/>
      <c r="F33" s="623"/>
      <c r="G33" s="623"/>
      <c r="H33" s="623"/>
      <c r="I33" s="623"/>
      <c r="J33" s="623"/>
      <c r="K33" s="623"/>
      <c r="L33" s="623"/>
      <c r="M33" s="623"/>
      <c r="N33" s="623"/>
      <c r="O33" s="623"/>
      <c r="P33" s="623"/>
      <c r="Q33" s="624"/>
      <c r="R33" s="625">
        <v>78948</v>
      </c>
      <c r="S33" s="626"/>
      <c r="T33" s="626"/>
      <c r="U33" s="626"/>
      <c r="V33" s="626"/>
      <c r="W33" s="626"/>
      <c r="X33" s="626"/>
      <c r="Y33" s="627"/>
      <c r="Z33" s="628">
        <v>0.5</v>
      </c>
      <c r="AA33" s="628"/>
      <c r="AB33" s="628"/>
      <c r="AC33" s="628"/>
      <c r="AD33" s="629" t="s">
        <v>122</v>
      </c>
      <c r="AE33" s="629"/>
      <c r="AF33" s="629"/>
      <c r="AG33" s="629"/>
      <c r="AH33" s="629"/>
      <c r="AI33" s="629"/>
      <c r="AJ33" s="629"/>
      <c r="AK33" s="629"/>
      <c r="AL33" s="630" t="s">
        <v>122</v>
      </c>
      <c r="AM33" s="631"/>
      <c r="AN33" s="631"/>
      <c r="AO33" s="632"/>
      <c r="AP33" s="677"/>
      <c r="AQ33" s="678"/>
      <c r="AR33" s="678"/>
      <c r="AS33" s="678"/>
      <c r="AT33" s="681"/>
      <c r="AU33" s="217"/>
      <c r="AV33" s="217"/>
      <c r="AW33" s="217"/>
      <c r="AX33" s="648" t="s">
        <v>306</v>
      </c>
      <c r="AY33" s="649"/>
      <c r="AZ33" s="649"/>
      <c r="BA33" s="649"/>
      <c r="BB33" s="649"/>
      <c r="BC33" s="649"/>
      <c r="BD33" s="649"/>
      <c r="BE33" s="649"/>
      <c r="BF33" s="650"/>
      <c r="BG33" s="683">
        <v>99.3</v>
      </c>
      <c r="BH33" s="684"/>
      <c r="BI33" s="684"/>
      <c r="BJ33" s="684"/>
      <c r="BK33" s="684"/>
      <c r="BL33" s="684"/>
      <c r="BM33" s="685">
        <v>95.9</v>
      </c>
      <c r="BN33" s="684"/>
      <c r="BO33" s="684"/>
      <c r="BP33" s="684"/>
      <c r="BQ33" s="686"/>
      <c r="BR33" s="683">
        <v>99.4</v>
      </c>
      <c r="BS33" s="684"/>
      <c r="BT33" s="684"/>
      <c r="BU33" s="684"/>
      <c r="BV33" s="684"/>
      <c r="BW33" s="684"/>
      <c r="BX33" s="685">
        <v>96.1</v>
      </c>
      <c r="BY33" s="684"/>
      <c r="BZ33" s="684"/>
      <c r="CA33" s="684"/>
      <c r="CB33" s="686"/>
      <c r="CD33" s="622" t="s">
        <v>307</v>
      </c>
      <c r="CE33" s="623"/>
      <c r="CF33" s="623"/>
      <c r="CG33" s="623"/>
      <c r="CH33" s="623"/>
      <c r="CI33" s="623"/>
      <c r="CJ33" s="623"/>
      <c r="CK33" s="623"/>
      <c r="CL33" s="623"/>
      <c r="CM33" s="623"/>
      <c r="CN33" s="623"/>
      <c r="CO33" s="623"/>
      <c r="CP33" s="623"/>
      <c r="CQ33" s="624"/>
      <c r="CR33" s="625">
        <v>7334117</v>
      </c>
      <c r="CS33" s="646"/>
      <c r="CT33" s="646"/>
      <c r="CU33" s="646"/>
      <c r="CV33" s="646"/>
      <c r="CW33" s="646"/>
      <c r="CX33" s="646"/>
      <c r="CY33" s="647"/>
      <c r="CZ33" s="630">
        <v>50.6</v>
      </c>
      <c r="DA33" s="658"/>
      <c r="DB33" s="658"/>
      <c r="DC33" s="660"/>
      <c r="DD33" s="634">
        <v>5928637</v>
      </c>
      <c r="DE33" s="646"/>
      <c r="DF33" s="646"/>
      <c r="DG33" s="646"/>
      <c r="DH33" s="646"/>
      <c r="DI33" s="646"/>
      <c r="DJ33" s="646"/>
      <c r="DK33" s="647"/>
      <c r="DL33" s="634">
        <v>3827530</v>
      </c>
      <c r="DM33" s="646"/>
      <c r="DN33" s="646"/>
      <c r="DO33" s="646"/>
      <c r="DP33" s="646"/>
      <c r="DQ33" s="646"/>
      <c r="DR33" s="646"/>
      <c r="DS33" s="646"/>
      <c r="DT33" s="646"/>
      <c r="DU33" s="646"/>
      <c r="DV33" s="647"/>
      <c r="DW33" s="630">
        <v>41.2</v>
      </c>
      <c r="DX33" s="658"/>
      <c r="DY33" s="658"/>
      <c r="DZ33" s="658"/>
      <c r="EA33" s="658"/>
      <c r="EB33" s="658"/>
      <c r="EC33" s="659"/>
    </row>
    <row r="34" spans="2:133" ht="11.25" customHeight="1" x14ac:dyDescent="0.2">
      <c r="B34" s="622" t="s">
        <v>308</v>
      </c>
      <c r="C34" s="623"/>
      <c r="D34" s="623"/>
      <c r="E34" s="623"/>
      <c r="F34" s="623"/>
      <c r="G34" s="623"/>
      <c r="H34" s="623"/>
      <c r="I34" s="623"/>
      <c r="J34" s="623"/>
      <c r="K34" s="623"/>
      <c r="L34" s="623"/>
      <c r="M34" s="623"/>
      <c r="N34" s="623"/>
      <c r="O34" s="623"/>
      <c r="P34" s="623"/>
      <c r="Q34" s="624"/>
      <c r="R34" s="625">
        <v>52327</v>
      </c>
      <c r="S34" s="626"/>
      <c r="T34" s="626"/>
      <c r="U34" s="626"/>
      <c r="V34" s="626"/>
      <c r="W34" s="626"/>
      <c r="X34" s="626"/>
      <c r="Y34" s="627"/>
      <c r="Z34" s="628">
        <v>0.4</v>
      </c>
      <c r="AA34" s="628"/>
      <c r="AB34" s="628"/>
      <c r="AC34" s="628"/>
      <c r="AD34" s="629" t="s">
        <v>122</v>
      </c>
      <c r="AE34" s="629"/>
      <c r="AF34" s="629"/>
      <c r="AG34" s="629"/>
      <c r="AH34" s="629"/>
      <c r="AI34" s="629"/>
      <c r="AJ34" s="629"/>
      <c r="AK34" s="629"/>
      <c r="AL34" s="630" t="s">
        <v>122</v>
      </c>
      <c r="AM34" s="631"/>
      <c r="AN34" s="631"/>
      <c r="AO34" s="632"/>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22" t="s">
        <v>309</v>
      </c>
      <c r="CE34" s="623"/>
      <c r="CF34" s="623"/>
      <c r="CG34" s="623"/>
      <c r="CH34" s="623"/>
      <c r="CI34" s="623"/>
      <c r="CJ34" s="623"/>
      <c r="CK34" s="623"/>
      <c r="CL34" s="623"/>
      <c r="CM34" s="623"/>
      <c r="CN34" s="623"/>
      <c r="CO34" s="623"/>
      <c r="CP34" s="623"/>
      <c r="CQ34" s="624"/>
      <c r="CR34" s="625">
        <v>2521131</v>
      </c>
      <c r="CS34" s="626"/>
      <c r="CT34" s="626"/>
      <c r="CU34" s="626"/>
      <c r="CV34" s="626"/>
      <c r="CW34" s="626"/>
      <c r="CX34" s="626"/>
      <c r="CY34" s="627"/>
      <c r="CZ34" s="630">
        <v>17.399999999999999</v>
      </c>
      <c r="DA34" s="658"/>
      <c r="DB34" s="658"/>
      <c r="DC34" s="660"/>
      <c r="DD34" s="634">
        <v>2015711</v>
      </c>
      <c r="DE34" s="626"/>
      <c r="DF34" s="626"/>
      <c r="DG34" s="626"/>
      <c r="DH34" s="626"/>
      <c r="DI34" s="626"/>
      <c r="DJ34" s="626"/>
      <c r="DK34" s="627"/>
      <c r="DL34" s="634">
        <v>1597422</v>
      </c>
      <c r="DM34" s="626"/>
      <c r="DN34" s="626"/>
      <c r="DO34" s="626"/>
      <c r="DP34" s="626"/>
      <c r="DQ34" s="626"/>
      <c r="DR34" s="626"/>
      <c r="DS34" s="626"/>
      <c r="DT34" s="626"/>
      <c r="DU34" s="626"/>
      <c r="DV34" s="627"/>
      <c r="DW34" s="630">
        <v>17.2</v>
      </c>
      <c r="DX34" s="658"/>
      <c r="DY34" s="658"/>
      <c r="DZ34" s="658"/>
      <c r="EA34" s="658"/>
      <c r="EB34" s="658"/>
      <c r="EC34" s="659"/>
    </row>
    <row r="35" spans="2:133" ht="11.25" customHeight="1" x14ac:dyDescent="0.2">
      <c r="B35" s="622" t="s">
        <v>310</v>
      </c>
      <c r="C35" s="623"/>
      <c r="D35" s="623"/>
      <c r="E35" s="623"/>
      <c r="F35" s="623"/>
      <c r="G35" s="623"/>
      <c r="H35" s="623"/>
      <c r="I35" s="623"/>
      <c r="J35" s="623"/>
      <c r="K35" s="623"/>
      <c r="L35" s="623"/>
      <c r="M35" s="623"/>
      <c r="N35" s="623"/>
      <c r="O35" s="623"/>
      <c r="P35" s="623"/>
      <c r="Q35" s="624"/>
      <c r="R35" s="625">
        <v>839190</v>
      </c>
      <c r="S35" s="626"/>
      <c r="T35" s="626"/>
      <c r="U35" s="626"/>
      <c r="V35" s="626"/>
      <c r="W35" s="626"/>
      <c r="X35" s="626"/>
      <c r="Y35" s="627"/>
      <c r="Z35" s="628">
        <v>5.6</v>
      </c>
      <c r="AA35" s="628"/>
      <c r="AB35" s="628"/>
      <c r="AC35" s="628"/>
      <c r="AD35" s="629" t="s">
        <v>122</v>
      </c>
      <c r="AE35" s="629"/>
      <c r="AF35" s="629"/>
      <c r="AG35" s="629"/>
      <c r="AH35" s="629"/>
      <c r="AI35" s="629"/>
      <c r="AJ35" s="629"/>
      <c r="AK35" s="629"/>
      <c r="AL35" s="630" t="s">
        <v>122</v>
      </c>
      <c r="AM35" s="631"/>
      <c r="AN35" s="631"/>
      <c r="AO35" s="632"/>
      <c r="AP35" s="220"/>
      <c r="AQ35" s="607" t="s">
        <v>311</v>
      </c>
      <c r="AR35" s="608"/>
      <c r="AS35" s="608"/>
      <c r="AT35" s="608"/>
      <c r="AU35" s="608"/>
      <c r="AV35" s="608"/>
      <c r="AW35" s="608"/>
      <c r="AX35" s="608"/>
      <c r="AY35" s="608"/>
      <c r="AZ35" s="608"/>
      <c r="BA35" s="608"/>
      <c r="BB35" s="608"/>
      <c r="BC35" s="608"/>
      <c r="BD35" s="608"/>
      <c r="BE35" s="608"/>
      <c r="BF35" s="609"/>
      <c r="BG35" s="607" t="s">
        <v>312</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313</v>
      </c>
      <c r="CE35" s="623"/>
      <c r="CF35" s="623"/>
      <c r="CG35" s="623"/>
      <c r="CH35" s="623"/>
      <c r="CI35" s="623"/>
      <c r="CJ35" s="623"/>
      <c r="CK35" s="623"/>
      <c r="CL35" s="623"/>
      <c r="CM35" s="623"/>
      <c r="CN35" s="623"/>
      <c r="CO35" s="623"/>
      <c r="CP35" s="623"/>
      <c r="CQ35" s="624"/>
      <c r="CR35" s="625">
        <v>324712</v>
      </c>
      <c r="CS35" s="646"/>
      <c r="CT35" s="646"/>
      <c r="CU35" s="646"/>
      <c r="CV35" s="646"/>
      <c r="CW35" s="646"/>
      <c r="CX35" s="646"/>
      <c r="CY35" s="647"/>
      <c r="CZ35" s="630">
        <v>2.2000000000000002</v>
      </c>
      <c r="DA35" s="658"/>
      <c r="DB35" s="658"/>
      <c r="DC35" s="660"/>
      <c r="DD35" s="634">
        <v>285612</v>
      </c>
      <c r="DE35" s="646"/>
      <c r="DF35" s="646"/>
      <c r="DG35" s="646"/>
      <c r="DH35" s="646"/>
      <c r="DI35" s="646"/>
      <c r="DJ35" s="646"/>
      <c r="DK35" s="647"/>
      <c r="DL35" s="634">
        <v>244328</v>
      </c>
      <c r="DM35" s="646"/>
      <c r="DN35" s="646"/>
      <c r="DO35" s="646"/>
      <c r="DP35" s="646"/>
      <c r="DQ35" s="646"/>
      <c r="DR35" s="646"/>
      <c r="DS35" s="646"/>
      <c r="DT35" s="646"/>
      <c r="DU35" s="646"/>
      <c r="DV35" s="647"/>
      <c r="DW35" s="630">
        <v>2.6</v>
      </c>
      <c r="DX35" s="658"/>
      <c r="DY35" s="658"/>
      <c r="DZ35" s="658"/>
      <c r="EA35" s="658"/>
      <c r="EB35" s="658"/>
      <c r="EC35" s="659"/>
    </row>
    <row r="36" spans="2:133" ht="11.25" customHeight="1" x14ac:dyDescent="0.2">
      <c r="B36" s="622" t="s">
        <v>314</v>
      </c>
      <c r="C36" s="623"/>
      <c r="D36" s="623"/>
      <c r="E36" s="623"/>
      <c r="F36" s="623"/>
      <c r="G36" s="623"/>
      <c r="H36" s="623"/>
      <c r="I36" s="623"/>
      <c r="J36" s="623"/>
      <c r="K36" s="623"/>
      <c r="L36" s="623"/>
      <c r="M36" s="623"/>
      <c r="N36" s="623"/>
      <c r="O36" s="623"/>
      <c r="P36" s="623"/>
      <c r="Q36" s="624"/>
      <c r="R36" s="625">
        <v>652109</v>
      </c>
      <c r="S36" s="626"/>
      <c r="T36" s="626"/>
      <c r="U36" s="626"/>
      <c r="V36" s="626"/>
      <c r="W36" s="626"/>
      <c r="X36" s="626"/>
      <c r="Y36" s="627"/>
      <c r="Z36" s="628">
        <v>4.4000000000000004</v>
      </c>
      <c r="AA36" s="628"/>
      <c r="AB36" s="628"/>
      <c r="AC36" s="628"/>
      <c r="AD36" s="629" t="s">
        <v>122</v>
      </c>
      <c r="AE36" s="629"/>
      <c r="AF36" s="629"/>
      <c r="AG36" s="629"/>
      <c r="AH36" s="629"/>
      <c r="AI36" s="629"/>
      <c r="AJ36" s="629"/>
      <c r="AK36" s="629"/>
      <c r="AL36" s="630" t="s">
        <v>122</v>
      </c>
      <c r="AM36" s="631"/>
      <c r="AN36" s="631"/>
      <c r="AO36" s="632"/>
      <c r="AP36" s="220"/>
      <c r="AQ36" s="691" t="s">
        <v>315</v>
      </c>
      <c r="AR36" s="692"/>
      <c r="AS36" s="692"/>
      <c r="AT36" s="692"/>
      <c r="AU36" s="692"/>
      <c r="AV36" s="692"/>
      <c r="AW36" s="692"/>
      <c r="AX36" s="692"/>
      <c r="AY36" s="693"/>
      <c r="AZ36" s="614">
        <v>2078495</v>
      </c>
      <c r="BA36" s="615"/>
      <c r="BB36" s="615"/>
      <c r="BC36" s="615"/>
      <c r="BD36" s="615"/>
      <c r="BE36" s="615"/>
      <c r="BF36" s="687"/>
      <c r="BG36" s="611" t="s">
        <v>316</v>
      </c>
      <c r="BH36" s="612"/>
      <c r="BI36" s="612"/>
      <c r="BJ36" s="612"/>
      <c r="BK36" s="612"/>
      <c r="BL36" s="612"/>
      <c r="BM36" s="612"/>
      <c r="BN36" s="612"/>
      <c r="BO36" s="612"/>
      <c r="BP36" s="612"/>
      <c r="BQ36" s="612"/>
      <c r="BR36" s="612"/>
      <c r="BS36" s="612"/>
      <c r="BT36" s="612"/>
      <c r="BU36" s="613"/>
      <c r="BV36" s="614">
        <v>161588</v>
      </c>
      <c r="BW36" s="615"/>
      <c r="BX36" s="615"/>
      <c r="BY36" s="615"/>
      <c r="BZ36" s="615"/>
      <c r="CA36" s="615"/>
      <c r="CB36" s="687"/>
      <c r="CD36" s="622" t="s">
        <v>317</v>
      </c>
      <c r="CE36" s="623"/>
      <c r="CF36" s="623"/>
      <c r="CG36" s="623"/>
      <c r="CH36" s="623"/>
      <c r="CI36" s="623"/>
      <c r="CJ36" s="623"/>
      <c r="CK36" s="623"/>
      <c r="CL36" s="623"/>
      <c r="CM36" s="623"/>
      <c r="CN36" s="623"/>
      <c r="CO36" s="623"/>
      <c r="CP36" s="623"/>
      <c r="CQ36" s="624"/>
      <c r="CR36" s="625">
        <v>2754072</v>
      </c>
      <c r="CS36" s="626"/>
      <c r="CT36" s="626"/>
      <c r="CU36" s="626"/>
      <c r="CV36" s="626"/>
      <c r="CW36" s="626"/>
      <c r="CX36" s="626"/>
      <c r="CY36" s="627"/>
      <c r="CZ36" s="630">
        <v>19</v>
      </c>
      <c r="DA36" s="658"/>
      <c r="DB36" s="658"/>
      <c r="DC36" s="660"/>
      <c r="DD36" s="634">
        <v>2429995</v>
      </c>
      <c r="DE36" s="626"/>
      <c r="DF36" s="626"/>
      <c r="DG36" s="626"/>
      <c r="DH36" s="626"/>
      <c r="DI36" s="626"/>
      <c r="DJ36" s="626"/>
      <c r="DK36" s="627"/>
      <c r="DL36" s="634">
        <v>1265538</v>
      </c>
      <c r="DM36" s="626"/>
      <c r="DN36" s="626"/>
      <c r="DO36" s="626"/>
      <c r="DP36" s="626"/>
      <c r="DQ36" s="626"/>
      <c r="DR36" s="626"/>
      <c r="DS36" s="626"/>
      <c r="DT36" s="626"/>
      <c r="DU36" s="626"/>
      <c r="DV36" s="627"/>
      <c r="DW36" s="630">
        <v>13.6</v>
      </c>
      <c r="DX36" s="658"/>
      <c r="DY36" s="658"/>
      <c r="DZ36" s="658"/>
      <c r="EA36" s="658"/>
      <c r="EB36" s="658"/>
      <c r="EC36" s="659"/>
    </row>
    <row r="37" spans="2:133" ht="11.25" customHeight="1" x14ac:dyDescent="0.2">
      <c r="B37" s="622" t="s">
        <v>318</v>
      </c>
      <c r="C37" s="623"/>
      <c r="D37" s="623"/>
      <c r="E37" s="623"/>
      <c r="F37" s="623"/>
      <c r="G37" s="623"/>
      <c r="H37" s="623"/>
      <c r="I37" s="623"/>
      <c r="J37" s="623"/>
      <c r="K37" s="623"/>
      <c r="L37" s="623"/>
      <c r="M37" s="623"/>
      <c r="N37" s="623"/>
      <c r="O37" s="623"/>
      <c r="P37" s="623"/>
      <c r="Q37" s="624"/>
      <c r="R37" s="625">
        <v>247044</v>
      </c>
      <c r="S37" s="626"/>
      <c r="T37" s="626"/>
      <c r="U37" s="626"/>
      <c r="V37" s="626"/>
      <c r="W37" s="626"/>
      <c r="X37" s="626"/>
      <c r="Y37" s="627"/>
      <c r="Z37" s="628">
        <v>1.7</v>
      </c>
      <c r="AA37" s="628"/>
      <c r="AB37" s="628"/>
      <c r="AC37" s="628"/>
      <c r="AD37" s="629" t="s">
        <v>122</v>
      </c>
      <c r="AE37" s="629"/>
      <c r="AF37" s="629"/>
      <c r="AG37" s="629"/>
      <c r="AH37" s="629"/>
      <c r="AI37" s="629"/>
      <c r="AJ37" s="629"/>
      <c r="AK37" s="629"/>
      <c r="AL37" s="630" t="s">
        <v>122</v>
      </c>
      <c r="AM37" s="631"/>
      <c r="AN37" s="631"/>
      <c r="AO37" s="632"/>
      <c r="AQ37" s="688" t="s">
        <v>319</v>
      </c>
      <c r="AR37" s="689"/>
      <c r="AS37" s="689"/>
      <c r="AT37" s="689"/>
      <c r="AU37" s="689"/>
      <c r="AV37" s="689"/>
      <c r="AW37" s="689"/>
      <c r="AX37" s="689"/>
      <c r="AY37" s="690"/>
      <c r="AZ37" s="625">
        <v>740707</v>
      </c>
      <c r="BA37" s="626"/>
      <c r="BB37" s="626"/>
      <c r="BC37" s="626"/>
      <c r="BD37" s="646"/>
      <c r="BE37" s="646"/>
      <c r="BF37" s="671"/>
      <c r="BG37" s="622" t="s">
        <v>320</v>
      </c>
      <c r="BH37" s="623"/>
      <c r="BI37" s="623"/>
      <c r="BJ37" s="623"/>
      <c r="BK37" s="623"/>
      <c r="BL37" s="623"/>
      <c r="BM37" s="623"/>
      <c r="BN37" s="623"/>
      <c r="BO37" s="623"/>
      <c r="BP37" s="623"/>
      <c r="BQ37" s="623"/>
      <c r="BR37" s="623"/>
      <c r="BS37" s="623"/>
      <c r="BT37" s="623"/>
      <c r="BU37" s="624"/>
      <c r="BV37" s="625">
        <v>135828</v>
      </c>
      <c r="BW37" s="626"/>
      <c r="BX37" s="626"/>
      <c r="BY37" s="626"/>
      <c r="BZ37" s="626"/>
      <c r="CA37" s="626"/>
      <c r="CB37" s="635"/>
      <c r="CD37" s="622" t="s">
        <v>321</v>
      </c>
      <c r="CE37" s="623"/>
      <c r="CF37" s="623"/>
      <c r="CG37" s="623"/>
      <c r="CH37" s="623"/>
      <c r="CI37" s="623"/>
      <c r="CJ37" s="623"/>
      <c r="CK37" s="623"/>
      <c r="CL37" s="623"/>
      <c r="CM37" s="623"/>
      <c r="CN37" s="623"/>
      <c r="CO37" s="623"/>
      <c r="CP37" s="623"/>
      <c r="CQ37" s="624"/>
      <c r="CR37" s="625">
        <v>758080</v>
      </c>
      <c r="CS37" s="646"/>
      <c r="CT37" s="646"/>
      <c r="CU37" s="646"/>
      <c r="CV37" s="646"/>
      <c r="CW37" s="646"/>
      <c r="CX37" s="646"/>
      <c r="CY37" s="647"/>
      <c r="CZ37" s="630">
        <v>5.2</v>
      </c>
      <c r="DA37" s="658"/>
      <c r="DB37" s="658"/>
      <c r="DC37" s="660"/>
      <c r="DD37" s="634">
        <v>754277</v>
      </c>
      <c r="DE37" s="646"/>
      <c r="DF37" s="646"/>
      <c r="DG37" s="646"/>
      <c r="DH37" s="646"/>
      <c r="DI37" s="646"/>
      <c r="DJ37" s="646"/>
      <c r="DK37" s="647"/>
      <c r="DL37" s="634">
        <v>690303</v>
      </c>
      <c r="DM37" s="646"/>
      <c r="DN37" s="646"/>
      <c r="DO37" s="646"/>
      <c r="DP37" s="646"/>
      <c r="DQ37" s="646"/>
      <c r="DR37" s="646"/>
      <c r="DS37" s="646"/>
      <c r="DT37" s="646"/>
      <c r="DU37" s="646"/>
      <c r="DV37" s="647"/>
      <c r="DW37" s="630">
        <v>7.4</v>
      </c>
      <c r="DX37" s="658"/>
      <c r="DY37" s="658"/>
      <c r="DZ37" s="658"/>
      <c r="EA37" s="658"/>
      <c r="EB37" s="658"/>
      <c r="EC37" s="659"/>
    </row>
    <row r="38" spans="2:133" ht="11.25" customHeight="1" x14ac:dyDescent="0.2">
      <c r="B38" s="622" t="s">
        <v>322</v>
      </c>
      <c r="C38" s="623"/>
      <c r="D38" s="623"/>
      <c r="E38" s="623"/>
      <c r="F38" s="623"/>
      <c r="G38" s="623"/>
      <c r="H38" s="623"/>
      <c r="I38" s="623"/>
      <c r="J38" s="623"/>
      <c r="K38" s="623"/>
      <c r="L38" s="623"/>
      <c r="M38" s="623"/>
      <c r="N38" s="623"/>
      <c r="O38" s="623"/>
      <c r="P38" s="623"/>
      <c r="Q38" s="624"/>
      <c r="R38" s="625">
        <v>1236400</v>
      </c>
      <c r="S38" s="626"/>
      <c r="T38" s="626"/>
      <c r="U38" s="626"/>
      <c r="V38" s="626"/>
      <c r="W38" s="626"/>
      <c r="X38" s="626"/>
      <c r="Y38" s="627"/>
      <c r="Z38" s="628">
        <v>8.3000000000000007</v>
      </c>
      <c r="AA38" s="628"/>
      <c r="AB38" s="628"/>
      <c r="AC38" s="628"/>
      <c r="AD38" s="629" t="s">
        <v>122</v>
      </c>
      <c r="AE38" s="629"/>
      <c r="AF38" s="629"/>
      <c r="AG38" s="629"/>
      <c r="AH38" s="629"/>
      <c r="AI38" s="629"/>
      <c r="AJ38" s="629"/>
      <c r="AK38" s="629"/>
      <c r="AL38" s="630" t="s">
        <v>122</v>
      </c>
      <c r="AM38" s="631"/>
      <c r="AN38" s="631"/>
      <c r="AO38" s="632"/>
      <c r="AQ38" s="688" t="s">
        <v>323</v>
      </c>
      <c r="AR38" s="689"/>
      <c r="AS38" s="689"/>
      <c r="AT38" s="689"/>
      <c r="AU38" s="689"/>
      <c r="AV38" s="689"/>
      <c r="AW38" s="689"/>
      <c r="AX38" s="689"/>
      <c r="AY38" s="690"/>
      <c r="AZ38" s="625">
        <v>192381</v>
      </c>
      <c r="BA38" s="626"/>
      <c r="BB38" s="626"/>
      <c r="BC38" s="626"/>
      <c r="BD38" s="646"/>
      <c r="BE38" s="646"/>
      <c r="BF38" s="671"/>
      <c r="BG38" s="622" t="s">
        <v>324</v>
      </c>
      <c r="BH38" s="623"/>
      <c r="BI38" s="623"/>
      <c r="BJ38" s="623"/>
      <c r="BK38" s="623"/>
      <c r="BL38" s="623"/>
      <c r="BM38" s="623"/>
      <c r="BN38" s="623"/>
      <c r="BO38" s="623"/>
      <c r="BP38" s="623"/>
      <c r="BQ38" s="623"/>
      <c r="BR38" s="623"/>
      <c r="BS38" s="623"/>
      <c r="BT38" s="623"/>
      <c r="BU38" s="624"/>
      <c r="BV38" s="625">
        <v>2617</v>
      </c>
      <c r="BW38" s="626"/>
      <c r="BX38" s="626"/>
      <c r="BY38" s="626"/>
      <c r="BZ38" s="626"/>
      <c r="CA38" s="626"/>
      <c r="CB38" s="635"/>
      <c r="CD38" s="622" t="s">
        <v>325</v>
      </c>
      <c r="CE38" s="623"/>
      <c r="CF38" s="623"/>
      <c r="CG38" s="623"/>
      <c r="CH38" s="623"/>
      <c r="CI38" s="623"/>
      <c r="CJ38" s="623"/>
      <c r="CK38" s="623"/>
      <c r="CL38" s="623"/>
      <c r="CM38" s="623"/>
      <c r="CN38" s="623"/>
      <c r="CO38" s="623"/>
      <c r="CP38" s="623"/>
      <c r="CQ38" s="624"/>
      <c r="CR38" s="625">
        <v>1017128</v>
      </c>
      <c r="CS38" s="626"/>
      <c r="CT38" s="626"/>
      <c r="CU38" s="626"/>
      <c r="CV38" s="626"/>
      <c r="CW38" s="626"/>
      <c r="CX38" s="626"/>
      <c r="CY38" s="627"/>
      <c r="CZ38" s="630">
        <v>7</v>
      </c>
      <c r="DA38" s="658"/>
      <c r="DB38" s="658"/>
      <c r="DC38" s="660"/>
      <c r="DD38" s="634">
        <v>771016</v>
      </c>
      <c r="DE38" s="626"/>
      <c r="DF38" s="626"/>
      <c r="DG38" s="626"/>
      <c r="DH38" s="626"/>
      <c r="DI38" s="626"/>
      <c r="DJ38" s="626"/>
      <c r="DK38" s="627"/>
      <c r="DL38" s="634">
        <v>720242</v>
      </c>
      <c r="DM38" s="626"/>
      <c r="DN38" s="626"/>
      <c r="DO38" s="626"/>
      <c r="DP38" s="626"/>
      <c r="DQ38" s="626"/>
      <c r="DR38" s="626"/>
      <c r="DS38" s="626"/>
      <c r="DT38" s="626"/>
      <c r="DU38" s="626"/>
      <c r="DV38" s="627"/>
      <c r="DW38" s="630">
        <v>7.7</v>
      </c>
      <c r="DX38" s="658"/>
      <c r="DY38" s="658"/>
      <c r="DZ38" s="658"/>
      <c r="EA38" s="658"/>
      <c r="EB38" s="658"/>
      <c r="EC38" s="659"/>
    </row>
    <row r="39" spans="2:133" ht="11.25" customHeight="1" x14ac:dyDescent="0.2">
      <c r="B39" s="622" t="s">
        <v>326</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28" t="s">
        <v>122</v>
      </c>
      <c r="AA39" s="628"/>
      <c r="AB39" s="628"/>
      <c r="AC39" s="628"/>
      <c r="AD39" s="629" t="s">
        <v>122</v>
      </c>
      <c r="AE39" s="629"/>
      <c r="AF39" s="629"/>
      <c r="AG39" s="629"/>
      <c r="AH39" s="629"/>
      <c r="AI39" s="629"/>
      <c r="AJ39" s="629"/>
      <c r="AK39" s="629"/>
      <c r="AL39" s="630" t="s">
        <v>122</v>
      </c>
      <c r="AM39" s="631"/>
      <c r="AN39" s="631"/>
      <c r="AO39" s="632"/>
      <c r="AQ39" s="688" t="s">
        <v>327</v>
      </c>
      <c r="AR39" s="689"/>
      <c r="AS39" s="689"/>
      <c r="AT39" s="689"/>
      <c r="AU39" s="689"/>
      <c r="AV39" s="689"/>
      <c r="AW39" s="689"/>
      <c r="AX39" s="689"/>
      <c r="AY39" s="690"/>
      <c r="AZ39" s="625">
        <v>128279</v>
      </c>
      <c r="BA39" s="626"/>
      <c r="BB39" s="626"/>
      <c r="BC39" s="626"/>
      <c r="BD39" s="646"/>
      <c r="BE39" s="646"/>
      <c r="BF39" s="671"/>
      <c r="BG39" s="622" t="s">
        <v>328</v>
      </c>
      <c r="BH39" s="623"/>
      <c r="BI39" s="623"/>
      <c r="BJ39" s="623"/>
      <c r="BK39" s="623"/>
      <c r="BL39" s="623"/>
      <c r="BM39" s="623"/>
      <c r="BN39" s="623"/>
      <c r="BO39" s="623"/>
      <c r="BP39" s="623"/>
      <c r="BQ39" s="623"/>
      <c r="BR39" s="623"/>
      <c r="BS39" s="623"/>
      <c r="BT39" s="623"/>
      <c r="BU39" s="624"/>
      <c r="BV39" s="625">
        <v>3984</v>
      </c>
      <c r="BW39" s="626"/>
      <c r="BX39" s="626"/>
      <c r="BY39" s="626"/>
      <c r="BZ39" s="626"/>
      <c r="CA39" s="626"/>
      <c r="CB39" s="635"/>
      <c r="CD39" s="622" t="s">
        <v>329</v>
      </c>
      <c r="CE39" s="623"/>
      <c r="CF39" s="623"/>
      <c r="CG39" s="623"/>
      <c r="CH39" s="623"/>
      <c r="CI39" s="623"/>
      <c r="CJ39" s="623"/>
      <c r="CK39" s="623"/>
      <c r="CL39" s="623"/>
      <c r="CM39" s="623"/>
      <c r="CN39" s="623"/>
      <c r="CO39" s="623"/>
      <c r="CP39" s="623"/>
      <c r="CQ39" s="624"/>
      <c r="CR39" s="625">
        <v>640732</v>
      </c>
      <c r="CS39" s="646"/>
      <c r="CT39" s="646"/>
      <c r="CU39" s="646"/>
      <c r="CV39" s="646"/>
      <c r="CW39" s="646"/>
      <c r="CX39" s="646"/>
      <c r="CY39" s="647"/>
      <c r="CZ39" s="630">
        <v>4.4000000000000004</v>
      </c>
      <c r="DA39" s="658"/>
      <c r="DB39" s="658"/>
      <c r="DC39" s="660"/>
      <c r="DD39" s="634">
        <v>351961</v>
      </c>
      <c r="DE39" s="646"/>
      <c r="DF39" s="646"/>
      <c r="DG39" s="646"/>
      <c r="DH39" s="646"/>
      <c r="DI39" s="646"/>
      <c r="DJ39" s="646"/>
      <c r="DK39" s="647"/>
      <c r="DL39" s="634" t="s">
        <v>122</v>
      </c>
      <c r="DM39" s="646"/>
      <c r="DN39" s="646"/>
      <c r="DO39" s="646"/>
      <c r="DP39" s="646"/>
      <c r="DQ39" s="646"/>
      <c r="DR39" s="646"/>
      <c r="DS39" s="646"/>
      <c r="DT39" s="646"/>
      <c r="DU39" s="646"/>
      <c r="DV39" s="647"/>
      <c r="DW39" s="630" t="s">
        <v>122</v>
      </c>
      <c r="DX39" s="658"/>
      <c r="DY39" s="658"/>
      <c r="DZ39" s="658"/>
      <c r="EA39" s="658"/>
      <c r="EB39" s="658"/>
      <c r="EC39" s="659"/>
    </row>
    <row r="40" spans="2:133" ht="11.25" customHeight="1" x14ac:dyDescent="0.2">
      <c r="B40" s="622" t="s">
        <v>330</v>
      </c>
      <c r="C40" s="623"/>
      <c r="D40" s="623"/>
      <c r="E40" s="623"/>
      <c r="F40" s="623"/>
      <c r="G40" s="623"/>
      <c r="H40" s="623"/>
      <c r="I40" s="623"/>
      <c r="J40" s="623"/>
      <c r="K40" s="623"/>
      <c r="L40" s="623"/>
      <c r="M40" s="623"/>
      <c r="N40" s="623"/>
      <c r="O40" s="623"/>
      <c r="P40" s="623"/>
      <c r="Q40" s="624"/>
      <c r="R40" s="625">
        <v>61000</v>
      </c>
      <c r="S40" s="626"/>
      <c r="T40" s="626"/>
      <c r="U40" s="626"/>
      <c r="V40" s="626"/>
      <c r="W40" s="626"/>
      <c r="X40" s="626"/>
      <c r="Y40" s="627"/>
      <c r="Z40" s="628">
        <v>0.4</v>
      </c>
      <c r="AA40" s="628"/>
      <c r="AB40" s="628"/>
      <c r="AC40" s="628"/>
      <c r="AD40" s="629" t="s">
        <v>122</v>
      </c>
      <c r="AE40" s="629"/>
      <c r="AF40" s="629"/>
      <c r="AG40" s="629"/>
      <c r="AH40" s="629"/>
      <c r="AI40" s="629"/>
      <c r="AJ40" s="629"/>
      <c r="AK40" s="629"/>
      <c r="AL40" s="630" t="s">
        <v>122</v>
      </c>
      <c r="AM40" s="631"/>
      <c r="AN40" s="631"/>
      <c r="AO40" s="632"/>
      <c r="AQ40" s="688" t="s">
        <v>331</v>
      </c>
      <c r="AR40" s="689"/>
      <c r="AS40" s="689"/>
      <c r="AT40" s="689"/>
      <c r="AU40" s="689"/>
      <c r="AV40" s="689"/>
      <c r="AW40" s="689"/>
      <c r="AX40" s="689"/>
      <c r="AY40" s="690"/>
      <c r="AZ40" s="625">
        <v>31102</v>
      </c>
      <c r="BA40" s="626"/>
      <c r="BB40" s="626"/>
      <c r="BC40" s="626"/>
      <c r="BD40" s="646"/>
      <c r="BE40" s="646"/>
      <c r="BF40" s="671"/>
      <c r="BG40" s="675" t="s">
        <v>332</v>
      </c>
      <c r="BH40" s="676"/>
      <c r="BI40" s="676"/>
      <c r="BJ40" s="676"/>
      <c r="BK40" s="676"/>
      <c r="BL40" s="221"/>
      <c r="BM40" s="623" t="s">
        <v>333</v>
      </c>
      <c r="BN40" s="623"/>
      <c r="BO40" s="623"/>
      <c r="BP40" s="623"/>
      <c r="BQ40" s="623"/>
      <c r="BR40" s="623"/>
      <c r="BS40" s="623"/>
      <c r="BT40" s="623"/>
      <c r="BU40" s="624"/>
      <c r="BV40" s="625">
        <v>101</v>
      </c>
      <c r="BW40" s="626"/>
      <c r="BX40" s="626"/>
      <c r="BY40" s="626"/>
      <c r="BZ40" s="626"/>
      <c r="CA40" s="626"/>
      <c r="CB40" s="635"/>
      <c r="CD40" s="622" t="s">
        <v>334</v>
      </c>
      <c r="CE40" s="623"/>
      <c r="CF40" s="623"/>
      <c r="CG40" s="623"/>
      <c r="CH40" s="623"/>
      <c r="CI40" s="623"/>
      <c r="CJ40" s="623"/>
      <c r="CK40" s="623"/>
      <c r="CL40" s="623"/>
      <c r="CM40" s="623"/>
      <c r="CN40" s="623"/>
      <c r="CO40" s="623"/>
      <c r="CP40" s="623"/>
      <c r="CQ40" s="624"/>
      <c r="CR40" s="625">
        <v>76342</v>
      </c>
      <c r="CS40" s="626"/>
      <c r="CT40" s="626"/>
      <c r="CU40" s="626"/>
      <c r="CV40" s="626"/>
      <c r="CW40" s="626"/>
      <c r="CX40" s="626"/>
      <c r="CY40" s="627"/>
      <c r="CZ40" s="630">
        <v>0.5</v>
      </c>
      <c r="DA40" s="658"/>
      <c r="DB40" s="658"/>
      <c r="DC40" s="660"/>
      <c r="DD40" s="634">
        <v>74342</v>
      </c>
      <c r="DE40" s="626"/>
      <c r="DF40" s="626"/>
      <c r="DG40" s="626"/>
      <c r="DH40" s="626"/>
      <c r="DI40" s="626"/>
      <c r="DJ40" s="626"/>
      <c r="DK40" s="627"/>
      <c r="DL40" s="634" t="s">
        <v>122</v>
      </c>
      <c r="DM40" s="626"/>
      <c r="DN40" s="626"/>
      <c r="DO40" s="626"/>
      <c r="DP40" s="626"/>
      <c r="DQ40" s="626"/>
      <c r="DR40" s="626"/>
      <c r="DS40" s="626"/>
      <c r="DT40" s="626"/>
      <c r="DU40" s="626"/>
      <c r="DV40" s="627"/>
      <c r="DW40" s="630" t="s">
        <v>122</v>
      </c>
      <c r="DX40" s="658"/>
      <c r="DY40" s="658"/>
      <c r="DZ40" s="658"/>
      <c r="EA40" s="658"/>
      <c r="EB40" s="658"/>
      <c r="EC40" s="659"/>
    </row>
    <row r="41" spans="2:133" ht="11.25" customHeight="1" x14ac:dyDescent="0.2">
      <c r="B41" s="648" t="s">
        <v>335</v>
      </c>
      <c r="C41" s="649"/>
      <c r="D41" s="649"/>
      <c r="E41" s="649"/>
      <c r="F41" s="649"/>
      <c r="G41" s="649"/>
      <c r="H41" s="649"/>
      <c r="I41" s="649"/>
      <c r="J41" s="649"/>
      <c r="K41" s="649"/>
      <c r="L41" s="649"/>
      <c r="M41" s="649"/>
      <c r="N41" s="649"/>
      <c r="O41" s="649"/>
      <c r="P41" s="649"/>
      <c r="Q41" s="650"/>
      <c r="R41" s="697">
        <v>14924298</v>
      </c>
      <c r="S41" s="698"/>
      <c r="T41" s="698"/>
      <c r="U41" s="698"/>
      <c r="V41" s="698"/>
      <c r="W41" s="698"/>
      <c r="X41" s="698"/>
      <c r="Y41" s="702"/>
      <c r="Z41" s="703">
        <v>100</v>
      </c>
      <c r="AA41" s="703"/>
      <c r="AB41" s="703"/>
      <c r="AC41" s="703"/>
      <c r="AD41" s="704">
        <v>9235290</v>
      </c>
      <c r="AE41" s="704"/>
      <c r="AF41" s="704"/>
      <c r="AG41" s="704"/>
      <c r="AH41" s="704"/>
      <c r="AI41" s="704"/>
      <c r="AJ41" s="704"/>
      <c r="AK41" s="704"/>
      <c r="AL41" s="705">
        <v>100</v>
      </c>
      <c r="AM41" s="685"/>
      <c r="AN41" s="685"/>
      <c r="AO41" s="706"/>
      <c r="AQ41" s="688" t="s">
        <v>336</v>
      </c>
      <c r="AR41" s="689"/>
      <c r="AS41" s="689"/>
      <c r="AT41" s="689"/>
      <c r="AU41" s="689"/>
      <c r="AV41" s="689"/>
      <c r="AW41" s="689"/>
      <c r="AX41" s="689"/>
      <c r="AY41" s="690"/>
      <c r="AZ41" s="625">
        <v>200369</v>
      </c>
      <c r="BA41" s="626"/>
      <c r="BB41" s="626"/>
      <c r="BC41" s="626"/>
      <c r="BD41" s="646"/>
      <c r="BE41" s="646"/>
      <c r="BF41" s="671"/>
      <c r="BG41" s="675"/>
      <c r="BH41" s="676"/>
      <c r="BI41" s="676"/>
      <c r="BJ41" s="676"/>
      <c r="BK41" s="676"/>
      <c r="BL41" s="221"/>
      <c r="BM41" s="623" t="s">
        <v>337</v>
      </c>
      <c r="BN41" s="623"/>
      <c r="BO41" s="623"/>
      <c r="BP41" s="623"/>
      <c r="BQ41" s="623"/>
      <c r="BR41" s="623"/>
      <c r="BS41" s="623"/>
      <c r="BT41" s="623"/>
      <c r="BU41" s="624"/>
      <c r="BV41" s="625" t="s">
        <v>122</v>
      </c>
      <c r="BW41" s="626"/>
      <c r="BX41" s="626"/>
      <c r="BY41" s="626"/>
      <c r="BZ41" s="626"/>
      <c r="CA41" s="626"/>
      <c r="CB41" s="635"/>
      <c r="CD41" s="622" t="s">
        <v>338</v>
      </c>
      <c r="CE41" s="623"/>
      <c r="CF41" s="623"/>
      <c r="CG41" s="623"/>
      <c r="CH41" s="623"/>
      <c r="CI41" s="623"/>
      <c r="CJ41" s="623"/>
      <c r="CK41" s="623"/>
      <c r="CL41" s="623"/>
      <c r="CM41" s="623"/>
      <c r="CN41" s="623"/>
      <c r="CO41" s="623"/>
      <c r="CP41" s="623"/>
      <c r="CQ41" s="624"/>
      <c r="CR41" s="625" t="s">
        <v>122</v>
      </c>
      <c r="CS41" s="646"/>
      <c r="CT41" s="646"/>
      <c r="CU41" s="646"/>
      <c r="CV41" s="646"/>
      <c r="CW41" s="646"/>
      <c r="CX41" s="646"/>
      <c r="CY41" s="647"/>
      <c r="CZ41" s="630" t="s">
        <v>122</v>
      </c>
      <c r="DA41" s="658"/>
      <c r="DB41" s="658"/>
      <c r="DC41" s="660"/>
      <c r="DD41" s="634" t="s">
        <v>122</v>
      </c>
      <c r="DE41" s="646"/>
      <c r="DF41" s="646"/>
      <c r="DG41" s="646"/>
      <c r="DH41" s="646"/>
      <c r="DI41" s="646"/>
      <c r="DJ41" s="646"/>
      <c r="DK41" s="647"/>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2">
      <c r="AQ42" s="694" t="s">
        <v>339</v>
      </c>
      <c r="AR42" s="695"/>
      <c r="AS42" s="695"/>
      <c r="AT42" s="695"/>
      <c r="AU42" s="695"/>
      <c r="AV42" s="695"/>
      <c r="AW42" s="695"/>
      <c r="AX42" s="695"/>
      <c r="AY42" s="696"/>
      <c r="AZ42" s="697">
        <v>785657</v>
      </c>
      <c r="BA42" s="698"/>
      <c r="BB42" s="698"/>
      <c r="BC42" s="698"/>
      <c r="BD42" s="684"/>
      <c r="BE42" s="684"/>
      <c r="BF42" s="686"/>
      <c r="BG42" s="677"/>
      <c r="BH42" s="678"/>
      <c r="BI42" s="678"/>
      <c r="BJ42" s="678"/>
      <c r="BK42" s="678"/>
      <c r="BL42" s="222"/>
      <c r="BM42" s="649" t="s">
        <v>340</v>
      </c>
      <c r="BN42" s="649"/>
      <c r="BO42" s="649"/>
      <c r="BP42" s="649"/>
      <c r="BQ42" s="649"/>
      <c r="BR42" s="649"/>
      <c r="BS42" s="649"/>
      <c r="BT42" s="649"/>
      <c r="BU42" s="650"/>
      <c r="BV42" s="697">
        <v>418</v>
      </c>
      <c r="BW42" s="698"/>
      <c r="BX42" s="698"/>
      <c r="BY42" s="698"/>
      <c r="BZ42" s="698"/>
      <c r="CA42" s="698"/>
      <c r="CB42" s="707"/>
      <c r="CD42" s="622" t="s">
        <v>341</v>
      </c>
      <c r="CE42" s="623"/>
      <c r="CF42" s="623"/>
      <c r="CG42" s="623"/>
      <c r="CH42" s="623"/>
      <c r="CI42" s="623"/>
      <c r="CJ42" s="623"/>
      <c r="CK42" s="623"/>
      <c r="CL42" s="623"/>
      <c r="CM42" s="623"/>
      <c r="CN42" s="623"/>
      <c r="CO42" s="623"/>
      <c r="CP42" s="623"/>
      <c r="CQ42" s="624"/>
      <c r="CR42" s="625">
        <v>2062725</v>
      </c>
      <c r="CS42" s="646"/>
      <c r="CT42" s="646"/>
      <c r="CU42" s="646"/>
      <c r="CV42" s="646"/>
      <c r="CW42" s="646"/>
      <c r="CX42" s="646"/>
      <c r="CY42" s="647"/>
      <c r="CZ42" s="630">
        <v>14.2</v>
      </c>
      <c r="DA42" s="658"/>
      <c r="DB42" s="658"/>
      <c r="DC42" s="660"/>
      <c r="DD42" s="634">
        <v>584305</v>
      </c>
      <c r="DE42" s="646"/>
      <c r="DF42" s="646"/>
      <c r="DG42" s="646"/>
      <c r="DH42" s="646"/>
      <c r="DI42" s="646"/>
      <c r="DJ42" s="646"/>
      <c r="DK42" s="647"/>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2">
      <c r="B43" s="212" t="s">
        <v>342</v>
      </c>
      <c r="CD43" s="622" t="s">
        <v>343</v>
      </c>
      <c r="CE43" s="623"/>
      <c r="CF43" s="623"/>
      <c r="CG43" s="623"/>
      <c r="CH43" s="623"/>
      <c r="CI43" s="623"/>
      <c r="CJ43" s="623"/>
      <c r="CK43" s="623"/>
      <c r="CL43" s="623"/>
      <c r="CM43" s="623"/>
      <c r="CN43" s="623"/>
      <c r="CO43" s="623"/>
      <c r="CP43" s="623"/>
      <c r="CQ43" s="624"/>
      <c r="CR43" s="625">
        <v>46021</v>
      </c>
      <c r="CS43" s="646"/>
      <c r="CT43" s="646"/>
      <c r="CU43" s="646"/>
      <c r="CV43" s="646"/>
      <c r="CW43" s="646"/>
      <c r="CX43" s="646"/>
      <c r="CY43" s="647"/>
      <c r="CZ43" s="630">
        <v>0.3</v>
      </c>
      <c r="DA43" s="658"/>
      <c r="DB43" s="658"/>
      <c r="DC43" s="660"/>
      <c r="DD43" s="634">
        <v>46021</v>
      </c>
      <c r="DE43" s="646"/>
      <c r="DF43" s="646"/>
      <c r="DG43" s="646"/>
      <c r="DH43" s="646"/>
      <c r="DI43" s="646"/>
      <c r="DJ43" s="646"/>
      <c r="DK43" s="647"/>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2">
      <c r="B44" s="711" t="s">
        <v>344</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3" t="s">
        <v>292</v>
      </c>
      <c r="CE44" s="664"/>
      <c r="CF44" s="622" t="s">
        <v>345</v>
      </c>
      <c r="CG44" s="623"/>
      <c r="CH44" s="623"/>
      <c r="CI44" s="623"/>
      <c r="CJ44" s="623"/>
      <c r="CK44" s="623"/>
      <c r="CL44" s="623"/>
      <c r="CM44" s="623"/>
      <c r="CN44" s="623"/>
      <c r="CO44" s="623"/>
      <c r="CP44" s="623"/>
      <c r="CQ44" s="624"/>
      <c r="CR44" s="625">
        <v>1915859</v>
      </c>
      <c r="CS44" s="626"/>
      <c r="CT44" s="626"/>
      <c r="CU44" s="626"/>
      <c r="CV44" s="626"/>
      <c r="CW44" s="626"/>
      <c r="CX44" s="626"/>
      <c r="CY44" s="627"/>
      <c r="CZ44" s="630">
        <v>13.2</v>
      </c>
      <c r="DA44" s="631"/>
      <c r="DB44" s="631"/>
      <c r="DC44" s="637"/>
      <c r="DD44" s="634">
        <v>524335</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2">
      <c r="B45" s="711" t="s">
        <v>346</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5"/>
      <c r="CE45" s="666"/>
      <c r="CF45" s="622" t="s">
        <v>347</v>
      </c>
      <c r="CG45" s="623"/>
      <c r="CH45" s="623"/>
      <c r="CI45" s="623"/>
      <c r="CJ45" s="623"/>
      <c r="CK45" s="623"/>
      <c r="CL45" s="623"/>
      <c r="CM45" s="623"/>
      <c r="CN45" s="623"/>
      <c r="CO45" s="623"/>
      <c r="CP45" s="623"/>
      <c r="CQ45" s="624"/>
      <c r="CR45" s="625">
        <v>511318</v>
      </c>
      <c r="CS45" s="646"/>
      <c r="CT45" s="646"/>
      <c r="CU45" s="646"/>
      <c r="CV45" s="646"/>
      <c r="CW45" s="646"/>
      <c r="CX45" s="646"/>
      <c r="CY45" s="647"/>
      <c r="CZ45" s="630">
        <v>3.5</v>
      </c>
      <c r="DA45" s="658"/>
      <c r="DB45" s="658"/>
      <c r="DC45" s="660"/>
      <c r="DD45" s="634">
        <v>40229</v>
      </c>
      <c r="DE45" s="646"/>
      <c r="DF45" s="646"/>
      <c r="DG45" s="646"/>
      <c r="DH45" s="646"/>
      <c r="DI45" s="646"/>
      <c r="DJ45" s="646"/>
      <c r="DK45" s="647"/>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2">
      <c r="B46" s="223"/>
      <c r="CD46" s="665"/>
      <c r="CE46" s="666"/>
      <c r="CF46" s="622" t="s">
        <v>348</v>
      </c>
      <c r="CG46" s="623"/>
      <c r="CH46" s="623"/>
      <c r="CI46" s="623"/>
      <c r="CJ46" s="623"/>
      <c r="CK46" s="623"/>
      <c r="CL46" s="623"/>
      <c r="CM46" s="623"/>
      <c r="CN46" s="623"/>
      <c r="CO46" s="623"/>
      <c r="CP46" s="623"/>
      <c r="CQ46" s="624"/>
      <c r="CR46" s="625">
        <v>1315837</v>
      </c>
      <c r="CS46" s="626"/>
      <c r="CT46" s="626"/>
      <c r="CU46" s="626"/>
      <c r="CV46" s="626"/>
      <c r="CW46" s="626"/>
      <c r="CX46" s="626"/>
      <c r="CY46" s="627"/>
      <c r="CZ46" s="630">
        <v>9.1</v>
      </c>
      <c r="DA46" s="631"/>
      <c r="DB46" s="631"/>
      <c r="DC46" s="637"/>
      <c r="DD46" s="634">
        <v>398262</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2">
      <c r="B47" s="223"/>
      <c r="CD47" s="665"/>
      <c r="CE47" s="666"/>
      <c r="CF47" s="622" t="s">
        <v>349</v>
      </c>
      <c r="CG47" s="623"/>
      <c r="CH47" s="623"/>
      <c r="CI47" s="623"/>
      <c r="CJ47" s="623"/>
      <c r="CK47" s="623"/>
      <c r="CL47" s="623"/>
      <c r="CM47" s="623"/>
      <c r="CN47" s="623"/>
      <c r="CO47" s="623"/>
      <c r="CP47" s="623"/>
      <c r="CQ47" s="624"/>
      <c r="CR47" s="625">
        <v>146866</v>
      </c>
      <c r="CS47" s="646"/>
      <c r="CT47" s="646"/>
      <c r="CU47" s="646"/>
      <c r="CV47" s="646"/>
      <c r="CW47" s="646"/>
      <c r="CX47" s="646"/>
      <c r="CY47" s="647"/>
      <c r="CZ47" s="630">
        <v>1</v>
      </c>
      <c r="DA47" s="658"/>
      <c r="DB47" s="658"/>
      <c r="DC47" s="660"/>
      <c r="DD47" s="634">
        <v>59970</v>
      </c>
      <c r="DE47" s="646"/>
      <c r="DF47" s="646"/>
      <c r="DG47" s="646"/>
      <c r="DH47" s="646"/>
      <c r="DI47" s="646"/>
      <c r="DJ47" s="646"/>
      <c r="DK47" s="647"/>
      <c r="DL47" s="708"/>
      <c r="DM47" s="709"/>
      <c r="DN47" s="709"/>
      <c r="DO47" s="709"/>
      <c r="DP47" s="709"/>
      <c r="DQ47" s="709"/>
      <c r="DR47" s="709"/>
      <c r="DS47" s="709"/>
      <c r="DT47" s="709"/>
      <c r="DU47" s="709"/>
      <c r="DV47" s="710"/>
      <c r="DW47" s="699"/>
      <c r="DX47" s="700"/>
      <c r="DY47" s="700"/>
      <c r="DZ47" s="700"/>
      <c r="EA47" s="700"/>
      <c r="EB47" s="700"/>
      <c r="EC47" s="701"/>
    </row>
    <row r="48" spans="2:133" ht="10.8" x14ac:dyDescent="0.2">
      <c r="B48" s="223"/>
      <c r="CD48" s="667"/>
      <c r="CE48" s="668"/>
      <c r="CF48" s="622" t="s">
        <v>350</v>
      </c>
      <c r="CG48" s="623"/>
      <c r="CH48" s="623"/>
      <c r="CI48" s="623"/>
      <c r="CJ48" s="623"/>
      <c r="CK48" s="623"/>
      <c r="CL48" s="623"/>
      <c r="CM48" s="623"/>
      <c r="CN48" s="623"/>
      <c r="CO48" s="623"/>
      <c r="CP48" s="623"/>
      <c r="CQ48" s="624"/>
      <c r="CR48" s="625" t="s">
        <v>122</v>
      </c>
      <c r="CS48" s="626"/>
      <c r="CT48" s="626"/>
      <c r="CU48" s="626"/>
      <c r="CV48" s="626"/>
      <c r="CW48" s="626"/>
      <c r="CX48" s="626"/>
      <c r="CY48" s="627"/>
      <c r="CZ48" s="630" t="s">
        <v>122</v>
      </c>
      <c r="DA48" s="631"/>
      <c r="DB48" s="631"/>
      <c r="DC48" s="637"/>
      <c r="DD48" s="634" t="s">
        <v>122</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2">
      <c r="B49" s="223"/>
      <c r="CD49" s="648" t="s">
        <v>351</v>
      </c>
      <c r="CE49" s="649"/>
      <c r="CF49" s="649"/>
      <c r="CG49" s="649"/>
      <c r="CH49" s="649"/>
      <c r="CI49" s="649"/>
      <c r="CJ49" s="649"/>
      <c r="CK49" s="649"/>
      <c r="CL49" s="649"/>
      <c r="CM49" s="649"/>
      <c r="CN49" s="649"/>
      <c r="CO49" s="649"/>
      <c r="CP49" s="649"/>
      <c r="CQ49" s="650"/>
      <c r="CR49" s="697">
        <v>14489770</v>
      </c>
      <c r="CS49" s="684"/>
      <c r="CT49" s="684"/>
      <c r="CU49" s="684"/>
      <c r="CV49" s="684"/>
      <c r="CW49" s="684"/>
      <c r="CX49" s="684"/>
      <c r="CY49" s="713"/>
      <c r="CZ49" s="705">
        <v>100</v>
      </c>
      <c r="DA49" s="714"/>
      <c r="DB49" s="714"/>
      <c r="DC49" s="715"/>
      <c r="DD49" s="716">
        <v>10610681</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IoAvGmEHLJ62S7cQTck0QI4Xyxr231yAjRLjIFgNjz8FLvsweuT+M1/VHLVEL1q3RX9Nn6iC0IPzXd41CCgwyg==" saltValue="/b3Cg5IAYjNTB2CuAHsL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9" customWidth="1"/>
    <col min="131" max="131" width="1.66406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723" t="s">
        <v>352</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24" t="s">
        <v>353</v>
      </c>
      <c r="DK2" s="725"/>
      <c r="DL2" s="725"/>
      <c r="DM2" s="725"/>
      <c r="DN2" s="725"/>
      <c r="DO2" s="726"/>
      <c r="DP2" s="226"/>
      <c r="DQ2" s="724" t="s">
        <v>354</v>
      </c>
      <c r="DR2" s="725"/>
      <c r="DS2" s="725"/>
      <c r="DT2" s="725"/>
      <c r="DU2" s="725"/>
      <c r="DV2" s="725"/>
      <c r="DW2" s="725"/>
      <c r="DX2" s="725"/>
      <c r="DY2" s="725"/>
      <c r="DZ2" s="726"/>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727" t="s">
        <v>355</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230"/>
      <c r="BA4" s="230"/>
      <c r="BB4" s="230"/>
      <c r="BC4" s="230"/>
      <c r="BD4" s="230"/>
      <c r="BE4" s="231"/>
      <c r="BF4" s="231"/>
      <c r="BG4" s="231"/>
      <c r="BH4" s="231"/>
      <c r="BI4" s="231"/>
      <c r="BJ4" s="231"/>
      <c r="BK4" s="231"/>
      <c r="BL4" s="231"/>
      <c r="BM4" s="231"/>
      <c r="BN4" s="231"/>
      <c r="BO4" s="231"/>
      <c r="BP4" s="231"/>
      <c r="BQ4" s="728" t="s">
        <v>356</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32"/>
    </row>
    <row r="5" spans="1:131" s="233" customFormat="1" ht="26.25" customHeight="1" x14ac:dyDescent="0.2">
      <c r="A5" s="729" t="s">
        <v>357</v>
      </c>
      <c r="B5" s="730"/>
      <c r="C5" s="730"/>
      <c r="D5" s="730"/>
      <c r="E5" s="730"/>
      <c r="F5" s="730"/>
      <c r="G5" s="730"/>
      <c r="H5" s="730"/>
      <c r="I5" s="730"/>
      <c r="J5" s="730"/>
      <c r="K5" s="730"/>
      <c r="L5" s="730"/>
      <c r="M5" s="730"/>
      <c r="N5" s="730"/>
      <c r="O5" s="730"/>
      <c r="P5" s="731"/>
      <c r="Q5" s="735" t="s">
        <v>358</v>
      </c>
      <c r="R5" s="736"/>
      <c r="S5" s="736"/>
      <c r="T5" s="736"/>
      <c r="U5" s="737"/>
      <c r="V5" s="735" t="s">
        <v>359</v>
      </c>
      <c r="W5" s="736"/>
      <c r="X5" s="736"/>
      <c r="Y5" s="736"/>
      <c r="Z5" s="737"/>
      <c r="AA5" s="735" t="s">
        <v>360</v>
      </c>
      <c r="AB5" s="736"/>
      <c r="AC5" s="736"/>
      <c r="AD5" s="736"/>
      <c r="AE5" s="736"/>
      <c r="AF5" s="741" t="s">
        <v>361</v>
      </c>
      <c r="AG5" s="736"/>
      <c r="AH5" s="736"/>
      <c r="AI5" s="736"/>
      <c r="AJ5" s="742"/>
      <c r="AK5" s="736" t="s">
        <v>362</v>
      </c>
      <c r="AL5" s="736"/>
      <c r="AM5" s="736"/>
      <c r="AN5" s="736"/>
      <c r="AO5" s="737"/>
      <c r="AP5" s="735" t="s">
        <v>363</v>
      </c>
      <c r="AQ5" s="736"/>
      <c r="AR5" s="736"/>
      <c r="AS5" s="736"/>
      <c r="AT5" s="737"/>
      <c r="AU5" s="735" t="s">
        <v>364</v>
      </c>
      <c r="AV5" s="736"/>
      <c r="AW5" s="736"/>
      <c r="AX5" s="736"/>
      <c r="AY5" s="742"/>
      <c r="AZ5" s="230"/>
      <c r="BA5" s="230"/>
      <c r="BB5" s="230"/>
      <c r="BC5" s="230"/>
      <c r="BD5" s="230"/>
      <c r="BE5" s="231"/>
      <c r="BF5" s="231"/>
      <c r="BG5" s="231"/>
      <c r="BH5" s="231"/>
      <c r="BI5" s="231"/>
      <c r="BJ5" s="231"/>
      <c r="BK5" s="231"/>
      <c r="BL5" s="231"/>
      <c r="BM5" s="231"/>
      <c r="BN5" s="231"/>
      <c r="BO5" s="231"/>
      <c r="BP5" s="231"/>
      <c r="BQ5" s="729" t="s">
        <v>365</v>
      </c>
      <c r="BR5" s="730"/>
      <c r="BS5" s="730"/>
      <c r="BT5" s="730"/>
      <c r="BU5" s="730"/>
      <c r="BV5" s="730"/>
      <c r="BW5" s="730"/>
      <c r="BX5" s="730"/>
      <c r="BY5" s="730"/>
      <c r="BZ5" s="730"/>
      <c r="CA5" s="730"/>
      <c r="CB5" s="730"/>
      <c r="CC5" s="730"/>
      <c r="CD5" s="730"/>
      <c r="CE5" s="730"/>
      <c r="CF5" s="730"/>
      <c r="CG5" s="731"/>
      <c r="CH5" s="735" t="s">
        <v>366</v>
      </c>
      <c r="CI5" s="736"/>
      <c r="CJ5" s="736"/>
      <c r="CK5" s="736"/>
      <c r="CL5" s="737"/>
      <c r="CM5" s="735" t="s">
        <v>367</v>
      </c>
      <c r="CN5" s="736"/>
      <c r="CO5" s="736"/>
      <c r="CP5" s="736"/>
      <c r="CQ5" s="737"/>
      <c r="CR5" s="735" t="s">
        <v>368</v>
      </c>
      <c r="CS5" s="736"/>
      <c r="CT5" s="736"/>
      <c r="CU5" s="736"/>
      <c r="CV5" s="737"/>
      <c r="CW5" s="735" t="s">
        <v>369</v>
      </c>
      <c r="CX5" s="736"/>
      <c r="CY5" s="736"/>
      <c r="CZ5" s="736"/>
      <c r="DA5" s="737"/>
      <c r="DB5" s="735" t="s">
        <v>370</v>
      </c>
      <c r="DC5" s="736"/>
      <c r="DD5" s="736"/>
      <c r="DE5" s="736"/>
      <c r="DF5" s="737"/>
      <c r="DG5" s="765" t="s">
        <v>371</v>
      </c>
      <c r="DH5" s="766"/>
      <c r="DI5" s="766"/>
      <c r="DJ5" s="766"/>
      <c r="DK5" s="767"/>
      <c r="DL5" s="765" t="s">
        <v>372</v>
      </c>
      <c r="DM5" s="766"/>
      <c r="DN5" s="766"/>
      <c r="DO5" s="766"/>
      <c r="DP5" s="767"/>
      <c r="DQ5" s="735" t="s">
        <v>373</v>
      </c>
      <c r="DR5" s="736"/>
      <c r="DS5" s="736"/>
      <c r="DT5" s="736"/>
      <c r="DU5" s="737"/>
      <c r="DV5" s="735" t="s">
        <v>364</v>
      </c>
      <c r="DW5" s="736"/>
      <c r="DX5" s="736"/>
      <c r="DY5" s="736"/>
      <c r="DZ5" s="742"/>
      <c r="EA5" s="232"/>
    </row>
    <row r="6" spans="1:131" s="233" customFormat="1" ht="26.25" customHeight="1" thickBot="1" x14ac:dyDescent="0.25">
      <c r="A6" s="732"/>
      <c r="B6" s="733"/>
      <c r="C6" s="733"/>
      <c r="D6" s="733"/>
      <c r="E6" s="733"/>
      <c r="F6" s="733"/>
      <c r="G6" s="733"/>
      <c r="H6" s="733"/>
      <c r="I6" s="733"/>
      <c r="J6" s="733"/>
      <c r="K6" s="733"/>
      <c r="L6" s="733"/>
      <c r="M6" s="733"/>
      <c r="N6" s="733"/>
      <c r="O6" s="733"/>
      <c r="P6" s="734"/>
      <c r="Q6" s="738"/>
      <c r="R6" s="739"/>
      <c r="S6" s="739"/>
      <c r="T6" s="739"/>
      <c r="U6" s="740"/>
      <c r="V6" s="738"/>
      <c r="W6" s="739"/>
      <c r="X6" s="739"/>
      <c r="Y6" s="739"/>
      <c r="Z6" s="740"/>
      <c r="AA6" s="738"/>
      <c r="AB6" s="739"/>
      <c r="AC6" s="739"/>
      <c r="AD6" s="739"/>
      <c r="AE6" s="739"/>
      <c r="AF6" s="743"/>
      <c r="AG6" s="739"/>
      <c r="AH6" s="739"/>
      <c r="AI6" s="739"/>
      <c r="AJ6" s="744"/>
      <c r="AK6" s="739"/>
      <c r="AL6" s="739"/>
      <c r="AM6" s="739"/>
      <c r="AN6" s="739"/>
      <c r="AO6" s="740"/>
      <c r="AP6" s="738"/>
      <c r="AQ6" s="739"/>
      <c r="AR6" s="739"/>
      <c r="AS6" s="739"/>
      <c r="AT6" s="740"/>
      <c r="AU6" s="738"/>
      <c r="AV6" s="739"/>
      <c r="AW6" s="739"/>
      <c r="AX6" s="739"/>
      <c r="AY6" s="744"/>
      <c r="AZ6" s="230"/>
      <c r="BA6" s="230"/>
      <c r="BB6" s="230"/>
      <c r="BC6" s="230"/>
      <c r="BD6" s="230"/>
      <c r="BE6" s="231"/>
      <c r="BF6" s="231"/>
      <c r="BG6" s="231"/>
      <c r="BH6" s="231"/>
      <c r="BI6" s="231"/>
      <c r="BJ6" s="231"/>
      <c r="BK6" s="231"/>
      <c r="BL6" s="231"/>
      <c r="BM6" s="231"/>
      <c r="BN6" s="231"/>
      <c r="BO6" s="231"/>
      <c r="BP6" s="231"/>
      <c r="BQ6" s="732"/>
      <c r="BR6" s="733"/>
      <c r="BS6" s="733"/>
      <c r="BT6" s="733"/>
      <c r="BU6" s="733"/>
      <c r="BV6" s="733"/>
      <c r="BW6" s="733"/>
      <c r="BX6" s="733"/>
      <c r="BY6" s="733"/>
      <c r="BZ6" s="733"/>
      <c r="CA6" s="733"/>
      <c r="CB6" s="733"/>
      <c r="CC6" s="733"/>
      <c r="CD6" s="733"/>
      <c r="CE6" s="733"/>
      <c r="CF6" s="733"/>
      <c r="CG6" s="734"/>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68"/>
      <c r="DH6" s="769"/>
      <c r="DI6" s="769"/>
      <c r="DJ6" s="769"/>
      <c r="DK6" s="770"/>
      <c r="DL6" s="768"/>
      <c r="DM6" s="769"/>
      <c r="DN6" s="769"/>
      <c r="DO6" s="769"/>
      <c r="DP6" s="770"/>
      <c r="DQ6" s="738"/>
      <c r="DR6" s="739"/>
      <c r="DS6" s="739"/>
      <c r="DT6" s="739"/>
      <c r="DU6" s="740"/>
      <c r="DV6" s="738"/>
      <c r="DW6" s="739"/>
      <c r="DX6" s="739"/>
      <c r="DY6" s="739"/>
      <c r="DZ6" s="744"/>
      <c r="EA6" s="232"/>
    </row>
    <row r="7" spans="1:131" s="233" customFormat="1" ht="26.25" customHeight="1" thickTop="1" x14ac:dyDescent="0.2">
      <c r="A7" s="234">
        <v>1</v>
      </c>
      <c r="B7" s="751" t="s">
        <v>374</v>
      </c>
      <c r="C7" s="752"/>
      <c r="D7" s="752"/>
      <c r="E7" s="752"/>
      <c r="F7" s="752"/>
      <c r="G7" s="752"/>
      <c r="H7" s="752"/>
      <c r="I7" s="752"/>
      <c r="J7" s="752"/>
      <c r="K7" s="752"/>
      <c r="L7" s="752"/>
      <c r="M7" s="752"/>
      <c r="N7" s="752"/>
      <c r="O7" s="752"/>
      <c r="P7" s="753"/>
      <c r="Q7" s="754">
        <v>14808</v>
      </c>
      <c r="R7" s="755"/>
      <c r="S7" s="755"/>
      <c r="T7" s="755"/>
      <c r="U7" s="755"/>
      <c r="V7" s="755">
        <v>14373</v>
      </c>
      <c r="W7" s="755"/>
      <c r="X7" s="755"/>
      <c r="Y7" s="755"/>
      <c r="Z7" s="755"/>
      <c r="AA7" s="755">
        <v>435</v>
      </c>
      <c r="AB7" s="755"/>
      <c r="AC7" s="755"/>
      <c r="AD7" s="755"/>
      <c r="AE7" s="756"/>
      <c r="AF7" s="757">
        <v>321</v>
      </c>
      <c r="AG7" s="758"/>
      <c r="AH7" s="758"/>
      <c r="AI7" s="758"/>
      <c r="AJ7" s="759"/>
      <c r="AK7" s="760">
        <v>694</v>
      </c>
      <c r="AL7" s="761"/>
      <c r="AM7" s="761"/>
      <c r="AN7" s="761"/>
      <c r="AO7" s="761"/>
      <c r="AP7" s="761">
        <v>13170</v>
      </c>
      <c r="AQ7" s="761"/>
      <c r="AR7" s="761"/>
      <c r="AS7" s="761"/>
      <c r="AT7" s="761"/>
      <c r="AU7" s="762" t="s">
        <v>551</v>
      </c>
      <c r="AV7" s="762"/>
      <c r="AW7" s="762"/>
      <c r="AX7" s="762"/>
      <c r="AY7" s="763"/>
      <c r="AZ7" s="230"/>
      <c r="BA7" s="230"/>
      <c r="BB7" s="230"/>
      <c r="BC7" s="230"/>
      <c r="BD7" s="230"/>
      <c r="BE7" s="231"/>
      <c r="BF7" s="231"/>
      <c r="BG7" s="231"/>
      <c r="BH7" s="231"/>
      <c r="BI7" s="231"/>
      <c r="BJ7" s="231"/>
      <c r="BK7" s="231"/>
      <c r="BL7" s="231"/>
      <c r="BM7" s="231"/>
      <c r="BN7" s="231"/>
      <c r="BO7" s="231"/>
      <c r="BP7" s="231"/>
      <c r="BQ7" s="234">
        <v>1</v>
      </c>
      <c r="BR7" s="235"/>
      <c r="BS7" s="748" t="s">
        <v>571</v>
      </c>
      <c r="BT7" s="749"/>
      <c r="BU7" s="749"/>
      <c r="BV7" s="749"/>
      <c r="BW7" s="749"/>
      <c r="BX7" s="749"/>
      <c r="BY7" s="749"/>
      <c r="BZ7" s="749"/>
      <c r="CA7" s="749"/>
      <c r="CB7" s="749"/>
      <c r="CC7" s="749"/>
      <c r="CD7" s="749"/>
      <c r="CE7" s="749"/>
      <c r="CF7" s="749"/>
      <c r="CG7" s="764"/>
      <c r="CH7" s="745">
        <v>-79</v>
      </c>
      <c r="CI7" s="746"/>
      <c r="CJ7" s="746"/>
      <c r="CK7" s="746"/>
      <c r="CL7" s="747"/>
      <c r="CM7" s="745">
        <v>68</v>
      </c>
      <c r="CN7" s="746"/>
      <c r="CO7" s="746"/>
      <c r="CP7" s="746"/>
      <c r="CQ7" s="747"/>
      <c r="CR7" s="745">
        <v>1</v>
      </c>
      <c r="CS7" s="746"/>
      <c r="CT7" s="746"/>
      <c r="CU7" s="746"/>
      <c r="CV7" s="747"/>
      <c r="CW7" s="745">
        <v>9</v>
      </c>
      <c r="CX7" s="746"/>
      <c r="CY7" s="746"/>
      <c r="CZ7" s="746"/>
      <c r="DA7" s="747"/>
      <c r="DB7" s="745">
        <v>20</v>
      </c>
      <c r="DC7" s="746"/>
      <c r="DD7" s="746"/>
      <c r="DE7" s="746"/>
      <c r="DF7" s="747"/>
      <c r="DG7" s="745" t="s">
        <v>552</v>
      </c>
      <c r="DH7" s="746"/>
      <c r="DI7" s="746"/>
      <c r="DJ7" s="746"/>
      <c r="DK7" s="747"/>
      <c r="DL7" s="745" t="s">
        <v>552</v>
      </c>
      <c r="DM7" s="746"/>
      <c r="DN7" s="746"/>
      <c r="DO7" s="746"/>
      <c r="DP7" s="747"/>
      <c r="DQ7" s="745" t="s">
        <v>552</v>
      </c>
      <c r="DR7" s="746"/>
      <c r="DS7" s="746"/>
      <c r="DT7" s="746"/>
      <c r="DU7" s="747"/>
      <c r="DV7" s="748"/>
      <c r="DW7" s="749"/>
      <c r="DX7" s="749"/>
      <c r="DY7" s="749"/>
      <c r="DZ7" s="750"/>
      <c r="EA7" s="232"/>
    </row>
    <row r="8" spans="1:131" s="233" customFormat="1" ht="26.25" customHeight="1" x14ac:dyDescent="0.2">
      <c r="A8" s="236">
        <v>2</v>
      </c>
      <c r="B8" s="782" t="s">
        <v>375</v>
      </c>
      <c r="C8" s="783"/>
      <c r="D8" s="783"/>
      <c r="E8" s="783"/>
      <c r="F8" s="783"/>
      <c r="G8" s="783"/>
      <c r="H8" s="783"/>
      <c r="I8" s="783"/>
      <c r="J8" s="783"/>
      <c r="K8" s="783"/>
      <c r="L8" s="783"/>
      <c r="M8" s="783"/>
      <c r="N8" s="783"/>
      <c r="O8" s="783"/>
      <c r="P8" s="784"/>
      <c r="Q8" s="785">
        <v>2</v>
      </c>
      <c r="R8" s="786"/>
      <c r="S8" s="786"/>
      <c r="T8" s="786"/>
      <c r="U8" s="786"/>
      <c r="V8" s="786">
        <v>2</v>
      </c>
      <c r="W8" s="786"/>
      <c r="X8" s="786"/>
      <c r="Y8" s="786"/>
      <c r="Z8" s="786"/>
      <c r="AA8" s="786" t="s">
        <v>552</v>
      </c>
      <c r="AB8" s="786"/>
      <c r="AC8" s="786"/>
      <c r="AD8" s="786"/>
      <c r="AE8" s="787"/>
      <c r="AF8" s="788" t="s">
        <v>122</v>
      </c>
      <c r="AG8" s="789"/>
      <c r="AH8" s="789"/>
      <c r="AI8" s="789"/>
      <c r="AJ8" s="790"/>
      <c r="AK8" s="771">
        <v>2</v>
      </c>
      <c r="AL8" s="772"/>
      <c r="AM8" s="772"/>
      <c r="AN8" s="772"/>
      <c r="AO8" s="772"/>
      <c r="AP8" s="772" t="s">
        <v>552</v>
      </c>
      <c r="AQ8" s="772"/>
      <c r="AR8" s="772"/>
      <c r="AS8" s="772"/>
      <c r="AT8" s="772"/>
      <c r="AU8" s="773" t="s">
        <v>553</v>
      </c>
      <c r="AV8" s="773"/>
      <c r="AW8" s="773"/>
      <c r="AX8" s="773"/>
      <c r="AY8" s="774"/>
      <c r="AZ8" s="230"/>
      <c r="BA8" s="230"/>
      <c r="BB8" s="230"/>
      <c r="BC8" s="230"/>
      <c r="BD8" s="230"/>
      <c r="BE8" s="231"/>
      <c r="BF8" s="231"/>
      <c r="BG8" s="231"/>
      <c r="BH8" s="231"/>
      <c r="BI8" s="231"/>
      <c r="BJ8" s="231"/>
      <c r="BK8" s="231"/>
      <c r="BL8" s="231"/>
      <c r="BM8" s="231"/>
      <c r="BN8" s="231"/>
      <c r="BO8" s="231"/>
      <c r="BP8" s="231"/>
      <c r="BQ8" s="236">
        <v>2</v>
      </c>
      <c r="BR8" s="237"/>
      <c r="BS8" s="775"/>
      <c r="BT8" s="776"/>
      <c r="BU8" s="776"/>
      <c r="BV8" s="776"/>
      <c r="BW8" s="776"/>
      <c r="BX8" s="776"/>
      <c r="BY8" s="776"/>
      <c r="BZ8" s="776"/>
      <c r="CA8" s="776"/>
      <c r="CB8" s="776"/>
      <c r="CC8" s="776"/>
      <c r="CD8" s="776"/>
      <c r="CE8" s="776"/>
      <c r="CF8" s="776"/>
      <c r="CG8" s="777"/>
      <c r="CH8" s="778"/>
      <c r="CI8" s="779"/>
      <c r="CJ8" s="779"/>
      <c r="CK8" s="779"/>
      <c r="CL8" s="780"/>
      <c r="CM8" s="778"/>
      <c r="CN8" s="779"/>
      <c r="CO8" s="779"/>
      <c r="CP8" s="779"/>
      <c r="CQ8" s="780"/>
      <c r="CR8" s="778"/>
      <c r="CS8" s="779"/>
      <c r="CT8" s="779"/>
      <c r="CU8" s="779"/>
      <c r="CV8" s="780"/>
      <c r="CW8" s="778"/>
      <c r="CX8" s="779"/>
      <c r="CY8" s="779"/>
      <c r="CZ8" s="779"/>
      <c r="DA8" s="780"/>
      <c r="DB8" s="778"/>
      <c r="DC8" s="779"/>
      <c r="DD8" s="779"/>
      <c r="DE8" s="779"/>
      <c r="DF8" s="780"/>
      <c r="DG8" s="778"/>
      <c r="DH8" s="779"/>
      <c r="DI8" s="779"/>
      <c r="DJ8" s="779"/>
      <c r="DK8" s="780"/>
      <c r="DL8" s="778"/>
      <c r="DM8" s="779"/>
      <c r="DN8" s="779"/>
      <c r="DO8" s="779"/>
      <c r="DP8" s="780"/>
      <c r="DQ8" s="778"/>
      <c r="DR8" s="779"/>
      <c r="DS8" s="779"/>
      <c r="DT8" s="779"/>
      <c r="DU8" s="780"/>
      <c r="DV8" s="775"/>
      <c r="DW8" s="776"/>
      <c r="DX8" s="776"/>
      <c r="DY8" s="776"/>
      <c r="DZ8" s="781"/>
      <c r="EA8" s="232"/>
    </row>
    <row r="9" spans="1:131" s="233" customFormat="1" ht="26.25" customHeight="1" x14ac:dyDescent="0.2">
      <c r="A9" s="236">
        <v>3</v>
      </c>
      <c r="B9" s="782" t="s">
        <v>376</v>
      </c>
      <c r="C9" s="783"/>
      <c r="D9" s="783"/>
      <c r="E9" s="783"/>
      <c r="F9" s="783"/>
      <c r="G9" s="783"/>
      <c r="H9" s="783"/>
      <c r="I9" s="783"/>
      <c r="J9" s="783"/>
      <c r="K9" s="783"/>
      <c r="L9" s="783"/>
      <c r="M9" s="783"/>
      <c r="N9" s="783"/>
      <c r="O9" s="783"/>
      <c r="P9" s="784"/>
      <c r="Q9" s="785">
        <v>115</v>
      </c>
      <c r="R9" s="786"/>
      <c r="S9" s="786"/>
      <c r="T9" s="786"/>
      <c r="U9" s="786"/>
      <c r="V9" s="786">
        <v>115</v>
      </c>
      <c r="W9" s="786"/>
      <c r="X9" s="786"/>
      <c r="Y9" s="786"/>
      <c r="Z9" s="786"/>
      <c r="AA9" s="786" t="s">
        <v>552</v>
      </c>
      <c r="AB9" s="786"/>
      <c r="AC9" s="786"/>
      <c r="AD9" s="786"/>
      <c r="AE9" s="787"/>
      <c r="AF9" s="788" t="s">
        <v>122</v>
      </c>
      <c r="AG9" s="789"/>
      <c r="AH9" s="789"/>
      <c r="AI9" s="789"/>
      <c r="AJ9" s="790"/>
      <c r="AK9" s="771">
        <v>115</v>
      </c>
      <c r="AL9" s="772"/>
      <c r="AM9" s="772"/>
      <c r="AN9" s="772"/>
      <c r="AO9" s="772"/>
      <c r="AP9" s="772" t="s">
        <v>552</v>
      </c>
      <c r="AQ9" s="772"/>
      <c r="AR9" s="772"/>
      <c r="AS9" s="772"/>
      <c r="AT9" s="772"/>
      <c r="AU9" s="773" t="s">
        <v>554</v>
      </c>
      <c r="AV9" s="773"/>
      <c r="AW9" s="773"/>
      <c r="AX9" s="773"/>
      <c r="AY9" s="774"/>
      <c r="AZ9" s="230"/>
      <c r="BA9" s="230"/>
      <c r="BB9" s="230"/>
      <c r="BC9" s="230"/>
      <c r="BD9" s="230"/>
      <c r="BE9" s="231"/>
      <c r="BF9" s="231"/>
      <c r="BG9" s="231"/>
      <c r="BH9" s="231"/>
      <c r="BI9" s="231"/>
      <c r="BJ9" s="231"/>
      <c r="BK9" s="231"/>
      <c r="BL9" s="231"/>
      <c r="BM9" s="231"/>
      <c r="BN9" s="231"/>
      <c r="BO9" s="231"/>
      <c r="BP9" s="231"/>
      <c r="BQ9" s="236">
        <v>3</v>
      </c>
      <c r="BR9" s="237"/>
      <c r="BS9" s="775"/>
      <c r="BT9" s="776"/>
      <c r="BU9" s="776"/>
      <c r="BV9" s="776"/>
      <c r="BW9" s="776"/>
      <c r="BX9" s="776"/>
      <c r="BY9" s="776"/>
      <c r="BZ9" s="776"/>
      <c r="CA9" s="776"/>
      <c r="CB9" s="776"/>
      <c r="CC9" s="776"/>
      <c r="CD9" s="776"/>
      <c r="CE9" s="776"/>
      <c r="CF9" s="776"/>
      <c r="CG9" s="777"/>
      <c r="CH9" s="778"/>
      <c r="CI9" s="779"/>
      <c r="CJ9" s="779"/>
      <c r="CK9" s="779"/>
      <c r="CL9" s="780"/>
      <c r="CM9" s="778"/>
      <c r="CN9" s="779"/>
      <c r="CO9" s="779"/>
      <c r="CP9" s="779"/>
      <c r="CQ9" s="780"/>
      <c r="CR9" s="778"/>
      <c r="CS9" s="779"/>
      <c r="CT9" s="779"/>
      <c r="CU9" s="779"/>
      <c r="CV9" s="780"/>
      <c r="CW9" s="778"/>
      <c r="CX9" s="779"/>
      <c r="CY9" s="779"/>
      <c r="CZ9" s="779"/>
      <c r="DA9" s="780"/>
      <c r="DB9" s="778"/>
      <c r="DC9" s="779"/>
      <c r="DD9" s="779"/>
      <c r="DE9" s="779"/>
      <c r="DF9" s="780"/>
      <c r="DG9" s="778"/>
      <c r="DH9" s="779"/>
      <c r="DI9" s="779"/>
      <c r="DJ9" s="779"/>
      <c r="DK9" s="780"/>
      <c r="DL9" s="778"/>
      <c r="DM9" s="779"/>
      <c r="DN9" s="779"/>
      <c r="DO9" s="779"/>
      <c r="DP9" s="780"/>
      <c r="DQ9" s="778"/>
      <c r="DR9" s="779"/>
      <c r="DS9" s="779"/>
      <c r="DT9" s="779"/>
      <c r="DU9" s="780"/>
      <c r="DV9" s="775"/>
      <c r="DW9" s="776"/>
      <c r="DX9" s="776"/>
      <c r="DY9" s="776"/>
      <c r="DZ9" s="781"/>
      <c r="EA9" s="232"/>
    </row>
    <row r="10" spans="1:131" s="233" customFormat="1" ht="26.25" customHeight="1" x14ac:dyDescent="0.2">
      <c r="A10" s="236">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1"/>
      <c r="AL10" s="772"/>
      <c r="AM10" s="772"/>
      <c r="AN10" s="772"/>
      <c r="AO10" s="772"/>
      <c r="AP10" s="772"/>
      <c r="AQ10" s="772"/>
      <c r="AR10" s="772"/>
      <c r="AS10" s="772"/>
      <c r="AT10" s="772"/>
      <c r="AU10" s="773"/>
      <c r="AV10" s="773"/>
      <c r="AW10" s="773"/>
      <c r="AX10" s="773"/>
      <c r="AY10" s="774"/>
      <c r="AZ10" s="230"/>
      <c r="BA10" s="230"/>
      <c r="BB10" s="230"/>
      <c r="BC10" s="230"/>
      <c r="BD10" s="230"/>
      <c r="BE10" s="231"/>
      <c r="BF10" s="231"/>
      <c r="BG10" s="231"/>
      <c r="BH10" s="231"/>
      <c r="BI10" s="231"/>
      <c r="BJ10" s="231"/>
      <c r="BK10" s="231"/>
      <c r="BL10" s="231"/>
      <c r="BM10" s="231"/>
      <c r="BN10" s="231"/>
      <c r="BO10" s="231"/>
      <c r="BP10" s="231"/>
      <c r="BQ10" s="236">
        <v>4</v>
      </c>
      <c r="BR10" s="237"/>
      <c r="BS10" s="775"/>
      <c r="BT10" s="776"/>
      <c r="BU10" s="776"/>
      <c r="BV10" s="776"/>
      <c r="BW10" s="776"/>
      <c r="BX10" s="776"/>
      <c r="BY10" s="776"/>
      <c r="BZ10" s="776"/>
      <c r="CA10" s="776"/>
      <c r="CB10" s="776"/>
      <c r="CC10" s="776"/>
      <c r="CD10" s="776"/>
      <c r="CE10" s="776"/>
      <c r="CF10" s="776"/>
      <c r="CG10" s="777"/>
      <c r="CH10" s="778"/>
      <c r="CI10" s="779"/>
      <c r="CJ10" s="779"/>
      <c r="CK10" s="779"/>
      <c r="CL10" s="780"/>
      <c r="CM10" s="778"/>
      <c r="CN10" s="779"/>
      <c r="CO10" s="779"/>
      <c r="CP10" s="779"/>
      <c r="CQ10" s="780"/>
      <c r="CR10" s="778"/>
      <c r="CS10" s="779"/>
      <c r="CT10" s="779"/>
      <c r="CU10" s="779"/>
      <c r="CV10" s="780"/>
      <c r="CW10" s="778"/>
      <c r="CX10" s="779"/>
      <c r="CY10" s="779"/>
      <c r="CZ10" s="779"/>
      <c r="DA10" s="780"/>
      <c r="DB10" s="778"/>
      <c r="DC10" s="779"/>
      <c r="DD10" s="779"/>
      <c r="DE10" s="779"/>
      <c r="DF10" s="780"/>
      <c r="DG10" s="778"/>
      <c r="DH10" s="779"/>
      <c r="DI10" s="779"/>
      <c r="DJ10" s="779"/>
      <c r="DK10" s="780"/>
      <c r="DL10" s="778"/>
      <c r="DM10" s="779"/>
      <c r="DN10" s="779"/>
      <c r="DO10" s="779"/>
      <c r="DP10" s="780"/>
      <c r="DQ10" s="778"/>
      <c r="DR10" s="779"/>
      <c r="DS10" s="779"/>
      <c r="DT10" s="779"/>
      <c r="DU10" s="780"/>
      <c r="DV10" s="775"/>
      <c r="DW10" s="776"/>
      <c r="DX10" s="776"/>
      <c r="DY10" s="776"/>
      <c r="DZ10" s="781"/>
      <c r="EA10" s="232"/>
    </row>
    <row r="11" spans="1:131" s="233" customFormat="1" ht="26.25" customHeight="1" x14ac:dyDescent="0.2">
      <c r="A11" s="236">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1"/>
      <c r="AL11" s="772"/>
      <c r="AM11" s="772"/>
      <c r="AN11" s="772"/>
      <c r="AO11" s="772"/>
      <c r="AP11" s="772"/>
      <c r="AQ11" s="772"/>
      <c r="AR11" s="772"/>
      <c r="AS11" s="772"/>
      <c r="AT11" s="772"/>
      <c r="AU11" s="773"/>
      <c r="AV11" s="773"/>
      <c r="AW11" s="773"/>
      <c r="AX11" s="773"/>
      <c r="AY11" s="774"/>
      <c r="AZ11" s="230"/>
      <c r="BA11" s="230"/>
      <c r="BB11" s="230"/>
      <c r="BC11" s="230"/>
      <c r="BD11" s="230"/>
      <c r="BE11" s="231"/>
      <c r="BF11" s="231"/>
      <c r="BG11" s="231"/>
      <c r="BH11" s="231"/>
      <c r="BI11" s="231"/>
      <c r="BJ11" s="231"/>
      <c r="BK11" s="231"/>
      <c r="BL11" s="231"/>
      <c r="BM11" s="231"/>
      <c r="BN11" s="231"/>
      <c r="BO11" s="231"/>
      <c r="BP11" s="231"/>
      <c r="BQ11" s="236">
        <v>5</v>
      </c>
      <c r="BR11" s="237"/>
      <c r="BS11" s="775"/>
      <c r="BT11" s="776"/>
      <c r="BU11" s="776"/>
      <c r="BV11" s="776"/>
      <c r="BW11" s="776"/>
      <c r="BX11" s="776"/>
      <c r="BY11" s="776"/>
      <c r="BZ11" s="776"/>
      <c r="CA11" s="776"/>
      <c r="CB11" s="776"/>
      <c r="CC11" s="776"/>
      <c r="CD11" s="776"/>
      <c r="CE11" s="776"/>
      <c r="CF11" s="776"/>
      <c r="CG11" s="777"/>
      <c r="CH11" s="778"/>
      <c r="CI11" s="779"/>
      <c r="CJ11" s="779"/>
      <c r="CK11" s="779"/>
      <c r="CL11" s="780"/>
      <c r="CM11" s="778"/>
      <c r="CN11" s="779"/>
      <c r="CO11" s="779"/>
      <c r="CP11" s="779"/>
      <c r="CQ11" s="780"/>
      <c r="CR11" s="778"/>
      <c r="CS11" s="779"/>
      <c r="CT11" s="779"/>
      <c r="CU11" s="779"/>
      <c r="CV11" s="780"/>
      <c r="CW11" s="778"/>
      <c r="CX11" s="779"/>
      <c r="CY11" s="779"/>
      <c r="CZ11" s="779"/>
      <c r="DA11" s="780"/>
      <c r="DB11" s="778"/>
      <c r="DC11" s="779"/>
      <c r="DD11" s="779"/>
      <c r="DE11" s="779"/>
      <c r="DF11" s="780"/>
      <c r="DG11" s="778"/>
      <c r="DH11" s="779"/>
      <c r="DI11" s="779"/>
      <c r="DJ11" s="779"/>
      <c r="DK11" s="780"/>
      <c r="DL11" s="778"/>
      <c r="DM11" s="779"/>
      <c r="DN11" s="779"/>
      <c r="DO11" s="779"/>
      <c r="DP11" s="780"/>
      <c r="DQ11" s="778"/>
      <c r="DR11" s="779"/>
      <c r="DS11" s="779"/>
      <c r="DT11" s="779"/>
      <c r="DU11" s="780"/>
      <c r="DV11" s="775"/>
      <c r="DW11" s="776"/>
      <c r="DX11" s="776"/>
      <c r="DY11" s="776"/>
      <c r="DZ11" s="781"/>
      <c r="EA11" s="232"/>
    </row>
    <row r="12" spans="1:131" s="233" customFormat="1" ht="26.25" customHeight="1" x14ac:dyDescent="0.2">
      <c r="A12" s="236">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1"/>
      <c r="AL12" s="772"/>
      <c r="AM12" s="772"/>
      <c r="AN12" s="772"/>
      <c r="AO12" s="772"/>
      <c r="AP12" s="772"/>
      <c r="AQ12" s="772"/>
      <c r="AR12" s="772"/>
      <c r="AS12" s="772"/>
      <c r="AT12" s="772"/>
      <c r="AU12" s="773"/>
      <c r="AV12" s="773"/>
      <c r="AW12" s="773"/>
      <c r="AX12" s="773"/>
      <c r="AY12" s="774"/>
      <c r="AZ12" s="230"/>
      <c r="BA12" s="230"/>
      <c r="BB12" s="230"/>
      <c r="BC12" s="230"/>
      <c r="BD12" s="230"/>
      <c r="BE12" s="231"/>
      <c r="BF12" s="231"/>
      <c r="BG12" s="231"/>
      <c r="BH12" s="231"/>
      <c r="BI12" s="231"/>
      <c r="BJ12" s="231"/>
      <c r="BK12" s="231"/>
      <c r="BL12" s="231"/>
      <c r="BM12" s="231"/>
      <c r="BN12" s="231"/>
      <c r="BO12" s="231"/>
      <c r="BP12" s="231"/>
      <c r="BQ12" s="236">
        <v>6</v>
      </c>
      <c r="BR12" s="237"/>
      <c r="BS12" s="775"/>
      <c r="BT12" s="776"/>
      <c r="BU12" s="776"/>
      <c r="BV12" s="776"/>
      <c r="BW12" s="776"/>
      <c r="BX12" s="776"/>
      <c r="BY12" s="776"/>
      <c r="BZ12" s="776"/>
      <c r="CA12" s="776"/>
      <c r="CB12" s="776"/>
      <c r="CC12" s="776"/>
      <c r="CD12" s="776"/>
      <c r="CE12" s="776"/>
      <c r="CF12" s="776"/>
      <c r="CG12" s="777"/>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75"/>
      <c r="DW12" s="776"/>
      <c r="DX12" s="776"/>
      <c r="DY12" s="776"/>
      <c r="DZ12" s="781"/>
      <c r="EA12" s="232"/>
    </row>
    <row r="13" spans="1:131" s="233" customFormat="1" ht="26.25" customHeight="1" x14ac:dyDescent="0.2">
      <c r="A13" s="236">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1"/>
      <c r="AL13" s="772"/>
      <c r="AM13" s="772"/>
      <c r="AN13" s="772"/>
      <c r="AO13" s="772"/>
      <c r="AP13" s="772"/>
      <c r="AQ13" s="772"/>
      <c r="AR13" s="772"/>
      <c r="AS13" s="772"/>
      <c r="AT13" s="772"/>
      <c r="AU13" s="773"/>
      <c r="AV13" s="773"/>
      <c r="AW13" s="773"/>
      <c r="AX13" s="773"/>
      <c r="AY13" s="774"/>
      <c r="AZ13" s="230"/>
      <c r="BA13" s="230"/>
      <c r="BB13" s="230"/>
      <c r="BC13" s="230"/>
      <c r="BD13" s="230"/>
      <c r="BE13" s="231"/>
      <c r="BF13" s="231"/>
      <c r="BG13" s="231"/>
      <c r="BH13" s="231"/>
      <c r="BI13" s="231"/>
      <c r="BJ13" s="231"/>
      <c r="BK13" s="231"/>
      <c r="BL13" s="231"/>
      <c r="BM13" s="231"/>
      <c r="BN13" s="231"/>
      <c r="BO13" s="231"/>
      <c r="BP13" s="231"/>
      <c r="BQ13" s="236">
        <v>7</v>
      </c>
      <c r="BR13" s="237"/>
      <c r="BS13" s="775"/>
      <c r="BT13" s="776"/>
      <c r="BU13" s="776"/>
      <c r="BV13" s="776"/>
      <c r="BW13" s="776"/>
      <c r="BX13" s="776"/>
      <c r="BY13" s="776"/>
      <c r="BZ13" s="776"/>
      <c r="CA13" s="776"/>
      <c r="CB13" s="776"/>
      <c r="CC13" s="776"/>
      <c r="CD13" s="776"/>
      <c r="CE13" s="776"/>
      <c r="CF13" s="776"/>
      <c r="CG13" s="777"/>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75"/>
      <c r="DW13" s="776"/>
      <c r="DX13" s="776"/>
      <c r="DY13" s="776"/>
      <c r="DZ13" s="781"/>
      <c r="EA13" s="232"/>
    </row>
    <row r="14" spans="1:131" s="233" customFormat="1" ht="26.25" customHeight="1" x14ac:dyDescent="0.2">
      <c r="A14" s="236">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1"/>
      <c r="AL14" s="772"/>
      <c r="AM14" s="772"/>
      <c r="AN14" s="772"/>
      <c r="AO14" s="772"/>
      <c r="AP14" s="772"/>
      <c r="AQ14" s="772"/>
      <c r="AR14" s="772"/>
      <c r="AS14" s="772"/>
      <c r="AT14" s="772"/>
      <c r="AU14" s="773"/>
      <c r="AV14" s="773"/>
      <c r="AW14" s="773"/>
      <c r="AX14" s="773"/>
      <c r="AY14" s="774"/>
      <c r="AZ14" s="230"/>
      <c r="BA14" s="230"/>
      <c r="BB14" s="230"/>
      <c r="BC14" s="230"/>
      <c r="BD14" s="230"/>
      <c r="BE14" s="231"/>
      <c r="BF14" s="231"/>
      <c r="BG14" s="231"/>
      <c r="BH14" s="231"/>
      <c r="BI14" s="231"/>
      <c r="BJ14" s="231"/>
      <c r="BK14" s="231"/>
      <c r="BL14" s="231"/>
      <c r="BM14" s="231"/>
      <c r="BN14" s="231"/>
      <c r="BO14" s="231"/>
      <c r="BP14" s="231"/>
      <c r="BQ14" s="236">
        <v>8</v>
      </c>
      <c r="BR14" s="237"/>
      <c r="BS14" s="775"/>
      <c r="BT14" s="776"/>
      <c r="BU14" s="776"/>
      <c r="BV14" s="776"/>
      <c r="BW14" s="776"/>
      <c r="BX14" s="776"/>
      <c r="BY14" s="776"/>
      <c r="BZ14" s="776"/>
      <c r="CA14" s="776"/>
      <c r="CB14" s="776"/>
      <c r="CC14" s="776"/>
      <c r="CD14" s="776"/>
      <c r="CE14" s="776"/>
      <c r="CF14" s="776"/>
      <c r="CG14" s="777"/>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75"/>
      <c r="DW14" s="776"/>
      <c r="DX14" s="776"/>
      <c r="DY14" s="776"/>
      <c r="DZ14" s="781"/>
      <c r="EA14" s="232"/>
    </row>
    <row r="15" spans="1:131" s="233" customFormat="1" ht="26.25" customHeight="1" x14ac:dyDescent="0.2">
      <c r="A15" s="236">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1"/>
      <c r="AL15" s="772"/>
      <c r="AM15" s="772"/>
      <c r="AN15" s="772"/>
      <c r="AO15" s="772"/>
      <c r="AP15" s="772"/>
      <c r="AQ15" s="772"/>
      <c r="AR15" s="772"/>
      <c r="AS15" s="772"/>
      <c r="AT15" s="772"/>
      <c r="AU15" s="773"/>
      <c r="AV15" s="773"/>
      <c r="AW15" s="773"/>
      <c r="AX15" s="773"/>
      <c r="AY15" s="774"/>
      <c r="AZ15" s="230"/>
      <c r="BA15" s="230"/>
      <c r="BB15" s="230"/>
      <c r="BC15" s="230"/>
      <c r="BD15" s="230"/>
      <c r="BE15" s="231"/>
      <c r="BF15" s="231"/>
      <c r="BG15" s="231"/>
      <c r="BH15" s="231"/>
      <c r="BI15" s="231"/>
      <c r="BJ15" s="231"/>
      <c r="BK15" s="231"/>
      <c r="BL15" s="231"/>
      <c r="BM15" s="231"/>
      <c r="BN15" s="231"/>
      <c r="BO15" s="231"/>
      <c r="BP15" s="231"/>
      <c r="BQ15" s="236">
        <v>9</v>
      </c>
      <c r="BR15" s="237"/>
      <c r="BS15" s="775"/>
      <c r="BT15" s="776"/>
      <c r="BU15" s="776"/>
      <c r="BV15" s="776"/>
      <c r="BW15" s="776"/>
      <c r="BX15" s="776"/>
      <c r="BY15" s="776"/>
      <c r="BZ15" s="776"/>
      <c r="CA15" s="776"/>
      <c r="CB15" s="776"/>
      <c r="CC15" s="776"/>
      <c r="CD15" s="776"/>
      <c r="CE15" s="776"/>
      <c r="CF15" s="776"/>
      <c r="CG15" s="777"/>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75"/>
      <c r="DW15" s="776"/>
      <c r="DX15" s="776"/>
      <c r="DY15" s="776"/>
      <c r="DZ15" s="781"/>
      <c r="EA15" s="232"/>
    </row>
    <row r="16" spans="1:131" s="233" customFormat="1" ht="26.25" customHeight="1" x14ac:dyDescent="0.2">
      <c r="A16" s="236">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1"/>
      <c r="AL16" s="772"/>
      <c r="AM16" s="772"/>
      <c r="AN16" s="772"/>
      <c r="AO16" s="772"/>
      <c r="AP16" s="772"/>
      <c r="AQ16" s="772"/>
      <c r="AR16" s="772"/>
      <c r="AS16" s="772"/>
      <c r="AT16" s="772"/>
      <c r="AU16" s="773"/>
      <c r="AV16" s="773"/>
      <c r="AW16" s="773"/>
      <c r="AX16" s="773"/>
      <c r="AY16" s="774"/>
      <c r="AZ16" s="230"/>
      <c r="BA16" s="230"/>
      <c r="BB16" s="230"/>
      <c r="BC16" s="230"/>
      <c r="BD16" s="230"/>
      <c r="BE16" s="231"/>
      <c r="BF16" s="231"/>
      <c r="BG16" s="231"/>
      <c r="BH16" s="231"/>
      <c r="BI16" s="231"/>
      <c r="BJ16" s="231"/>
      <c r="BK16" s="231"/>
      <c r="BL16" s="231"/>
      <c r="BM16" s="231"/>
      <c r="BN16" s="231"/>
      <c r="BO16" s="231"/>
      <c r="BP16" s="231"/>
      <c r="BQ16" s="236">
        <v>10</v>
      </c>
      <c r="BR16" s="237"/>
      <c r="BS16" s="775"/>
      <c r="BT16" s="776"/>
      <c r="BU16" s="776"/>
      <c r="BV16" s="776"/>
      <c r="BW16" s="776"/>
      <c r="BX16" s="776"/>
      <c r="BY16" s="776"/>
      <c r="BZ16" s="776"/>
      <c r="CA16" s="776"/>
      <c r="CB16" s="776"/>
      <c r="CC16" s="776"/>
      <c r="CD16" s="776"/>
      <c r="CE16" s="776"/>
      <c r="CF16" s="776"/>
      <c r="CG16" s="777"/>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75"/>
      <c r="DW16" s="776"/>
      <c r="DX16" s="776"/>
      <c r="DY16" s="776"/>
      <c r="DZ16" s="781"/>
      <c r="EA16" s="232"/>
    </row>
    <row r="17" spans="1:131" s="233" customFormat="1" ht="26.25" customHeight="1" x14ac:dyDescent="0.2">
      <c r="A17" s="236">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1"/>
      <c r="AL17" s="772"/>
      <c r="AM17" s="772"/>
      <c r="AN17" s="772"/>
      <c r="AO17" s="772"/>
      <c r="AP17" s="772"/>
      <c r="AQ17" s="772"/>
      <c r="AR17" s="772"/>
      <c r="AS17" s="772"/>
      <c r="AT17" s="772"/>
      <c r="AU17" s="773"/>
      <c r="AV17" s="773"/>
      <c r="AW17" s="773"/>
      <c r="AX17" s="773"/>
      <c r="AY17" s="774"/>
      <c r="AZ17" s="230"/>
      <c r="BA17" s="230"/>
      <c r="BB17" s="230"/>
      <c r="BC17" s="230"/>
      <c r="BD17" s="230"/>
      <c r="BE17" s="231"/>
      <c r="BF17" s="231"/>
      <c r="BG17" s="231"/>
      <c r="BH17" s="231"/>
      <c r="BI17" s="231"/>
      <c r="BJ17" s="231"/>
      <c r="BK17" s="231"/>
      <c r="BL17" s="231"/>
      <c r="BM17" s="231"/>
      <c r="BN17" s="231"/>
      <c r="BO17" s="231"/>
      <c r="BP17" s="231"/>
      <c r="BQ17" s="236">
        <v>11</v>
      </c>
      <c r="BR17" s="237"/>
      <c r="BS17" s="775"/>
      <c r="BT17" s="776"/>
      <c r="BU17" s="776"/>
      <c r="BV17" s="776"/>
      <c r="BW17" s="776"/>
      <c r="BX17" s="776"/>
      <c r="BY17" s="776"/>
      <c r="BZ17" s="776"/>
      <c r="CA17" s="776"/>
      <c r="CB17" s="776"/>
      <c r="CC17" s="776"/>
      <c r="CD17" s="776"/>
      <c r="CE17" s="776"/>
      <c r="CF17" s="776"/>
      <c r="CG17" s="777"/>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75"/>
      <c r="DW17" s="776"/>
      <c r="DX17" s="776"/>
      <c r="DY17" s="776"/>
      <c r="DZ17" s="781"/>
      <c r="EA17" s="232"/>
    </row>
    <row r="18" spans="1:131" s="233" customFormat="1" ht="26.25" customHeight="1" x14ac:dyDescent="0.2">
      <c r="A18" s="236">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1"/>
      <c r="AL18" s="772"/>
      <c r="AM18" s="772"/>
      <c r="AN18" s="772"/>
      <c r="AO18" s="772"/>
      <c r="AP18" s="772"/>
      <c r="AQ18" s="772"/>
      <c r="AR18" s="772"/>
      <c r="AS18" s="772"/>
      <c r="AT18" s="772"/>
      <c r="AU18" s="773"/>
      <c r="AV18" s="773"/>
      <c r="AW18" s="773"/>
      <c r="AX18" s="773"/>
      <c r="AY18" s="774"/>
      <c r="AZ18" s="230"/>
      <c r="BA18" s="230"/>
      <c r="BB18" s="230"/>
      <c r="BC18" s="230"/>
      <c r="BD18" s="230"/>
      <c r="BE18" s="231"/>
      <c r="BF18" s="231"/>
      <c r="BG18" s="231"/>
      <c r="BH18" s="231"/>
      <c r="BI18" s="231"/>
      <c r="BJ18" s="231"/>
      <c r="BK18" s="231"/>
      <c r="BL18" s="231"/>
      <c r="BM18" s="231"/>
      <c r="BN18" s="231"/>
      <c r="BO18" s="231"/>
      <c r="BP18" s="231"/>
      <c r="BQ18" s="236">
        <v>12</v>
      </c>
      <c r="BR18" s="237"/>
      <c r="BS18" s="775"/>
      <c r="BT18" s="776"/>
      <c r="BU18" s="776"/>
      <c r="BV18" s="776"/>
      <c r="BW18" s="776"/>
      <c r="BX18" s="776"/>
      <c r="BY18" s="776"/>
      <c r="BZ18" s="776"/>
      <c r="CA18" s="776"/>
      <c r="CB18" s="776"/>
      <c r="CC18" s="776"/>
      <c r="CD18" s="776"/>
      <c r="CE18" s="776"/>
      <c r="CF18" s="776"/>
      <c r="CG18" s="777"/>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75"/>
      <c r="DW18" s="776"/>
      <c r="DX18" s="776"/>
      <c r="DY18" s="776"/>
      <c r="DZ18" s="781"/>
      <c r="EA18" s="232"/>
    </row>
    <row r="19" spans="1:131" s="233" customFormat="1" ht="26.25" customHeight="1" x14ac:dyDescent="0.2">
      <c r="A19" s="236">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1"/>
      <c r="AL19" s="772"/>
      <c r="AM19" s="772"/>
      <c r="AN19" s="772"/>
      <c r="AO19" s="772"/>
      <c r="AP19" s="772"/>
      <c r="AQ19" s="772"/>
      <c r="AR19" s="772"/>
      <c r="AS19" s="772"/>
      <c r="AT19" s="772"/>
      <c r="AU19" s="773"/>
      <c r="AV19" s="773"/>
      <c r="AW19" s="773"/>
      <c r="AX19" s="773"/>
      <c r="AY19" s="774"/>
      <c r="AZ19" s="230"/>
      <c r="BA19" s="230"/>
      <c r="BB19" s="230"/>
      <c r="BC19" s="230"/>
      <c r="BD19" s="230"/>
      <c r="BE19" s="231"/>
      <c r="BF19" s="231"/>
      <c r="BG19" s="231"/>
      <c r="BH19" s="231"/>
      <c r="BI19" s="231"/>
      <c r="BJ19" s="231"/>
      <c r="BK19" s="231"/>
      <c r="BL19" s="231"/>
      <c r="BM19" s="231"/>
      <c r="BN19" s="231"/>
      <c r="BO19" s="231"/>
      <c r="BP19" s="231"/>
      <c r="BQ19" s="236">
        <v>13</v>
      </c>
      <c r="BR19" s="237"/>
      <c r="BS19" s="775"/>
      <c r="BT19" s="776"/>
      <c r="BU19" s="776"/>
      <c r="BV19" s="776"/>
      <c r="BW19" s="776"/>
      <c r="BX19" s="776"/>
      <c r="BY19" s="776"/>
      <c r="BZ19" s="776"/>
      <c r="CA19" s="776"/>
      <c r="CB19" s="776"/>
      <c r="CC19" s="776"/>
      <c r="CD19" s="776"/>
      <c r="CE19" s="776"/>
      <c r="CF19" s="776"/>
      <c r="CG19" s="777"/>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75"/>
      <c r="DW19" s="776"/>
      <c r="DX19" s="776"/>
      <c r="DY19" s="776"/>
      <c r="DZ19" s="781"/>
      <c r="EA19" s="232"/>
    </row>
    <row r="20" spans="1:131" s="233" customFormat="1" ht="26.25" customHeight="1" x14ac:dyDescent="0.2">
      <c r="A20" s="236">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1"/>
      <c r="AL20" s="772"/>
      <c r="AM20" s="772"/>
      <c r="AN20" s="772"/>
      <c r="AO20" s="772"/>
      <c r="AP20" s="772"/>
      <c r="AQ20" s="772"/>
      <c r="AR20" s="772"/>
      <c r="AS20" s="772"/>
      <c r="AT20" s="772"/>
      <c r="AU20" s="773"/>
      <c r="AV20" s="773"/>
      <c r="AW20" s="773"/>
      <c r="AX20" s="773"/>
      <c r="AY20" s="774"/>
      <c r="AZ20" s="230"/>
      <c r="BA20" s="230"/>
      <c r="BB20" s="230"/>
      <c r="BC20" s="230"/>
      <c r="BD20" s="230"/>
      <c r="BE20" s="231"/>
      <c r="BF20" s="231"/>
      <c r="BG20" s="231"/>
      <c r="BH20" s="231"/>
      <c r="BI20" s="231"/>
      <c r="BJ20" s="231"/>
      <c r="BK20" s="231"/>
      <c r="BL20" s="231"/>
      <c r="BM20" s="231"/>
      <c r="BN20" s="231"/>
      <c r="BO20" s="231"/>
      <c r="BP20" s="231"/>
      <c r="BQ20" s="236">
        <v>14</v>
      </c>
      <c r="BR20" s="237"/>
      <c r="BS20" s="775"/>
      <c r="BT20" s="776"/>
      <c r="BU20" s="776"/>
      <c r="BV20" s="776"/>
      <c r="BW20" s="776"/>
      <c r="BX20" s="776"/>
      <c r="BY20" s="776"/>
      <c r="BZ20" s="776"/>
      <c r="CA20" s="776"/>
      <c r="CB20" s="776"/>
      <c r="CC20" s="776"/>
      <c r="CD20" s="776"/>
      <c r="CE20" s="776"/>
      <c r="CF20" s="776"/>
      <c r="CG20" s="777"/>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75"/>
      <c r="DW20" s="776"/>
      <c r="DX20" s="776"/>
      <c r="DY20" s="776"/>
      <c r="DZ20" s="781"/>
      <c r="EA20" s="232"/>
    </row>
    <row r="21" spans="1:131" s="233" customFormat="1" ht="26.25" customHeight="1" thickBot="1" x14ac:dyDescent="0.25">
      <c r="A21" s="236">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1"/>
      <c r="AL21" s="772"/>
      <c r="AM21" s="772"/>
      <c r="AN21" s="772"/>
      <c r="AO21" s="772"/>
      <c r="AP21" s="772"/>
      <c r="AQ21" s="772"/>
      <c r="AR21" s="772"/>
      <c r="AS21" s="772"/>
      <c r="AT21" s="772"/>
      <c r="AU21" s="773"/>
      <c r="AV21" s="773"/>
      <c r="AW21" s="773"/>
      <c r="AX21" s="773"/>
      <c r="AY21" s="774"/>
      <c r="AZ21" s="230"/>
      <c r="BA21" s="230"/>
      <c r="BB21" s="230"/>
      <c r="BC21" s="230"/>
      <c r="BD21" s="230"/>
      <c r="BE21" s="231"/>
      <c r="BF21" s="231"/>
      <c r="BG21" s="231"/>
      <c r="BH21" s="231"/>
      <c r="BI21" s="231"/>
      <c r="BJ21" s="231"/>
      <c r="BK21" s="231"/>
      <c r="BL21" s="231"/>
      <c r="BM21" s="231"/>
      <c r="BN21" s="231"/>
      <c r="BO21" s="231"/>
      <c r="BP21" s="231"/>
      <c r="BQ21" s="236">
        <v>15</v>
      </c>
      <c r="BR21" s="237"/>
      <c r="BS21" s="775"/>
      <c r="BT21" s="776"/>
      <c r="BU21" s="776"/>
      <c r="BV21" s="776"/>
      <c r="BW21" s="776"/>
      <c r="BX21" s="776"/>
      <c r="BY21" s="776"/>
      <c r="BZ21" s="776"/>
      <c r="CA21" s="776"/>
      <c r="CB21" s="776"/>
      <c r="CC21" s="776"/>
      <c r="CD21" s="776"/>
      <c r="CE21" s="776"/>
      <c r="CF21" s="776"/>
      <c r="CG21" s="777"/>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75"/>
      <c r="DW21" s="776"/>
      <c r="DX21" s="776"/>
      <c r="DY21" s="776"/>
      <c r="DZ21" s="781"/>
      <c r="EA21" s="232"/>
    </row>
    <row r="22" spans="1:131" s="233" customFormat="1" ht="26.25" customHeight="1" x14ac:dyDescent="0.2">
      <c r="A22" s="236">
        <v>16</v>
      </c>
      <c r="B22" s="782"/>
      <c r="C22" s="783"/>
      <c r="D22" s="783"/>
      <c r="E22" s="783"/>
      <c r="F22" s="783"/>
      <c r="G22" s="783"/>
      <c r="H22" s="783"/>
      <c r="I22" s="783"/>
      <c r="J22" s="783"/>
      <c r="K22" s="783"/>
      <c r="L22" s="783"/>
      <c r="M22" s="783"/>
      <c r="N22" s="783"/>
      <c r="O22" s="783"/>
      <c r="P22" s="784"/>
      <c r="Q22" s="801"/>
      <c r="R22" s="802"/>
      <c r="S22" s="802"/>
      <c r="T22" s="802"/>
      <c r="U22" s="802"/>
      <c r="V22" s="802"/>
      <c r="W22" s="802"/>
      <c r="X22" s="802"/>
      <c r="Y22" s="802"/>
      <c r="Z22" s="802"/>
      <c r="AA22" s="802"/>
      <c r="AB22" s="802"/>
      <c r="AC22" s="802"/>
      <c r="AD22" s="802"/>
      <c r="AE22" s="803"/>
      <c r="AF22" s="788"/>
      <c r="AG22" s="789"/>
      <c r="AH22" s="789"/>
      <c r="AI22" s="789"/>
      <c r="AJ22" s="790"/>
      <c r="AK22" s="804"/>
      <c r="AL22" s="805"/>
      <c r="AM22" s="805"/>
      <c r="AN22" s="805"/>
      <c r="AO22" s="805"/>
      <c r="AP22" s="805"/>
      <c r="AQ22" s="805"/>
      <c r="AR22" s="805"/>
      <c r="AS22" s="805"/>
      <c r="AT22" s="805"/>
      <c r="AU22" s="806"/>
      <c r="AV22" s="806"/>
      <c r="AW22" s="806"/>
      <c r="AX22" s="806"/>
      <c r="AY22" s="807"/>
      <c r="AZ22" s="808" t="s">
        <v>377</v>
      </c>
      <c r="BA22" s="808"/>
      <c r="BB22" s="808"/>
      <c r="BC22" s="808"/>
      <c r="BD22" s="809"/>
      <c r="BE22" s="231"/>
      <c r="BF22" s="231"/>
      <c r="BG22" s="231"/>
      <c r="BH22" s="231"/>
      <c r="BI22" s="231"/>
      <c r="BJ22" s="231"/>
      <c r="BK22" s="231"/>
      <c r="BL22" s="231"/>
      <c r="BM22" s="231"/>
      <c r="BN22" s="231"/>
      <c r="BO22" s="231"/>
      <c r="BP22" s="231"/>
      <c r="BQ22" s="236">
        <v>16</v>
      </c>
      <c r="BR22" s="237"/>
      <c r="BS22" s="775"/>
      <c r="BT22" s="776"/>
      <c r="BU22" s="776"/>
      <c r="BV22" s="776"/>
      <c r="BW22" s="776"/>
      <c r="BX22" s="776"/>
      <c r="BY22" s="776"/>
      <c r="BZ22" s="776"/>
      <c r="CA22" s="776"/>
      <c r="CB22" s="776"/>
      <c r="CC22" s="776"/>
      <c r="CD22" s="776"/>
      <c r="CE22" s="776"/>
      <c r="CF22" s="776"/>
      <c r="CG22" s="777"/>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75"/>
      <c r="DW22" s="776"/>
      <c r="DX22" s="776"/>
      <c r="DY22" s="776"/>
      <c r="DZ22" s="781"/>
      <c r="EA22" s="232"/>
    </row>
    <row r="23" spans="1:131" s="233" customFormat="1" ht="26.25" customHeight="1" thickBot="1" x14ac:dyDescent="0.25">
      <c r="A23" s="238" t="s">
        <v>378</v>
      </c>
      <c r="B23" s="791" t="s">
        <v>379</v>
      </c>
      <c r="C23" s="792"/>
      <c r="D23" s="792"/>
      <c r="E23" s="792"/>
      <c r="F23" s="792"/>
      <c r="G23" s="792"/>
      <c r="H23" s="792"/>
      <c r="I23" s="792"/>
      <c r="J23" s="792"/>
      <c r="K23" s="792"/>
      <c r="L23" s="792"/>
      <c r="M23" s="792"/>
      <c r="N23" s="792"/>
      <c r="O23" s="792"/>
      <c r="P23" s="793"/>
      <c r="Q23" s="794">
        <v>14925</v>
      </c>
      <c r="R23" s="795"/>
      <c r="S23" s="795"/>
      <c r="T23" s="795"/>
      <c r="U23" s="795"/>
      <c r="V23" s="795">
        <v>14490</v>
      </c>
      <c r="W23" s="795"/>
      <c r="X23" s="795"/>
      <c r="Y23" s="795"/>
      <c r="Z23" s="795"/>
      <c r="AA23" s="795">
        <v>435</v>
      </c>
      <c r="AB23" s="795"/>
      <c r="AC23" s="795"/>
      <c r="AD23" s="795"/>
      <c r="AE23" s="796"/>
      <c r="AF23" s="797">
        <v>321</v>
      </c>
      <c r="AG23" s="795"/>
      <c r="AH23" s="795"/>
      <c r="AI23" s="795"/>
      <c r="AJ23" s="798"/>
      <c r="AK23" s="799"/>
      <c r="AL23" s="800"/>
      <c r="AM23" s="800"/>
      <c r="AN23" s="800"/>
      <c r="AO23" s="800"/>
      <c r="AP23" s="795">
        <v>13170</v>
      </c>
      <c r="AQ23" s="795"/>
      <c r="AR23" s="795"/>
      <c r="AS23" s="795"/>
      <c r="AT23" s="795"/>
      <c r="AU23" s="811"/>
      <c r="AV23" s="811"/>
      <c r="AW23" s="811"/>
      <c r="AX23" s="811"/>
      <c r="AY23" s="812"/>
      <c r="AZ23" s="813" t="s">
        <v>122</v>
      </c>
      <c r="BA23" s="814"/>
      <c r="BB23" s="814"/>
      <c r="BC23" s="814"/>
      <c r="BD23" s="815"/>
      <c r="BE23" s="231"/>
      <c r="BF23" s="231"/>
      <c r="BG23" s="231"/>
      <c r="BH23" s="231"/>
      <c r="BI23" s="231"/>
      <c r="BJ23" s="231"/>
      <c r="BK23" s="231"/>
      <c r="BL23" s="231"/>
      <c r="BM23" s="231"/>
      <c r="BN23" s="231"/>
      <c r="BO23" s="231"/>
      <c r="BP23" s="231"/>
      <c r="BQ23" s="236">
        <v>17</v>
      </c>
      <c r="BR23" s="237"/>
      <c r="BS23" s="775"/>
      <c r="BT23" s="776"/>
      <c r="BU23" s="776"/>
      <c r="BV23" s="776"/>
      <c r="BW23" s="776"/>
      <c r="BX23" s="776"/>
      <c r="BY23" s="776"/>
      <c r="BZ23" s="776"/>
      <c r="CA23" s="776"/>
      <c r="CB23" s="776"/>
      <c r="CC23" s="776"/>
      <c r="CD23" s="776"/>
      <c r="CE23" s="776"/>
      <c r="CF23" s="776"/>
      <c r="CG23" s="777"/>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75"/>
      <c r="DW23" s="776"/>
      <c r="DX23" s="776"/>
      <c r="DY23" s="776"/>
      <c r="DZ23" s="781"/>
      <c r="EA23" s="232"/>
    </row>
    <row r="24" spans="1:131" s="233" customFormat="1" ht="26.25" customHeight="1" x14ac:dyDescent="0.2">
      <c r="A24" s="810" t="s">
        <v>380</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30"/>
      <c r="BA24" s="230"/>
      <c r="BB24" s="230"/>
      <c r="BC24" s="230"/>
      <c r="BD24" s="230"/>
      <c r="BE24" s="231"/>
      <c r="BF24" s="231"/>
      <c r="BG24" s="231"/>
      <c r="BH24" s="231"/>
      <c r="BI24" s="231"/>
      <c r="BJ24" s="231"/>
      <c r="BK24" s="231"/>
      <c r="BL24" s="231"/>
      <c r="BM24" s="231"/>
      <c r="BN24" s="231"/>
      <c r="BO24" s="231"/>
      <c r="BP24" s="231"/>
      <c r="BQ24" s="236">
        <v>18</v>
      </c>
      <c r="BR24" s="237"/>
      <c r="BS24" s="775"/>
      <c r="BT24" s="776"/>
      <c r="BU24" s="776"/>
      <c r="BV24" s="776"/>
      <c r="BW24" s="776"/>
      <c r="BX24" s="776"/>
      <c r="BY24" s="776"/>
      <c r="BZ24" s="776"/>
      <c r="CA24" s="776"/>
      <c r="CB24" s="776"/>
      <c r="CC24" s="776"/>
      <c r="CD24" s="776"/>
      <c r="CE24" s="776"/>
      <c r="CF24" s="776"/>
      <c r="CG24" s="777"/>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75"/>
      <c r="DW24" s="776"/>
      <c r="DX24" s="776"/>
      <c r="DY24" s="776"/>
      <c r="DZ24" s="781"/>
      <c r="EA24" s="232"/>
    </row>
    <row r="25" spans="1:131" ht="26.25" customHeight="1" thickBot="1" x14ac:dyDescent="0.25">
      <c r="A25" s="727" t="s">
        <v>381</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230"/>
      <c r="BK25" s="230"/>
      <c r="BL25" s="230"/>
      <c r="BM25" s="230"/>
      <c r="BN25" s="230"/>
      <c r="BO25" s="239"/>
      <c r="BP25" s="239"/>
      <c r="BQ25" s="236">
        <v>19</v>
      </c>
      <c r="BR25" s="237"/>
      <c r="BS25" s="775"/>
      <c r="BT25" s="776"/>
      <c r="BU25" s="776"/>
      <c r="BV25" s="776"/>
      <c r="BW25" s="776"/>
      <c r="BX25" s="776"/>
      <c r="BY25" s="776"/>
      <c r="BZ25" s="776"/>
      <c r="CA25" s="776"/>
      <c r="CB25" s="776"/>
      <c r="CC25" s="776"/>
      <c r="CD25" s="776"/>
      <c r="CE25" s="776"/>
      <c r="CF25" s="776"/>
      <c r="CG25" s="777"/>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75"/>
      <c r="DW25" s="776"/>
      <c r="DX25" s="776"/>
      <c r="DY25" s="776"/>
      <c r="DZ25" s="781"/>
      <c r="EA25" s="228"/>
    </row>
    <row r="26" spans="1:131" ht="26.25" customHeight="1" x14ac:dyDescent="0.2">
      <c r="A26" s="729" t="s">
        <v>357</v>
      </c>
      <c r="B26" s="730"/>
      <c r="C26" s="730"/>
      <c r="D26" s="730"/>
      <c r="E26" s="730"/>
      <c r="F26" s="730"/>
      <c r="G26" s="730"/>
      <c r="H26" s="730"/>
      <c r="I26" s="730"/>
      <c r="J26" s="730"/>
      <c r="K26" s="730"/>
      <c r="L26" s="730"/>
      <c r="M26" s="730"/>
      <c r="N26" s="730"/>
      <c r="O26" s="730"/>
      <c r="P26" s="731"/>
      <c r="Q26" s="735" t="s">
        <v>382</v>
      </c>
      <c r="R26" s="736"/>
      <c r="S26" s="736"/>
      <c r="T26" s="736"/>
      <c r="U26" s="737"/>
      <c r="V26" s="735" t="s">
        <v>383</v>
      </c>
      <c r="W26" s="736"/>
      <c r="X26" s="736"/>
      <c r="Y26" s="736"/>
      <c r="Z26" s="737"/>
      <c r="AA26" s="735" t="s">
        <v>384</v>
      </c>
      <c r="AB26" s="736"/>
      <c r="AC26" s="736"/>
      <c r="AD26" s="736"/>
      <c r="AE26" s="736"/>
      <c r="AF26" s="816" t="s">
        <v>385</v>
      </c>
      <c r="AG26" s="817"/>
      <c r="AH26" s="817"/>
      <c r="AI26" s="817"/>
      <c r="AJ26" s="818"/>
      <c r="AK26" s="736" t="s">
        <v>386</v>
      </c>
      <c r="AL26" s="736"/>
      <c r="AM26" s="736"/>
      <c r="AN26" s="736"/>
      <c r="AO26" s="737"/>
      <c r="AP26" s="735" t="s">
        <v>387</v>
      </c>
      <c r="AQ26" s="736"/>
      <c r="AR26" s="736"/>
      <c r="AS26" s="736"/>
      <c r="AT26" s="737"/>
      <c r="AU26" s="735" t="s">
        <v>388</v>
      </c>
      <c r="AV26" s="736"/>
      <c r="AW26" s="736"/>
      <c r="AX26" s="736"/>
      <c r="AY26" s="737"/>
      <c r="AZ26" s="735" t="s">
        <v>389</v>
      </c>
      <c r="BA26" s="736"/>
      <c r="BB26" s="736"/>
      <c r="BC26" s="736"/>
      <c r="BD26" s="737"/>
      <c r="BE26" s="735" t="s">
        <v>364</v>
      </c>
      <c r="BF26" s="736"/>
      <c r="BG26" s="736"/>
      <c r="BH26" s="736"/>
      <c r="BI26" s="742"/>
      <c r="BJ26" s="230"/>
      <c r="BK26" s="230"/>
      <c r="BL26" s="230"/>
      <c r="BM26" s="230"/>
      <c r="BN26" s="230"/>
      <c r="BO26" s="239"/>
      <c r="BP26" s="239"/>
      <c r="BQ26" s="236">
        <v>20</v>
      </c>
      <c r="BR26" s="237"/>
      <c r="BS26" s="775"/>
      <c r="BT26" s="776"/>
      <c r="BU26" s="776"/>
      <c r="BV26" s="776"/>
      <c r="BW26" s="776"/>
      <c r="BX26" s="776"/>
      <c r="BY26" s="776"/>
      <c r="BZ26" s="776"/>
      <c r="CA26" s="776"/>
      <c r="CB26" s="776"/>
      <c r="CC26" s="776"/>
      <c r="CD26" s="776"/>
      <c r="CE26" s="776"/>
      <c r="CF26" s="776"/>
      <c r="CG26" s="777"/>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75"/>
      <c r="DW26" s="776"/>
      <c r="DX26" s="776"/>
      <c r="DY26" s="776"/>
      <c r="DZ26" s="781"/>
      <c r="EA26" s="228"/>
    </row>
    <row r="27" spans="1:131" ht="26.25" customHeight="1" thickBot="1" x14ac:dyDescent="0.25">
      <c r="A27" s="732"/>
      <c r="B27" s="733"/>
      <c r="C27" s="733"/>
      <c r="D27" s="733"/>
      <c r="E27" s="733"/>
      <c r="F27" s="733"/>
      <c r="G27" s="733"/>
      <c r="H27" s="733"/>
      <c r="I27" s="733"/>
      <c r="J27" s="733"/>
      <c r="K27" s="733"/>
      <c r="L27" s="733"/>
      <c r="M27" s="733"/>
      <c r="N27" s="733"/>
      <c r="O27" s="733"/>
      <c r="P27" s="734"/>
      <c r="Q27" s="738"/>
      <c r="R27" s="739"/>
      <c r="S27" s="739"/>
      <c r="T27" s="739"/>
      <c r="U27" s="740"/>
      <c r="V27" s="738"/>
      <c r="W27" s="739"/>
      <c r="X27" s="739"/>
      <c r="Y27" s="739"/>
      <c r="Z27" s="740"/>
      <c r="AA27" s="738"/>
      <c r="AB27" s="739"/>
      <c r="AC27" s="739"/>
      <c r="AD27" s="739"/>
      <c r="AE27" s="739"/>
      <c r="AF27" s="819"/>
      <c r="AG27" s="820"/>
      <c r="AH27" s="820"/>
      <c r="AI27" s="820"/>
      <c r="AJ27" s="821"/>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4"/>
      <c r="BJ27" s="230"/>
      <c r="BK27" s="230"/>
      <c r="BL27" s="230"/>
      <c r="BM27" s="230"/>
      <c r="BN27" s="230"/>
      <c r="BO27" s="239"/>
      <c r="BP27" s="239"/>
      <c r="BQ27" s="236">
        <v>21</v>
      </c>
      <c r="BR27" s="237"/>
      <c r="BS27" s="775"/>
      <c r="BT27" s="776"/>
      <c r="BU27" s="776"/>
      <c r="BV27" s="776"/>
      <c r="BW27" s="776"/>
      <c r="BX27" s="776"/>
      <c r="BY27" s="776"/>
      <c r="BZ27" s="776"/>
      <c r="CA27" s="776"/>
      <c r="CB27" s="776"/>
      <c r="CC27" s="776"/>
      <c r="CD27" s="776"/>
      <c r="CE27" s="776"/>
      <c r="CF27" s="776"/>
      <c r="CG27" s="777"/>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75"/>
      <c r="DW27" s="776"/>
      <c r="DX27" s="776"/>
      <c r="DY27" s="776"/>
      <c r="DZ27" s="781"/>
      <c r="EA27" s="228"/>
    </row>
    <row r="28" spans="1:131" ht="26.25" customHeight="1" thickTop="1" x14ac:dyDescent="0.2">
      <c r="A28" s="240">
        <v>1</v>
      </c>
      <c r="B28" s="751" t="s">
        <v>390</v>
      </c>
      <c r="C28" s="752"/>
      <c r="D28" s="752"/>
      <c r="E28" s="752"/>
      <c r="F28" s="752"/>
      <c r="G28" s="752"/>
      <c r="H28" s="752"/>
      <c r="I28" s="752"/>
      <c r="J28" s="752"/>
      <c r="K28" s="752"/>
      <c r="L28" s="752"/>
      <c r="M28" s="752"/>
      <c r="N28" s="752"/>
      <c r="O28" s="752"/>
      <c r="P28" s="753"/>
      <c r="Q28" s="824">
        <v>2503</v>
      </c>
      <c r="R28" s="825"/>
      <c r="S28" s="825"/>
      <c r="T28" s="825"/>
      <c r="U28" s="825"/>
      <c r="V28" s="825">
        <v>2341</v>
      </c>
      <c r="W28" s="825"/>
      <c r="X28" s="825"/>
      <c r="Y28" s="825"/>
      <c r="Z28" s="825"/>
      <c r="AA28" s="825">
        <v>162</v>
      </c>
      <c r="AB28" s="825"/>
      <c r="AC28" s="825"/>
      <c r="AD28" s="825"/>
      <c r="AE28" s="826"/>
      <c r="AF28" s="827">
        <v>162</v>
      </c>
      <c r="AG28" s="825"/>
      <c r="AH28" s="825"/>
      <c r="AI28" s="825"/>
      <c r="AJ28" s="828"/>
      <c r="AK28" s="829">
        <v>169</v>
      </c>
      <c r="AL28" s="830"/>
      <c r="AM28" s="830"/>
      <c r="AN28" s="830"/>
      <c r="AO28" s="830"/>
      <c r="AP28" s="830" t="s">
        <v>552</v>
      </c>
      <c r="AQ28" s="830"/>
      <c r="AR28" s="830"/>
      <c r="AS28" s="830"/>
      <c r="AT28" s="830"/>
      <c r="AU28" s="830" t="s">
        <v>552</v>
      </c>
      <c r="AV28" s="830"/>
      <c r="AW28" s="830"/>
      <c r="AX28" s="830"/>
      <c r="AY28" s="830"/>
      <c r="AZ28" s="831" t="s">
        <v>552</v>
      </c>
      <c r="BA28" s="831"/>
      <c r="BB28" s="831"/>
      <c r="BC28" s="831"/>
      <c r="BD28" s="831"/>
      <c r="BE28" s="822"/>
      <c r="BF28" s="822"/>
      <c r="BG28" s="822"/>
      <c r="BH28" s="822"/>
      <c r="BI28" s="823"/>
      <c r="BJ28" s="230"/>
      <c r="BK28" s="230"/>
      <c r="BL28" s="230"/>
      <c r="BM28" s="230"/>
      <c r="BN28" s="230"/>
      <c r="BO28" s="239"/>
      <c r="BP28" s="239"/>
      <c r="BQ28" s="236">
        <v>22</v>
      </c>
      <c r="BR28" s="237"/>
      <c r="BS28" s="775"/>
      <c r="BT28" s="776"/>
      <c r="BU28" s="776"/>
      <c r="BV28" s="776"/>
      <c r="BW28" s="776"/>
      <c r="BX28" s="776"/>
      <c r="BY28" s="776"/>
      <c r="BZ28" s="776"/>
      <c r="CA28" s="776"/>
      <c r="CB28" s="776"/>
      <c r="CC28" s="776"/>
      <c r="CD28" s="776"/>
      <c r="CE28" s="776"/>
      <c r="CF28" s="776"/>
      <c r="CG28" s="777"/>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75"/>
      <c r="DW28" s="776"/>
      <c r="DX28" s="776"/>
      <c r="DY28" s="776"/>
      <c r="DZ28" s="781"/>
      <c r="EA28" s="228"/>
    </row>
    <row r="29" spans="1:131" ht="26.25" customHeight="1" x14ac:dyDescent="0.2">
      <c r="A29" s="240">
        <v>2</v>
      </c>
      <c r="B29" s="782" t="s">
        <v>391</v>
      </c>
      <c r="C29" s="783"/>
      <c r="D29" s="783"/>
      <c r="E29" s="783"/>
      <c r="F29" s="783"/>
      <c r="G29" s="783"/>
      <c r="H29" s="783"/>
      <c r="I29" s="783"/>
      <c r="J29" s="783"/>
      <c r="K29" s="783"/>
      <c r="L29" s="783"/>
      <c r="M29" s="783"/>
      <c r="N29" s="783"/>
      <c r="O29" s="783"/>
      <c r="P29" s="784"/>
      <c r="Q29" s="785">
        <v>54</v>
      </c>
      <c r="R29" s="786"/>
      <c r="S29" s="786"/>
      <c r="T29" s="786"/>
      <c r="U29" s="786"/>
      <c r="V29" s="786">
        <v>49</v>
      </c>
      <c r="W29" s="786"/>
      <c r="X29" s="786"/>
      <c r="Y29" s="786"/>
      <c r="Z29" s="786"/>
      <c r="AA29" s="786">
        <v>5</v>
      </c>
      <c r="AB29" s="786"/>
      <c r="AC29" s="786"/>
      <c r="AD29" s="786"/>
      <c r="AE29" s="787"/>
      <c r="AF29" s="788">
        <v>5</v>
      </c>
      <c r="AG29" s="789"/>
      <c r="AH29" s="789"/>
      <c r="AI29" s="789"/>
      <c r="AJ29" s="790"/>
      <c r="AK29" s="836">
        <v>29</v>
      </c>
      <c r="AL29" s="832"/>
      <c r="AM29" s="832"/>
      <c r="AN29" s="832"/>
      <c r="AO29" s="832"/>
      <c r="AP29" s="832" t="s">
        <v>552</v>
      </c>
      <c r="AQ29" s="832"/>
      <c r="AR29" s="832"/>
      <c r="AS29" s="832"/>
      <c r="AT29" s="832"/>
      <c r="AU29" s="832" t="s">
        <v>552</v>
      </c>
      <c r="AV29" s="832"/>
      <c r="AW29" s="832"/>
      <c r="AX29" s="832"/>
      <c r="AY29" s="832"/>
      <c r="AZ29" s="833" t="s">
        <v>552</v>
      </c>
      <c r="BA29" s="833"/>
      <c r="BB29" s="833"/>
      <c r="BC29" s="833"/>
      <c r="BD29" s="833"/>
      <c r="BE29" s="834"/>
      <c r="BF29" s="834"/>
      <c r="BG29" s="834"/>
      <c r="BH29" s="834"/>
      <c r="BI29" s="835"/>
      <c r="BJ29" s="230"/>
      <c r="BK29" s="230"/>
      <c r="BL29" s="230"/>
      <c r="BM29" s="230"/>
      <c r="BN29" s="230"/>
      <c r="BO29" s="239"/>
      <c r="BP29" s="239"/>
      <c r="BQ29" s="236">
        <v>23</v>
      </c>
      <c r="BR29" s="237"/>
      <c r="BS29" s="775"/>
      <c r="BT29" s="776"/>
      <c r="BU29" s="776"/>
      <c r="BV29" s="776"/>
      <c r="BW29" s="776"/>
      <c r="BX29" s="776"/>
      <c r="BY29" s="776"/>
      <c r="BZ29" s="776"/>
      <c r="CA29" s="776"/>
      <c r="CB29" s="776"/>
      <c r="CC29" s="776"/>
      <c r="CD29" s="776"/>
      <c r="CE29" s="776"/>
      <c r="CF29" s="776"/>
      <c r="CG29" s="777"/>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75"/>
      <c r="DW29" s="776"/>
      <c r="DX29" s="776"/>
      <c r="DY29" s="776"/>
      <c r="DZ29" s="781"/>
      <c r="EA29" s="228"/>
    </row>
    <row r="30" spans="1:131" ht="26.25" customHeight="1" x14ac:dyDescent="0.2">
      <c r="A30" s="240">
        <v>3</v>
      </c>
      <c r="B30" s="782" t="s">
        <v>392</v>
      </c>
      <c r="C30" s="783"/>
      <c r="D30" s="783"/>
      <c r="E30" s="783"/>
      <c r="F30" s="783"/>
      <c r="G30" s="783"/>
      <c r="H30" s="783"/>
      <c r="I30" s="783"/>
      <c r="J30" s="783"/>
      <c r="K30" s="783"/>
      <c r="L30" s="783"/>
      <c r="M30" s="783"/>
      <c r="N30" s="783"/>
      <c r="O30" s="783"/>
      <c r="P30" s="784"/>
      <c r="Q30" s="785">
        <v>390</v>
      </c>
      <c r="R30" s="786"/>
      <c r="S30" s="786"/>
      <c r="T30" s="786"/>
      <c r="U30" s="786"/>
      <c r="V30" s="786">
        <v>384</v>
      </c>
      <c r="W30" s="786"/>
      <c r="X30" s="786"/>
      <c r="Y30" s="786"/>
      <c r="Z30" s="786"/>
      <c r="AA30" s="786">
        <v>7</v>
      </c>
      <c r="AB30" s="786"/>
      <c r="AC30" s="786"/>
      <c r="AD30" s="786"/>
      <c r="AE30" s="787"/>
      <c r="AF30" s="788">
        <v>7</v>
      </c>
      <c r="AG30" s="789"/>
      <c r="AH30" s="789"/>
      <c r="AI30" s="789"/>
      <c r="AJ30" s="790"/>
      <c r="AK30" s="836">
        <v>104</v>
      </c>
      <c r="AL30" s="832"/>
      <c r="AM30" s="832"/>
      <c r="AN30" s="832"/>
      <c r="AO30" s="832"/>
      <c r="AP30" s="832" t="s">
        <v>552</v>
      </c>
      <c r="AQ30" s="832"/>
      <c r="AR30" s="832"/>
      <c r="AS30" s="832"/>
      <c r="AT30" s="832"/>
      <c r="AU30" s="832" t="s">
        <v>552</v>
      </c>
      <c r="AV30" s="832"/>
      <c r="AW30" s="832"/>
      <c r="AX30" s="832"/>
      <c r="AY30" s="832"/>
      <c r="AZ30" s="833" t="s">
        <v>552</v>
      </c>
      <c r="BA30" s="833"/>
      <c r="BB30" s="833"/>
      <c r="BC30" s="833"/>
      <c r="BD30" s="833"/>
      <c r="BE30" s="834"/>
      <c r="BF30" s="834"/>
      <c r="BG30" s="834"/>
      <c r="BH30" s="834"/>
      <c r="BI30" s="835"/>
      <c r="BJ30" s="230"/>
      <c r="BK30" s="230"/>
      <c r="BL30" s="230"/>
      <c r="BM30" s="230"/>
      <c r="BN30" s="230"/>
      <c r="BO30" s="239"/>
      <c r="BP30" s="239"/>
      <c r="BQ30" s="236">
        <v>24</v>
      </c>
      <c r="BR30" s="237"/>
      <c r="BS30" s="775"/>
      <c r="BT30" s="776"/>
      <c r="BU30" s="776"/>
      <c r="BV30" s="776"/>
      <c r="BW30" s="776"/>
      <c r="BX30" s="776"/>
      <c r="BY30" s="776"/>
      <c r="BZ30" s="776"/>
      <c r="CA30" s="776"/>
      <c r="CB30" s="776"/>
      <c r="CC30" s="776"/>
      <c r="CD30" s="776"/>
      <c r="CE30" s="776"/>
      <c r="CF30" s="776"/>
      <c r="CG30" s="777"/>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75"/>
      <c r="DW30" s="776"/>
      <c r="DX30" s="776"/>
      <c r="DY30" s="776"/>
      <c r="DZ30" s="781"/>
      <c r="EA30" s="228"/>
    </row>
    <row r="31" spans="1:131" ht="26.25" customHeight="1" x14ac:dyDescent="0.2">
      <c r="A31" s="240">
        <v>4</v>
      </c>
      <c r="B31" s="782" t="s">
        <v>393</v>
      </c>
      <c r="C31" s="783"/>
      <c r="D31" s="783"/>
      <c r="E31" s="783"/>
      <c r="F31" s="783"/>
      <c r="G31" s="783"/>
      <c r="H31" s="783"/>
      <c r="I31" s="783"/>
      <c r="J31" s="783"/>
      <c r="K31" s="783"/>
      <c r="L31" s="783"/>
      <c r="M31" s="783"/>
      <c r="N31" s="783"/>
      <c r="O31" s="783"/>
      <c r="P31" s="784"/>
      <c r="Q31" s="785">
        <v>592</v>
      </c>
      <c r="R31" s="786"/>
      <c r="S31" s="786"/>
      <c r="T31" s="786"/>
      <c r="U31" s="786"/>
      <c r="V31" s="786">
        <v>538</v>
      </c>
      <c r="W31" s="786"/>
      <c r="X31" s="786"/>
      <c r="Y31" s="786"/>
      <c r="Z31" s="786"/>
      <c r="AA31" s="786">
        <v>54</v>
      </c>
      <c r="AB31" s="786"/>
      <c r="AC31" s="786"/>
      <c r="AD31" s="786"/>
      <c r="AE31" s="787"/>
      <c r="AF31" s="788">
        <v>558</v>
      </c>
      <c r="AG31" s="789"/>
      <c r="AH31" s="789"/>
      <c r="AI31" s="789"/>
      <c r="AJ31" s="790"/>
      <c r="AK31" s="836">
        <v>324</v>
      </c>
      <c r="AL31" s="832"/>
      <c r="AM31" s="832"/>
      <c r="AN31" s="832"/>
      <c r="AO31" s="832"/>
      <c r="AP31" s="832">
        <v>2415</v>
      </c>
      <c r="AQ31" s="832"/>
      <c r="AR31" s="832"/>
      <c r="AS31" s="832"/>
      <c r="AT31" s="832"/>
      <c r="AU31" s="832">
        <v>1845</v>
      </c>
      <c r="AV31" s="832"/>
      <c r="AW31" s="832"/>
      <c r="AX31" s="832"/>
      <c r="AY31" s="832"/>
      <c r="AZ31" s="833" t="s">
        <v>552</v>
      </c>
      <c r="BA31" s="833"/>
      <c r="BB31" s="833"/>
      <c r="BC31" s="833"/>
      <c r="BD31" s="833"/>
      <c r="BE31" s="834" t="s">
        <v>394</v>
      </c>
      <c r="BF31" s="834"/>
      <c r="BG31" s="834"/>
      <c r="BH31" s="834"/>
      <c r="BI31" s="835"/>
      <c r="BJ31" s="230"/>
      <c r="BK31" s="230"/>
      <c r="BL31" s="230"/>
      <c r="BM31" s="230"/>
      <c r="BN31" s="230"/>
      <c r="BO31" s="239"/>
      <c r="BP31" s="239"/>
      <c r="BQ31" s="236">
        <v>25</v>
      </c>
      <c r="BR31" s="237"/>
      <c r="BS31" s="775"/>
      <c r="BT31" s="776"/>
      <c r="BU31" s="776"/>
      <c r="BV31" s="776"/>
      <c r="BW31" s="776"/>
      <c r="BX31" s="776"/>
      <c r="BY31" s="776"/>
      <c r="BZ31" s="776"/>
      <c r="CA31" s="776"/>
      <c r="CB31" s="776"/>
      <c r="CC31" s="776"/>
      <c r="CD31" s="776"/>
      <c r="CE31" s="776"/>
      <c r="CF31" s="776"/>
      <c r="CG31" s="777"/>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75"/>
      <c r="DW31" s="776"/>
      <c r="DX31" s="776"/>
      <c r="DY31" s="776"/>
      <c r="DZ31" s="781"/>
      <c r="EA31" s="228"/>
    </row>
    <row r="32" spans="1:131" ht="26.25" customHeight="1" x14ac:dyDescent="0.2">
      <c r="A32" s="240">
        <v>5</v>
      </c>
      <c r="B32" s="782" t="s">
        <v>395</v>
      </c>
      <c r="C32" s="783"/>
      <c r="D32" s="783"/>
      <c r="E32" s="783"/>
      <c r="F32" s="783"/>
      <c r="G32" s="783"/>
      <c r="H32" s="783"/>
      <c r="I32" s="783"/>
      <c r="J32" s="783"/>
      <c r="K32" s="783"/>
      <c r="L32" s="783"/>
      <c r="M32" s="783"/>
      <c r="N32" s="783"/>
      <c r="O32" s="783"/>
      <c r="P32" s="784"/>
      <c r="Q32" s="785">
        <v>1195</v>
      </c>
      <c r="R32" s="786"/>
      <c r="S32" s="786"/>
      <c r="T32" s="786"/>
      <c r="U32" s="786"/>
      <c r="V32" s="786">
        <v>1100</v>
      </c>
      <c r="W32" s="786"/>
      <c r="X32" s="786"/>
      <c r="Y32" s="786"/>
      <c r="Z32" s="786"/>
      <c r="AA32" s="786">
        <v>95</v>
      </c>
      <c r="AB32" s="786"/>
      <c r="AC32" s="786"/>
      <c r="AD32" s="786"/>
      <c r="AE32" s="787"/>
      <c r="AF32" s="788">
        <v>260</v>
      </c>
      <c r="AG32" s="789"/>
      <c r="AH32" s="789"/>
      <c r="AI32" s="789"/>
      <c r="AJ32" s="790"/>
      <c r="AK32" s="836">
        <v>750</v>
      </c>
      <c r="AL32" s="832"/>
      <c r="AM32" s="832"/>
      <c r="AN32" s="832"/>
      <c r="AO32" s="832"/>
      <c r="AP32" s="832">
        <v>5691</v>
      </c>
      <c r="AQ32" s="832"/>
      <c r="AR32" s="832"/>
      <c r="AS32" s="832"/>
      <c r="AT32" s="832"/>
      <c r="AU32" s="832">
        <v>5691</v>
      </c>
      <c r="AV32" s="832"/>
      <c r="AW32" s="832"/>
      <c r="AX32" s="832"/>
      <c r="AY32" s="832"/>
      <c r="AZ32" s="833" t="s">
        <v>552</v>
      </c>
      <c r="BA32" s="833"/>
      <c r="BB32" s="833"/>
      <c r="BC32" s="833"/>
      <c r="BD32" s="833"/>
      <c r="BE32" s="834" t="s">
        <v>394</v>
      </c>
      <c r="BF32" s="834"/>
      <c r="BG32" s="834"/>
      <c r="BH32" s="834"/>
      <c r="BI32" s="835"/>
      <c r="BJ32" s="230"/>
      <c r="BK32" s="230"/>
      <c r="BL32" s="230"/>
      <c r="BM32" s="230"/>
      <c r="BN32" s="230"/>
      <c r="BO32" s="239"/>
      <c r="BP32" s="239"/>
      <c r="BQ32" s="236">
        <v>26</v>
      </c>
      <c r="BR32" s="237"/>
      <c r="BS32" s="775"/>
      <c r="BT32" s="776"/>
      <c r="BU32" s="776"/>
      <c r="BV32" s="776"/>
      <c r="BW32" s="776"/>
      <c r="BX32" s="776"/>
      <c r="BY32" s="776"/>
      <c r="BZ32" s="776"/>
      <c r="CA32" s="776"/>
      <c r="CB32" s="776"/>
      <c r="CC32" s="776"/>
      <c r="CD32" s="776"/>
      <c r="CE32" s="776"/>
      <c r="CF32" s="776"/>
      <c r="CG32" s="777"/>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75"/>
      <c r="DW32" s="776"/>
      <c r="DX32" s="776"/>
      <c r="DY32" s="776"/>
      <c r="DZ32" s="781"/>
      <c r="EA32" s="228"/>
    </row>
    <row r="33" spans="1:131" ht="26.25" customHeight="1" x14ac:dyDescent="0.2">
      <c r="A33" s="240">
        <v>6</v>
      </c>
      <c r="B33" s="782" t="s">
        <v>396</v>
      </c>
      <c r="C33" s="783"/>
      <c r="D33" s="783"/>
      <c r="E33" s="783"/>
      <c r="F33" s="783"/>
      <c r="G33" s="783"/>
      <c r="H33" s="783"/>
      <c r="I33" s="783"/>
      <c r="J33" s="783"/>
      <c r="K33" s="783"/>
      <c r="L33" s="783"/>
      <c r="M33" s="783"/>
      <c r="N33" s="783"/>
      <c r="O33" s="783"/>
      <c r="P33" s="784"/>
      <c r="Q33" s="785">
        <v>54</v>
      </c>
      <c r="R33" s="786"/>
      <c r="S33" s="786"/>
      <c r="T33" s="786"/>
      <c r="U33" s="786"/>
      <c r="V33" s="786">
        <v>54</v>
      </c>
      <c r="W33" s="786"/>
      <c r="X33" s="786"/>
      <c r="Y33" s="786"/>
      <c r="Z33" s="786"/>
      <c r="AA33" s="786" t="s">
        <v>552</v>
      </c>
      <c r="AB33" s="786"/>
      <c r="AC33" s="786"/>
      <c r="AD33" s="786"/>
      <c r="AE33" s="787"/>
      <c r="AF33" s="788" t="s">
        <v>122</v>
      </c>
      <c r="AG33" s="789"/>
      <c r="AH33" s="789"/>
      <c r="AI33" s="789"/>
      <c r="AJ33" s="790"/>
      <c r="AK33" s="836">
        <v>8</v>
      </c>
      <c r="AL33" s="832"/>
      <c r="AM33" s="832"/>
      <c r="AN33" s="832"/>
      <c r="AO33" s="832"/>
      <c r="AP33" s="832" t="s">
        <v>552</v>
      </c>
      <c r="AQ33" s="832"/>
      <c r="AR33" s="832"/>
      <c r="AS33" s="832"/>
      <c r="AT33" s="832"/>
      <c r="AU33" s="832" t="s">
        <v>552</v>
      </c>
      <c r="AV33" s="832"/>
      <c r="AW33" s="832"/>
      <c r="AX33" s="832"/>
      <c r="AY33" s="832"/>
      <c r="AZ33" s="833" t="s">
        <v>552</v>
      </c>
      <c r="BA33" s="833"/>
      <c r="BB33" s="833"/>
      <c r="BC33" s="833"/>
      <c r="BD33" s="833"/>
      <c r="BE33" s="834" t="s">
        <v>397</v>
      </c>
      <c r="BF33" s="834"/>
      <c r="BG33" s="834"/>
      <c r="BH33" s="834"/>
      <c r="BI33" s="835"/>
      <c r="BJ33" s="230"/>
      <c r="BK33" s="230"/>
      <c r="BL33" s="230"/>
      <c r="BM33" s="230"/>
      <c r="BN33" s="230"/>
      <c r="BO33" s="239"/>
      <c r="BP33" s="239"/>
      <c r="BQ33" s="236">
        <v>27</v>
      </c>
      <c r="BR33" s="237"/>
      <c r="BS33" s="775"/>
      <c r="BT33" s="776"/>
      <c r="BU33" s="776"/>
      <c r="BV33" s="776"/>
      <c r="BW33" s="776"/>
      <c r="BX33" s="776"/>
      <c r="BY33" s="776"/>
      <c r="BZ33" s="776"/>
      <c r="CA33" s="776"/>
      <c r="CB33" s="776"/>
      <c r="CC33" s="776"/>
      <c r="CD33" s="776"/>
      <c r="CE33" s="776"/>
      <c r="CF33" s="776"/>
      <c r="CG33" s="777"/>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75"/>
      <c r="DW33" s="776"/>
      <c r="DX33" s="776"/>
      <c r="DY33" s="776"/>
      <c r="DZ33" s="781"/>
      <c r="EA33" s="228"/>
    </row>
    <row r="34" spans="1:131" ht="26.25" customHeight="1" x14ac:dyDescent="0.2">
      <c r="A34" s="240">
        <v>7</v>
      </c>
      <c r="B34" s="782" t="s">
        <v>398</v>
      </c>
      <c r="C34" s="783"/>
      <c r="D34" s="783"/>
      <c r="E34" s="783"/>
      <c r="F34" s="783"/>
      <c r="G34" s="783"/>
      <c r="H34" s="783"/>
      <c r="I34" s="783"/>
      <c r="J34" s="783"/>
      <c r="K34" s="783"/>
      <c r="L34" s="783"/>
      <c r="M34" s="783"/>
      <c r="N34" s="783"/>
      <c r="O34" s="783"/>
      <c r="P34" s="784"/>
      <c r="Q34" s="785">
        <v>0</v>
      </c>
      <c r="R34" s="786"/>
      <c r="S34" s="786"/>
      <c r="T34" s="786"/>
      <c r="U34" s="786"/>
      <c r="V34" s="786">
        <v>0</v>
      </c>
      <c r="W34" s="786"/>
      <c r="X34" s="786"/>
      <c r="Y34" s="786"/>
      <c r="Z34" s="786"/>
      <c r="AA34" s="786">
        <v>12</v>
      </c>
      <c r="AB34" s="786"/>
      <c r="AC34" s="786"/>
      <c r="AD34" s="786"/>
      <c r="AE34" s="787"/>
      <c r="AF34" s="788" t="s">
        <v>122</v>
      </c>
      <c r="AG34" s="789"/>
      <c r="AH34" s="789"/>
      <c r="AI34" s="789"/>
      <c r="AJ34" s="790"/>
      <c r="AK34" s="836" t="s">
        <v>552</v>
      </c>
      <c r="AL34" s="832"/>
      <c r="AM34" s="832"/>
      <c r="AN34" s="832"/>
      <c r="AO34" s="832"/>
      <c r="AP34" s="832" t="s">
        <v>552</v>
      </c>
      <c r="AQ34" s="832"/>
      <c r="AR34" s="832"/>
      <c r="AS34" s="832"/>
      <c r="AT34" s="832"/>
      <c r="AU34" s="832" t="s">
        <v>552</v>
      </c>
      <c r="AV34" s="832"/>
      <c r="AW34" s="832"/>
      <c r="AX34" s="832"/>
      <c r="AY34" s="832"/>
      <c r="AZ34" s="833" t="s">
        <v>552</v>
      </c>
      <c r="BA34" s="833"/>
      <c r="BB34" s="833"/>
      <c r="BC34" s="833"/>
      <c r="BD34" s="833"/>
      <c r="BE34" s="834" t="s">
        <v>397</v>
      </c>
      <c r="BF34" s="834"/>
      <c r="BG34" s="834"/>
      <c r="BH34" s="834"/>
      <c r="BI34" s="835"/>
      <c r="BJ34" s="230"/>
      <c r="BK34" s="230"/>
      <c r="BL34" s="230"/>
      <c r="BM34" s="230"/>
      <c r="BN34" s="230"/>
      <c r="BO34" s="239"/>
      <c r="BP34" s="239"/>
      <c r="BQ34" s="236">
        <v>28</v>
      </c>
      <c r="BR34" s="237"/>
      <c r="BS34" s="775"/>
      <c r="BT34" s="776"/>
      <c r="BU34" s="776"/>
      <c r="BV34" s="776"/>
      <c r="BW34" s="776"/>
      <c r="BX34" s="776"/>
      <c r="BY34" s="776"/>
      <c r="BZ34" s="776"/>
      <c r="CA34" s="776"/>
      <c r="CB34" s="776"/>
      <c r="CC34" s="776"/>
      <c r="CD34" s="776"/>
      <c r="CE34" s="776"/>
      <c r="CF34" s="776"/>
      <c r="CG34" s="777"/>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75"/>
      <c r="DW34" s="776"/>
      <c r="DX34" s="776"/>
      <c r="DY34" s="776"/>
      <c r="DZ34" s="781"/>
      <c r="EA34" s="228"/>
    </row>
    <row r="35" spans="1:131" ht="26.25" customHeight="1" x14ac:dyDescent="0.2">
      <c r="A35" s="240">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30"/>
      <c r="BK35" s="230"/>
      <c r="BL35" s="230"/>
      <c r="BM35" s="230"/>
      <c r="BN35" s="230"/>
      <c r="BO35" s="239"/>
      <c r="BP35" s="239"/>
      <c r="BQ35" s="236">
        <v>29</v>
      </c>
      <c r="BR35" s="237"/>
      <c r="BS35" s="775"/>
      <c r="BT35" s="776"/>
      <c r="BU35" s="776"/>
      <c r="BV35" s="776"/>
      <c r="BW35" s="776"/>
      <c r="BX35" s="776"/>
      <c r="BY35" s="776"/>
      <c r="BZ35" s="776"/>
      <c r="CA35" s="776"/>
      <c r="CB35" s="776"/>
      <c r="CC35" s="776"/>
      <c r="CD35" s="776"/>
      <c r="CE35" s="776"/>
      <c r="CF35" s="776"/>
      <c r="CG35" s="777"/>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75"/>
      <c r="DW35" s="776"/>
      <c r="DX35" s="776"/>
      <c r="DY35" s="776"/>
      <c r="DZ35" s="781"/>
      <c r="EA35" s="228"/>
    </row>
    <row r="36" spans="1:131" ht="26.25" customHeight="1" x14ac:dyDescent="0.2">
      <c r="A36" s="240">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30"/>
      <c r="BK36" s="230"/>
      <c r="BL36" s="230"/>
      <c r="BM36" s="230"/>
      <c r="BN36" s="230"/>
      <c r="BO36" s="239"/>
      <c r="BP36" s="239"/>
      <c r="BQ36" s="236">
        <v>30</v>
      </c>
      <c r="BR36" s="237"/>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5"/>
      <c r="DW36" s="776"/>
      <c r="DX36" s="776"/>
      <c r="DY36" s="776"/>
      <c r="DZ36" s="781"/>
      <c r="EA36" s="228"/>
    </row>
    <row r="37" spans="1:131" ht="26.25" customHeight="1" x14ac:dyDescent="0.2">
      <c r="A37" s="240">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30"/>
      <c r="BK37" s="230"/>
      <c r="BL37" s="230"/>
      <c r="BM37" s="230"/>
      <c r="BN37" s="230"/>
      <c r="BO37" s="239"/>
      <c r="BP37" s="239"/>
      <c r="BQ37" s="236">
        <v>31</v>
      </c>
      <c r="BR37" s="237"/>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5"/>
      <c r="DW37" s="776"/>
      <c r="DX37" s="776"/>
      <c r="DY37" s="776"/>
      <c r="DZ37" s="781"/>
      <c r="EA37" s="228"/>
    </row>
    <row r="38" spans="1:131" ht="26.25" customHeight="1" x14ac:dyDescent="0.2">
      <c r="A38" s="240">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30"/>
      <c r="BK38" s="230"/>
      <c r="BL38" s="230"/>
      <c r="BM38" s="230"/>
      <c r="BN38" s="230"/>
      <c r="BO38" s="239"/>
      <c r="BP38" s="239"/>
      <c r="BQ38" s="236">
        <v>32</v>
      </c>
      <c r="BR38" s="237"/>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5"/>
      <c r="DW38" s="776"/>
      <c r="DX38" s="776"/>
      <c r="DY38" s="776"/>
      <c r="DZ38" s="781"/>
      <c r="EA38" s="228"/>
    </row>
    <row r="39" spans="1:131" ht="26.25" customHeight="1" x14ac:dyDescent="0.2">
      <c r="A39" s="240">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30"/>
      <c r="BK39" s="230"/>
      <c r="BL39" s="230"/>
      <c r="BM39" s="230"/>
      <c r="BN39" s="230"/>
      <c r="BO39" s="239"/>
      <c r="BP39" s="239"/>
      <c r="BQ39" s="236">
        <v>33</v>
      </c>
      <c r="BR39" s="237"/>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5"/>
      <c r="DW39" s="776"/>
      <c r="DX39" s="776"/>
      <c r="DY39" s="776"/>
      <c r="DZ39" s="781"/>
      <c r="EA39" s="228"/>
    </row>
    <row r="40" spans="1:131" ht="26.25" customHeight="1" x14ac:dyDescent="0.2">
      <c r="A40" s="236">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30"/>
      <c r="BK40" s="230"/>
      <c r="BL40" s="230"/>
      <c r="BM40" s="230"/>
      <c r="BN40" s="230"/>
      <c r="BO40" s="239"/>
      <c r="BP40" s="239"/>
      <c r="BQ40" s="236">
        <v>34</v>
      </c>
      <c r="BR40" s="237"/>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5"/>
      <c r="DW40" s="776"/>
      <c r="DX40" s="776"/>
      <c r="DY40" s="776"/>
      <c r="DZ40" s="781"/>
      <c r="EA40" s="228"/>
    </row>
    <row r="41" spans="1:131" ht="26.25" customHeight="1" x14ac:dyDescent="0.2">
      <c r="A41" s="236">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30"/>
      <c r="BK41" s="230"/>
      <c r="BL41" s="230"/>
      <c r="BM41" s="230"/>
      <c r="BN41" s="230"/>
      <c r="BO41" s="239"/>
      <c r="BP41" s="239"/>
      <c r="BQ41" s="236">
        <v>35</v>
      </c>
      <c r="BR41" s="237"/>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5"/>
      <c r="DW41" s="776"/>
      <c r="DX41" s="776"/>
      <c r="DY41" s="776"/>
      <c r="DZ41" s="781"/>
      <c r="EA41" s="228"/>
    </row>
    <row r="42" spans="1:131" ht="26.25" customHeight="1" x14ac:dyDescent="0.2">
      <c r="A42" s="236">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30"/>
      <c r="BK42" s="230"/>
      <c r="BL42" s="230"/>
      <c r="BM42" s="230"/>
      <c r="BN42" s="230"/>
      <c r="BO42" s="239"/>
      <c r="BP42" s="239"/>
      <c r="BQ42" s="236">
        <v>36</v>
      </c>
      <c r="BR42" s="237"/>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5"/>
      <c r="DW42" s="776"/>
      <c r="DX42" s="776"/>
      <c r="DY42" s="776"/>
      <c r="DZ42" s="781"/>
      <c r="EA42" s="228"/>
    </row>
    <row r="43" spans="1:131" ht="26.25" customHeight="1" x14ac:dyDescent="0.2">
      <c r="A43" s="236">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30"/>
      <c r="BK43" s="230"/>
      <c r="BL43" s="230"/>
      <c r="BM43" s="230"/>
      <c r="BN43" s="230"/>
      <c r="BO43" s="239"/>
      <c r="BP43" s="239"/>
      <c r="BQ43" s="236">
        <v>37</v>
      </c>
      <c r="BR43" s="237"/>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5"/>
      <c r="DW43" s="776"/>
      <c r="DX43" s="776"/>
      <c r="DY43" s="776"/>
      <c r="DZ43" s="781"/>
      <c r="EA43" s="228"/>
    </row>
    <row r="44" spans="1:131" ht="26.25" customHeight="1" x14ac:dyDescent="0.2">
      <c r="A44" s="236">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30"/>
      <c r="BK44" s="230"/>
      <c r="BL44" s="230"/>
      <c r="BM44" s="230"/>
      <c r="BN44" s="230"/>
      <c r="BO44" s="239"/>
      <c r="BP44" s="239"/>
      <c r="BQ44" s="236">
        <v>38</v>
      </c>
      <c r="BR44" s="237"/>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5"/>
      <c r="DW44" s="776"/>
      <c r="DX44" s="776"/>
      <c r="DY44" s="776"/>
      <c r="DZ44" s="781"/>
      <c r="EA44" s="228"/>
    </row>
    <row r="45" spans="1:131" ht="26.25" customHeight="1" x14ac:dyDescent="0.2">
      <c r="A45" s="236">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30"/>
      <c r="BK45" s="230"/>
      <c r="BL45" s="230"/>
      <c r="BM45" s="230"/>
      <c r="BN45" s="230"/>
      <c r="BO45" s="239"/>
      <c r="BP45" s="239"/>
      <c r="BQ45" s="236">
        <v>39</v>
      </c>
      <c r="BR45" s="237"/>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5"/>
      <c r="DW45" s="776"/>
      <c r="DX45" s="776"/>
      <c r="DY45" s="776"/>
      <c r="DZ45" s="781"/>
      <c r="EA45" s="228"/>
    </row>
    <row r="46" spans="1:131" ht="26.25" customHeight="1" x14ac:dyDescent="0.2">
      <c r="A46" s="236">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30"/>
      <c r="BK46" s="230"/>
      <c r="BL46" s="230"/>
      <c r="BM46" s="230"/>
      <c r="BN46" s="230"/>
      <c r="BO46" s="239"/>
      <c r="BP46" s="239"/>
      <c r="BQ46" s="236">
        <v>40</v>
      </c>
      <c r="BR46" s="237"/>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5"/>
      <c r="DW46" s="776"/>
      <c r="DX46" s="776"/>
      <c r="DY46" s="776"/>
      <c r="DZ46" s="781"/>
      <c r="EA46" s="228"/>
    </row>
    <row r="47" spans="1:131" ht="26.25" customHeight="1" x14ac:dyDescent="0.2">
      <c r="A47" s="236">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30"/>
      <c r="BK47" s="230"/>
      <c r="BL47" s="230"/>
      <c r="BM47" s="230"/>
      <c r="BN47" s="230"/>
      <c r="BO47" s="239"/>
      <c r="BP47" s="239"/>
      <c r="BQ47" s="236">
        <v>41</v>
      </c>
      <c r="BR47" s="237"/>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5"/>
      <c r="DW47" s="776"/>
      <c r="DX47" s="776"/>
      <c r="DY47" s="776"/>
      <c r="DZ47" s="781"/>
      <c r="EA47" s="228"/>
    </row>
    <row r="48" spans="1:131" ht="26.25" customHeight="1" x14ac:dyDescent="0.2">
      <c r="A48" s="236">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30"/>
      <c r="BK48" s="230"/>
      <c r="BL48" s="230"/>
      <c r="BM48" s="230"/>
      <c r="BN48" s="230"/>
      <c r="BO48" s="239"/>
      <c r="BP48" s="239"/>
      <c r="BQ48" s="236">
        <v>42</v>
      </c>
      <c r="BR48" s="237"/>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5"/>
      <c r="DW48" s="776"/>
      <c r="DX48" s="776"/>
      <c r="DY48" s="776"/>
      <c r="DZ48" s="781"/>
      <c r="EA48" s="228"/>
    </row>
    <row r="49" spans="1:131" ht="26.25" customHeight="1" x14ac:dyDescent="0.2">
      <c r="A49" s="236">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30"/>
      <c r="BK49" s="230"/>
      <c r="BL49" s="230"/>
      <c r="BM49" s="230"/>
      <c r="BN49" s="230"/>
      <c r="BO49" s="239"/>
      <c r="BP49" s="239"/>
      <c r="BQ49" s="236">
        <v>43</v>
      </c>
      <c r="BR49" s="237"/>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5"/>
      <c r="DW49" s="776"/>
      <c r="DX49" s="776"/>
      <c r="DY49" s="776"/>
      <c r="DZ49" s="781"/>
      <c r="EA49" s="228"/>
    </row>
    <row r="50" spans="1:131" ht="26.25" customHeight="1" x14ac:dyDescent="0.2">
      <c r="A50" s="236">
        <v>23</v>
      </c>
      <c r="B50" s="782"/>
      <c r="C50" s="783"/>
      <c r="D50" s="783"/>
      <c r="E50" s="783"/>
      <c r="F50" s="783"/>
      <c r="G50" s="783"/>
      <c r="H50" s="783"/>
      <c r="I50" s="783"/>
      <c r="J50" s="783"/>
      <c r="K50" s="783"/>
      <c r="L50" s="783"/>
      <c r="M50" s="783"/>
      <c r="N50" s="783"/>
      <c r="O50" s="783"/>
      <c r="P50" s="784"/>
      <c r="Q50" s="837"/>
      <c r="R50" s="838"/>
      <c r="S50" s="838"/>
      <c r="T50" s="838"/>
      <c r="U50" s="838"/>
      <c r="V50" s="838"/>
      <c r="W50" s="838"/>
      <c r="X50" s="838"/>
      <c r="Y50" s="838"/>
      <c r="Z50" s="838"/>
      <c r="AA50" s="838"/>
      <c r="AB50" s="838"/>
      <c r="AC50" s="838"/>
      <c r="AD50" s="838"/>
      <c r="AE50" s="839"/>
      <c r="AF50" s="788"/>
      <c r="AG50" s="789"/>
      <c r="AH50" s="789"/>
      <c r="AI50" s="789"/>
      <c r="AJ50" s="790"/>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30"/>
      <c r="BK50" s="230"/>
      <c r="BL50" s="230"/>
      <c r="BM50" s="230"/>
      <c r="BN50" s="230"/>
      <c r="BO50" s="239"/>
      <c r="BP50" s="239"/>
      <c r="BQ50" s="236">
        <v>44</v>
      </c>
      <c r="BR50" s="237"/>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5"/>
      <c r="DW50" s="776"/>
      <c r="DX50" s="776"/>
      <c r="DY50" s="776"/>
      <c r="DZ50" s="781"/>
      <c r="EA50" s="228"/>
    </row>
    <row r="51" spans="1:131" ht="26.25" customHeight="1" x14ac:dyDescent="0.2">
      <c r="A51" s="236">
        <v>24</v>
      </c>
      <c r="B51" s="782"/>
      <c r="C51" s="783"/>
      <c r="D51" s="783"/>
      <c r="E51" s="783"/>
      <c r="F51" s="783"/>
      <c r="G51" s="783"/>
      <c r="H51" s="783"/>
      <c r="I51" s="783"/>
      <c r="J51" s="783"/>
      <c r="K51" s="783"/>
      <c r="L51" s="783"/>
      <c r="M51" s="783"/>
      <c r="N51" s="783"/>
      <c r="O51" s="783"/>
      <c r="P51" s="784"/>
      <c r="Q51" s="837"/>
      <c r="R51" s="838"/>
      <c r="S51" s="838"/>
      <c r="T51" s="838"/>
      <c r="U51" s="838"/>
      <c r="V51" s="838"/>
      <c r="W51" s="838"/>
      <c r="X51" s="838"/>
      <c r="Y51" s="838"/>
      <c r="Z51" s="838"/>
      <c r="AA51" s="838"/>
      <c r="AB51" s="838"/>
      <c r="AC51" s="838"/>
      <c r="AD51" s="838"/>
      <c r="AE51" s="839"/>
      <c r="AF51" s="788"/>
      <c r="AG51" s="789"/>
      <c r="AH51" s="789"/>
      <c r="AI51" s="789"/>
      <c r="AJ51" s="790"/>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30"/>
      <c r="BK51" s="230"/>
      <c r="BL51" s="230"/>
      <c r="BM51" s="230"/>
      <c r="BN51" s="230"/>
      <c r="BO51" s="239"/>
      <c r="BP51" s="239"/>
      <c r="BQ51" s="236">
        <v>45</v>
      </c>
      <c r="BR51" s="237"/>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5"/>
      <c r="DW51" s="776"/>
      <c r="DX51" s="776"/>
      <c r="DY51" s="776"/>
      <c r="DZ51" s="781"/>
      <c r="EA51" s="228"/>
    </row>
    <row r="52" spans="1:131" ht="26.25" customHeight="1" x14ac:dyDescent="0.2">
      <c r="A52" s="236">
        <v>25</v>
      </c>
      <c r="B52" s="782"/>
      <c r="C52" s="783"/>
      <c r="D52" s="783"/>
      <c r="E52" s="783"/>
      <c r="F52" s="783"/>
      <c r="G52" s="783"/>
      <c r="H52" s="783"/>
      <c r="I52" s="783"/>
      <c r="J52" s="783"/>
      <c r="K52" s="783"/>
      <c r="L52" s="783"/>
      <c r="M52" s="783"/>
      <c r="N52" s="783"/>
      <c r="O52" s="783"/>
      <c r="P52" s="784"/>
      <c r="Q52" s="837"/>
      <c r="R52" s="838"/>
      <c r="S52" s="838"/>
      <c r="T52" s="838"/>
      <c r="U52" s="838"/>
      <c r="V52" s="838"/>
      <c r="W52" s="838"/>
      <c r="X52" s="838"/>
      <c r="Y52" s="838"/>
      <c r="Z52" s="838"/>
      <c r="AA52" s="838"/>
      <c r="AB52" s="838"/>
      <c r="AC52" s="838"/>
      <c r="AD52" s="838"/>
      <c r="AE52" s="839"/>
      <c r="AF52" s="788"/>
      <c r="AG52" s="789"/>
      <c r="AH52" s="789"/>
      <c r="AI52" s="789"/>
      <c r="AJ52" s="790"/>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30"/>
      <c r="BK52" s="230"/>
      <c r="BL52" s="230"/>
      <c r="BM52" s="230"/>
      <c r="BN52" s="230"/>
      <c r="BO52" s="239"/>
      <c r="BP52" s="239"/>
      <c r="BQ52" s="236">
        <v>46</v>
      </c>
      <c r="BR52" s="237"/>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5"/>
      <c r="DW52" s="776"/>
      <c r="DX52" s="776"/>
      <c r="DY52" s="776"/>
      <c r="DZ52" s="781"/>
      <c r="EA52" s="228"/>
    </row>
    <row r="53" spans="1:131" ht="26.25" customHeight="1" x14ac:dyDescent="0.2">
      <c r="A53" s="236">
        <v>26</v>
      </c>
      <c r="B53" s="782"/>
      <c r="C53" s="783"/>
      <c r="D53" s="783"/>
      <c r="E53" s="783"/>
      <c r="F53" s="783"/>
      <c r="G53" s="783"/>
      <c r="H53" s="783"/>
      <c r="I53" s="783"/>
      <c r="J53" s="783"/>
      <c r="K53" s="783"/>
      <c r="L53" s="783"/>
      <c r="M53" s="783"/>
      <c r="N53" s="783"/>
      <c r="O53" s="783"/>
      <c r="P53" s="784"/>
      <c r="Q53" s="837"/>
      <c r="R53" s="838"/>
      <c r="S53" s="838"/>
      <c r="T53" s="838"/>
      <c r="U53" s="838"/>
      <c r="V53" s="838"/>
      <c r="W53" s="838"/>
      <c r="X53" s="838"/>
      <c r="Y53" s="838"/>
      <c r="Z53" s="838"/>
      <c r="AA53" s="838"/>
      <c r="AB53" s="838"/>
      <c r="AC53" s="838"/>
      <c r="AD53" s="838"/>
      <c r="AE53" s="839"/>
      <c r="AF53" s="788"/>
      <c r="AG53" s="789"/>
      <c r="AH53" s="789"/>
      <c r="AI53" s="789"/>
      <c r="AJ53" s="790"/>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30"/>
      <c r="BK53" s="230"/>
      <c r="BL53" s="230"/>
      <c r="BM53" s="230"/>
      <c r="BN53" s="230"/>
      <c r="BO53" s="239"/>
      <c r="BP53" s="239"/>
      <c r="BQ53" s="236">
        <v>47</v>
      </c>
      <c r="BR53" s="237"/>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5"/>
      <c r="DW53" s="776"/>
      <c r="DX53" s="776"/>
      <c r="DY53" s="776"/>
      <c r="DZ53" s="781"/>
      <c r="EA53" s="228"/>
    </row>
    <row r="54" spans="1:131" ht="26.25" customHeight="1" x14ac:dyDescent="0.2">
      <c r="A54" s="236">
        <v>27</v>
      </c>
      <c r="B54" s="782"/>
      <c r="C54" s="783"/>
      <c r="D54" s="783"/>
      <c r="E54" s="783"/>
      <c r="F54" s="783"/>
      <c r="G54" s="783"/>
      <c r="H54" s="783"/>
      <c r="I54" s="783"/>
      <c r="J54" s="783"/>
      <c r="K54" s="783"/>
      <c r="L54" s="783"/>
      <c r="M54" s="783"/>
      <c r="N54" s="783"/>
      <c r="O54" s="783"/>
      <c r="P54" s="784"/>
      <c r="Q54" s="837"/>
      <c r="R54" s="838"/>
      <c r="S54" s="838"/>
      <c r="T54" s="838"/>
      <c r="U54" s="838"/>
      <c r="V54" s="838"/>
      <c r="W54" s="838"/>
      <c r="X54" s="838"/>
      <c r="Y54" s="838"/>
      <c r="Z54" s="838"/>
      <c r="AA54" s="838"/>
      <c r="AB54" s="838"/>
      <c r="AC54" s="838"/>
      <c r="AD54" s="838"/>
      <c r="AE54" s="839"/>
      <c r="AF54" s="788"/>
      <c r="AG54" s="789"/>
      <c r="AH54" s="789"/>
      <c r="AI54" s="789"/>
      <c r="AJ54" s="790"/>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30"/>
      <c r="BK54" s="230"/>
      <c r="BL54" s="230"/>
      <c r="BM54" s="230"/>
      <c r="BN54" s="230"/>
      <c r="BO54" s="239"/>
      <c r="BP54" s="239"/>
      <c r="BQ54" s="236">
        <v>48</v>
      </c>
      <c r="BR54" s="237"/>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5"/>
      <c r="DW54" s="776"/>
      <c r="DX54" s="776"/>
      <c r="DY54" s="776"/>
      <c r="DZ54" s="781"/>
      <c r="EA54" s="228"/>
    </row>
    <row r="55" spans="1:131" ht="26.25" customHeight="1" x14ac:dyDescent="0.2">
      <c r="A55" s="236">
        <v>28</v>
      </c>
      <c r="B55" s="782"/>
      <c r="C55" s="783"/>
      <c r="D55" s="783"/>
      <c r="E55" s="783"/>
      <c r="F55" s="783"/>
      <c r="G55" s="783"/>
      <c r="H55" s="783"/>
      <c r="I55" s="783"/>
      <c r="J55" s="783"/>
      <c r="K55" s="783"/>
      <c r="L55" s="783"/>
      <c r="M55" s="783"/>
      <c r="N55" s="783"/>
      <c r="O55" s="783"/>
      <c r="P55" s="784"/>
      <c r="Q55" s="837"/>
      <c r="R55" s="838"/>
      <c r="S55" s="838"/>
      <c r="T55" s="838"/>
      <c r="U55" s="838"/>
      <c r="V55" s="838"/>
      <c r="W55" s="838"/>
      <c r="X55" s="838"/>
      <c r="Y55" s="838"/>
      <c r="Z55" s="838"/>
      <c r="AA55" s="838"/>
      <c r="AB55" s="838"/>
      <c r="AC55" s="838"/>
      <c r="AD55" s="838"/>
      <c r="AE55" s="839"/>
      <c r="AF55" s="788"/>
      <c r="AG55" s="789"/>
      <c r="AH55" s="789"/>
      <c r="AI55" s="789"/>
      <c r="AJ55" s="790"/>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30"/>
      <c r="BK55" s="230"/>
      <c r="BL55" s="230"/>
      <c r="BM55" s="230"/>
      <c r="BN55" s="230"/>
      <c r="BO55" s="239"/>
      <c r="BP55" s="239"/>
      <c r="BQ55" s="236">
        <v>49</v>
      </c>
      <c r="BR55" s="237"/>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5"/>
      <c r="DW55" s="776"/>
      <c r="DX55" s="776"/>
      <c r="DY55" s="776"/>
      <c r="DZ55" s="781"/>
      <c r="EA55" s="228"/>
    </row>
    <row r="56" spans="1:131" ht="26.25" customHeight="1" x14ac:dyDescent="0.2">
      <c r="A56" s="236">
        <v>29</v>
      </c>
      <c r="B56" s="782"/>
      <c r="C56" s="783"/>
      <c r="D56" s="783"/>
      <c r="E56" s="783"/>
      <c r="F56" s="783"/>
      <c r="G56" s="783"/>
      <c r="H56" s="783"/>
      <c r="I56" s="783"/>
      <c r="J56" s="783"/>
      <c r="K56" s="783"/>
      <c r="L56" s="783"/>
      <c r="M56" s="783"/>
      <c r="N56" s="783"/>
      <c r="O56" s="783"/>
      <c r="P56" s="784"/>
      <c r="Q56" s="837"/>
      <c r="R56" s="838"/>
      <c r="S56" s="838"/>
      <c r="T56" s="838"/>
      <c r="U56" s="838"/>
      <c r="V56" s="838"/>
      <c r="W56" s="838"/>
      <c r="X56" s="838"/>
      <c r="Y56" s="838"/>
      <c r="Z56" s="838"/>
      <c r="AA56" s="838"/>
      <c r="AB56" s="838"/>
      <c r="AC56" s="838"/>
      <c r="AD56" s="838"/>
      <c r="AE56" s="839"/>
      <c r="AF56" s="788"/>
      <c r="AG56" s="789"/>
      <c r="AH56" s="789"/>
      <c r="AI56" s="789"/>
      <c r="AJ56" s="790"/>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30"/>
      <c r="BK56" s="230"/>
      <c r="BL56" s="230"/>
      <c r="BM56" s="230"/>
      <c r="BN56" s="230"/>
      <c r="BO56" s="239"/>
      <c r="BP56" s="239"/>
      <c r="BQ56" s="236">
        <v>50</v>
      </c>
      <c r="BR56" s="237"/>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5"/>
      <c r="DW56" s="776"/>
      <c r="DX56" s="776"/>
      <c r="DY56" s="776"/>
      <c r="DZ56" s="781"/>
      <c r="EA56" s="228"/>
    </row>
    <row r="57" spans="1:131" ht="26.25" customHeight="1" x14ac:dyDescent="0.2">
      <c r="A57" s="236">
        <v>30</v>
      </c>
      <c r="B57" s="782"/>
      <c r="C57" s="783"/>
      <c r="D57" s="783"/>
      <c r="E57" s="783"/>
      <c r="F57" s="783"/>
      <c r="G57" s="783"/>
      <c r="H57" s="783"/>
      <c r="I57" s="783"/>
      <c r="J57" s="783"/>
      <c r="K57" s="783"/>
      <c r="L57" s="783"/>
      <c r="M57" s="783"/>
      <c r="N57" s="783"/>
      <c r="O57" s="783"/>
      <c r="P57" s="784"/>
      <c r="Q57" s="837"/>
      <c r="R57" s="838"/>
      <c r="S57" s="838"/>
      <c r="T57" s="838"/>
      <c r="U57" s="838"/>
      <c r="V57" s="838"/>
      <c r="W57" s="838"/>
      <c r="X57" s="838"/>
      <c r="Y57" s="838"/>
      <c r="Z57" s="838"/>
      <c r="AA57" s="838"/>
      <c r="AB57" s="838"/>
      <c r="AC57" s="838"/>
      <c r="AD57" s="838"/>
      <c r="AE57" s="839"/>
      <c r="AF57" s="788"/>
      <c r="AG57" s="789"/>
      <c r="AH57" s="789"/>
      <c r="AI57" s="789"/>
      <c r="AJ57" s="790"/>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30"/>
      <c r="BK57" s="230"/>
      <c r="BL57" s="230"/>
      <c r="BM57" s="230"/>
      <c r="BN57" s="230"/>
      <c r="BO57" s="239"/>
      <c r="BP57" s="239"/>
      <c r="BQ57" s="236">
        <v>51</v>
      </c>
      <c r="BR57" s="237"/>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5"/>
      <c r="DW57" s="776"/>
      <c r="DX57" s="776"/>
      <c r="DY57" s="776"/>
      <c r="DZ57" s="781"/>
      <c r="EA57" s="228"/>
    </row>
    <row r="58" spans="1:131" ht="26.25" customHeight="1" x14ac:dyDescent="0.2">
      <c r="A58" s="236">
        <v>31</v>
      </c>
      <c r="B58" s="782"/>
      <c r="C58" s="783"/>
      <c r="D58" s="783"/>
      <c r="E58" s="783"/>
      <c r="F58" s="783"/>
      <c r="G58" s="783"/>
      <c r="H58" s="783"/>
      <c r="I58" s="783"/>
      <c r="J58" s="783"/>
      <c r="K58" s="783"/>
      <c r="L58" s="783"/>
      <c r="M58" s="783"/>
      <c r="N58" s="783"/>
      <c r="O58" s="783"/>
      <c r="P58" s="784"/>
      <c r="Q58" s="837"/>
      <c r="R58" s="838"/>
      <c r="S58" s="838"/>
      <c r="T58" s="838"/>
      <c r="U58" s="838"/>
      <c r="V58" s="838"/>
      <c r="W58" s="838"/>
      <c r="X58" s="838"/>
      <c r="Y58" s="838"/>
      <c r="Z58" s="838"/>
      <c r="AA58" s="838"/>
      <c r="AB58" s="838"/>
      <c r="AC58" s="838"/>
      <c r="AD58" s="838"/>
      <c r="AE58" s="839"/>
      <c r="AF58" s="788"/>
      <c r="AG58" s="789"/>
      <c r="AH58" s="789"/>
      <c r="AI58" s="789"/>
      <c r="AJ58" s="790"/>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30"/>
      <c r="BK58" s="230"/>
      <c r="BL58" s="230"/>
      <c r="BM58" s="230"/>
      <c r="BN58" s="230"/>
      <c r="BO58" s="239"/>
      <c r="BP58" s="239"/>
      <c r="BQ58" s="236">
        <v>52</v>
      </c>
      <c r="BR58" s="237"/>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5"/>
      <c r="DW58" s="776"/>
      <c r="DX58" s="776"/>
      <c r="DY58" s="776"/>
      <c r="DZ58" s="781"/>
      <c r="EA58" s="228"/>
    </row>
    <row r="59" spans="1:131" ht="26.25" customHeight="1" x14ac:dyDescent="0.2">
      <c r="A59" s="236">
        <v>32</v>
      </c>
      <c r="B59" s="782"/>
      <c r="C59" s="783"/>
      <c r="D59" s="783"/>
      <c r="E59" s="783"/>
      <c r="F59" s="783"/>
      <c r="G59" s="783"/>
      <c r="H59" s="783"/>
      <c r="I59" s="783"/>
      <c r="J59" s="783"/>
      <c r="K59" s="783"/>
      <c r="L59" s="783"/>
      <c r="M59" s="783"/>
      <c r="N59" s="783"/>
      <c r="O59" s="783"/>
      <c r="P59" s="784"/>
      <c r="Q59" s="837"/>
      <c r="R59" s="838"/>
      <c r="S59" s="838"/>
      <c r="T59" s="838"/>
      <c r="U59" s="838"/>
      <c r="V59" s="838"/>
      <c r="W59" s="838"/>
      <c r="X59" s="838"/>
      <c r="Y59" s="838"/>
      <c r="Z59" s="838"/>
      <c r="AA59" s="838"/>
      <c r="AB59" s="838"/>
      <c r="AC59" s="838"/>
      <c r="AD59" s="838"/>
      <c r="AE59" s="839"/>
      <c r="AF59" s="788"/>
      <c r="AG59" s="789"/>
      <c r="AH59" s="789"/>
      <c r="AI59" s="789"/>
      <c r="AJ59" s="790"/>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30"/>
      <c r="BK59" s="230"/>
      <c r="BL59" s="230"/>
      <c r="BM59" s="230"/>
      <c r="BN59" s="230"/>
      <c r="BO59" s="239"/>
      <c r="BP59" s="239"/>
      <c r="BQ59" s="236">
        <v>53</v>
      </c>
      <c r="BR59" s="237"/>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5"/>
      <c r="DW59" s="776"/>
      <c r="DX59" s="776"/>
      <c r="DY59" s="776"/>
      <c r="DZ59" s="781"/>
      <c r="EA59" s="228"/>
    </row>
    <row r="60" spans="1:131" ht="26.25" customHeight="1" x14ac:dyDescent="0.2">
      <c r="A60" s="236">
        <v>33</v>
      </c>
      <c r="B60" s="782"/>
      <c r="C60" s="783"/>
      <c r="D60" s="783"/>
      <c r="E60" s="783"/>
      <c r="F60" s="783"/>
      <c r="G60" s="783"/>
      <c r="H60" s="783"/>
      <c r="I60" s="783"/>
      <c r="J60" s="783"/>
      <c r="K60" s="783"/>
      <c r="L60" s="783"/>
      <c r="M60" s="783"/>
      <c r="N60" s="783"/>
      <c r="O60" s="783"/>
      <c r="P60" s="784"/>
      <c r="Q60" s="837"/>
      <c r="R60" s="838"/>
      <c r="S60" s="838"/>
      <c r="T60" s="838"/>
      <c r="U60" s="838"/>
      <c r="V60" s="838"/>
      <c r="W60" s="838"/>
      <c r="X60" s="838"/>
      <c r="Y60" s="838"/>
      <c r="Z60" s="838"/>
      <c r="AA60" s="838"/>
      <c r="AB60" s="838"/>
      <c r="AC60" s="838"/>
      <c r="AD60" s="838"/>
      <c r="AE60" s="839"/>
      <c r="AF60" s="788"/>
      <c r="AG60" s="789"/>
      <c r="AH60" s="789"/>
      <c r="AI60" s="789"/>
      <c r="AJ60" s="790"/>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30"/>
      <c r="BK60" s="230"/>
      <c r="BL60" s="230"/>
      <c r="BM60" s="230"/>
      <c r="BN60" s="230"/>
      <c r="BO60" s="239"/>
      <c r="BP60" s="239"/>
      <c r="BQ60" s="236">
        <v>54</v>
      </c>
      <c r="BR60" s="237"/>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5"/>
      <c r="DW60" s="776"/>
      <c r="DX60" s="776"/>
      <c r="DY60" s="776"/>
      <c r="DZ60" s="781"/>
      <c r="EA60" s="228"/>
    </row>
    <row r="61" spans="1:131" ht="26.25" customHeight="1" thickBot="1" x14ac:dyDescent="0.25">
      <c r="A61" s="236">
        <v>34</v>
      </c>
      <c r="B61" s="782"/>
      <c r="C61" s="783"/>
      <c r="D61" s="783"/>
      <c r="E61" s="783"/>
      <c r="F61" s="783"/>
      <c r="G61" s="783"/>
      <c r="H61" s="783"/>
      <c r="I61" s="783"/>
      <c r="J61" s="783"/>
      <c r="K61" s="783"/>
      <c r="L61" s="783"/>
      <c r="M61" s="783"/>
      <c r="N61" s="783"/>
      <c r="O61" s="783"/>
      <c r="P61" s="784"/>
      <c r="Q61" s="837"/>
      <c r="R61" s="838"/>
      <c r="S61" s="838"/>
      <c r="T61" s="838"/>
      <c r="U61" s="838"/>
      <c r="V61" s="838"/>
      <c r="W61" s="838"/>
      <c r="X61" s="838"/>
      <c r="Y61" s="838"/>
      <c r="Z61" s="838"/>
      <c r="AA61" s="838"/>
      <c r="AB61" s="838"/>
      <c r="AC61" s="838"/>
      <c r="AD61" s="838"/>
      <c r="AE61" s="839"/>
      <c r="AF61" s="788"/>
      <c r="AG61" s="789"/>
      <c r="AH61" s="789"/>
      <c r="AI61" s="789"/>
      <c r="AJ61" s="790"/>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30"/>
      <c r="BK61" s="230"/>
      <c r="BL61" s="230"/>
      <c r="BM61" s="230"/>
      <c r="BN61" s="230"/>
      <c r="BO61" s="239"/>
      <c r="BP61" s="239"/>
      <c r="BQ61" s="236">
        <v>55</v>
      </c>
      <c r="BR61" s="237"/>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5"/>
      <c r="DW61" s="776"/>
      <c r="DX61" s="776"/>
      <c r="DY61" s="776"/>
      <c r="DZ61" s="781"/>
      <c r="EA61" s="228"/>
    </row>
    <row r="62" spans="1:131" ht="26.25" customHeight="1" x14ac:dyDescent="0.2">
      <c r="A62" s="236">
        <v>35</v>
      </c>
      <c r="B62" s="782"/>
      <c r="C62" s="783"/>
      <c r="D62" s="783"/>
      <c r="E62" s="783"/>
      <c r="F62" s="783"/>
      <c r="G62" s="783"/>
      <c r="H62" s="783"/>
      <c r="I62" s="783"/>
      <c r="J62" s="783"/>
      <c r="K62" s="783"/>
      <c r="L62" s="783"/>
      <c r="M62" s="783"/>
      <c r="N62" s="783"/>
      <c r="O62" s="783"/>
      <c r="P62" s="784"/>
      <c r="Q62" s="837"/>
      <c r="R62" s="838"/>
      <c r="S62" s="838"/>
      <c r="T62" s="838"/>
      <c r="U62" s="838"/>
      <c r="V62" s="838"/>
      <c r="W62" s="838"/>
      <c r="X62" s="838"/>
      <c r="Y62" s="838"/>
      <c r="Z62" s="838"/>
      <c r="AA62" s="838"/>
      <c r="AB62" s="838"/>
      <c r="AC62" s="838"/>
      <c r="AD62" s="838"/>
      <c r="AE62" s="839"/>
      <c r="AF62" s="788"/>
      <c r="AG62" s="789"/>
      <c r="AH62" s="789"/>
      <c r="AI62" s="789"/>
      <c r="AJ62" s="790"/>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399</v>
      </c>
      <c r="BK62" s="808"/>
      <c r="BL62" s="808"/>
      <c r="BM62" s="808"/>
      <c r="BN62" s="809"/>
      <c r="BO62" s="239"/>
      <c r="BP62" s="239"/>
      <c r="BQ62" s="236">
        <v>56</v>
      </c>
      <c r="BR62" s="237"/>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5"/>
      <c r="DW62" s="776"/>
      <c r="DX62" s="776"/>
      <c r="DY62" s="776"/>
      <c r="DZ62" s="781"/>
      <c r="EA62" s="228"/>
    </row>
    <row r="63" spans="1:131" ht="26.25" customHeight="1" thickBot="1" x14ac:dyDescent="0.25">
      <c r="A63" s="238" t="s">
        <v>378</v>
      </c>
      <c r="B63" s="791" t="s">
        <v>400</v>
      </c>
      <c r="C63" s="792"/>
      <c r="D63" s="792"/>
      <c r="E63" s="792"/>
      <c r="F63" s="792"/>
      <c r="G63" s="792"/>
      <c r="H63" s="792"/>
      <c r="I63" s="792"/>
      <c r="J63" s="792"/>
      <c r="K63" s="792"/>
      <c r="L63" s="792"/>
      <c r="M63" s="792"/>
      <c r="N63" s="792"/>
      <c r="O63" s="792"/>
      <c r="P63" s="793"/>
      <c r="Q63" s="842"/>
      <c r="R63" s="843"/>
      <c r="S63" s="843"/>
      <c r="T63" s="843"/>
      <c r="U63" s="843"/>
      <c r="V63" s="843"/>
      <c r="W63" s="843"/>
      <c r="X63" s="843"/>
      <c r="Y63" s="843"/>
      <c r="Z63" s="843"/>
      <c r="AA63" s="843"/>
      <c r="AB63" s="843"/>
      <c r="AC63" s="843"/>
      <c r="AD63" s="843"/>
      <c r="AE63" s="844"/>
      <c r="AF63" s="845">
        <v>992</v>
      </c>
      <c r="AG63" s="846"/>
      <c r="AH63" s="846"/>
      <c r="AI63" s="846"/>
      <c r="AJ63" s="847"/>
      <c r="AK63" s="848"/>
      <c r="AL63" s="843"/>
      <c r="AM63" s="843"/>
      <c r="AN63" s="843"/>
      <c r="AO63" s="843"/>
      <c r="AP63" s="846">
        <v>8106</v>
      </c>
      <c r="AQ63" s="846"/>
      <c r="AR63" s="846"/>
      <c r="AS63" s="846"/>
      <c r="AT63" s="846"/>
      <c r="AU63" s="846">
        <v>7536</v>
      </c>
      <c r="AV63" s="846"/>
      <c r="AW63" s="846"/>
      <c r="AX63" s="846"/>
      <c r="AY63" s="846"/>
      <c r="AZ63" s="850"/>
      <c r="BA63" s="850"/>
      <c r="BB63" s="850"/>
      <c r="BC63" s="850"/>
      <c r="BD63" s="850"/>
      <c r="BE63" s="851"/>
      <c r="BF63" s="851"/>
      <c r="BG63" s="851"/>
      <c r="BH63" s="851"/>
      <c r="BI63" s="852"/>
      <c r="BJ63" s="853" t="s">
        <v>122</v>
      </c>
      <c r="BK63" s="854"/>
      <c r="BL63" s="854"/>
      <c r="BM63" s="854"/>
      <c r="BN63" s="855"/>
      <c r="BO63" s="239"/>
      <c r="BP63" s="239"/>
      <c r="BQ63" s="236">
        <v>57</v>
      </c>
      <c r="BR63" s="237"/>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5"/>
      <c r="DW63" s="776"/>
      <c r="DX63" s="776"/>
      <c r="DY63" s="776"/>
      <c r="DZ63" s="781"/>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5"/>
      <c r="DW64" s="776"/>
      <c r="DX64" s="776"/>
      <c r="DY64" s="776"/>
      <c r="DZ64" s="781"/>
      <c r="EA64" s="228"/>
    </row>
    <row r="65" spans="1:131" ht="26.25" customHeight="1" thickBot="1" x14ac:dyDescent="0.25">
      <c r="A65" s="230" t="s">
        <v>401</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5"/>
      <c r="DW65" s="776"/>
      <c r="DX65" s="776"/>
      <c r="DY65" s="776"/>
      <c r="DZ65" s="781"/>
      <c r="EA65" s="228"/>
    </row>
    <row r="66" spans="1:131" ht="26.25" customHeight="1" x14ac:dyDescent="0.2">
      <c r="A66" s="729" t="s">
        <v>402</v>
      </c>
      <c r="B66" s="730"/>
      <c r="C66" s="730"/>
      <c r="D66" s="730"/>
      <c r="E66" s="730"/>
      <c r="F66" s="730"/>
      <c r="G66" s="730"/>
      <c r="H66" s="730"/>
      <c r="I66" s="730"/>
      <c r="J66" s="730"/>
      <c r="K66" s="730"/>
      <c r="L66" s="730"/>
      <c r="M66" s="730"/>
      <c r="N66" s="730"/>
      <c r="O66" s="730"/>
      <c r="P66" s="731"/>
      <c r="Q66" s="735" t="s">
        <v>382</v>
      </c>
      <c r="R66" s="736"/>
      <c r="S66" s="736"/>
      <c r="T66" s="736"/>
      <c r="U66" s="737"/>
      <c r="V66" s="735" t="s">
        <v>383</v>
      </c>
      <c r="W66" s="736"/>
      <c r="X66" s="736"/>
      <c r="Y66" s="736"/>
      <c r="Z66" s="737"/>
      <c r="AA66" s="735" t="s">
        <v>384</v>
      </c>
      <c r="AB66" s="736"/>
      <c r="AC66" s="736"/>
      <c r="AD66" s="736"/>
      <c r="AE66" s="737"/>
      <c r="AF66" s="856" t="s">
        <v>385</v>
      </c>
      <c r="AG66" s="817"/>
      <c r="AH66" s="817"/>
      <c r="AI66" s="817"/>
      <c r="AJ66" s="857"/>
      <c r="AK66" s="735" t="s">
        <v>386</v>
      </c>
      <c r="AL66" s="730"/>
      <c r="AM66" s="730"/>
      <c r="AN66" s="730"/>
      <c r="AO66" s="731"/>
      <c r="AP66" s="735" t="s">
        <v>387</v>
      </c>
      <c r="AQ66" s="736"/>
      <c r="AR66" s="736"/>
      <c r="AS66" s="736"/>
      <c r="AT66" s="737"/>
      <c r="AU66" s="735" t="s">
        <v>403</v>
      </c>
      <c r="AV66" s="736"/>
      <c r="AW66" s="736"/>
      <c r="AX66" s="736"/>
      <c r="AY66" s="737"/>
      <c r="AZ66" s="735" t="s">
        <v>364</v>
      </c>
      <c r="BA66" s="736"/>
      <c r="BB66" s="736"/>
      <c r="BC66" s="736"/>
      <c r="BD66" s="742"/>
      <c r="BE66" s="239"/>
      <c r="BF66" s="239"/>
      <c r="BG66" s="239"/>
      <c r="BH66" s="239"/>
      <c r="BI66" s="239"/>
      <c r="BJ66" s="239"/>
      <c r="BK66" s="239"/>
      <c r="BL66" s="239"/>
      <c r="BM66" s="239"/>
      <c r="BN66" s="239"/>
      <c r="BO66" s="239"/>
      <c r="BP66" s="239"/>
      <c r="BQ66" s="236">
        <v>60</v>
      </c>
      <c r="BR66" s="24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28"/>
    </row>
    <row r="67" spans="1:131" ht="26.25" customHeight="1" thickBot="1" x14ac:dyDescent="0.25">
      <c r="A67" s="732"/>
      <c r="B67" s="733"/>
      <c r="C67" s="733"/>
      <c r="D67" s="733"/>
      <c r="E67" s="733"/>
      <c r="F67" s="733"/>
      <c r="G67" s="733"/>
      <c r="H67" s="733"/>
      <c r="I67" s="733"/>
      <c r="J67" s="733"/>
      <c r="K67" s="733"/>
      <c r="L67" s="733"/>
      <c r="M67" s="733"/>
      <c r="N67" s="733"/>
      <c r="O67" s="733"/>
      <c r="P67" s="734"/>
      <c r="Q67" s="738"/>
      <c r="R67" s="739"/>
      <c r="S67" s="739"/>
      <c r="T67" s="739"/>
      <c r="U67" s="740"/>
      <c r="V67" s="738"/>
      <c r="W67" s="739"/>
      <c r="X67" s="739"/>
      <c r="Y67" s="739"/>
      <c r="Z67" s="740"/>
      <c r="AA67" s="738"/>
      <c r="AB67" s="739"/>
      <c r="AC67" s="739"/>
      <c r="AD67" s="739"/>
      <c r="AE67" s="740"/>
      <c r="AF67" s="858"/>
      <c r="AG67" s="820"/>
      <c r="AH67" s="820"/>
      <c r="AI67" s="820"/>
      <c r="AJ67" s="859"/>
      <c r="AK67" s="860"/>
      <c r="AL67" s="733"/>
      <c r="AM67" s="733"/>
      <c r="AN67" s="733"/>
      <c r="AO67" s="734"/>
      <c r="AP67" s="738"/>
      <c r="AQ67" s="739"/>
      <c r="AR67" s="739"/>
      <c r="AS67" s="739"/>
      <c r="AT67" s="740"/>
      <c r="AU67" s="738"/>
      <c r="AV67" s="739"/>
      <c r="AW67" s="739"/>
      <c r="AX67" s="739"/>
      <c r="AY67" s="740"/>
      <c r="AZ67" s="738"/>
      <c r="BA67" s="739"/>
      <c r="BB67" s="739"/>
      <c r="BC67" s="739"/>
      <c r="BD67" s="744"/>
      <c r="BE67" s="239"/>
      <c r="BF67" s="239"/>
      <c r="BG67" s="239"/>
      <c r="BH67" s="239"/>
      <c r="BI67" s="239"/>
      <c r="BJ67" s="239"/>
      <c r="BK67" s="239"/>
      <c r="BL67" s="239"/>
      <c r="BM67" s="239"/>
      <c r="BN67" s="239"/>
      <c r="BO67" s="239"/>
      <c r="BP67" s="239"/>
      <c r="BQ67" s="236">
        <v>61</v>
      </c>
      <c r="BR67" s="24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28"/>
    </row>
    <row r="68" spans="1:131" ht="26.25" customHeight="1" thickTop="1" x14ac:dyDescent="0.2">
      <c r="A68" s="234">
        <v>1</v>
      </c>
      <c r="B68" s="871" t="s">
        <v>555</v>
      </c>
      <c r="C68" s="872"/>
      <c r="D68" s="872"/>
      <c r="E68" s="872"/>
      <c r="F68" s="872"/>
      <c r="G68" s="872"/>
      <c r="H68" s="872"/>
      <c r="I68" s="872"/>
      <c r="J68" s="872"/>
      <c r="K68" s="872"/>
      <c r="L68" s="872"/>
      <c r="M68" s="872"/>
      <c r="N68" s="872"/>
      <c r="O68" s="872"/>
      <c r="P68" s="873"/>
      <c r="Q68" s="874">
        <v>577</v>
      </c>
      <c r="R68" s="868"/>
      <c r="S68" s="868"/>
      <c r="T68" s="868"/>
      <c r="U68" s="868"/>
      <c r="V68" s="868">
        <v>436</v>
      </c>
      <c r="W68" s="868"/>
      <c r="X68" s="868"/>
      <c r="Y68" s="868"/>
      <c r="Z68" s="868"/>
      <c r="AA68" s="868">
        <v>141</v>
      </c>
      <c r="AB68" s="868"/>
      <c r="AC68" s="868"/>
      <c r="AD68" s="868"/>
      <c r="AE68" s="868"/>
      <c r="AF68" s="868">
        <v>141</v>
      </c>
      <c r="AG68" s="868"/>
      <c r="AH68" s="868"/>
      <c r="AI68" s="868"/>
      <c r="AJ68" s="868"/>
      <c r="AK68" s="868">
        <v>6</v>
      </c>
      <c r="AL68" s="868"/>
      <c r="AM68" s="868"/>
      <c r="AN68" s="868"/>
      <c r="AO68" s="868"/>
      <c r="AP68" s="868">
        <v>15</v>
      </c>
      <c r="AQ68" s="868"/>
      <c r="AR68" s="868"/>
      <c r="AS68" s="868"/>
      <c r="AT68" s="868"/>
      <c r="AU68" s="868">
        <v>2</v>
      </c>
      <c r="AV68" s="868"/>
      <c r="AW68" s="868"/>
      <c r="AX68" s="868"/>
      <c r="AY68" s="868"/>
      <c r="AZ68" s="869" t="s">
        <v>568</v>
      </c>
      <c r="BA68" s="869"/>
      <c r="BB68" s="869"/>
      <c r="BC68" s="869"/>
      <c r="BD68" s="870"/>
      <c r="BE68" s="239"/>
      <c r="BF68" s="239"/>
      <c r="BG68" s="239"/>
      <c r="BH68" s="239"/>
      <c r="BI68" s="239"/>
      <c r="BJ68" s="239"/>
      <c r="BK68" s="239"/>
      <c r="BL68" s="239"/>
      <c r="BM68" s="239"/>
      <c r="BN68" s="239"/>
      <c r="BO68" s="239"/>
      <c r="BP68" s="239"/>
      <c r="BQ68" s="236">
        <v>62</v>
      </c>
      <c r="BR68" s="24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28"/>
    </row>
    <row r="69" spans="1:131" ht="26.25" customHeight="1" x14ac:dyDescent="0.2">
      <c r="A69" s="236">
        <v>2</v>
      </c>
      <c r="B69" s="875" t="s">
        <v>556</v>
      </c>
      <c r="C69" s="876"/>
      <c r="D69" s="876"/>
      <c r="E69" s="876"/>
      <c r="F69" s="876"/>
      <c r="G69" s="876"/>
      <c r="H69" s="876"/>
      <c r="I69" s="876"/>
      <c r="J69" s="876"/>
      <c r="K69" s="876"/>
      <c r="L69" s="876"/>
      <c r="M69" s="876"/>
      <c r="N69" s="876"/>
      <c r="O69" s="876"/>
      <c r="P69" s="877"/>
      <c r="Q69" s="878">
        <v>218</v>
      </c>
      <c r="R69" s="832"/>
      <c r="S69" s="832"/>
      <c r="T69" s="832"/>
      <c r="U69" s="832"/>
      <c r="V69" s="832">
        <v>210</v>
      </c>
      <c r="W69" s="832"/>
      <c r="X69" s="832"/>
      <c r="Y69" s="832"/>
      <c r="Z69" s="832"/>
      <c r="AA69" s="832">
        <v>8</v>
      </c>
      <c r="AB69" s="832"/>
      <c r="AC69" s="832"/>
      <c r="AD69" s="832"/>
      <c r="AE69" s="832"/>
      <c r="AF69" s="832">
        <v>8</v>
      </c>
      <c r="AG69" s="832"/>
      <c r="AH69" s="832"/>
      <c r="AI69" s="832"/>
      <c r="AJ69" s="832"/>
      <c r="AK69" s="832" t="s">
        <v>552</v>
      </c>
      <c r="AL69" s="832"/>
      <c r="AM69" s="832"/>
      <c r="AN69" s="832"/>
      <c r="AO69" s="832"/>
      <c r="AP69" s="832">
        <v>90</v>
      </c>
      <c r="AQ69" s="832"/>
      <c r="AR69" s="832"/>
      <c r="AS69" s="832"/>
      <c r="AT69" s="832"/>
      <c r="AU69" s="832">
        <v>45</v>
      </c>
      <c r="AV69" s="832"/>
      <c r="AW69" s="832"/>
      <c r="AX69" s="832"/>
      <c r="AY69" s="832"/>
      <c r="AZ69" s="834"/>
      <c r="BA69" s="834"/>
      <c r="BB69" s="834"/>
      <c r="BC69" s="834"/>
      <c r="BD69" s="835"/>
      <c r="BE69" s="239"/>
      <c r="BF69" s="239"/>
      <c r="BG69" s="239"/>
      <c r="BH69" s="239"/>
      <c r="BI69" s="239"/>
      <c r="BJ69" s="239"/>
      <c r="BK69" s="239"/>
      <c r="BL69" s="239"/>
      <c r="BM69" s="239"/>
      <c r="BN69" s="239"/>
      <c r="BO69" s="239"/>
      <c r="BP69" s="239"/>
      <c r="BQ69" s="236">
        <v>63</v>
      </c>
      <c r="BR69" s="24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28"/>
    </row>
    <row r="70" spans="1:131" ht="26.25" customHeight="1" x14ac:dyDescent="0.2">
      <c r="A70" s="236">
        <v>3</v>
      </c>
      <c r="B70" s="875" t="s">
        <v>557</v>
      </c>
      <c r="C70" s="876"/>
      <c r="D70" s="876"/>
      <c r="E70" s="876"/>
      <c r="F70" s="876"/>
      <c r="G70" s="876"/>
      <c r="H70" s="876"/>
      <c r="I70" s="876"/>
      <c r="J70" s="876"/>
      <c r="K70" s="876"/>
      <c r="L70" s="876"/>
      <c r="M70" s="876"/>
      <c r="N70" s="876"/>
      <c r="O70" s="876"/>
      <c r="P70" s="877"/>
      <c r="Q70" s="878">
        <v>63</v>
      </c>
      <c r="R70" s="832"/>
      <c r="S70" s="832"/>
      <c r="T70" s="832"/>
      <c r="U70" s="832"/>
      <c r="V70" s="832">
        <v>57</v>
      </c>
      <c r="W70" s="832"/>
      <c r="X70" s="832"/>
      <c r="Y70" s="832"/>
      <c r="Z70" s="832"/>
      <c r="AA70" s="832">
        <v>6</v>
      </c>
      <c r="AB70" s="832"/>
      <c r="AC70" s="832"/>
      <c r="AD70" s="832"/>
      <c r="AE70" s="832"/>
      <c r="AF70" s="832">
        <v>6</v>
      </c>
      <c r="AG70" s="832"/>
      <c r="AH70" s="832"/>
      <c r="AI70" s="832"/>
      <c r="AJ70" s="832"/>
      <c r="AK70" s="832" t="s">
        <v>552</v>
      </c>
      <c r="AL70" s="832"/>
      <c r="AM70" s="832"/>
      <c r="AN70" s="832"/>
      <c r="AO70" s="832"/>
      <c r="AP70" s="832" t="s">
        <v>552</v>
      </c>
      <c r="AQ70" s="832"/>
      <c r="AR70" s="832"/>
      <c r="AS70" s="832"/>
      <c r="AT70" s="832"/>
      <c r="AU70" s="832" t="s">
        <v>552</v>
      </c>
      <c r="AV70" s="832"/>
      <c r="AW70" s="832"/>
      <c r="AX70" s="832"/>
      <c r="AY70" s="832"/>
      <c r="AZ70" s="834"/>
      <c r="BA70" s="834"/>
      <c r="BB70" s="834"/>
      <c r="BC70" s="834"/>
      <c r="BD70" s="835"/>
      <c r="BE70" s="239"/>
      <c r="BF70" s="239"/>
      <c r="BG70" s="239"/>
      <c r="BH70" s="239"/>
      <c r="BI70" s="239"/>
      <c r="BJ70" s="239"/>
      <c r="BK70" s="239"/>
      <c r="BL70" s="239"/>
      <c r="BM70" s="239"/>
      <c r="BN70" s="239"/>
      <c r="BO70" s="239"/>
      <c r="BP70" s="239"/>
      <c r="BQ70" s="236">
        <v>64</v>
      </c>
      <c r="BR70" s="24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28"/>
    </row>
    <row r="71" spans="1:131" ht="26.25" customHeight="1" x14ac:dyDescent="0.2">
      <c r="A71" s="236">
        <v>4</v>
      </c>
      <c r="B71" s="875" t="s">
        <v>558</v>
      </c>
      <c r="C71" s="876"/>
      <c r="D71" s="876"/>
      <c r="E71" s="876"/>
      <c r="F71" s="876"/>
      <c r="G71" s="876"/>
      <c r="H71" s="876"/>
      <c r="I71" s="876"/>
      <c r="J71" s="876"/>
      <c r="K71" s="876"/>
      <c r="L71" s="876"/>
      <c r="M71" s="876"/>
      <c r="N71" s="876"/>
      <c r="O71" s="876"/>
      <c r="P71" s="877"/>
      <c r="Q71" s="878">
        <v>2</v>
      </c>
      <c r="R71" s="832"/>
      <c r="S71" s="832"/>
      <c r="T71" s="832"/>
      <c r="U71" s="832"/>
      <c r="V71" s="832">
        <v>0</v>
      </c>
      <c r="W71" s="832"/>
      <c r="X71" s="832"/>
      <c r="Y71" s="832"/>
      <c r="Z71" s="832"/>
      <c r="AA71" s="832">
        <v>2</v>
      </c>
      <c r="AB71" s="832"/>
      <c r="AC71" s="832"/>
      <c r="AD71" s="832"/>
      <c r="AE71" s="832"/>
      <c r="AF71" s="832">
        <v>2</v>
      </c>
      <c r="AG71" s="832"/>
      <c r="AH71" s="832"/>
      <c r="AI71" s="832"/>
      <c r="AJ71" s="832"/>
      <c r="AK71" s="832" t="s">
        <v>552</v>
      </c>
      <c r="AL71" s="832"/>
      <c r="AM71" s="832"/>
      <c r="AN71" s="832"/>
      <c r="AO71" s="832"/>
      <c r="AP71" s="832" t="s">
        <v>552</v>
      </c>
      <c r="AQ71" s="832"/>
      <c r="AR71" s="832"/>
      <c r="AS71" s="832"/>
      <c r="AT71" s="832"/>
      <c r="AU71" s="832" t="s">
        <v>552</v>
      </c>
      <c r="AV71" s="832"/>
      <c r="AW71" s="832"/>
      <c r="AX71" s="832"/>
      <c r="AY71" s="832"/>
      <c r="AZ71" s="834"/>
      <c r="BA71" s="834"/>
      <c r="BB71" s="834"/>
      <c r="BC71" s="834"/>
      <c r="BD71" s="835"/>
      <c r="BE71" s="239"/>
      <c r="BF71" s="239"/>
      <c r="BG71" s="239"/>
      <c r="BH71" s="239"/>
      <c r="BI71" s="239"/>
      <c r="BJ71" s="239"/>
      <c r="BK71" s="239"/>
      <c r="BL71" s="239"/>
      <c r="BM71" s="239"/>
      <c r="BN71" s="239"/>
      <c r="BO71" s="239"/>
      <c r="BP71" s="239"/>
      <c r="BQ71" s="236">
        <v>65</v>
      </c>
      <c r="BR71" s="24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28"/>
    </row>
    <row r="72" spans="1:131" ht="26.25" customHeight="1" x14ac:dyDescent="0.2">
      <c r="A72" s="236">
        <v>5</v>
      </c>
      <c r="B72" s="875" t="s">
        <v>559</v>
      </c>
      <c r="C72" s="876"/>
      <c r="D72" s="876"/>
      <c r="E72" s="876"/>
      <c r="F72" s="876"/>
      <c r="G72" s="876"/>
      <c r="H72" s="876"/>
      <c r="I72" s="876"/>
      <c r="J72" s="876"/>
      <c r="K72" s="876"/>
      <c r="L72" s="876"/>
      <c r="M72" s="876"/>
      <c r="N72" s="876"/>
      <c r="O72" s="876"/>
      <c r="P72" s="877"/>
      <c r="Q72" s="878">
        <v>5</v>
      </c>
      <c r="R72" s="832"/>
      <c r="S72" s="832"/>
      <c r="T72" s="832"/>
      <c r="U72" s="832"/>
      <c r="V72" s="832">
        <v>0</v>
      </c>
      <c r="W72" s="832"/>
      <c r="X72" s="832"/>
      <c r="Y72" s="832"/>
      <c r="Z72" s="832"/>
      <c r="AA72" s="832">
        <v>4</v>
      </c>
      <c r="AB72" s="832"/>
      <c r="AC72" s="832"/>
      <c r="AD72" s="832"/>
      <c r="AE72" s="832"/>
      <c r="AF72" s="832">
        <v>4</v>
      </c>
      <c r="AG72" s="832"/>
      <c r="AH72" s="832"/>
      <c r="AI72" s="832"/>
      <c r="AJ72" s="832"/>
      <c r="AK72" s="832" t="s">
        <v>552</v>
      </c>
      <c r="AL72" s="832"/>
      <c r="AM72" s="832"/>
      <c r="AN72" s="832"/>
      <c r="AO72" s="832"/>
      <c r="AP72" s="832" t="s">
        <v>552</v>
      </c>
      <c r="AQ72" s="832"/>
      <c r="AR72" s="832"/>
      <c r="AS72" s="832"/>
      <c r="AT72" s="832"/>
      <c r="AU72" s="832" t="s">
        <v>552</v>
      </c>
      <c r="AV72" s="832"/>
      <c r="AW72" s="832"/>
      <c r="AX72" s="832"/>
      <c r="AY72" s="832"/>
      <c r="AZ72" s="834"/>
      <c r="BA72" s="834"/>
      <c r="BB72" s="834"/>
      <c r="BC72" s="834"/>
      <c r="BD72" s="835"/>
      <c r="BE72" s="239"/>
      <c r="BF72" s="239"/>
      <c r="BG72" s="239"/>
      <c r="BH72" s="239"/>
      <c r="BI72" s="239"/>
      <c r="BJ72" s="239"/>
      <c r="BK72" s="239"/>
      <c r="BL72" s="239"/>
      <c r="BM72" s="239"/>
      <c r="BN72" s="239"/>
      <c r="BO72" s="239"/>
      <c r="BP72" s="239"/>
      <c r="BQ72" s="236">
        <v>66</v>
      </c>
      <c r="BR72" s="24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28"/>
    </row>
    <row r="73" spans="1:131" ht="26.25" customHeight="1" x14ac:dyDescent="0.2">
      <c r="A73" s="236">
        <v>6</v>
      </c>
      <c r="B73" s="875" t="s">
        <v>560</v>
      </c>
      <c r="C73" s="876"/>
      <c r="D73" s="876"/>
      <c r="E73" s="876"/>
      <c r="F73" s="876"/>
      <c r="G73" s="876"/>
      <c r="H73" s="876"/>
      <c r="I73" s="876"/>
      <c r="J73" s="876"/>
      <c r="K73" s="876"/>
      <c r="L73" s="876"/>
      <c r="M73" s="876"/>
      <c r="N73" s="876"/>
      <c r="O73" s="876"/>
      <c r="P73" s="877"/>
      <c r="Q73" s="878">
        <v>5949</v>
      </c>
      <c r="R73" s="832"/>
      <c r="S73" s="832"/>
      <c r="T73" s="832"/>
      <c r="U73" s="832"/>
      <c r="V73" s="832">
        <v>4240</v>
      </c>
      <c r="W73" s="832"/>
      <c r="X73" s="832"/>
      <c r="Y73" s="832"/>
      <c r="Z73" s="832"/>
      <c r="AA73" s="832">
        <v>1709</v>
      </c>
      <c r="AB73" s="832"/>
      <c r="AC73" s="832"/>
      <c r="AD73" s="832"/>
      <c r="AE73" s="832"/>
      <c r="AF73" s="832">
        <v>1709</v>
      </c>
      <c r="AG73" s="832"/>
      <c r="AH73" s="832"/>
      <c r="AI73" s="832"/>
      <c r="AJ73" s="832"/>
      <c r="AK73" s="832" t="s">
        <v>552</v>
      </c>
      <c r="AL73" s="832"/>
      <c r="AM73" s="832"/>
      <c r="AN73" s="832"/>
      <c r="AO73" s="832"/>
      <c r="AP73" s="832" t="s">
        <v>552</v>
      </c>
      <c r="AQ73" s="832"/>
      <c r="AR73" s="832"/>
      <c r="AS73" s="832"/>
      <c r="AT73" s="832"/>
      <c r="AU73" s="832" t="s">
        <v>552</v>
      </c>
      <c r="AV73" s="832"/>
      <c r="AW73" s="832"/>
      <c r="AX73" s="832"/>
      <c r="AY73" s="832"/>
      <c r="AZ73" s="834"/>
      <c r="BA73" s="834"/>
      <c r="BB73" s="834"/>
      <c r="BC73" s="834"/>
      <c r="BD73" s="835"/>
      <c r="BE73" s="239"/>
      <c r="BF73" s="239"/>
      <c r="BG73" s="239"/>
      <c r="BH73" s="239"/>
      <c r="BI73" s="239"/>
      <c r="BJ73" s="239"/>
      <c r="BK73" s="239"/>
      <c r="BL73" s="239"/>
      <c r="BM73" s="239"/>
      <c r="BN73" s="239"/>
      <c r="BO73" s="239"/>
      <c r="BP73" s="239"/>
      <c r="BQ73" s="236">
        <v>67</v>
      </c>
      <c r="BR73" s="24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28"/>
    </row>
    <row r="74" spans="1:131" ht="26.25" customHeight="1" x14ac:dyDescent="0.2">
      <c r="A74" s="236">
        <v>7</v>
      </c>
      <c r="B74" s="875" t="s">
        <v>561</v>
      </c>
      <c r="C74" s="876"/>
      <c r="D74" s="876"/>
      <c r="E74" s="876"/>
      <c r="F74" s="876"/>
      <c r="G74" s="876"/>
      <c r="H74" s="876"/>
      <c r="I74" s="876"/>
      <c r="J74" s="876"/>
      <c r="K74" s="876"/>
      <c r="L74" s="876"/>
      <c r="M74" s="876"/>
      <c r="N74" s="876"/>
      <c r="O74" s="876"/>
      <c r="P74" s="877"/>
      <c r="Q74" s="878">
        <v>1815</v>
      </c>
      <c r="R74" s="832"/>
      <c r="S74" s="832"/>
      <c r="T74" s="832"/>
      <c r="U74" s="832"/>
      <c r="V74" s="832">
        <v>1547</v>
      </c>
      <c r="W74" s="832"/>
      <c r="X74" s="832"/>
      <c r="Y74" s="832"/>
      <c r="Z74" s="832"/>
      <c r="AA74" s="832">
        <v>268</v>
      </c>
      <c r="AB74" s="832"/>
      <c r="AC74" s="832"/>
      <c r="AD74" s="832"/>
      <c r="AE74" s="832"/>
      <c r="AF74" s="832">
        <v>268</v>
      </c>
      <c r="AG74" s="832"/>
      <c r="AH74" s="832"/>
      <c r="AI74" s="832"/>
      <c r="AJ74" s="832"/>
      <c r="AK74" s="832">
        <v>62</v>
      </c>
      <c r="AL74" s="832"/>
      <c r="AM74" s="832"/>
      <c r="AN74" s="832"/>
      <c r="AO74" s="832"/>
      <c r="AP74" s="832">
        <v>1411</v>
      </c>
      <c r="AQ74" s="832"/>
      <c r="AR74" s="832"/>
      <c r="AS74" s="832"/>
      <c r="AT74" s="832"/>
      <c r="AU74" s="832">
        <v>105</v>
      </c>
      <c r="AV74" s="832"/>
      <c r="AW74" s="832"/>
      <c r="AX74" s="832"/>
      <c r="AY74" s="832"/>
      <c r="AZ74" s="834" t="s">
        <v>569</v>
      </c>
      <c r="BA74" s="834"/>
      <c r="BB74" s="834"/>
      <c r="BC74" s="834"/>
      <c r="BD74" s="835"/>
      <c r="BE74" s="239"/>
      <c r="BF74" s="239"/>
      <c r="BG74" s="239"/>
      <c r="BH74" s="239"/>
      <c r="BI74" s="239"/>
      <c r="BJ74" s="239"/>
      <c r="BK74" s="239"/>
      <c r="BL74" s="239"/>
      <c r="BM74" s="239"/>
      <c r="BN74" s="239"/>
      <c r="BO74" s="239"/>
      <c r="BP74" s="239"/>
      <c r="BQ74" s="236">
        <v>68</v>
      </c>
      <c r="BR74" s="24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28"/>
    </row>
    <row r="75" spans="1:131" ht="26.25" customHeight="1" x14ac:dyDescent="0.2">
      <c r="A75" s="236">
        <v>8</v>
      </c>
      <c r="B75" s="875" t="s">
        <v>562</v>
      </c>
      <c r="C75" s="876"/>
      <c r="D75" s="876"/>
      <c r="E75" s="876"/>
      <c r="F75" s="876"/>
      <c r="G75" s="876"/>
      <c r="H75" s="876"/>
      <c r="I75" s="876"/>
      <c r="J75" s="876"/>
      <c r="K75" s="876"/>
      <c r="L75" s="876"/>
      <c r="M75" s="876"/>
      <c r="N75" s="876"/>
      <c r="O75" s="876"/>
      <c r="P75" s="877"/>
      <c r="Q75" s="879">
        <v>2</v>
      </c>
      <c r="R75" s="880"/>
      <c r="S75" s="880"/>
      <c r="T75" s="880"/>
      <c r="U75" s="836"/>
      <c r="V75" s="881">
        <v>1</v>
      </c>
      <c r="W75" s="880"/>
      <c r="X75" s="880"/>
      <c r="Y75" s="880"/>
      <c r="Z75" s="836"/>
      <c r="AA75" s="881">
        <v>1</v>
      </c>
      <c r="AB75" s="880"/>
      <c r="AC75" s="880"/>
      <c r="AD75" s="880"/>
      <c r="AE75" s="836"/>
      <c r="AF75" s="881">
        <v>1</v>
      </c>
      <c r="AG75" s="880"/>
      <c r="AH75" s="880"/>
      <c r="AI75" s="880"/>
      <c r="AJ75" s="836"/>
      <c r="AK75" s="881" t="s">
        <v>552</v>
      </c>
      <c r="AL75" s="880"/>
      <c r="AM75" s="880"/>
      <c r="AN75" s="880"/>
      <c r="AO75" s="836"/>
      <c r="AP75" s="881" t="s">
        <v>552</v>
      </c>
      <c r="AQ75" s="880"/>
      <c r="AR75" s="880"/>
      <c r="AS75" s="880"/>
      <c r="AT75" s="836"/>
      <c r="AU75" s="881" t="s">
        <v>552</v>
      </c>
      <c r="AV75" s="880"/>
      <c r="AW75" s="880"/>
      <c r="AX75" s="880"/>
      <c r="AY75" s="836"/>
      <c r="AZ75" s="834"/>
      <c r="BA75" s="834"/>
      <c r="BB75" s="834"/>
      <c r="BC75" s="834"/>
      <c r="BD75" s="835"/>
      <c r="BE75" s="239"/>
      <c r="BF75" s="239"/>
      <c r="BG75" s="239"/>
      <c r="BH75" s="239"/>
      <c r="BI75" s="239"/>
      <c r="BJ75" s="239"/>
      <c r="BK75" s="239"/>
      <c r="BL75" s="239"/>
      <c r="BM75" s="239"/>
      <c r="BN75" s="239"/>
      <c r="BO75" s="239"/>
      <c r="BP75" s="239"/>
      <c r="BQ75" s="236">
        <v>69</v>
      </c>
      <c r="BR75" s="24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28"/>
    </row>
    <row r="76" spans="1:131" ht="26.25" customHeight="1" x14ac:dyDescent="0.2">
      <c r="A76" s="236">
        <v>9</v>
      </c>
      <c r="B76" s="875" t="s">
        <v>563</v>
      </c>
      <c r="C76" s="876"/>
      <c r="D76" s="876"/>
      <c r="E76" s="876"/>
      <c r="F76" s="876"/>
      <c r="G76" s="876"/>
      <c r="H76" s="876"/>
      <c r="I76" s="876"/>
      <c r="J76" s="876"/>
      <c r="K76" s="876"/>
      <c r="L76" s="876"/>
      <c r="M76" s="876"/>
      <c r="N76" s="876"/>
      <c r="O76" s="876"/>
      <c r="P76" s="877"/>
      <c r="Q76" s="879">
        <v>752</v>
      </c>
      <c r="R76" s="880"/>
      <c r="S76" s="880"/>
      <c r="T76" s="880"/>
      <c r="U76" s="836"/>
      <c r="V76" s="881">
        <v>743</v>
      </c>
      <c r="W76" s="880"/>
      <c r="X76" s="880"/>
      <c r="Y76" s="880"/>
      <c r="Z76" s="836"/>
      <c r="AA76" s="881">
        <v>9</v>
      </c>
      <c r="AB76" s="880"/>
      <c r="AC76" s="880"/>
      <c r="AD76" s="880"/>
      <c r="AE76" s="836"/>
      <c r="AF76" s="881">
        <v>9</v>
      </c>
      <c r="AG76" s="880"/>
      <c r="AH76" s="880"/>
      <c r="AI76" s="880"/>
      <c r="AJ76" s="836"/>
      <c r="AK76" s="881">
        <v>15</v>
      </c>
      <c r="AL76" s="880"/>
      <c r="AM76" s="880"/>
      <c r="AN76" s="880"/>
      <c r="AO76" s="836"/>
      <c r="AP76" s="881">
        <v>12</v>
      </c>
      <c r="AQ76" s="880"/>
      <c r="AR76" s="880"/>
      <c r="AS76" s="880"/>
      <c r="AT76" s="836"/>
      <c r="AU76" s="881">
        <v>7</v>
      </c>
      <c r="AV76" s="880"/>
      <c r="AW76" s="880"/>
      <c r="AX76" s="880"/>
      <c r="AY76" s="836"/>
      <c r="AZ76" s="834" t="s">
        <v>570</v>
      </c>
      <c r="BA76" s="834"/>
      <c r="BB76" s="834"/>
      <c r="BC76" s="834"/>
      <c r="BD76" s="835"/>
      <c r="BE76" s="239"/>
      <c r="BF76" s="239"/>
      <c r="BG76" s="239"/>
      <c r="BH76" s="239"/>
      <c r="BI76" s="239"/>
      <c r="BJ76" s="239"/>
      <c r="BK76" s="239"/>
      <c r="BL76" s="239"/>
      <c r="BM76" s="239"/>
      <c r="BN76" s="239"/>
      <c r="BO76" s="239"/>
      <c r="BP76" s="239"/>
      <c r="BQ76" s="236">
        <v>70</v>
      </c>
      <c r="BR76" s="24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28"/>
    </row>
    <row r="77" spans="1:131" ht="26.25" customHeight="1" x14ac:dyDescent="0.2">
      <c r="A77" s="236">
        <v>10</v>
      </c>
      <c r="B77" s="875" t="s">
        <v>564</v>
      </c>
      <c r="C77" s="876"/>
      <c r="D77" s="876"/>
      <c r="E77" s="876"/>
      <c r="F77" s="876"/>
      <c r="G77" s="876"/>
      <c r="H77" s="876"/>
      <c r="I77" s="876"/>
      <c r="J77" s="876"/>
      <c r="K77" s="876"/>
      <c r="L77" s="876"/>
      <c r="M77" s="876"/>
      <c r="N77" s="876"/>
      <c r="O77" s="876"/>
      <c r="P77" s="877"/>
      <c r="Q77" s="879">
        <v>383</v>
      </c>
      <c r="R77" s="880"/>
      <c r="S77" s="880"/>
      <c r="T77" s="880"/>
      <c r="U77" s="836"/>
      <c r="V77" s="881">
        <v>373</v>
      </c>
      <c r="W77" s="880"/>
      <c r="X77" s="880"/>
      <c r="Y77" s="880"/>
      <c r="Z77" s="836"/>
      <c r="AA77" s="881">
        <v>9</v>
      </c>
      <c r="AB77" s="880"/>
      <c r="AC77" s="880"/>
      <c r="AD77" s="880"/>
      <c r="AE77" s="836"/>
      <c r="AF77" s="881">
        <v>9</v>
      </c>
      <c r="AG77" s="880"/>
      <c r="AH77" s="880"/>
      <c r="AI77" s="880"/>
      <c r="AJ77" s="836"/>
      <c r="AK77" s="881">
        <v>6</v>
      </c>
      <c r="AL77" s="880"/>
      <c r="AM77" s="880"/>
      <c r="AN77" s="880"/>
      <c r="AO77" s="836"/>
      <c r="AP77" s="881">
        <v>49</v>
      </c>
      <c r="AQ77" s="880"/>
      <c r="AR77" s="880"/>
      <c r="AS77" s="880"/>
      <c r="AT77" s="836"/>
      <c r="AU77" s="881">
        <v>19</v>
      </c>
      <c r="AV77" s="880"/>
      <c r="AW77" s="880"/>
      <c r="AX77" s="880"/>
      <c r="AY77" s="836"/>
      <c r="AZ77" s="834" t="s">
        <v>568</v>
      </c>
      <c r="BA77" s="834"/>
      <c r="BB77" s="834"/>
      <c r="BC77" s="834"/>
      <c r="BD77" s="835"/>
      <c r="BE77" s="239"/>
      <c r="BF77" s="239"/>
      <c r="BG77" s="239"/>
      <c r="BH77" s="239"/>
      <c r="BI77" s="239"/>
      <c r="BJ77" s="239"/>
      <c r="BK77" s="239"/>
      <c r="BL77" s="239"/>
      <c r="BM77" s="239"/>
      <c r="BN77" s="239"/>
      <c r="BO77" s="239"/>
      <c r="BP77" s="239"/>
      <c r="BQ77" s="236">
        <v>71</v>
      </c>
      <c r="BR77" s="24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28"/>
    </row>
    <row r="78" spans="1:131" ht="26.25" customHeight="1" x14ac:dyDescent="0.2">
      <c r="A78" s="236">
        <v>11</v>
      </c>
      <c r="B78" s="875" t="s">
        <v>565</v>
      </c>
      <c r="C78" s="876"/>
      <c r="D78" s="876"/>
      <c r="E78" s="876"/>
      <c r="F78" s="876"/>
      <c r="G78" s="876"/>
      <c r="H78" s="876"/>
      <c r="I78" s="876"/>
      <c r="J78" s="876"/>
      <c r="K78" s="876"/>
      <c r="L78" s="876"/>
      <c r="M78" s="876"/>
      <c r="N78" s="876"/>
      <c r="O78" s="876"/>
      <c r="P78" s="877"/>
      <c r="Q78" s="878">
        <v>7489</v>
      </c>
      <c r="R78" s="832"/>
      <c r="S78" s="832"/>
      <c r="T78" s="832"/>
      <c r="U78" s="832"/>
      <c r="V78" s="832">
        <v>7064</v>
      </c>
      <c r="W78" s="832"/>
      <c r="X78" s="832"/>
      <c r="Y78" s="832"/>
      <c r="Z78" s="832"/>
      <c r="AA78" s="832">
        <v>425</v>
      </c>
      <c r="AB78" s="832"/>
      <c r="AC78" s="832"/>
      <c r="AD78" s="832"/>
      <c r="AE78" s="832"/>
      <c r="AF78" s="832">
        <v>425</v>
      </c>
      <c r="AG78" s="832"/>
      <c r="AH78" s="832"/>
      <c r="AI78" s="832"/>
      <c r="AJ78" s="832"/>
      <c r="AK78" s="832">
        <v>66</v>
      </c>
      <c r="AL78" s="832"/>
      <c r="AM78" s="832"/>
      <c r="AN78" s="832"/>
      <c r="AO78" s="832"/>
      <c r="AP78" s="832" t="s">
        <v>552</v>
      </c>
      <c r="AQ78" s="832"/>
      <c r="AR78" s="832"/>
      <c r="AS78" s="832"/>
      <c r="AT78" s="832"/>
      <c r="AU78" s="832" t="s">
        <v>552</v>
      </c>
      <c r="AV78" s="832"/>
      <c r="AW78" s="832"/>
      <c r="AX78" s="832"/>
      <c r="AY78" s="832"/>
      <c r="AZ78" s="834"/>
      <c r="BA78" s="834"/>
      <c r="BB78" s="834"/>
      <c r="BC78" s="834"/>
      <c r="BD78" s="835"/>
      <c r="BE78" s="239"/>
      <c r="BF78" s="239"/>
      <c r="BG78" s="239"/>
      <c r="BH78" s="239"/>
      <c r="BI78" s="239"/>
      <c r="BJ78" s="228"/>
      <c r="BK78" s="228"/>
      <c r="BL78" s="228"/>
      <c r="BM78" s="228"/>
      <c r="BN78" s="228"/>
      <c r="BO78" s="239"/>
      <c r="BP78" s="239"/>
      <c r="BQ78" s="236">
        <v>72</v>
      </c>
      <c r="BR78" s="24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28"/>
    </row>
    <row r="79" spans="1:131" ht="26.25" customHeight="1" x14ac:dyDescent="0.2">
      <c r="A79" s="236">
        <v>12</v>
      </c>
      <c r="B79" s="875" t="s">
        <v>566</v>
      </c>
      <c r="C79" s="876"/>
      <c r="D79" s="876"/>
      <c r="E79" s="876"/>
      <c r="F79" s="876"/>
      <c r="G79" s="876"/>
      <c r="H79" s="876"/>
      <c r="I79" s="876"/>
      <c r="J79" s="876"/>
      <c r="K79" s="876"/>
      <c r="L79" s="876"/>
      <c r="M79" s="876"/>
      <c r="N79" s="876"/>
      <c r="O79" s="876"/>
      <c r="P79" s="877"/>
      <c r="Q79" s="878">
        <v>264</v>
      </c>
      <c r="R79" s="832"/>
      <c r="S79" s="832"/>
      <c r="T79" s="832"/>
      <c r="U79" s="832"/>
      <c r="V79" s="832">
        <v>227</v>
      </c>
      <c r="W79" s="832"/>
      <c r="X79" s="832"/>
      <c r="Y79" s="832"/>
      <c r="Z79" s="832"/>
      <c r="AA79" s="832">
        <v>37</v>
      </c>
      <c r="AB79" s="832"/>
      <c r="AC79" s="832"/>
      <c r="AD79" s="832"/>
      <c r="AE79" s="832"/>
      <c r="AF79" s="832">
        <v>37</v>
      </c>
      <c r="AG79" s="832"/>
      <c r="AH79" s="832"/>
      <c r="AI79" s="832"/>
      <c r="AJ79" s="832"/>
      <c r="AK79" s="832" t="s">
        <v>552</v>
      </c>
      <c r="AL79" s="832"/>
      <c r="AM79" s="832"/>
      <c r="AN79" s="832"/>
      <c r="AO79" s="832"/>
      <c r="AP79" s="832" t="s">
        <v>552</v>
      </c>
      <c r="AQ79" s="832"/>
      <c r="AR79" s="832"/>
      <c r="AS79" s="832"/>
      <c r="AT79" s="832"/>
      <c r="AU79" s="832" t="s">
        <v>552</v>
      </c>
      <c r="AV79" s="832"/>
      <c r="AW79" s="832"/>
      <c r="AX79" s="832"/>
      <c r="AY79" s="832"/>
      <c r="AZ79" s="834"/>
      <c r="BA79" s="834"/>
      <c r="BB79" s="834"/>
      <c r="BC79" s="834"/>
      <c r="BD79" s="835"/>
      <c r="BE79" s="239"/>
      <c r="BF79" s="239"/>
      <c r="BG79" s="239"/>
      <c r="BH79" s="239"/>
      <c r="BI79" s="239"/>
      <c r="BJ79" s="228"/>
      <c r="BK79" s="228"/>
      <c r="BL79" s="228"/>
      <c r="BM79" s="228"/>
      <c r="BN79" s="228"/>
      <c r="BO79" s="239"/>
      <c r="BP79" s="239"/>
      <c r="BQ79" s="236">
        <v>73</v>
      </c>
      <c r="BR79" s="24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28"/>
    </row>
    <row r="80" spans="1:131" ht="26.25" customHeight="1" x14ac:dyDescent="0.2">
      <c r="A80" s="236">
        <v>13</v>
      </c>
      <c r="B80" s="875" t="s">
        <v>567</v>
      </c>
      <c r="C80" s="876"/>
      <c r="D80" s="876"/>
      <c r="E80" s="876"/>
      <c r="F80" s="876"/>
      <c r="G80" s="876"/>
      <c r="H80" s="876"/>
      <c r="I80" s="876"/>
      <c r="J80" s="876"/>
      <c r="K80" s="876"/>
      <c r="L80" s="876"/>
      <c r="M80" s="876"/>
      <c r="N80" s="876"/>
      <c r="O80" s="876"/>
      <c r="P80" s="877"/>
      <c r="Q80" s="878">
        <v>295194</v>
      </c>
      <c r="R80" s="832"/>
      <c r="S80" s="832"/>
      <c r="T80" s="832"/>
      <c r="U80" s="832"/>
      <c r="V80" s="832">
        <v>282398</v>
      </c>
      <c r="W80" s="832"/>
      <c r="X80" s="832"/>
      <c r="Y80" s="832"/>
      <c r="Z80" s="832"/>
      <c r="AA80" s="832">
        <v>12796</v>
      </c>
      <c r="AB80" s="832"/>
      <c r="AC80" s="832"/>
      <c r="AD80" s="832"/>
      <c r="AE80" s="832"/>
      <c r="AF80" s="832">
        <v>12796</v>
      </c>
      <c r="AG80" s="832"/>
      <c r="AH80" s="832"/>
      <c r="AI80" s="832"/>
      <c r="AJ80" s="832"/>
      <c r="AK80" s="832" t="s">
        <v>552</v>
      </c>
      <c r="AL80" s="832"/>
      <c r="AM80" s="832"/>
      <c r="AN80" s="832"/>
      <c r="AO80" s="832"/>
      <c r="AP80" s="832" t="s">
        <v>552</v>
      </c>
      <c r="AQ80" s="832"/>
      <c r="AR80" s="832"/>
      <c r="AS80" s="832"/>
      <c r="AT80" s="832"/>
      <c r="AU80" s="832" t="s">
        <v>552</v>
      </c>
      <c r="AV80" s="832"/>
      <c r="AW80" s="832"/>
      <c r="AX80" s="832"/>
      <c r="AY80" s="832"/>
      <c r="AZ80" s="834"/>
      <c r="BA80" s="834"/>
      <c r="BB80" s="834"/>
      <c r="BC80" s="834"/>
      <c r="BD80" s="835"/>
      <c r="BE80" s="239"/>
      <c r="BF80" s="239"/>
      <c r="BG80" s="239"/>
      <c r="BH80" s="239"/>
      <c r="BI80" s="239"/>
      <c r="BJ80" s="239"/>
      <c r="BK80" s="239"/>
      <c r="BL80" s="239"/>
      <c r="BM80" s="239"/>
      <c r="BN80" s="239"/>
      <c r="BO80" s="239"/>
      <c r="BP80" s="239"/>
      <c r="BQ80" s="236">
        <v>74</v>
      </c>
      <c r="BR80" s="24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28"/>
    </row>
    <row r="81" spans="1:131" ht="26.25" customHeight="1" x14ac:dyDescent="0.2">
      <c r="A81" s="236">
        <v>14</v>
      </c>
      <c r="B81" s="875"/>
      <c r="C81" s="876"/>
      <c r="D81" s="876"/>
      <c r="E81" s="876"/>
      <c r="F81" s="876"/>
      <c r="G81" s="876"/>
      <c r="H81" s="876"/>
      <c r="I81" s="876"/>
      <c r="J81" s="876"/>
      <c r="K81" s="876"/>
      <c r="L81" s="876"/>
      <c r="M81" s="876"/>
      <c r="N81" s="876"/>
      <c r="O81" s="876"/>
      <c r="P81" s="877"/>
      <c r="Q81" s="878"/>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39"/>
      <c r="BF81" s="239"/>
      <c r="BG81" s="239"/>
      <c r="BH81" s="239"/>
      <c r="BI81" s="239"/>
      <c r="BJ81" s="239"/>
      <c r="BK81" s="239"/>
      <c r="BL81" s="239"/>
      <c r="BM81" s="239"/>
      <c r="BN81" s="239"/>
      <c r="BO81" s="239"/>
      <c r="BP81" s="239"/>
      <c r="BQ81" s="236">
        <v>75</v>
      </c>
      <c r="BR81" s="24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28"/>
    </row>
    <row r="82" spans="1:131" ht="26.25" customHeight="1" x14ac:dyDescent="0.2">
      <c r="A82" s="236">
        <v>15</v>
      </c>
      <c r="B82" s="875"/>
      <c r="C82" s="876"/>
      <c r="D82" s="876"/>
      <c r="E82" s="876"/>
      <c r="F82" s="876"/>
      <c r="G82" s="876"/>
      <c r="H82" s="876"/>
      <c r="I82" s="876"/>
      <c r="J82" s="876"/>
      <c r="K82" s="876"/>
      <c r="L82" s="876"/>
      <c r="M82" s="876"/>
      <c r="N82" s="876"/>
      <c r="O82" s="876"/>
      <c r="P82" s="877"/>
      <c r="Q82" s="878"/>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39"/>
      <c r="BF82" s="239"/>
      <c r="BG82" s="239"/>
      <c r="BH82" s="239"/>
      <c r="BI82" s="239"/>
      <c r="BJ82" s="239"/>
      <c r="BK82" s="239"/>
      <c r="BL82" s="239"/>
      <c r="BM82" s="239"/>
      <c r="BN82" s="239"/>
      <c r="BO82" s="239"/>
      <c r="BP82" s="239"/>
      <c r="BQ82" s="236">
        <v>76</v>
      </c>
      <c r="BR82" s="24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28"/>
    </row>
    <row r="83" spans="1:131" ht="26.25" customHeight="1" x14ac:dyDescent="0.2">
      <c r="A83" s="236">
        <v>16</v>
      </c>
      <c r="B83" s="875"/>
      <c r="C83" s="876"/>
      <c r="D83" s="876"/>
      <c r="E83" s="876"/>
      <c r="F83" s="876"/>
      <c r="G83" s="876"/>
      <c r="H83" s="876"/>
      <c r="I83" s="876"/>
      <c r="J83" s="876"/>
      <c r="K83" s="876"/>
      <c r="L83" s="876"/>
      <c r="M83" s="876"/>
      <c r="N83" s="876"/>
      <c r="O83" s="876"/>
      <c r="P83" s="877"/>
      <c r="Q83" s="878"/>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39"/>
      <c r="BF83" s="239"/>
      <c r="BG83" s="239"/>
      <c r="BH83" s="239"/>
      <c r="BI83" s="239"/>
      <c r="BJ83" s="239"/>
      <c r="BK83" s="239"/>
      <c r="BL83" s="239"/>
      <c r="BM83" s="239"/>
      <c r="BN83" s="239"/>
      <c r="BO83" s="239"/>
      <c r="BP83" s="239"/>
      <c r="BQ83" s="236">
        <v>77</v>
      </c>
      <c r="BR83" s="24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28"/>
    </row>
    <row r="84" spans="1:131" ht="26.25" customHeight="1" x14ac:dyDescent="0.2">
      <c r="A84" s="236">
        <v>17</v>
      </c>
      <c r="B84" s="875"/>
      <c r="C84" s="876"/>
      <c r="D84" s="876"/>
      <c r="E84" s="876"/>
      <c r="F84" s="876"/>
      <c r="G84" s="876"/>
      <c r="H84" s="876"/>
      <c r="I84" s="876"/>
      <c r="J84" s="876"/>
      <c r="K84" s="876"/>
      <c r="L84" s="876"/>
      <c r="M84" s="876"/>
      <c r="N84" s="876"/>
      <c r="O84" s="876"/>
      <c r="P84" s="877"/>
      <c r="Q84" s="878"/>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39"/>
      <c r="BF84" s="239"/>
      <c r="BG84" s="239"/>
      <c r="BH84" s="239"/>
      <c r="BI84" s="239"/>
      <c r="BJ84" s="239"/>
      <c r="BK84" s="239"/>
      <c r="BL84" s="239"/>
      <c r="BM84" s="239"/>
      <c r="BN84" s="239"/>
      <c r="BO84" s="239"/>
      <c r="BP84" s="239"/>
      <c r="BQ84" s="236">
        <v>78</v>
      </c>
      <c r="BR84" s="24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28"/>
    </row>
    <row r="85" spans="1:131" ht="26.25" customHeight="1" x14ac:dyDescent="0.2">
      <c r="A85" s="236">
        <v>18</v>
      </c>
      <c r="B85" s="875"/>
      <c r="C85" s="876"/>
      <c r="D85" s="876"/>
      <c r="E85" s="876"/>
      <c r="F85" s="876"/>
      <c r="G85" s="876"/>
      <c r="H85" s="876"/>
      <c r="I85" s="876"/>
      <c r="J85" s="876"/>
      <c r="K85" s="876"/>
      <c r="L85" s="876"/>
      <c r="M85" s="876"/>
      <c r="N85" s="876"/>
      <c r="O85" s="876"/>
      <c r="P85" s="877"/>
      <c r="Q85" s="878"/>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39"/>
      <c r="BF85" s="239"/>
      <c r="BG85" s="239"/>
      <c r="BH85" s="239"/>
      <c r="BI85" s="239"/>
      <c r="BJ85" s="239"/>
      <c r="BK85" s="239"/>
      <c r="BL85" s="239"/>
      <c r="BM85" s="239"/>
      <c r="BN85" s="239"/>
      <c r="BO85" s="239"/>
      <c r="BP85" s="239"/>
      <c r="BQ85" s="236">
        <v>79</v>
      </c>
      <c r="BR85" s="24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28"/>
    </row>
    <row r="86" spans="1:131" ht="26.25" customHeight="1" x14ac:dyDescent="0.2">
      <c r="A86" s="236">
        <v>19</v>
      </c>
      <c r="B86" s="875"/>
      <c r="C86" s="876"/>
      <c r="D86" s="876"/>
      <c r="E86" s="876"/>
      <c r="F86" s="876"/>
      <c r="G86" s="876"/>
      <c r="H86" s="876"/>
      <c r="I86" s="876"/>
      <c r="J86" s="876"/>
      <c r="K86" s="876"/>
      <c r="L86" s="876"/>
      <c r="M86" s="876"/>
      <c r="N86" s="876"/>
      <c r="O86" s="876"/>
      <c r="P86" s="877"/>
      <c r="Q86" s="878"/>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39"/>
      <c r="BF86" s="239"/>
      <c r="BG86" s="239"/>
      <c r="BH86" s="239"/>
      <c r="BI86" s="239"/>
      <c r="BJ86" s="239"/>
      <c r="BK86" s="239"/>
      <c r="BL86" s="239"/>
      <c r="BM86" s="239"/>
      <c r="BN86" s="239"/>
      <c r="BO86" s="239"/>
      <c r="BP86" s="239"/>
      <c r="BQ86" s="236">
        <v>80</v>
      </c>
      <c r="BR86" s="24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28"/>
    </row>
    <row r="87" spans="1:131" ht="26.25" customHeight="1" x14ac:dyDescent="0.2">
      <c r="A87" s="24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39"/>
      <c r="BF87" s="239"/>
      <c r="BG87" s="239"/>
      <c r="BH87" s="239"/>
      <c r="BI87" s="239"/>
      <c r="BJ87" s="239"/>
      <c r="BK87" s="239"/>
      <c r="BL87" s="239"/>
      <c r="BM87" s="239"/>
      <c r="BN87" s="239"/>
      <c r="BO87" s="239"/>
      <c r="BP87" s="239"/>
      <c r="BQ87" s="236">
        <v>81</v>
      </c>
      <c r="BR87" s="24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28"/>
    </row>
    <row r="88" spans="1:131" ht="26.25" customHeight="1" thickBot="1" x14ac:dyDescent="0.25">
      <c r="A88" s="238" t="s">
        <v>378</v>
      </c>
      <c r="B88" s="791" t="s">
        <v>404</v>
      </c>
      <c r="C88" s="792"/>
      <c r="D88" s="792"/>
      <c r="E88" s="792"/>
      <c r="F88" s="792"/>
      <c r="G88" s="792"/>
      <c r="H88" s="792"/>
      <c r="I88" s="792"/>
      <c r="J88" s="792"/>
      <c r="K88" s="792"/>
      <c r="L88" s="792"/>
      <c r="M88" s="792"/>
      <c r="N88" s="792"/>
      <c r="O88" s="792"/>
      <c r="P88" s="793"/>
      <c r="Q88" s="842"/>
      <c r="R88" s="843"/>
      <c r="S88" s="843"/>
      <c r="T88" s="843"/>
      <c r="U88" s="843"/>
      <c r="V88" s="843"/>
      <c r="W88" s="843"/>
      <c r="X88" s="843"/>
      <c r="Y88" s="843"/>
      <c r="Z88" s="843"/>
      <c r="AA88" s="843"/>
      <c r="AB88" s="843"/>
      <c r="AC88" s="843"/>
      <c r="AD88" s="843"/>
      <c r="AE88" s="843"/>
      <c r="AF88" s="846">
        <v>15415</v>
      </c>
      <c r="AG88" s="846"/>
      <c r="AH88" s="846"/>
      <c r="AI88" s="846"/>
      <c r="AJ88" s="846"/>
      <c r="AK88" s="843"/>
      <c r="AL88" s="843"/>
      <c r="AM88" s="843"/>
      <c r="AN88" s="843"/>
      <c r="AO88" s="843"/>
      <c r="AP88" s="846">
        <v>1577</v>
      </c>
      <c r="AQ88" s="846"/>
      <c r="AR88" s="846"/>
      <c r="AS88" s="846"/>
      <c r="AT88" s="846"/>
      <c r="AU88" s="846">
        <v>178</v>
      </c>
      <c r="AV88" s="846"/>
      <c r="AW88" s="846"/>
      <c r="AX88" s="846"/>
      <c r="AY88" s="846"/>
      <c r="AZ88" s="851"/>
      <c r="BA88" s="851"/>
      <c r="BB88" s="851"/>
      <c r="BC88" s="851"/>
      <c r="BD88" s="852"/>
      <c r="BE88" s="239"/>
      <c r="BF88" s="239"/>
      <c r="BG88" s="239"/>
      <c r="BH88" s="239"/>
      <c r="BI88" s="239"/>
      <c r="BJ88" s="239"/>
      <c r="BK88" s="239"/>
      <c r="BL88" s="239"/>
      <c r="BM88" s="239"/>
      <c r="BN88" s="239"/>
      <c r="BO88" s="239"/>
      <c r="BP88" s="239"/>
      <c r="BQ88" s="236">
        <v>82</v>
      </c>
      <c r="BR88" s="24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378</v>
      </c>
      <c r="BR102" s="791" t="s">
        <v>405</v>
      </c>
      <c r="BS102" s="792"/>
      <c r="BT102" s="792"/>
      <c r="BU102" s="792"/>
      <c r="BV102" s="792"/>
      <c r="BW102" s="792"/>
      <c r="BX102" s="792"/>
      <c r="BY102" s="792"/>
      <c r="BZ102" s="792"/>
      <c r="CA102" s="792"/>
      <c r="CB102" s="792"/>
      <c r="CC102" s="792"/>
      <c r="CD102" s="792"/>
      <c r="CE102" s="792"/>
      <c r="CF102" s="792"/>
      <c r="CG102" s="793"/>
      <c r="CH102" s="889"/>
      <c r="CI102" s="890"/>
      <c r="CJ102" s="890"/>
      <c r="CK102" s="890"/>
      <c r="CL102" s="891"/>
      <c r="CM102" s="889"/>
      <c r="CN102" s="890"/>
      <c r="CO102" s="890"/>
      <c r="CP102" s="890"/>
      <c r="CQ102" s="891"/>
      <c r="CR102" s="892"/>
      <c r="CS102" s="854"/>
      <c r="CT102" s="854"/>
      <c r="CU102" s="854"/>
      <c r="CV102" s="893"/>
      <c r="CW102" s="892"/>
      <c r="CX102" s="854"/>
      <c r="CY102" s="854"/>
      <c r="CZ102" s="854"/>
      <c r="DA102" s="893"/>
      <c r="DB102" s="892"/>
      <c r="DC102" s="854"/>
      <c r="DD102" s="854"/>
      <c r="DE102" s="854"/>
      <c r="DF102" s="893"/>
      <c r="DG102" s="892"/>
      <c r="DH102" s="854"/>
      <c r="DI102" s="854"/>
      <c r="DJ102" s="854"/>
      <c r="DK102" s="893"/>
      <c r="DL102" s="892"/>
      <c r="DM102" s="854"/>
      <c r="DN102" s="854"/>
      <c r="DO102" s="854"/>
      <c r="DP102" s="893"/>
      <c r="DQ102" s="892"/>
      <c r="DR102" s="854"/>
      <c r="DS102" s="854"/>
      <c r="DT102" s="854"/>
      <c r="DU102" s="893"/>
      <c r="DV102" s="791"/>
      <c r="DW102" s="792"/>
      <c r="DX102" s="792"/>
      <c r="DY102" s="792"/>
      <c r="DZ102" s="916"/>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17" t="s">
        <v>406</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18" t="s">
        <v>407</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408</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409</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19" t="s">
        <v>410</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411</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28" customFormat="1" ht="26.25" customHeight="1" x14ac:dyDescent="0.2">
      <c r="A109" s="914" t="s">
        <v>412</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413</v>
      </c>
      <c r="AB109" s="895"/>
      <c r="AC109" s="895"/>
      <c r="AD109" s="895"/>
      <c r="AE109" s="896"/>
      <c r="AF109" s="894" t="s">
        <v>414</v>
      </c>
      <c r="AG109" s="895"/>
      <c r="AH109" s="895"/>
      <c r="AI109" s="895"/>
      <c r="AJ109" s="896"/>
      <c r="AK109" s="894" t="s">
        <v>294</v>
      </c>
      <c r="AL109" s="895"/>
      <c r="AM109" s="895"/>
      <c r="AN109" s="895"/>
      <c r="AO109" s="896"/>
      <c r="AP109" s="894" t="s">
        <v>415</v>
      </c>
      <c r="AQ109" s="895"/>
      <c r="AR109" s="895"/>
      <c r="AS109" s="895"/>
      <c r="AT109" s="897"/>
      <c r="AU109" s="914" t="s">
        <v>412</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413</v>
      </c>
      <c r="BR109" s="895"/>
      <c r="BS109" s="895"/>
      <c r="BT109" s="895"/>
      <c r="BU109" s="896"/>
      <c r="BV109" s="894" t="s">
        <v>414</v>
      </c>
      <c r="BW109" s="895"/>
      <c r="BX109" s="895"/>
      <c r="BY109" s="895"/>
      <c r="BZ109" s="896"/>
      <c r="CA109" s="894" t="s">
        <v>294</v>
      </c>
      <c r="CB109" s="895"/>
      <c r="CC109" s="895"/>
      <c r="CD109" s="895"/>
      <c r="CE109" s="896"/>
      <c r="CF109" s="915" t="s">
        <v>415</v>
      </c>
      <c r="CG109" s="915"/>
      <c r="CH109" s="915"/>
      <c r="CI109" s="915"/>
      <c r="CJ109" s="915"/>
      <c r="CK109" s="894" t="s">
        <v>416</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413</v>
      </c>
      <c r="DH109" s="895"/>
      <c r="DI109" s="895"/>
      <c r="DJ109" s="895"/>
      <c r="DK109" s="896"/>
      <c r="DL109" s="894" t="s">
        <v>414</v>
      </c>
      <c r="DM109" s="895"/>
      <c r="DN109" s="895"/>
      <c r="DO109" s="895"/>
      <c r="DP109" s="896"/>
      <c r="DQ109" s="894" t="s">
        <v>294</v>
      </c>
      <c r="DR109" s="895"/>
      <c r="DS109" s="895"/>
      <c r="DT109" s="895"/>
      <c r="DU109" s="896"/>
      <c r="DV109" s="894" t="s">
        <v>415</v>
      </c>
      <c r="DW109" s="895"/>
      <c r="DX109" s="895"/>
      <c r="DY109" s="895"/>
      <c r="DZ109" s="897"/>
    </row>
    <row r="110" spans="1:131" s="228" customFormat="1" ht="26.25" customHeight="1" x14ac:dyDescent="0.2">
      <c r="A110" s="898" t="s">
        <v>417</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1588718</v>
      </c>
      <c r="AB110" s="902"/>
      <c r="AC110" s="902"/>
      <c r="AD110" s="902"/>
      <c r="AE110" s="903"/>
      <c r="AF110" s="904">
        <v>1615531</v>
      </c>
      <c r="AG110" s="902"/>
      <c r="AH110" s="902"/>
      <c r="AI110" s="902"/>
      <c r="AJ110" s="903"/>
      <c r="AK110" s="904">
        <v>1593760</v>
      </c>
      <c r="AL110" s="902"/>
      <c r="AM110" s="902"/>
      <c r="AN110" s="902"/>
      <c r="AO110" s="903"/>
      <c r="AP110" s="905">
        <v>20.9</v>
      </c>
      <c r="AQ110" s="906"/>
      <c r="AR110" s="906"/>
      <c r="AS110" s="906"/>
      <c r="AT110" s="907"/>
      <c r="AU110" s="908" t="s">
        <v>69</v>
      </c>
      <c r="AV110" s="909"/>
      <c r="AW110" s="909"/>
      <c r="AX110" s="909"/>
      <c r="AY110" s="909"/>
      <c r="AZ110" s="931" t="s">
        <v>418</v>
      </c>
      <c r="BA110" s="899"/>
      <c r="BB110" s="899"/>
      <c r="BC110" s="899"/>
      <c r="BD110" s="899"/>
      <c r="BE110" s="899"/>
      <c r="BF110" s="899"/>
      <c r="BG110" s="899"/>
      <c r="BH110" s="899"/>
      <c r="BI110" s="899"/>
      <c r="BJ110" s="899"/>
      <c r="BK110" s="899"/>
      <c r="BL110" s="899"/>
      <c r="BM110" s="899"/>
      <c r="BN110" s="899"/>
      <c r="BO110" s="899"/>
      <c r="BP110" s="900"/>
      <c r="BQ110" s="932">
        <v>13836495</v>
      </c>
      <c r="BR110" s="933"/>
      <c r="BS110" s="933"/>
      <c r="BT110" s="933"/>
      <c r="BU110" s="933"/>
      <c r="BV110" s="933">
        <v>13490499</v>
      </c>
      <c r="BW110" s="933"/>
      <c r="BX110" s="933"/>
      <c r="BY110" s="933"/>
      <c r="BZ110" s="933"/>
      <c r="CA110" s="933">
        <v>13170211</v>
      </c>
      <c r="CB110" s="933"/>
      <c r="CC110" s="933"/>
      <c r="CD110" s="933"/>
      <c r="CE110" s="933"/>
      <c r="CF110" s="946">
        <v>172.3</v>
      </c>
      <c r="CG110" s="947"/>
      <c r="CH110" s="947"/>
      <c r="CI110" s="947"/>
      <c r="CJ110" s="947"/>
      <c r="CK110" s="948" t="s">
        <v>419</v>
      </c>
      <c r="CL110" s="949"/>
      <c r="CM110" s="931" t="s">
        <v>420</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28" customFormat="1" ht="26.25" customHeight="1" x14ac:dyDescent="0.2">
      <c r="A111" s="936" t="s">
        <v>421</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422</v>
      </c>
      <c r="BA111" s="925"/>
      <c r="BB111" s="925"/>
      <c r="BC111" s="925"/>
      <c r="BD111" s="925"/>
      <c r="BE111" s="925"/>
      <c r="BF111" s="925"/>
      <c r="BG111" s="925"/>
      <c r="BH111" s="925"/>
      <c r="BI111" s="925"/>
      <c r="BJ111" s="925"/>
      <c r="BK111" s="925"/>
      <c r="BL111" s="925"/>
      <c r="BM111" s="925"/>
      <c r="BN111" s="925"/>
      <c r="BO111" s="925"/>
      <c r="BP111" s="926"/>
      <c r="BQ111" s="927" t="s">
        <v>122</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423</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28" customFormat="1" ht="26.25" customHeight="1" x14ac:dyDescent="0.2">
      <c r="A112" s="954" t="s">
        <v>424</v>
      </c>
      <c r="B112" s="955"/>
      <c r="C112" s="925" t="s">
        <v>425</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426</v>
      </c>
      <c r="BA112" s="925"/>
      <c r="BB112" s="925"/>
      <c r="BC112" s="925"/>
      <c r="BD112" s="925"/>
      <c r="BE112" s="925"/>
      <c r="BF112" s="925"/>
      <c r="BG112" s="925"/>
      <c r="BH112" s="925"/>
      <c r="BI112" s="925"/>
      <c r="BJ112" s="925"/>
      <c r="BK112" s="925"/>
      <c r="BL112" s="925"/>
      <c r="BM112" s="925"/>
      <c r="BN112" s="925"/>
      <c r="BO112" s="925"/>
      <c r="BP112" s="926"/>
      <c r="BQ112" s="927">
        <v>8056170</v>
      </c>
      <c r="BR112" s="928"/>
      <c r="BS112" s="928"/>
      <c r="BT112" s="928"/>
      <c r="BU112" s="928"/>
      <c r="BV112" s="928">
        <v>7887081</v>
      </c>
      <c r="BW112" s="928"/>
      <c r="BX112" s="928"/>
      <c r="BY112" s="928"/>
      <c r="BZ112" s="928"/>
      <c r="CA112" s="928">
        <v>7535772</v>
      </c>
      <c r="CB112" s="928"/>
      <c r="CC112" s="928"/>
      <c r="CD112" s="928"/>
      <c r="CE112" s="928"/>
      <c r="CF112" s="922">
        <v>98.6</v>
      </c>
      <c r="CG112" s="923"/>
      <c r="CH112" s="923"/>
      <c r="CI112" s="923"/>
      <c r="CJ112" s="923"/>
      <c r="CK112" s="950"/>
      <c r="CL112" s="951"/>
      <c r="CM112" s="924" t="s">
        <v>427</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28" customFormat="1" ht="26.25" customHeight="1" x14ac:dyDescent="0.2">
      <c r="A113" s="956"/>
      <c r="B113" s="957"/>
      <c r="C113" s="925" t="s">
        <v>428</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561636</v>
      </c>
      <c r="AB113" s="940"/>
      <c r="AC113" s="940"/>
      <c r="AD113" s="940"/>
      <c r="AE113" s="941"/>
      <c r="AF113" s="942">
        <v>503923</v>
      </c>
      <c r="AG113" s="940"/>
      <c r="AH113" s="940"/>
      <c r="AI113" s="940"/>
      <c r="AJ113" s="941"/>
      <c r="AK113" s="942">
        <v>544192</v>
      </c>
      <c r="AL113" s="940"/>
      <c r="AM113" s="940"/>
      <c r="AN113" s="940"/>
      <c r="AO113" s="941"/>
      <c r="AP113" s="943">
        <v>7.1</v>
      </c>
      <c r="AQ113" s="944"/>
      <c r="AR113" s="944"/>
      <c r="AS113" s="944"/>
      <c r="AT113" s="945"/>
      <c r="AU113" s="910"/>
      <c r="AV113" s="911"/>
      <c r="AW113" s="911"/>
      <c r="AX113" s="911"/>
      <c r="AY113" s="911"/>
      <c r="AZ113" s="924" t="s">
        <v>429</v>
      </c>
      <c r="BA113" s="925"/>
      <c r="BB113" s="925"/>
      <c r="BC113" s="925"/>
      <c r="BD113" s="925"/>
      <c r="BE113" s="925"/>
      <c r="BF113" s="925"/>
      <c r="BG113" s="925"/>
      <c r="BH113" s="925"/>
      <c r="BI113" s="925"/>
      <c r="BJ113" s="925"/>
      <c r="BK113" s="925"/>
      <c r="BL113" s="925"/>
      <c r="BM113" s="925"/>
      <c r="BN113" s="925"/>
      <c r="BO113" s="925"/>
      <c r="BP113" s="926"/>
      <c r="BQ113" s="927">
        <v>397045</v>
      </c>
      <c r="BR113" s="928"/>
      <c r="BS113" s="928"/>
      <c r="BT113" s="928"/>
      <c r="BU113" s="928"/>
      <c r="BV113" s="928">
        <v>320286</v>
      </c>
      <c r="BW113" s="928"/>
      <c r="BX113" s="928"/>
      <c r="BY113" s="928"/>
      <c r="BZ113" s="928"/>
      <c r="CA113" s="928">
        <v>270600</v>
      </c>
      <c r="CB113" s="928"/>
      <c r="CC113" s="928"/>
      <c r="CD113" s="928"/>
      <c r="CE113" s="928"/>
      <c r="CF113" s="922">
        <v>3.5</v>
      </c>
      <c r="CG113" s="923"/>
      <c r="CH113" s="923"/>
      <c r="CI113" s="923"/>
      <c r="CJ113" s="923"/>
      <c r="CK113" s="950"/>
      <c r="CL113" s="951"/>
      <c r="CM113" s="924" t="s">
        <v>430</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28" customFormat="1" ht="26.25" customHeight="1" x14ac:dyDescent="0.2">
      <c r="A114" s="956"/>
      <c r="B114" s="957"/>
      <c r="C114" s="925" t="s">
        <v>431</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80474</v>
      </c>
      <c r="AB114" s="961"/>
      <c r="AC114" s="961"/>
      <c r="AD114" s="961"/>
      <c r="AE114" s="962"/>
      <c r="AF114" s="963">
        <v>78392</v>
      </c>
      <c r="AG114" s="961"/>
      <c r="AH114" s="961"/>
      <c r="AI114" s="961"/>
      <c r="AJ114" s="962"/>
      <c r="AK114" s="963">
        <v>50135</v>
      </c>
      <c r="AL114" s="961"/>
      <c r="AM114" s="961"/>
      <c r="AN114" s="961"/>
      <c r="AO114" s="962"/>
      <c r="AP114" s="964">
        <v>0.7</v>
      </c>
      <c r="AQ114" s="965"/>
      <c r="AR114" s="965"/>
      <c r="AS114" s="965"/>
      <c r="AT114" s="966"/>
      <c r="AU114" s="910"/>
      <c r="AV114" s="911"/>
      <c r="AW114" s="911"/>
      <c r="AX114" s="911"/>
      <c r="AY114" s="911"/>
      <c r="AZ114" s="924" t="s">
        <v>432</v>
      </c>
      <c r="BA114" s="925"/>
      <c r="BB114" s="925"/>
      <c r="BC114" s="925"/>
      <c r="BD114" s="925"/>
      <c r="BE114" s="925"/>
      <c r="BF114" s="925"/>
      <c r="BG114" s="925"/>
      <c r="BH114" s="925"/>
      <c r="BI114" s="925"/>
      <c r="BJ114" s="925"/>
      <c r="BK114" s="925"/>
      <c r="BL114" s="925"/>
      <c r="BM114" s="925"/>
      <c r="BN114" s="925"/>
      <c r="BO114" s="925"/>
      <c r="BP114" s="926"/>
      <c r="BQ114" s="927">
        <v>2072436</v>
      </c>
      <c r="BR114" s="928"/>
      <c r="BS114" s="928"/>
      <c r="BT114" s="928"/>
      <c r="BU114" s="928"/>
      <c r="BV114" s="928">
        <v>2059903</v>
      </c>
      <c r="BW114" s="928"/>
      <c r="BX114" s="928"/>
      <c r="BY114" s="928"/>
      <c r="BZ114" s="928"/>
      <c r="CA114" s="928">
        <v>2103296</v>
      </c>
      <c r="CB114" s="928"/>
      <c r="CC114" s="928"/>
      <c r="CD114" s="928"/>
      <c r="CE114" s="928"/>
      <c r="CF114" s="922">
        <v>27.5</v>
      </c>
      <c r="CG114" s="923"/>
      <c r="CH114" s="923"/>
      <c r="CI114" s="923"/>
      <c r="CJ114" s="923"/>
      <c r="CK114" s="950"/>
      <c r="CL114" s="951"/>
      <c r="CM114" s="924" t="s">
        <v>433</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28" customFormat="1" ht="26.25" customHeight="1" x14ac:dyDescent="0.2">
      <c r="A115" s="956"/>
      <c r="B115" s="957"/>
      <c r="C115" s="925" t="s">
        <v>434</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435</v>
      </c>
      <c r="BA115" s="925"/>
      <c r="BB115" s="925"/>
      <c r="BC115" s="925"/>
      <c r="BD115" s="925"/>
      <c r="BE115" s="925"/>
      <c r="BF115" s="925"/>
      <c r="BG115" s="925"/>
      <c r="BH115" s="925"/>
      <c r="BI115" s="925"/>
      <c r="BJ115" s="925"/>
      <c r="BK115" s="925"/>
      <c r="BL115" s="925"/>
      <c r="BM115" s="925"/>
      <c r="BN115" s="925"/>
      <c r="BO115" s="925"/>
      <c r="BP115" s="926"/>
      <c r="BQ115" s="927">
        <v>179008</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436</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28" customFormat="1" ht="26.25" customHeight="1" x14ac:dyDescent="0.2">
      <c r="A116" s="958"/>
      <c r="B116" s="959"/>
      <c r="C116" s="967" t="s">
        <v>437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438</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439</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28" customFormat="1" ht="26.25" customHeight="1" x14ac:dyDescent="0.2">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440</v>
      </c>
      <c r="Z117" s="896"/>
      <c r="AA117" s="980">
        <v>2230828</v>
      </c>
      <c r="AB117" s="981"/>
      <c r="AC117" s="981"/>
      <c r="AD117" s="981"/>
      <c r="AE117" s="982"/>
      <c r="AF117" s="983">
        <v>2197846</v>
      </c>
      <c r="AG117" s="981"/>
      <c r="AH117" s="981"/>
      <c r="AI117" s="981"/>
      <c r="AJ117" s="982"/>
      <c r="AK117" s="983">
        <v>2188087</v>
      </c>
      <c r="AL117" s="981"/>
      <c r="AM117" s="981"/>
      <c r="AN117" s="981"/>
      <c r="AO117" s="982"/>
      <c r="AP117" s="984"/>
      <c r="AQ117" s="985"/>
      <c r="AR117" s="985"/>
      <c r="AS117" s="985"/>
      <c r="AT117" s="986"/>
      <c r="AU117" s="910"/>
      <c r="AV117" s="911"/>
      <c r="AW117" s="911"/>
      <c r="AX117" s="911"/>
      <c r="AY117" s="911"/>
      <c r="AZ117" s="976" t="s">
        <v>441</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442</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28" customFormat="1" ht="26.25" customHeight="1" x14ac:dyDescent="0.2">
      <c r="A118" s="914" t="s">
        <v>416</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413</v>
      </c>
      <c r="AB118" s="895"/>
      <c r="AC118" s="895"/>
      <c r="AD118" s="895"/>
      <c r="AE118" s="896"/>
      <c r="AF118" s="894" t="s">
        <v>414</v>
      </c>
      <c r="AG118" s="895"/>
      <c r="AH118" s="895"/>
      <c r="AI118" s="895"/>
      <c r="AJ118" s="896"/>
      <c r="AK118" s="894" t="s">
        <v>294</v>
      </c>
      <c r="AL118" s="895"/>
      <c r="AM118" s="895"/>
      <c r="AN118" s="895"/>
      <c r="AO118" s="896"/>
      <c r="AP118" s="972" t="s">
        <v>415</v>
      </c>
      <c r="AQ118" s="973"/>
      <c r="AR118" s="973"/>
      <c r="AS118" s="973"/>
      <c r="AT118" s="974"/>
      <c r="AU118" s="910"/>
      <c r="AV118" s="911"/>
      <c r="AW118" s="911"/>
      <c r="AX118" s="911"/>
      <c r="AY118" s="911"/>
      <c r="AZ118" s="975" t="s">
        <v>443</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444</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28" customFormat="1" ht="26.25" customHeight="1" x14ac:dyDescent="0.2">
      <c r="A119" s="1058" t="s">
        <v>419</v>
      </c>
      <c r="B119" s="949"/>
      <c r="C119" s="931" t="s">
        <v>420</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49" t="s">
        <v>177</v>
      </c>
      <c r="BA119" s="249"/>
      <c r="BB119" s="249"/>
      <c r="BC119" s="249"/>
      <c r="BD119" s="249"/>
      <c r="BE119" s="249"/>
      <c r="BF119" s="249"/>
      <c r="BG119" s="249"/>
      <c r="BH119" s="249"/>
      <c r="BI119" s="249"/>
      <c r="BJ119" s="249"/>
      <c r="BK119" s="249"/>
      <c r="BL119" s="249"/>
      <c r="BM119" s="249"/>
      <c r="BN119" s="249"/>
      <c r="BO119" s="979" t="s">
        <v>445</v>
      </c>
      <c r="BP119" s="1007"/>
      <c r="BQ119" s="1001">
        <v>24541154</v>
      </c>
      <c r="BR119" s="1002"/>
      <c r="BS119" s="1002"/>
      <c r="BT119" s="1002"/>
      <c r="BU119" s="1002"/>
      <c r="BV119" s="1002">
        <v>23757769</v>
      </c>
      <c r="BW119" s="1002"/>
      <c r="BX119" s="1002"/>
      <c r="BY119" s="1002"/>
      <c r="BZ119" s="1002"/>
      <c r="CA119" s="1002">
        <v>23079879</v>
      </c>
      <c r="CB119" s="1002"/>
      <c r="CC119" s="1002"/>
      <c r="CD119" s="1002"/>
      <c r="CE119" s="1002"/>
      <c r="CF119" s="1003"/>
      <c r="CG119" s="1004"/>
      <c r="CH119" s="1004"/>
      <c r="CI119" s="1004"/>
      <c r="CJ119" s="1005"/>
      <c r="CK119" s="952"/>
      <c r="CL119" s="953"/>
      <c r="CM119" s="975" t="s">
        <v>446</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28" customFormat="1" ht="26.25" customHeight="1" x14ac:dyDescent="0.2">
      <c r="A120" s="1059"/>
      <c r="B120" s="951"/>
      <c r="C120" s="924" t="s">
        <v>423</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447</v>
      </c>
      <c r="AV120" s="994"/>
      <c r="AW120" s="994"/>
      <c r="AX120" s="994"/>
      <c r="AY120" s="995"/>
      <c r="AZ120" s="931" t="s">
        <v>448</v>
      </c>
      <c r="BA120" s="899"/>
      <c r="BB120" s="899"/>
      <c r="BC120" s="899"/>
      <c r="BD120" s="899"/>
      <c r="BE120" s="899"/>
      <c r="BF120" s="899"/>
      <c r="BG120" s="899"/>
      <c r="BH120" s="899"/>
      <c r="BI120" s="899"/>
      <c r="BJ120" s="899"/>
      <c r="BK120" s="899"/>
      <c r="BL120" s="899"/>
      <c r="BM120" s="899"/>
      <c r="BN120" s="899"/>
      <c r="BO120" s="899"/>
      <c r="BP120" s="900"/>
      <c r="BQ120" s="932">
        <v>7803826</v>
      </c>
      <c r="BR120" s="933"/>
      <c r="BS120" s="933"/>
      <c r="BT120" s="933"/>
      <c r="BU120" s="933"/>
      <c r="BV120" s="933">
        <v>8601850</v>
      </c>
      <c r="BW120" s="933"/>
      <c r="BX120" s="933"/>
      <c r="BY120" s="933"/>
      <c r="BZ120" s="933"/>
      <c r="CA120" s="933">
        <v>8300594</v>
      </c>
      <c r="CB120" s="933"/>
      <c r="CC120" s="933"/>
      <c r="CD120" s="933"/>
      <c r="CE120" s="933"/>
      <c r="CF120" s="946">
        <v>108.6</v>
      </c>
      <c r="CG120" s="947"/>
      <c r="CH120" s="947"/>
      <c r="CI120" s="947"/>
      <c r="CJ120" s="947"/>
      <c r="CK120" s="1008" t="s">
        <v>449</v>
      </c>
      <c r="CL120" s="1009"/>
      <c r="CM120" s="1009"/>
      <c r="CN120" s="1009"/>
      <c r="CO120" s="1010"/>
      <c r="CP120" s="1016" t="s">
        <v>395</v>
      </c>
      <c r="CQ120" s="1017"/>
      <c r="CR120" s="1017"/>
      <c r="CS120" s="1017"/>
      <c r="CT120" s="1017"/>
      <c r="CU120" s="1017"/>
      <c r="CV120" s="1017"/>
      <c r="CW120" s="1017"/>
      <c r="CX120" s="1017"/>
      <c r="CY120" s="1017"/>
      <c r="CZ120" s="1017"/>
      <c r="DA120" s="1017"/>
      <c r="DB120" s="1017"/>
      <c r="DC120" s="1017"/>
      <c r="DD120" s="1017"/>
      <c r="DE120" s="1017"/>
      <c r="DF120" s="1018"/>
      <c r="DG120" s="932" t="s">
        <v>122</v>
      </c>
      <c r="DH120" s="933"/>
      <c r="DI120" s="933"/>
      <c r="DJ120" s="933"/>
      <c r="DK120" s="933"/>
      <c r="DL120" s="933" t="s">
        <v>122</v>
      </c>
      <c r="DM120" s="933"/>
      <c r="DN120" s="933"/>
      <c r="DO120" s="933"/>
      <c r="DP120" s="933"/>
      <c r="DQ120" s="933">
        <v>5690891</v>
      </c>
      <c r="DR120" s="933"/>
      <c r="DS120" s="933"/>
      <c r="DT120" s="933"/>
      <c r="DU120" s="933"/>
      <c r="DV120" s="934">
        <v>74.5</v>
      </c>
      <c r="DW120" s="934"/>
      <c r="DX120" s="934"/>
      <c r="DY120" s="934"/>
      <c r="DZ120" s="935"/>
    </row>
    <row r="121" spans="1:130" s="228" customFormat="1" ht="26.25" customHeight="1" x14ac:dyDescent="0.2">
      <c r="A121" s="1059"/>
      <c r="B121" s="951"/>
      <c r="C121" s="976" t="s">
        <v>450</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451</v>
      </c>
      <c r="BA121" s="925"/>
      <c r="BB121" s="925"/>
      <c r="BC121" s="925"/>
      <c r="BD121" s="925"/>
      <c r="BE121" s="925"/>
      <c r="BF121" s="925"/>
      <c r="BG121" s="925"/>
      <c r="BH121" s="925"/>
      <c r="BI121" s="925"/>
      <c r="BJ121" s="925"/>
      <c r="BK121" s="925"/>
      <c r="BL121" s="925"/>
      <c r="BM121" s="925"/>
      <c r="BN121" s="925"/>
      <c r="BO121" s="925"/>
      <c r="BP121" s="926"/>
      <c r="BQ121" s="927">
        <v>164165</v>
      </c>
      <c r="BR121" s="928"/>
      <c r="BS121" s="928"/>
      <c r="BT121" s="928"/>
      <c r="BU121" s="928"/>
      <c r="BV121" s="928">
        <v>132048</v>
      </c>
      <c r="BW121" s="928"/>
      <c r="BX121" s="928"/>
      <c r="BY121" s="928"/>
      <c r="BZ121" s="928"/>
      <c r="CA121" s="928">
        <v>112178</v>
      </c>
      <c r="CB121" s="928"/>
      <c r="CC121" s="928"/>
      <c r="CD121" s="928"/>
      <c r="CE121" s="928"/>
      <c r="CF121" s="922">
        <v>1.5</v>
      </c>
      <c r="CG121" s="923"/>
      <c r="CH121" s="923"/>
      <c r="CI121" s="923"/>
      <c r="CJ121" s="923"/>
      <c r="CK121" s="1011"/>
      <c r="CL121" s="1012"/>
      <c r="CM121" s="1012"/>
      <c r="CN121" s="1012"/>
      <c r="CO121" s="1013"/>
      <c r="CP121" s="1021" t="s">
        <v>393</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v>2007104</v>
      </c>
      <c r="DM121" s="928"/>
      <c r="DN121" s="928"/>
      <c r="DO121" s="928"/>
      <c r="DP121" s="928"/>
      <c r="DQ121" s="928">
        <v>1844881</v>
      </c>
      <c r="DR121" s="928"/>
      <c r="DS121" s="928"/>
      <c r="DT121" s="928"/>
      <c r="DU121" s="928"/>
      <c r="DV121" s="929">
        <v>24.1</v>
      </c>
      <c r="DW121" s="929"/>
      <c r="DX121" s="929"/>
      <c r="DY121" s="929"/>
      <c r="DZ121" s="930"/>
    </row>
    <row r="122" spans="1:130" s="228" customFormat="1" ht="26.25" customHeight="1" x14ac:dyDescent="0.2">
      <c r="A122" s="1059"/>
      <c r="B122" s="951"/>
      <c r="C122" s="924" t="s">
        <v>433</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452</v>
      </c>
      <c r="BA122" s="967"/>
      <c r="BB122" s="967"/>
      <c r="BC122" s="967"/>
      <c r="BD122" s="967"/>
      <c r="BE122" s="967"/>
      <c r="BF122" s="967"/>
      <c r="BG122" s="967"/>
      <c r="BH122" s="967"/>
      <c r="BI122" s="967"/>
      <c r="BJ122" s="967"/>
      <c r="BK122" s="967"/>
      <c r="BL122" s="967"/>
      <c r="BM122" s="967"/>
      <c r="BN122" s="967"/>
      <c r="BO122" s="967"/>
      <c r="BP122" s="968"/>
      <c r="BQ122" s="1001">
        <v>17455353</v>
      </c>
      <c r="BR122" s="1002"/>
      <c r="BS122" s="1002"/>
      <c r="BT122" s="1002"/>
      <c r="BU122" s="1002"/>
      <c r="BV122" s="1002">
        <v>16514470</v>
      </c>
      <c r="BW122" s="1002"/>
      <c r="BX122" s="1002"/>
      <c r="BY122" s="1002"/>
      <c r="BZ122" s="1002"/>
      <c r="CA122" s="1002">
        <v>16011434</v>
      </c>
      <c r="CB122" s="1002"/>
      <c r="CC122" s="1002"/>
      <c r="CD122" s="1002"/>
      <c r="CE122" s="1002"/>
      <c r="CF122" s="1019">
        <v>209.5</v>
      </c>
      <c r="CG122" s="1020"/>
      <c r="CH122" s="1020"/>
      <c r="CI122" s="1020"/>
      <c r="CJ122" s="1020"/>
      <c r="CK122" s="1011"/>
      <c r="CL122" s="1012"/>
      <c r="CM122" s="1012"/>
      <c r="CN122" s="1012"/>
      <c r="CO122" s="1013"/>
      <c r="CP122" s="1021" t="s">
        <v>398</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28" customFormat="1" ht="26.25" customHeight="1" x14ac:dyDescent="0.2">
      <c r="A123" s="1059"/>
      <c r="B123" s="951"/>
      <c r="C123" s="924" t="s">
        <v>439</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49" t="s">
        <v>177</v>
      </c>
      <c r="BA123" s="249"/>
      <c r="BB123" s="249"/>
      <c r="BC123" s="249"/>
      <c r="BD123" s="249"/>
      <c r="BE123" s="249"/>
      <c r="BF123" s="249"/>
      <c r="BG123" s="249"/>
      <c r="BH123" s="249"/>
      <c r="BI123" s="249"/>
      <c r="BJ123" s="249"/>
      <c r="BK123" s="249"/>
      <c r="BL123" s="249"/>
      <c r="BM123" s="249"/>
      <c r="BN123" s="249"/>
      <c r="BO123" s="979" t="s">
        <v>453</v>
      </c>
      <c r="BP123" s="1007"/>
      <c r="BQ123" s="1065">
        <v>25423344</v>
      </c>
      <c r="BR123" s="1066"/>
      <c r="BS123" s="1066"/>
      <c r="BT123" s="1066"/>
      <c r="BU123" s="1066"/>
      <c r="BV123" s="1066">
        <v>25248368</v>
      </c>
      <c r="BW123" s="1066"/>
      <c r="BX123" s="1066"/>
      <c r="BY123" s="1066"/>
      <c r="BZ123" s="1066"/>
      <c r="CA123" s="1066">
        <v>24424206</v>
      </c>
      <c r="CB123" s="1066"/>
      <c r="CC123" s="1066"/>
      <c r="CD123" s="1066"/>
      <c r="CE123" s="1066"/>
      <c r="CF123" s="1003"/>
      <c r="CG123" s="1004"/>
      <c r="CH123" s="1004"/>
      <c r="CI123" s="1004"/>
      <c r="CJ123" s="1005"/>
      <c r="CK123" s="1011"/>
      <c r="CL123" s="1012"/>
      <c r="CM123" s="1012"/>
      <c r="CN123" s="1012"/>
      <c r="CO123" s="1013"/>
      <c r="CP123" s="1021" t="s">
        <v>392</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28" customFormat="1" ht="26.25" customHeight="1" thickBot="1" x14ac:dyDescent="0.25">
      <c r="A124" s="1059"/>
      <c r="B124" s="951"/>
      <c r="C124" s="924" t="s">
        <v>442</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454</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455</v>
      </c>
      <c r="CQ124" s="1022"/>
      <c r="CR124" s="1022"/>
      <c r="CS124" s="1022"/>
      <c r="CT124" s="1022"/>
      <c r="CU124" s="1022"/>
      <c r="CV124" s="1022"/>
      <c r="CW124" s="1022"/>
      <c r="CX124" s="1022"/>
      <c r="CY124" s="1022"/>
      <c r="CZ124" s="1022"/>
      <c r="DA124" s="1022"/>
      <c r="DB124" s="1022"/>
      <c r="DC124" s="1022"/>
      <c r="DD124" s="1022"/>
      <c r="DE124" s="1022"/>
      <c r="DF124" s="1023"/>
      <c r="DG124" s="1006">
        <v>8056170</v>
      </c>
      <c r="DH124" s="988"/>
      <c r="DI124" s="988"/>
      <c r="DJ124" s="988"/>
      <c r="DK124" s="989"/>
      <c r="DL124" s="987">
        <v>5879977</v>
      </c>
      <c r="DM124" s="988"/>
      <c r="DN124" s="988"/>
      <c r="DO124" s="988"/>
      <c r="DP124" s="989"/>
      <c r="DQ124" s="987" t="s">
        <v>122</v>
      </c>
      <c r="DR124" s="988"/>
      <c r="DS124" s="988"/>
      <c r="DT124" s="988"/>
      <c r="DU124" s="989"/>
      <c r="DV124" s="990" t="s">
        <v>122</v>
      </c>
      <c r="DW124" s="991"/>
      <c r="DX124" s="991"/>
      <c r="DY124" s="991"/>
      <c r="DZ124" s="992"/>
    </row>
    <row r="125" spans="1:130" s="228" customFormat="1" ht="26.25" customHeight="1" x14ac:dyDescent="0.2">
      <c r="A125" s="1059"/>
      <c r="B125" s="951"/>
      <c r="C125" s="924" t="s">
        <v>444</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24" t="s">
        <v>456</v>
      </c>
      <c r="CL125" s="1009"/>
      <c r="CM125" s="1009"/>
      <c r="CN125" s="1009"/>
      <c r="CO125" s="1010"/>
      <c r="CP125" s="931" t="s">
        <v>457</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28" customFormat="1" ht="26.25" customHeight="1" thickBot="1" x14ac:dyDescent="0.25">
      <c r="A126" s="1059"/>
      <c r="B126" s="951"/>
      <c r="C126" s="924" t="s">
        <v>446</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25"/>
      <c r="CL126" s="1012"/>
      <c r="CM126" s="1012"/>
      <c r="CN126" s="1012"/>
      <c r="CO126" s="1013"/>
      <c r="CP126" s="924" t="s">
        <v>458</v>
      </c>
      <c r="CQ126" s="925"/>
      <c r="CR126" s="925"/>
      <c r="CS126" s="925"/>
      <c r="CT126" s="925"/>
      <c r="CU126" s="925"/>
      <c r="CV126" s="925"/>
      <c r="CW126" s="925"/>
      <c r="CX126" s="925"/>
      <c r="CY126" s="925"/>
      <c r="CZ126" s="925"/>
      <c r="DA126" s="925"/>
      <c r="DB126" s="925"/>
      <c r="DC126" s="925"/>
      <c r="DD126" s="925"/>
      <c r="DE126" s="925"/>
      <c r="DF126" s="926"/>
      <c r="DG126" s="927">
        <v>179008</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28" customFormat="1" ht="26.25" customHeight="1" x14ac:dyDescent="0.2">
      <c r="A127" s="1060"/>
      <c r="B127" s="953"/>
      <c r="C127" s="975" t="s">
        <v>459</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30"/>
      <c r="AV127" s="230"/>
      <c r="AW127" s="230"/>
      <c r="AX127" s="1033" t="s">
        <v>460</v>
      </c>
      <c r="AY127" s="1034"/>
      <c r="AZ127" s="1034"/>
      <c r="BA127" s="1034"/>
      <c r="BB127" s="1034"/>
      <c r="BC127" s="1034"/>
      <c r="BD127" s="1034"/>
      <c r="BE127" s="1035"/>
      <c r="BF127" s="1036" t="s">
        <v>461</v>
      </c>
      <c r="BG127" s="1034"/>
      <c r="BH127" s="1034"/>
      <c r="BI127" s="1034"/>
      <c r="BJ127" s="1034"/>
      <c r="BK127" s="1034"/>
      <c r="BL127" s="1035"/>
      <c r="BM127" s="1036" t="s">
        <v>462</v>
      </c>
      <c r="BN127" s="1034"/>
      <c r="BO127" s="1034"/>
      <c r="BP127" s="1034"/>
      <c r="BQ127" s="1034"/>
      <c r="BR127" s="1034"/>
      <c r="BS127" s="1035"/>
      <c r="BT127" s="1036" t="s">
        <v>463</v>
      </c>
      <c r="BU127" s="1034"/>
      <c r="BV127" s="1034"/>
      <c r="BW127" s="1034"/>
      <c r="BX127" s="1034"/>
      <c r="BY127" s="1034"/>
      <c r="BZ127" s="1057"/>
      <c r="CA127" s="230"/>
      <c r="CB127" s="230"/>
      <c r="CC127" s="230"/>
      <c r="CD127" s="253"/>
      <c r="CE127" s="253"/>
      <c r="CF127" s="253"/>
      <c r="CG127" s="230"/>
      <c r="CH127" s="230"/>
      <c r="CI127" s="230"/>
      <c r="CJ127" s="252"/>
      <c r="CK127" s="1025"/>
      <c r="CL127" s="1012"/>
      <c r="CM127" s="1012"/>
      <c r="CN127" s="1012"/>
      <c r="CO127" s="1013"/>
      <c r="CP127" s="924" t="s">
        <v>464</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28" customFormat="1" ht="26.25" customHeight="1" thickBot="1" x14ac:dyDescent="0.25">
      <c r="A128" s="1043" t="s">
        <v>465</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466</v>
      </c>
      <c r="X128" s="1045"/>
      <c r="Y128" s="1045"/>
      <c r="Z128" s="1046"/>
      <c r="AA128" s="1047">
        <v>19227</v>
      </c>
      <c r="AB128" s="1048"/>
      <c r="AC128" s="1048"/>
      <c r="AD128" s="1048"/>
      <c r="AE128" s="1049"/>
      <c r="AF128" s="1050">
        <v>17950</v>
      </c>
      <c r="AG128" s="1048"/>
      <c r="AH128" s="1048"/>
      <c r="AI128" s="1048"/>
      <c r="AJ128" s="1049"/>
      <c r="AK128" s="1050">
        <v>21866</v>
      </c>
      <c r="AL128" s="1048"/>
      <c r="AM128" s="1048"/>
      <c r="AN128" s="1048"/>
      <c r="AO128" s="1049"/>
      <c r="AP128" s="1051"/>
      <c r="AQ128" s="1052"/>
      <c r="AR128" s="1052"/>
      <c r="AS128" s="1052"/>
      <c r="AT128" s="1053"/>
      <c r="AU128" s="230"/>
      <c r="AV128" s="230"/>
      <c r="AW128" s="230"/>
      <c r="AX128" s="898" t="s">
        <v>467</v>
      </c>
      <c r="AY128" s="899"/>
      <c r="AZ128" s="899"/>
      <c r="BA128" s="899"/>
      <c r="BB128" s="899"/>
      <c r="BC128" s="899"/>
      <c r="BD128" s="899"/>
      <c r="BE128" s="900"/>
      <c r="BF128" s="1054" t="s">
        <v>122</v>
      </c>
      <c r="BG128" s="1055"/>
      <c r="BH128" s="1055"/>
      <c r="BI128" s="1055"/>
      <c r="BJ128" s="1055"/>
      <c r="BK128" s="1055"/>
      <c r="BL128" s="1056"/>
      <c r="BM128" s="1054">
        <v>13.46</v>
      </c>
      <c r="BN128" s="1055"/>
      <c r="BO128" s="1055"/>
      <c r="BP128" s="1055"/>
      <c r="BQ128" s="1055"/>
      <c r="BR128" s="1055"/>
      <c r="BS128" s="1056"/>
      <c r="BT128" s="1054">
        <v>20</v>
      </c>
      <c r="BU128" s="1055"/>
      <c r="BV128" s="1055"/>
      <c r="BW128" s="1055"/>
      <c r="BX128" s="1055"/>
      <c r="BY128" s="1055"/>
      <c r="BZ128" s="1078"/>
      <c r="CA128" s="253"/>
      <c r="CB128" s="253"/>
      <c r="CC128" s="253"/>
      <c r="CD128" s="253"/>
      <c r="CE128" s="253"/>
      <c r="CF128" s="253"/>
      <c r="CG128" s="230"/>
      <c r="CH128" s="230"/>
      <c r="CI128" s="230"/>
      <c r="CJ128" s="252"/>
      <c r="CK128" s="1026"/>
      <c r="CL128" s="1027"/>
      <c r="CM128" s="1027"/>
      <c r="CN128" s="1027"/>
      <c r="CO128" s="1028"/>
      <c r="CP128" s="1037" t="s">
        <v>468</v>
      </c>
      <c r="CQ128" s="728"/>
      <c r="CR128" s="728"/>
      <c r="CS128" s="728"/>
      <c r="CT128" s="728"/>
      <c r="CU128" s="728"/>
      <c r="CV128" s="728"/>
      <c r="CW128" s="728"/>
      <c r="CX128" s="728"/>
      <c r="CY128" s="728"/>
      <c r="CZ128" s="728"/>
      <c r="DA128" s="728"/>
      <c r="DB128" s="728"/>
      <c r="DC128" s="728"/>
      <c r="DD128" s="728"/>
      <c r="DE128" s="728"/>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28"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469</v>
      </c>
      <c r="X129" s="1073"/>
      <c r="Y129" s="1073"/>
      <c r="Z129" s="1074"/>
      <c r="AA129" s="960">
        <v>9668843</v>
      </c>
      <c r="AB129" s="961"/>
      <c r="AC129" s="961"/>
      <c r="AD129" s="961"/>
      <c r="AE129" s="962"/>
      <c r="AF129" s="963">
        <v>9211632</v>
      </c>
      <c r="AG129" s="961"/>
      <c r="AH129" s="961"/>
      <c r="AI129" s="961"/>
      <c r="AJ129" s="962"/>
      <c r="AK129" s="963">
        <v>9277681</v>
      </c>
      <c r="AL129" s="961"/>
      <c r="AM129" s="961"/>
      <c r="AN129" s="961"/>
      <c r="AO129" s="962"/>
      <c r="AP129" s="1075"/>
      <c r="AQ129" s="1076"/>
      <c r="AR129" s="1076"/>
      <c r="AS129" s="1076"/>
      <c r="AT129" s="1077"/>
      <c r="AU129" s="231"/>
      <c r="AV129" s="231"/>
      <c r="AW129" s="231"/>
      <c r="AX129" s="1067" t="s">
        <v>470</v>
      </c>
      <c r="AY129" s="925"/>
      <c r="AZ129" s="925"/>
      <c r="BA129" s="925"/>
      <c r="BB129" s="925"/>
      <c r="BC129" s="925"/>
      <c r="BD129" s="925"/>
      <c r="BE129" s="926"/>
      <c r="BF129" s="1068" t="s">
        <v>122</v>
      </c>
      <c r="BG129" s="1069"/>
      <c r="BH129" s="1069"/>
      <c r="BI129" s="1069"/>
      <c r="BJ129" s="1069"/>
      <c r="BK129" s="1069"/>
      <c r="BL129" s="1070"/>
      <c r="BM129" s="1068">
        <v>18.46</v>
      </c>
      <c r="BN129" s="1069"/>
      <c r="BO129" s="1069"/>
      <c r="BP129" s="1069"/>
      <c r="BQ129" s="1069"/>
      <c r="BR129" s="1069"/>
      <c r="BS129" s="1070"/>
      <c r="BT129" s="1068">
        <v>30</v>
      </c>
      <c r="BU129" s="1069"/>
      <c r="BV129" s="1069"/>
      <c r="BW129" s="1069"/>
      <c r="BX129" s="1069"/>
      <c r="BY129" s="1069"/>
      <c r="BZ129" s="1071"/>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936" t="s">
        <v>471</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472</v>
      </c>
      <c r="X130" s="1073"/>
      <c r="Y130" s="1073"/>
      <c r="Z130" s="1074"/>
      <c r="AA130" s="960">
        <v>1744307</v>
      </c>
      <c r="AB130" s="961"/>
      <c r="AC130" s="961"/>
      <c r="AD130" s="961"/>
      <c r="AE130" s="962"/>
      <c r="AF130" s="963">
        <v>1599382</v>
      </c>
      <c r="AG130" s="961"/>
      <c r="AH130" s="961"/>
      <c r="AI130" s="961"/>
      <c r="AJ130" s="962"/>
      <c r="AK130" s="963">
        <v>1635065</v>
      </c>
      <c r="AL130" s="961"/>
      <c r="AM130" s="961"/>
      <c r="AN130" s="961"/>
      <c r="AO130" s="962"/>
      <c r="AP130" s="1075"/>
      <c r="AQ130" s="1076"/>
      <c r="AR130" s="1076"/>
      <c r="AS130" s="1076"/>
      <c r="AT130" s="1077"/>
      <c r="AU130" s="231"/>
      <c r="AV130" s="231"/>
      <c r="AW130" s="231"/>
      <c r="AX130" s="1067" t="s">
        <v>473</v>
      </c>
      <c r="AY130" s="925"/>
      <c r="AZ130" s="925"/>
      <c r="BA130" s="925"/>
      <c r="BB130" s="925"/>
      <c r="BC130" s="925"/>
      <c r="BD130" s="925"/>
      <c r="BE130" s="926"/>
      <c r="BF130" s="1103">
        <v>6.8</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474</v>
      </c>
      <c r="X131" s="1110"/>
      <c r="Y131" s="1110"/>
      <c r="Z131" s="1111"/>
      <c r="AA131" s="1006">
        <v>7924536</v>
      </c>
      <c r="AB131" s="988"/>
      <c r="AC131" s="988"/>
      <c r="AD131" s="988"/>
      <c r="AE131" s="989"/>
      <c r="AF131" s="987">
        <v>7612250</v>
      </c>
      <c r="AG131" s="988"/>
      <c r="AH131" s="988"/>
      <c r="AI131" s="988"/>
      <c r="AJ131" s="989"/>
      <c r="AK131" s="987">
        <v>7642616</v>
      </c>
      <c r="AL131" s="988"/>
      <c r="AM131" s="988"/>
      <c r="AN131" s="988"/>
      <c r="AO131" s="989"/>
      <c r="AP131" s="1112"/>
      <c r="AQ131" s="1113"/>
      <c r="AR131" s="1113"/>
      <c r="AS131" s="1113"/>
      <c r="AT131" s="1114"/>
      <c r="AU131" s="231"/>
      <c r="AV131" s="231"/>
      <c r="AW131" s="231"/>
      <c r="AX131" s="1085" t="s">
        <v>475</v>
      </c>
      <c r="AY131" s="728"/>
      <c r="AZ131" s="728"/>
      <c r="BA131" s="728"/>
      <c r="BB131" s="728"/>
      <c r="BC131" s="728"/>
      <c r="BD131" s="728"/>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1092" t="s">
        <v>476</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477</v>
      </c>
      <c r="W132" s="1096"/>
      <c r="X132" s="1096"/>
      <c r="Y132" s="1096"/>
      <c r="Z132" s="1097"/>
      <c r="AA132" s="1098">
        <v>5.8967995100000001</v>
      </c>
      <c r="AB132" s="1099"/>
      <c r="AC132" s="1099"/>
      <c r="AD132" s="1099"/>
      <c r="AE132" s="1100"/>
      <c r="AF132" s="1101">
        <v>7.6260501170000001</v>
      </c>
      <c r="AG132" s="1099"/>
      <c r="AH132" s="1099"/>
      <c r="AI132" s="1099"/>
      <c r="AJ132" s="1100"/>
      <c r="AK132" s="1101">
        <v>6.9499239529999999</v>
      </c>
      <c r="AL132" s="1099"/>
      <c r="AM132" s="1099"/>
      <c r="AN132" s="1099"/>
      <c r="AO132" s="1100"/>
      <c r="AP132" s="1003"/>
      <c r="AQ132" s="1004"/>
      <c r="AR132" s="1004"/>
      <c r="AS132" s="1004"/>
      <c r="AT132" s="1102"/>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478</v>
      </c>
      <c r="W133" s="1079"/>
      <c r="X133" s="1079"/>
      <c r="Y133" s="1079"/>
      <c r="Z133" s="1080"/>
      <c r="AA133" s="1081">
        <v>6.1</v>
      </c>
      <c r="AB133" s="1082"/>
      <c r="AC133" s="1082"/>
      <c r="AD133" s="1082"/>
      <c r="AE133" s="1083"/>
      <c r="AF133" s="1081">
        <v>6.4</v>
      </c>
      <c r="AG133" s="1082"/>
      <c r="AH133" s="1082"/>
      <c r="AI133" s="1082"/>
      <c r="AJ133" s="1083"/>
      <c r="AK133" s="1081">
        <v>6.8</v>
      </c>
      <c r="AL133" s="1082"/>
      <c r="AM133" s="1082"/>
      <c r="AN133" s="1082"/>
      <c r="AO133" s="1083"/>
      <c r="AP133" s="1030"/>
      <c r="AQ133" s="1031"/>
      <c r="AR133" s="1031"/>
      <c r="AS133" s="1031"/>
      <c r="AT133" s="1084"/>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7t/ovKUWfg7qbbZKUVhfsGClueJ8LdeYfPCDLiv2VNxM7jeRQqf6mo+tsryXisUeJdoGS5fmGzPB4vE9wSkkqA==" saltValue="bkYHyUCGdKwGkqFOEE3B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8" customWidth="1"/>
    <col min="121" max="121" width="0" style="257" hidden="1" customWidth="1"/>
    <col min="122" max="16384" width="9" style="257" hidden="1"/>
  </cols>
  <sheetData>
    <row r="1" spans="1:120" ht="13.2"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7"/>
    </row>
    <row r="17" spans="119:120" ht="13.2" x14ac:dyDescent="0.2">
      <c r="DP17" s="257"/>
    </row>
    <row r="18" spans="119:120" ht="13.2" x14ac:dyDescent="0.2"/>
    <row r="19" spans="119:120" ht="13.2" x14ac:dyDescent="0.2"/>
    <row r="20" spans="119:120" ht="13.2" x14ac:dyDescent="0.2">
      <c r="DO20" s="257"/>
      <c r="DP20" s="257"/>
    </row>
    <row r="21" spans="119:120" ht="13.2" x14ac:dyDescent="0.2">
      <c r="DP21" s="257"/>
    </row>
    <row r="22" spans="119:120" ht="13.2" x14ac:dyDescent="0.2"/>
    <row r="23" spans="119:120" ht="13.2" x14ac:dyDescent="0.2">
      <c r="DO23" s="257"/>
      <c r="DP23" s="257"/>
    </row>
    <row r="24" spans="119:120" ht="13.2" x14ac:dyDescent="0.2">
      <c r="DP24" s="257"/>
    </row>
    <row r="25" spans="119:120" ht="13.2" x14ac:dyDescent="0.2">
      <c r="DP25" s="257"/>
    </row>
    <row r="26" spans="119:120" ht="13.2" x14ac:dyDescent="0.2">
      <c r="DO26" s="257"/>
      <c r="DP26" s="257"/>
    </row>
    <row r="27" spans="119:120" ht="13.2" x14ac:dyDescent="0.2"/>
    <row r="28" spans="119:120" ht="13.2" x14ac:dyDescent="0.2">
      <c r="DO28" s="257"/>
      <c r="DP28" s="257"/>
    </row>
    <row r="29" spans="119:120" ht="13.2" x14ac:dyDescent="0.2">
      <c r="DP29" s="257"/>
    </row>
    <row r="30" spans="119:120" ht="13.2" x14ac:dyDescent="0.2"/>
    <row r="31" spans="119:120" ht="13.2" x14ac:dyDescent="0.2">
      <c r="DO31" s="257"/>
      <c r="DP31" s="257"/>
    </row>
    <row r="32" spans="119:120" ht="13.2" x14ac:dyDescent="0.2"/>
    <row r="33" spans="98:120" ht="13.2" x14ac:dyDescent="0.2">
      <c r="DO33" s="257"/>
      <c r="DP33" s="257"/>
    </row>
    <row r="34" spans="98:120" ht="13.2" x14ac:dyDescent="0.2">
      <c r="DM34" s="257"/>
    </row>
    <row r="35" spans="98:120" ht="13.2" x14ac:dyDescent="0.2">
      <c r="CT35" s="257"/>
      <c r="CU35" s="257"/>
      <c r="CV35" s="257"/>
      <c r="CY35" s="257"/>
      <c r="CZ35" s="257"/>
      <c r="DA35" s="257"/>
      <c r="DD35" s="257"/>
      <c r="DE35" s="257"/>
      <c r="DF35" s="257"/>
      <c r="DI35" s="257"/>
      <c r="DJ35" s="257"/>
      <c r="DK35" s="257"/>
      <c r="DM35" s="257"/>
      <c r="DN35" s="257"/>
      <c r="DO35" s="257"/>
      <c r="DP35" s="257"/>
    </row>
    <row r="36" spans="98:120" ht="13.2" x14ac:dyDescent="0.2"/>
    <row r="37" spans="98:120" ht="13.2" x14ac:dyDescent="0.2">
      <c r="CW37" s="257"/>
      <c r="DB37" s="257"/>
      <c r="DG37" s="257"/>
      <c r="DL37" s="257"/>
      <c r="DP37" s="257"/>
    </row>
    <row r="38" spans="98:120" ht="13.2"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7"/>
      <c r="DO49" s="257"/>
      <c r="DP49" s="25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7"/>
      <c r="CS63" s="257"/>
      <c r="CX63" s="257"/>
      <c r="DC63" s="257"/>
      <c r="DH63" s="257"/>
    </row>
    <row r="64" spans="22:120" ht="13.2" x14ac:dyDescent="0.2">
      <c r="V64" s="257"/>
    </row>
    <row r="65" spans="15:120" ht="13.2"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2" x14ac:dyDescent="0.2">
      <c r="Q66" s="257"/>
      <c r="S66" s="257"/>
      <c r="U66" s="257"/>
      <c r="DM66" s="257"/>
    </row>
    <row r="67" spans="15:120" ht="13.2"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2" x14ac:dyDescent="0.2"/>
    <row r="69" spans="15:120" ht="13.2" x14ac:dyDescent="0.2"/>
    <row r="70" spans="15:120" ht="13.2" x14ac:dyDescent="0.2"/>
    <row r="71" spans="15:120" ht="13.2" x14ac:dyDescent="0.2"/>
    <row r="72" spans="15:120" ht="13.2" x14ac:dyDescent="0.2">
      <c r="DP72" s="257"/>
    </row>
    <row r="73" spans="15:120" ht="13.2" x14ac:dyDescent="0.2">
      <c r="DP73" s="25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7"/>
      <c r="CX96" s="257"/>
      <c r="DC96" s="257"/>
      <c r="DH96" s="257"/>
    </row>
    <row r="97" spans="24:120" ht="13.2" x14ac:dyDescent="0.2">
      <c r="CS97" s="257"/>
      <c r="CX97" s="257"/>
      <c r="DC97" s="257"/>
      <c r="DH97" s="257"/>
      <c r="DP97" s="258" t="s">
        <v>479</v>
      </c>
    </row>
    <row r="98" spans="24:120" ht="13.2" hidden="1" x14ac:dyDescent="0.2">
      <c r="CS98" s="257"/>
      <c r="CX98" s="257"/>
      <c r="DC98" s="257"/>
      <c r="DH98" s="257"/>
    </row>
    <row r="99" spans="24:120" ht="13.2"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2" hidden="1" x14ac:dyDescent="0.2">
      <c r="CT103" s="257"/>
      <c r="CV103" s="257"/>
      <c r="CW103" s="257"/>
      <c r="CY103" s="257"/>
      <c r="DA103" s="257"/>
      <c r="DB103" s="257"/>
      <c r="DD103" s="257"/>
      <c r="DF103" s="257"/>
      <c r="DG103" s="257"/>
      <c r="DI103" s="257"/>
      <c r="DK103" s="257"/>
      <c r="DL103" s="257"/>
      <c r="DM103" s="257"/>
      <c r="DN103" s="257"/>
      <c r="DO103" s="257"/>
      <c r="DP103" s="257"/>
    </row>
    <row r="104" spans="24:120" ht="13.2" hidden="1" x14ac:dyDescent="0.2">
      <c r="CV104" s="257"/>
      <c r="CW104" s="257"/>
      <c r="DA104" s="257"/>
      <c r="DB104" s="257"/>
      <c r="DF104" s="257"/>
      <c r="DG104" s="257"/>
      <c r="DK104" s="257"/>
      <c r="DL104" s="257"/>
      <c r="DN104" s="257"/>
      <c r="DO104" s="257"/>
      <c r="DP104" s="257"/>
    </row>
    <row r="105" spans="24:120" ht="12.75" hidden="1" customHeight="1" x14ac:dyDescent="0.2"/>
  </sheetData>
  <sheetProtection algorithmName="SHA-512" hashValue="AyEQclnTY3UJwQChSZAgjgWT2t28Zd2eo5AZaCsutgIVJ/Szg1YjwXINfFw06P0q/j1MRhuInYARoymjtPQ5Lw==" saltValue="XofuX0vnxIrGQIk9LUF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8" customWidth="1"/>
    <col min="117" max="16384" width="9" style="257" hidden="1"/>
  </cols>
  <sheetData>
    <row r="1" spans="2:116" ht="13.2"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2" x14ac:dyDescent="0.2"/>
    <row r="3" spans="2:116" ht="13.2" x14ac:dyDescent="0.2"/>
    <row r="4" spans="2:116" ht="13.2"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2"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2" x14ac:dyDescent="0.2"/>
    <row r="20" spans="9:116" ht="13.2" x14ac:dyDescent="0.2"/>
    <row r="21" spans="9:116" ht="13.2" x14ac:dyDescent="0.2">
      <c r="DL21" s="257"/>
    </row>
    <row r="22" spans="9:116" ht="13.2" x14ac:dyDescent="0.2">
      <c r="DI22" s="257"/>
      <c r="DJ22" s="257"/>
      <c r="DK22" s="257"/>
      <c r="DL22" s="257"/>
    </row>
    <row r="23" spans="9:116" ht="13.2" x14ac:dyDescent="0.2">
      <c r="CY23" s="257"/>
      <c r="CZ23" s="257"/>
      <c r="DA23" s="257"/>
      <c r="DB23" s="257"/>
      <c r="DC23" s="257"/>
      <c r="DD23" s="257"/>
      <c r="DE23" s="257"/>
      <c r="DF23" s="257"/>
      <c r="DG23" s="257"/>
      <c r="DH23" s="257"/>
      <c r="DI23" s="257"/>
      <c r="DJ23" s="257"/>
      <c r="DK23" s="257"/>
      <c r="DL23" s="25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7"/>
      <c r="DA35" s="257"/>
      <c r="DB35" s="257"/>
      <c r="DC35" s="257"/>
      <c r="DD35" s="257"/>
      <c r="DE35" s="257"/>
      <c r="DF35" s="257"/>
      <c r="DG35" s="257"/>
      <c r="DH35" s="257"/>
      <c r="DI35" s="257"/>
      <c r="DJ35" s="257"/>
      <c r="DK35" s="257"/>
      <c r="DL35" s="257"/>
    </row>
    <row r="36" spans="15:116" ht="13.2" x14ac:dyDescent="0.2"/>
    <row r="37" spans="15:116" ht="13.2" x14ac:dyDescent="0.2">
      <c r="DL37" s="257"/>
    </row>
    <row r="38" spans="15:116" ht="13.2" x14ac:dyDescent="0.2">
      <c r="DI38" s="257"/>
      <c r="DJ38" s="257"/>
      <c r="DK38" s="257"/>
      <c r="DL38" s="257"/>
    </row>
    <row r="39" spans="15:116" ht="13.2" x14ac:dyDescent="0.2"/>
    <row r="40" spans="15:116" ht="13.2" x14ac:dyDescent="0.2"/>
    <row r="41" spans="15:116" ht="13.2" x14ac:dyDescent="0.2"/>
    <row r="42" spans="15:116" ht="13.2" x14ac:dyDescent="0.2"/>
    <row r="43" spans="15:116" ht="13.2"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2" x14ac:dyDescent="0.2">
      <c r="DL44" s="257"/>
    </row>
    <row r="45" spans="15:116" ht="13.2" x14ac:dyDescent="0.2"/>
    <row r="46" spans="15:116" ht="13.2" x14ac:dyDescent="0.2">
      <c r="DA46" s="257"/>
      <c r="DB46" s="257"/>
      <c r="DC46" s="257"/>
      <c r="DD46" s="257"/>
      <c r="DE46" s="257"/>
      <c r="DF46" s="257"/>
      <c r="DG46" s="257"/>
      <c r="DH46" s="257"/>
      <c r="DI46" s="257"/>
      <c r="DJ46" s="257"/>
      <c r="DK46" s="257"/>
      <c r="DL46" s="257"/>
    </row>
    <row r="47" spans="15:116" ht="13.2" x14ac:dyDescent="0.2"/>
    <row r="48" spans="15:116" ht="13.2" x14ac:dyDescent="0.2"/>
    <row r="49" spans="104:116" ht="13.2" x14ac:dyDescent="0.2"/>
    <row r="50" spans="104:116" ht="13.2" x14ac:dyDescent="0.2">
      <c r="CZ50" s="257"/>
      <c r="DA50" s="257"/>
      <c r="DB50" s="257"/>
      <c r="DC50" s="257"/>
      <c r="DD50" s="257"/>
      <c r="DE50" s="257"/>
      <c r="DF50" s="257"/>
      <c r="DG50" s="257"/>
      <c r="DH50" s="257"/>
      <c r="DI50" s="257"/>
      <c r="DJ50" s="257"/>
      <c r="DK50" s="257"/>
      <c r="DL50" s="257"/>
    </row>
    <row r="51" spans="104:116" ht="13.2" x14ac:dyDescent="0.2"/>
    <row r="52" spans="104:116" ht="13.2" x14ac:dyDescent="0.2"/>
    <row r="53" spans="104:116" ht="13.2" x14ac:dyDescent="0.2">
      <c r="DL53" s="25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7"/>
      <c r="DD67" s="257"/>
      <c r="DE67" s="257"/>
      <c r="DF67" s="257"/>
      <c r="DG67" s="257"/>
      <c r="DH67" s="257"/>
      <c r="DI67" s="257"/>
      <c r="DJ67" s="257"/>
      <c r="DK67" s="257"/>
      <c r="DL67" s="25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4o9JLRhYm69g9jMMzOTYTb3OB0VU1igFpCieIRmPCbDKxwe4szNNPMks6jrvANaUOJb/4oWtLfq+Pgzq97Jyw==" saltValue="bAREIvQmJ9d4RBpJfkeQS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9" customWidth="1"/>
    <col min="37" max="44" width="17" style="259" customWidth="1"/>
    <col min="45" max="45" width="6.109375" style="266" customWidth="1"/>
    <col min="46" max="46" width="3" style="264" customWidth="1"/>
    <col min="47" max="47" width="19.109375" style="259" hidden="1" customWidth="1"/>
    <col min="48" max="52" width="12.6640625" style="259" hidden="1" customWidth="1"/>
    <col min="53" max="16384" width="8.6640625" style="259" hidden="1"/>
  </cols>
  <sheetData>
    <row r="1" spans="1:46" ht="13.2" x14ac:dyDescent="0.2">
      <c r="AS1" s="260"/>
      <c r="AT1" s="260"/>
    </row>
    <row r="2" spans="1:46" ht="13.2" x14ac:dyDescent="0.2">
      <c r="AS2" s="260"/>
      <c r="AT2" s="260"/>
    </row>
    <row r="3" spans="1:46" ht="13.2" x14ac:dyDescent="0.2">
      <c r="AS3" s="260"/>
      <c r="AT3" s="260"/>
    </row>
    <row r="4" spans="1:46" ht="13.2" x14ac:dyDescent="0.2">
      <c r="AS4" s="260"/>
      <c r="AT4" s="260"/>
    </row>
    <row r="5" spans="1:46" ht="16.2" x14ac:dyDescent="0.2">
      <c r="A5" s="261" t="s">
        <v>480</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2"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481</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16" t="s">
        <v>482</v>
      </c>
      <c r="AP7" s="270"/>
      <c r="AQ7" s="271" t="s">
        <v>483</v>
      </c>
      <c r="AR7" s="272"/>
    </row>
    <row r="8" spans="1:46" ht="13.2"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17"/>
      <c r="AP8" s="276" t="s">
        <v>484</v>
      </c>
      <c r="AQ8" s="277" t="s">
        <v>485</v>
      </c>
      <c r="AR8" s="278" t="s">
        <v>486</v>
      </c>
    </row>
    <row r="9" spans="1:46" ht="13.2"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18" t="s">
        <v>487</v>
      </c>
      <c r="AL9" s="1119"/>
      <c r="AM9" s="1119"/>
      <c r="AN9" s="1120"/>
      <c r="AO9" s="279">
        <v>2243443</v>
      </c>
      <c r="AP9" s="279">
        <v>117692</v>
      </c>
      <c r="AQ9" s="280">
        <v>102178</v>
      </c>
      <c r="AR9" s="281">
        <v>15.2</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18" t="s">
        <v>488</v>
      </c>
      <c r="AL10" s="1119"/>
      <c r="AM10" s="1119"/>
      <c r="AN10" s="1120"/>
      <c r="AO10" s="282">
        <v>403995</v>
      </c>
      <c r="AP10" s="282">
        <v>21194</v>
      </c>
      <c r="AQ10" s="283">
        <v>12375</v>
      </c>
      <c r="AR10" s="284">
        <v>71.3</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18" t="s">
        <v>489</v>
      </c>
      <c r="AL11" s="1119"/>
      <c r="AM11" s="1119"/>
      <c r="AN11" s="1120"/>
      <c r="AO11" s="282">
        <v>33225</v>
      </c>
      <c r="AP11" s="282">
        <v>1743</v>
      </c>
      <c r="AQ11" s="283">
        <v>998</v>
      </c>
      <c r="AR11" s="284">
        <v>74.599999999999994</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18" t="s">
        <v>490</v>
      </c>
      <c r="AL12" s="1119"/>
      <c r="AM12" s="1119"/>
      <c r="AN12" s="1120"/>
      <c r="AO12" s="282" t="s">
        <v>491</v>
      </c>
      <c r="AP12" s="282" t="s">
        <v>491</v>
      </c>
      <c r="AQ12" s="283">
        <v>0</v>
      </c>
      <c r="AR12" s="284" t="s">
        <v>491</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18" t="s">
        <v>492</v>
      </c>
      <c r="AL13" s="1119"/>
      <c r="AM13" s="1119"/>
      <c r="AN13" s="1120"/>
      <c r="AO13" s="282">
        <v>22238</v>
      </c>
      <c r="AP13" s="282">
        <v>1167</v>
      </c>
      <c r="AQ13" s="283">
        <v>3569</v>
      </c>
      <c r="AR13" s="284">
        <v>-67.3</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18" t="s">
        <v>493</v>
      </c>
      <c r="AL14" s="1119"/>
      <c r="AM14" s="1119"/>
      <c r="AN14" s="1120"/>
      <c r="AO14" s="282">
        <v>46021</v>
      </c>
      <c r="AP14" s="282">
        <v>2414</v>
      </c>
      <c r="AQ14" s="283">
        <v>2201</v>
      </c>
      <c r="AR14" s="284">
        <v>9.6999999999999993</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21" t="s">
        <v>494</v>
      </c>
      <c r="AL15" s="1122"/>
      <c r="AM15" s="1122"/>
      <c r="AN15" s="1123"/>
      <c r="AO15" s="282">
        <v>-110566</v>
      </c>
      <c r="AP15" s="282">
        <v>-5800</v>
      </c>
      <c r="AQ15" s="283">
        <v>-6242</v>
      </c>
      <c r="AR15" s="284">
        <v>-7.1</v>
      </c>
    </row>
    <row r="16" spans="1:46" ht="13.2"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21" t="s">
        <v>177</v>
      </c>
      <c r="AL16" s="1122"/>
      <c r="AM16" s="1122"/>
      <c r="AN16" s="1123"/>
      <c r="AO16" s="282">
        <v>2638356</v>
      </c>
      <c r="AP16" s="282">
        <v>138409</v>
      </c>
      <c r="AQ16" s="283">
        <v>115079</v>
      </c>
      <c r="AR16" s="284">
        <v>20.3</v>
      </c>
    </row>
    <row r="17" spans="1:46" ht="13.2"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2"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2"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495</v>
      </c>
      <c r="AL19" s="260"/>
      <c r="AM19" s="260"/>
      <c r="AN19" s="260"/>
      <c r="AO19" s="260"/>
      <c r="AP19" s="260"/>
      <c r="AQ19" s="260"/>
      <c r="AR19" s="260"/>
    </row>
    <row r="20" spans="1:46" ht="13.2"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496</v>
      </c>
      <c r="AP20" s="291" t="s">
        <v>497</v>
      </c>
      <c r="AQ20" s="292" t="s">
        <v>498</v>
      </c>
      <c r="AR20" s="293"/>
    </row>
    <row r="21" spans="1:46" s="299" customFormat="1" ht="13.2"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24" t="s">
        <v>499</v>
      </c>
      <c r="AL21" s="1125"/>
      <c r="AM21" s="1125"/>
      <c r="AN21" s="1126"/>
      <c r="AO21" s="295">
        <v>11.28</v>
      </c>
      <c r="AP21" s="296">
        <v>9.93</v>
      </c>
      <c r="AQ21" s="297">
        <v>1.35</v>
      </c>
      <c r="AR21" s="265"/>
      <c r="AS21" s="298"/>
      <c r="AT21" s="294"/>
    </row>
    <row r="22" spans="1:46" s="299" customFormat="1" ht="13.2"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24" t="s">
        <v>500</v>
      </c>
      <c r="AL22" s="1125"/>
      <c r="AM22" s="1125"/>
      <c r="AN22" s="1126"/>
      <c r="AO22" s="300">
        <v>93.2</v>
      </c>
      <c r="AP22" s="301">
        <v>96.1</v>
      </c>
      <c r="AQ22" s="302">
        <v>-2.9</v>
      </c>
      <c r="AR22" s="286"/>
      <c r="AS22" s="298"/>
      <c r="AT22" s="294"/>
    </row>
    <row r="23" spans="1:46" s="299" customFormat="1" ht="13.2"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2"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2"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2" x14ac:dyDescent="0.2">
      <c r="A26" s="1115" t="s">
        <v>501</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5"/>
    </row>
    <row r="27" spans="1:46" ht="13.2" x14ac:dyDescent="0.2">
      <c r="A27" s="307"/>
      <c r="AO27" s="260"/>
      <c r="AP27" s="260"/>
      <c r="AQ27" s="260"/>
      <c r="AR27" s="260"/>
      <c r="AS27" s="260"/>
      <c r="AT27" s="260"/>
    </row>
    <row r="28" spans="1:46" ht="16.2" x14ac:dyDescent="0.2">
      <c r="A28" s="261" t="s">
        <v>502</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2"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503</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16" t="s">
        <v>482</v>
      </c>
      <c r="AP30" s="270"/>
      <c r="AQ30" s="271" t="s">
        <v>483</v>
      </c>
      <c r="AR30" s="272"/>
    </row>
    <row r="31" spans="1:46" ht="13.2"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17"/>
      <c r="AP31" s="276" t="s">
        <v>484</v>
      </c>
      <c r="AQ31" s="277" t="s">
        <v>485</v>
      </c>
      <c r="AR31" s="278" t="s">
        <v>486</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32" t="s">
        <v>504</v>
      </c>
      <c r="AL32" s="1133"/>
      <c r="AM32" s="1133"/>
      <c r="AN32" s="1134"/>
      <c r="AO32" s="310">
        <v>1593760</v>
      </c>
      <c r="AP32" s="310">
        <v>83609</v>
      </c>
      <c r="AQ32" s="311">
        <v>55825</v>
      </c>
      <c r="AR32" s="312">
        <v>49.8</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32" t="s">
        <v>505</v>
      </c>
      <c r="AL33" s="1133"/>
      <c r="AM33" s="1133"/>
      <c r="AN33" s="1134"/>
      <c r="AO33" s="310" t="s">
        <v>491</v>
      </c>
      <c r="AP33" s="310" t="s">
        <v>491</v>
      </c>
      <c r="AQ33" s="311">
        <v>10</v>
      </c>
      <c r="AR33" s="312" t="s">
        <v>491</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32" t="s">
        <v>506</v>
      </c>
      <c r="AL34" s="1133"/>
      <c r="AM34" s="1133"/>
      <c r="AN34" s="1134"/>
      <c r="AO34" s="310" t="s">
        <v>491</v>
      </c>
      <c r="AP34" s="310" t="s">
        <v>491</v>
      </c>
      <c r="AQ34" s="311">
        <v>2</v>
      </c>
      <c r="AR34" s="312" t="s">
        <v>491</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32" t="s">
        <v>507</v>
      </c>
      <c r="AL35" s="1133"/>
      <c r="AM35" s="1133"/>
      <c r="AN35" s="1134"/>
      <c r="AO35" s="310">
        <v>544192</v>
      </c>
      <c r="AP35" s="310">
        <v>28549</v>
      </c>
      <c r="AQ35" s="311">
        <v>20336</v>
      </c>
      <c r="AR35" s="312">
        <v>40.4</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32" t="s">
        <v>508</v>
      </c>
      <c r="AL36" s="1133"/>
      <c r="AM36" s="1133"/>
      <c r="AN36" s="1134"/>
      <c r="AO36" s="310">
        <v>50135</v>
      </c>
      <c r="AP36" s="310">
        <v>2630</v>
      </c>
      <c r="AQ36" s="311">
        <v>2951</v>
      </c>
      <c r="AR36" s="312">
        <v>-10.9</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32" t="s">
        <v>509</v>
      </c>
      <c r="AL37" s="1133"/>
      <c r="AM37" s="1133"/>
      <c r="AN37" s="1134"/>
      <c r="AO37" s="310" t="s">
        <v>491</v>
      </c>
      <c r="AP37" s="310" t="s">
        <v>491</v>
      </c>
      <c r="AQ37" s="311">
        <v>682</v>
      </c>
      <c r="AR37" s="312" t="s">
        <v>491</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35" t="s">
        <v>510</v>
      </c>
      <c r="AL38" s="1136"/>
      <c r="AM38" s="1136"/>
      <c r="AN38" s="1137"/>
      <c r="AO38" s="313" t="s">
        <v>491</v>
      </c>
      <c r="AP38" s="313" t="s">
        <v>491</v>
      </c>
      <c r="AQ38" s="314">
        <v>2</v>
      </c>
      <c r="AR38" s="302" t="s">
        <v>491</v>
      </c>
      <c r="AS38" s="309"/>
    </row>
    <row r="39" spans="1:46" ht="13.2"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35" t="s">
        <v>511</v>
      </c>
      <c r="AL39" s="1136"/>
      <c r="AM39" s="1136"/>
      <c r="AN39" s="1137"/>
      <c r="AO39" s="310">
        <v>-21866</v>
      </c>
      <c r="AP39" s="310">
        <v>-1147</v>
      </c>
      <c r="AQ39" s="311">
        <v>-2058</v>
      </c>
      <c r="AR39" s="312">
        <v>-44.3</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32" t="s">
        <v>512</v>
      </c>
      <c r="AL40" s="1133"/>
      <c r="AM40" s="1133"/>
      <c r="AN40" s="1134"/>
      <c r="AO40" s="310">
        <v>-1635065</v>
      </c>
      <c r="AP40" s="310">
        <v>-85776</v>
      </c>
      <c r="AQ40" s="311">
        <v>-53145</v>
      </c>
      <c r="AR40" s="312">
        <v>61.4</v>
      </c>
      <c r="AS40" s="309"/>
    </row>
    <row r="41" spans="1:46" ht="13.2"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38" t="s">
        <v>287</v>
      </c>
      <c r="AL41" s="1139"/>
      <c r="AM41" s="1139"/>
      <c r="AN41" s="1140"/>
      <c r="AO41" s="310">
        <v>531156</v>
      </c>
      <c r="AP41" s="310">
        <v>27865</v>
      </c>
      <c r="AQ41" s="311">
        <v>24606</v>
      </c>
      <c r="AR41" s="312">
        <v>13.2</v>
      </c>
      <c r="AS41" s="309"/>
    </row>
    <row r="42" spans="1:46" ht="13.2"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ht="13.2"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2"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2"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2"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513</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2"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514</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27" t="s">
        <v>482</v>
      </c>
      <c r="AN49" s="1129" t="s">
        <v>515</v>
      </c>
      <c r="AO49" s="1130"/>
      <c r="AP49" s="1130"/>
      <c r="AQ49" s="1130"/>
      <c r="AR49" s="1131"/>
    </row>
    <row r="50" spans="1:44" ht="13.2"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28"/>
      <c r="AN50" s="326" t="s">
        <v>516</v>
      </c>
      <c r="AO50" s="327" t="s">
        <v>517</v>
      </c>
      <c r="AP50" s="328" t="s">
        <v>518</v>
      </c>
      <c r="AQ50" s="329" t="s">
        <v>519</v>
      </c>
      <c r="AR50" s="330" t="s">
        <v>520</v>
      </c>
    </row>
    <row r="51" spans="1:44" ht="13.2"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521</v>
      </c>
      <c r="AL51" s="323"/>
      <c r="AM51" s="331">
        <v>2883229</v>
      </c>
      <c r="AN51" s="332">
        <v>138205</v>
      </c>
      <c r="AO51" s="333">
        <v>56</v>
      </c>
      <c r="AP51" s="334">
        <v>59119</v>
      </c>
      <c r="AQ51" s="335">
        <v>9.6999999999999993</v>
      </c>
      <c r="AR51" s="336">
        <v>46.3</v>
      </c>
    </row>
    <row r="52" spans="1:44" ht="13.2"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522</v>
      </c>
      <c r="AM52" s="339">
        <v>1202444</v>
      </c>
      <c r="AN52" s="340">
        <v>57638</v>
      </c>
      <c r="AO52" s="341">
        <v>16</v>
      </c>
      <c r="AP52" s="342">
        <v>29900</v>
      </c>
      <c r="AQ52" s="343">
        <v>-14.7</v>
      </c>
      <c r="AR52" s="344">
        <v>30.7</v>
      </c>
    </row>
    <row r="53" spans="1:44" ht="13.2"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523</v>
      </c>
      <c r="AL53" s="323"/>
      <c r="AM53" s="331">
        <v>2428070</v>
      </c>
      <c r="AN53" s="332">
        <v>118680</v>
      </c>
      <c r="AO53" s="333">
        <v>-14.1</v>
      </c>
      <c r="AP53" s="334">
        <v>84459</v>
      </c>
      <c r="AQ53" s="335">
        <v>42.9</v>
      </c>
      <c r="AR53" s="336">
        <v>-57</v>
      </c>
    </row>
    <row r="54" spans="1:44" ht="13.2"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522</v>
      </c>
      <c r="AM54" s="339">
        <v>823877</v>
      </c>
      <c r="AN54" s="340">
        <v>40270</v>
      </c>
      <c r="AO54" s="341">
        <v>-30.1</v>
      </c>
      <c r="AP54" s="342">
        <v>47314</v>
      </c>
      <c r="AQ54" s="343">
        <v>58.2</v>
      </c>
      <c r="AR54" s="344">
        <v>-88.3</v>
      </c>
    </row>
    <row r="55" spans="1:44" ht="13.2"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524</v>
      </c>
      <c r="AL55" s="323"/>
      <c r="AM55" s="331">
        <v>1958745</v>
      </c>
      <c r="AN55" s="332">
        <v>98168</v>
      </c>
      <c r="AO55" s="333">
        <v>-17.3</v>
      </c>
      <c r="AP55" s="334">
        <v>74568</v>
      </c>
      <c r="AQ55" s="335">
        <v>-11.7</v>
      </c>
      <c r="AR55" s="336">
        <v>-5.6</v>
      </c>
    </row>
    <row r="56" spans="1:44" ht="13.2"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522</v>
      </c>
      <c r="AM56" s="339">
        <v>1063706</v>
      </c>
      <c r="AN56" s="340">
        <v>53311</v>
      </c>
      <c r="AO56" s="341">
        <v>32.4</v>
      </c>
      <c r="AP56" s="342">
        <v>42558</v>
      </c>
      <c r="AQ56" s="343">
        <v>-10.1</v>
      </c>
      <c r="AR56" s="344">
        <v>42.5</v>
      </c>
    </row>
    <row r="57" spans="1:44" ht="13.2"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525</v>
      </c>
      <c r="AL57" s="323"/>
      <c r="AM57" s="331">
        <v>2096720</v>
      </c>
      <c r="AN57" s="332">
        <v>107326</v>
      </c>
      <c r="AO57" s="333">
        <v>9.3000000000000007</v>
      </c>
      <c r="AP57" s="334">
        <v>73693</v>
      </c>
      <c r="AQ57" s="335">
        <v>-1.2</v>
      </c>
      <c r="AR57" s="336">
        <v>10.5</v>
      </c>
    </row>
    <row r="58" spans="1:44" ht="13.2"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522</v>
      </c>
      <c r="AM58" s="339">
        <v>1014522</v>
      </c>
      <c r="AN58" s="340">
        <v>51931</v>
      </c>
      <c r="AO58" s="341">
        <v>-2.6</v>
      </c>
      <c r="AP58" s="342">
        <v>44203</v>
      </c>
      <c r="AQ58" s="343">
        <v>3.9</v>
      </c>
      <c r="AR58" s="344">
        <v>-6.5</v>
      </c>
    </row>
    <row r="59" spans="1:44" ht="13.2"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526</v>
      </c>
      <c r="AL59" s="323"/>
      <c r="AM59" s="331">
        <v>1915859</v>
      </c>
      <c r="AN59" s="332">
        <v>100507</v>
      </c>
      <c r="AO59" s="333">
        <v>-6.4</v>
      </c>
      <c r="AP59" s="334">
        <v>79401</v>
      </c>
      <c r="AQ59" s="335">
        <v>7.7</v>
      </c>
      <c r="AR59" s="336">
        <v>-14.1</v>
      </c>
    </row>
    <row r="60" spans="1:44" ht="13.2"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522</v>
      </c>
      <c r="AM60" s="339">
        <v>1315837</v>
      </c>
      <c r="AN60" s="340">
        <v>69029</v>
      </c>
      <c r="AO60" s="341">
        <v>32.9</v>
      </c>
      <c r="AP60" s="342">
        <v>49347</v>
      </c>
      <c r="AQ60" s="343">
        <v>11.6</v>
      </c>
      <c r="AR60" s="344">
        <v>21.3</v>
      </c>
    </row>
    <row r="61" spans="1:44" ht="13.2"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527</v>
      </c>
      <c r="AL61" s="345"/>
      <c r="AM61" s="346">
        <v>2256525</v>
      </c>
      <c r="AN61" s="347">
        <v>112577</v>
      </c>
      <c r="AO61" s="348">
        <v>5.5</v>
      </c>
      <c r="AP61" s="349">
        <v>74248</v>
      </c>
      <c r="AQ61" s="350">
        <v>9.5</v>
      </c>
      <c r="AR61" s="336">
        <v>-4</v>
      </c>
    </row>
    <row r="62" spans="1:44" ht="13.2"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522</v>
      </c>
      <c r="AM62" s="339">
        <v>1084077</v>
      </c>
      <c r="AN62" s="340">
        <v>54436</v>
      </c>
      <c r="AO62" s="341">
        <v>9.6999999999999993</v>
      </c>
      <c r="AP62" s="342">
        <v>42664</v>
      </c>
      <c r="AQ62" s="343">
        <v>9.8000000000000007</v>
      </c>
      <c r="AR62" s="344">
        <v>-0.1</v>
      </c>
    </row>
    <row r="63" spans="1:44" ht="13.2"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2"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2"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2"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2" hidden="1" x14ac:dyDescent="0.2">
      <c r="AK70" s="260"/>
      <c r="AL70" s="260"/>
      <c r="AM70" s="260"/>
      <c r="AN70" s="260"/>
      <c r="AO70" s="260"/>
      <c r="AP70" s="260"/>
      <c r="AQ70" s="260"/>
      <c r="AR70" s="260"/>
    </row>
    <row r="71" spans="1:46" ht="13.2" hidden="1" x14ac:dyDescent="0.2">
      <c r="AK71" s="260"/>
      <c r="AL71" s="260"/>
      <c r="AM71" s="260"/>
      <c r="AN71" s="260"/>
      <c r="AO71" s="260"/>
      <c r="AP71" s="260"/>
      <c r="AQ71" s="260"/>
      <c r="AR71" s="260"/>
    </row>
    <row r="72" spans="1:46" ht="13.2" hidden="1" x14ac:dyDescent="0.2">
      <c r="AK72" s="260"/>
      <c r="AL72" s="260"/>
      <c r="AM72" s="260"/>
      <c r="AN72" s="260"/>
      <c r="AO72" s="260"/>
      <c r="AP72" s="260"/>
      <c r="AQ72" s="260"/>
      <c r="AR72" s="260"/>
    </row>
    <row r="73" spans="1:46" ht="13.2" hidden="1" x14ac:dyDescent="0.2">
      <c r="AK73" s="260"/>
      <c r="AL73" s="260"/>
      <c r="AM73" s="260"/>
      <c r="AN73" s="260"/>
      <c r="AO73" s="260"/>
      <c r="AP73" s="260"/>
      <c r="AQ73" s="260"/>
      <c r="AR73" s="260"/>
    </row>
  </sheetData>
  <sheetProtection algorithmName="SHA-512" hashValue="5smyLoG0jR4Li6juPDFavJZSk5hGFNXABjsKfruFNosUx6oJ62KQdz8SnlQjx3sBCOBOj+JFGbMb6Rvy4gMAfw==" saltValue="lJImE7VMw/Yq6fZ0n7T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2" x14ac:dyDescent="0.2">
      <c r="B2" s="257"/>
      <c r="DG2" s="257"/>
    </row>
    <row r="3" spans="2:125" ht="13.2"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2" x14ac:dyDescent="0.2"/>
    <row r="5" spans="2:125" ht="13.2" x14ac:dyDescent="0.2"/>
    <row r="6" spans="2:125" ht="13.2" x14ac:dyDescent="0.2"/>
    <row r="7" spans="2:125" ht="13.2" x14ac:dyDescent="0.2"/>
    <row r="8" spans="2:125" ht="13.2" x14ac:dyDescent="0.2"/>
    <row r="9" spans="2:125" ht="13.2" x14ac:dyDescent="0.2">
      <c r="DU9" s="25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7"/>
    </row>
    <row r="18" spans="125:125" ht="13.2" x14ac:dyDescent="0.2"/>
    <row r="19" spans="125:125" ht="13.2" x14ac:dyDescent="0.2"/>
    <row r="20" spans="125:125" ht="13.2" x14ac:dyDescent="0.2">
      <c r="DU20" s="257"/>
    </row>
    <row r="21" spans="125:125" ht="13.2" x14ac:dyDescent="0.2">
      <c r="DU21" s="25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7"/>
    </row>
    <row r="29" spans="125:125" ht="13.2" x14ac:dyDescent="0.2"/>
    <row r="30" spans="125:125" ht="13.2" x14ac:dyDescent="0.2"/>
    <row r="31" spans="125:125" ht="13.2" x14ac:dyDescent="0.2"/>
    <row r="32" spans="125:125" ht="13.2" x14ac:dyDescent="0.2"/>
    <row r="33" spans="2:125" ht="13.2" x14ac:dyDescent="0.2">
      <c r="B33" s="257"/>
      <c r="G33" s="257"/>
      <c r="I33" s="257"/>
    </row>
    <row r="34" spans="2:125" ht="13.2" x14ac:dyDescent="0.2">
      <c r="C34" s="257"/>
      <c r="P34" s="257"/>
      <c r="DE34" s="257"/>
      <c r="DH34" s="257"/>
    </row>
    <row r="35" spans="2:125" ht="13.2" x14ac:dyDescent="0.2">
      <c r="D35" s="257"/>
      <c r="E35" s="257"/>
      <c r="DG35" s="257"/>
      <c r="DJ35" s="257"/>
      <c r="DP35" s="257"/>
      <c r="DQ35" s="257"/>
      <c r="DR35" s="257"/>
      <c r="DS35" s="257"/>
      <c r="DT35" s="257"/>
      <c r="DU35" s="257"/>
    </row>
    <row r="36" spans="2:125" ht="13.2"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2" x14ac:dyDescent="0.2">
      <c r="DU37" s="257"/>
    </row>
    <row r="38" spans="2:125" ht="13.2" x14ac:dyDescent="0.2">
      <c r="DT38" s="257"/>
      <c r="DU38" s="257"/>
    </row>
    <row r="39" spans="2:125" ht="13.2" x14ac:dyDescent="0.2"/>
    <row r="40" spans="2:125" ht="13.2" x14ac:dyDescent="0.2">
      <c r="DH40" s="257"/>
    </row>
    <row r="41" spans="2:125" ht="13.2" x14ac:dyDescent="0.2">
      <c r="DE41" s="257"/>
    </row>
    <row r="42" spans="2:125" ht="13.2" x14ac:dyDescent="0.2">
      <c r="DG42" s="257"/>
      <c r="DJ42" s="257"/>
    </row>
    <row r="43" spans="2:125" ht="13.2"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2" x14ac:dyDescent="0.2">
      <c r="DU44" s="257"/>
    </row>
    <row r="45" spans="2:125" ht="13.2" x14ac:dyDescent="0.2"/>
    <row r="46" spans="2:125" ht="13.2" x14ac:dyDescent="0.2"/>
    <row r="47" spans="2:125" ht="13.2" x14ac:dyDescent="0.2"/>
    <row r="48" spans="2:125" ht="13.2" x14ac:dyDescent="0.2">
      <c r="DT48" s="257"/>
      <c r="DU48" s="257"/>
    </row>
    <row r="49" spans="120:125" ht="13.2" x14ac:dyDescent="0.2">
      <c r="DU49" s="257"/>
    </row>
    <row r="50" spans="120:125" ht="13.2" x14ac:dyDescent="0.2">
      <c r="DU50" s="257"/>
    </row>
    <row r="51" spans="120:125" ht="13.2" x14ac:dyDescent="0.2">
      <c r="DP51" s="257"/>
      <c r="DQ51" s="257"/>
      <c r="DR51" s="257"/>
      <c r="DS51" s="257"/>
      <c r="DT51" s="257"/>
      <c r="DU51" s="257"/>
    </row>
    <row r="52" spans="120:125" ht="13.2" x14ac:dyDescent="0.2"/>
    <row r="53" spans="120:125" ht="13.2" x14ac:dyDescent="0.2"/>
    <row r="54" spans="120:125" ht="13.2" x14ac:dyDescent="0.2">
      <c r="DU54" s="257"/>
    </row>
    <row r="55" spans="120:125" ht="13.2" x14ac:dyDescent="0.2"/>
    <row r="56" spans="120:125" ht="13.2" x14ac:dyDescent="0.2"/>
    <row r="57" spans="120:125" ht="13.2" x14ac:dyDescent="0.2"/>
    <row r="58" spans="120:125" ht="13.2" x14ac:dyDescent="0.2">
      <c r="DU58" s="257"/>
    </row>
    <row r="59" spans="120:125" ht="13.2" x14ac:dyDescent="0.2"/>
    <row r="60" spans="120:125" ht="13.2" x14ac:dyDescent="0.2"/>
    <row r="61" spans="120:125" ht="13.2" x14ac:dyDescent="0.2"/>
    <row r="62" spans="120:125" ht="13.2" x14ac:dyDescent="0.2"/>
    <row r="63" spans="120:125" ht="13.2" x14ac:dyDescent="0.2">
      <c r="DU63" s="257"/>
    </row>
    <row r="64" spans="120:125" ht="13.2" x14ac:dyDescent="0.2">
      <c r="DT64" s="257"/>
      <c r="DU64" s="257"/>
    </row>
    <row r="65" spans="123:125" ht="13.2" x14ac:dyDescent="0.2"/>
    <row r="66" spans="123:125" ht="13.2" x14ac:dyDescent="0.2"/>
    <row r="67" spans="123:125" ht="13.2" x14ac:dyDescent="0.2"/>
    <row r="68" spans="123:125" ht="13.2" x14ac:dyDescent="0.2"/>
    <row r="69" spans="123:125" ht="13.2" x14ac:dyDescent="0.2">
      <c r="DS69" s="257"/>
      <c r="DT69" s="257"/>
      <c r="DU69" s="25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7"/>
    </row>
    <row r="83" spans="116:125" ht="13.2" x14ac:dyDescent="0.2">
      <c r="DM83" s="257"/>
      <c r="DN83" s="257"/>
      <c r="DO83" s="257"/>
      <c r="DP83" s="257"/>
      <c r="DQ83" s="257"/>
      <c r="DR83" s="257"/>
      <c r="DS83" s="257"/>
      <c r="DT83" s="257"/>
      <c r="DU83" s="257"/>
    </row>
    <row r="84" spans="116:125" ht="13.2" x14ac:dyDescent="0.2"/>
    <row r="85" spans="116:125" ht="13.2" x14ac:dyDescent="0.2"/>
    <row r="86" spans="116:125" ht="13.2" x14ac:dyDescent="0.2"/>
    <row r="87" spans="116:125" ht="13.2" x14ac:dyDescent="0.2"/>
    <row r="88" spans="116:125" ht="13.2" x14ac:dyDescent="0.2">
      <c r="DU88" s="25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479</v>
      </c>
    </row>
    <row r="121" spans="125:125" ht="13.5" hidden="1" customHeight="1" x14ac:dyDescent="0.2">
      <c r="DU121" s="257"/>
    </row>
  </sheetData>
  <sheetProtection algorithmName="SHA-512" hashValue="7cRKO46uywowQErx7aCPAXL8HaRHgVvx2WgLq9b6m//PMJDjmC1+Np1q6vWIBxdS70KWJUEz3wHRGmfVrYdgPQ==" saltValue="ZnSbpr9ZwHG60HCKFjAV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2" x14ac:dyDescent="0.2">
      <c r="B2" s="257"/>
      <c r="T2" s="257"/>
    </row>
    <row r="3" spans="1:125"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7"/>
      <c r="G33" s="257"/>
      <c r="I33" s="257"/>
    </row>
    <row r="34" spans="2:125" ht="13.2" x14ac:dyDescent="0.2">
      <c r="C34" s="257"/>
      <c r="P34" s="257"/>
      <c r="R34" s="257"/>
      <c r="U34" s="257"/>
    </row>
    <row r="35" spans="2:125" ht="13.2"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2" x14ac:dyDescent="0.2">
      <c r="F36" s="257"/>
      <c r="H36" s="257"/>
      <c r="J36" s="257"/>
      <c r="K36" s="257"/>
      <c r="L36" s="257"/>
      <c r="M36" s="257"/>
      <c r="N36" s="257"/>
      <c r="O36" s="257"/>
      <c r="Q36" s="257"/>
      <c r="S36" s="257"/>
      <c r="V36" s="257"/>
    </row>
    <row r="37" spans="2:125" ht="13.2" x14ac:dyDescent="0.2"/>
    <row r="38" spans="2:125" ht="13.2" x14ac:dyDescent="0.2"/>
    <row r="39" spans="2:125" ht="13.2" x14ac:dyDescent="0.2"/>
    <row r="40" spans="2:125" ht="13.2" x14ac:dyDescent="0.2">
      <c r="U40" s="257"/>
    </row>
    <row r="41" spans="2:125" ht="13.2" x14ac:dyDescent="0.2">
      <c r="R41" s="257"/>
    </row>
    <row r="42" spans="2:125" ht="13.2"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2" x14ac:dyDescent="0.2">
      <c r="Q43" s="257"/>
      <c r="S43" s="257"/>
      <c r="V43" s="25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479</v>
      </c>
    </row>
  </sheetData>
  <sheetProtection algorithmName="SHA-512" hashValue="NPkbebzyMouUGvoOWLiLoDoN4ws28fwpAPufNhFWGkkaXICZIkViNijzUoNQS8Sdt7fKxpq4ACYqdiX7MzwfWg==" saltValue="xixLZ+/kMPbe5KPPocPV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41" t="s">
        <v>3</v>
      </c>
      <c r="D47" s="1141"/>
      <c r="E47" s="1142"/>
      <c r="F47" s="11">
        <v>31.41</v>
      </c>
      <c r="G47" s="12">
        <v>29.64</v>
      </c>
      <c r="H47" s="12">
        <v>31.73</v>
      </c>
      <c r="I47" s="12">
        <v>38.32</v>
      </c>
      <c r="J47" s="13">
        <v>38</v>
      </c>
    </row>
    <row r="48" spans="2:10" ht="57.75" customHeight="1" x14ac:dyDescent="0.2">
      <c r="B48" s="14"/>
      <c r="C48" s="1143" t="s">
        <v>4</v>
      </c>
      <c r="D48" s="1143"/>
      <c r="E48" s="1144"/>
      <c r="F48" s="15">
        <v>3.86</v>
      </c>
      <c r="G48" s="16">
        <v>6.06</v>
      </c>
      <c r="H48" s="16">
        <v>9.6999999999999993</v>
      </c>
      <c r="I48" s="16">
        <v>6.47</v>
      </c>
      <c r="J48" s="17">
        <v>3.46</v>
      </c>
    </row>
    <row r="49" spans="2:10" ht="57.75" customHeight="1" thickBot="1" x14ac:dyDescent="0.25">
      <c r="B49" s="18"/>
      <c r="C49" s="1145" t="s">
        <v>5</v>
      </c>
      <c r="D49" s="1145"/>
      <c r="E49" s="1146"/>
      <c r="F49" s="19" t="s">
        <v>534</v>
      </c>
      <c r="G49" s="20">
        <v>0.92</v>
      </c>
      <c r="H49" s="20">
        <v>6.68</v>
      </c>
      <c r="I49" s="20">
        <v>1.3</v>
      </c>
      <c r="J49" s="21" t="s">
        <v>535</v>
      </c>
    </row>
    <row r="50" spans="2:10" ht="13.2" x14ac:dyDescent="0.2"/>
  </sheetData>
  <sheetProtection algorithmName="SHA-512" hashValue="U55O93fzk8CxlmBeeuna0gwudDDtvVDAcgOTELHHUHDOIF7VFk+jvU31Rs3wLYmQl+DD322A6IvMknOQqEdGFA==" saltValue="HcMh1JJsFz+G1hI4f6jZ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2025-03-17T00:52:40Z</cp:lastPrinted>
  <dcterms:created xsi:type="dcterms:W3CDTF">2025-02-19T02:47:31Z</dcterms:created>
  <dcterms:modified xsi:type="dcterms:W3CDTF">2025-09-26T10:15:48Z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2025-09-26T10:15:48Z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0f1b8b71-fa5d-4d33-98e4-f134873b410a</vt:lpwstr>
  </property>
  <property fmtid="{D5CDD505-2E9C-101B-9397-08002B2CF9AE}" pid="8" name="MSIP_Label_defa4170-0d19-0005-0004-bc88714345d2_ContentBits">
    <vt:lpwstr>0</vt:lpwstr>
  </property>
</Properties>
</file>