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1DCBFEF7-1371-4CA2-9D09-8F0657D7A51C}" xr6:coauthVersionLast="47" xr6:coauthVersionMax="47" xr10:uidLastSave="{00000000-0000-0000-0000-000000000000}"/>
  <bookViews>
    <workbookView xWindow="-28920" yWindow="-120" windowWidth="29040" windowHeight="15720" tabRatio="891" firstSheet="9"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AM35"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AM34" i="10" l="1"/>
  <c r="BE34"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<sst xmlns="http://schemas.openxmlformats.org/spreadsheetml/2006/main" count="1180" uniqueCount="589">
  <si>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</si>
  <si>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</si>
  <si>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</si>
  <si>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</si>
  <si>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</si>
  <si>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</si>
  <si>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</si>
  <si>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</si>
  <si>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</si>
  <si>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</si>
  <si>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</si>
  <si>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</si>
  <si>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</si>
  <si>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</si>
  <si>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</si>
  <si>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</si>
  <si>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</si>
  <si>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</si>
  <si>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</si>
  <si>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</si>
  <si>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</si>
  <si>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</si>
  <si>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</si>
  <si>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</si>
  <si>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</si>
  <si>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</si>
  <si>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</si>
  <si>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</si>
  <si>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</si>
  <si>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</si>
  <si>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</si>
  <si>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</si>
  <si>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</si>
  <si>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</si>
  <si>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</si>
  <si>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</si>
  <si>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</si>
  <si>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</si>
  <si>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</si>
  <si>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</si>
  <si>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</si>
  <si>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</si>
  <si>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</si>
  <si>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</si>
  <si>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</si>
  <si>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</si>
  <si>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</si>
  <si>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</si>
  <si>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</si>
  <si>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</si>
  <si>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</si>
  <si>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</si>
  <si>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</si>
  <si>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</si>
  <si>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</si>
  <si>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</si>
  <si>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</si>
  <si>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</si>
  <si>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</si>
  <si>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</si>
  <si>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</si>
  <si>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</si>
  <si>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</si>
  <si>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</si>
  <si>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</si>
  <si>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</si>
  <si>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</si>
  <si>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</si>
  <si>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</si>
  <si>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</si>
  <si>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</si>
  <si>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</si>
  <si>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</si>
  <si>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</si>
  <si>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</si>
  <si>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</si>
  <si>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</si>
  <si>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</si>
  <si>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</si>
  <si>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</si>
  <si>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</si>
  <si>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</si>
  <si>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</si>
  <si>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</si>
  <si>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</si>
  <si>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</si>
  <si>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</si>
  <si>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</si>
  <si>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</si>
  <si>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</si>
  <si>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</si>
  <si>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</si>
  <si>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</si>
  <si>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</si>
  <si>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安八町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</si>
  <si>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</si>
  <si>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</si>
  <si>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</si>
  <si>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</si>
  <si>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</si>
  <si>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</si>
  <si>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</si>
  <si>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</si>
  <si>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</si>
  <si>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</si>
  <si>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</si>
  <si>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</si>
  <si>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</si>
  <si>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</si>
  <si>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</si>
  <si>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</si>
  <si>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</si>
  <si>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</si>
  <si>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</si>
  <si>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</si>
  <si>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</si>
  <si>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</si>
  <si>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</si>
  <si>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</si>
  <si>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</si>
  <si>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</si>
  <si>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</si>
  <si>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</si>
  <si>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</si>
  <si>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</si>
  <si>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</si>
  <si>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</si>
  <si>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</si>
  <si>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</si>
  <si>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</si>
  <si>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</si>
  <si>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</si>
  <si>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</si>
  <si>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</si>
  <si>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</si>
  <si>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</si>
  <si>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</si>
  <si>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</si>
  <si>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</si>
  <si>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</si>
  <si>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</si>
  <si>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</si>
  <si>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</si>
  <si>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</si>
  <si>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</si>
  <si>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</si>
  <si>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</si>
  <si>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</si>
  <si>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</si>
  <si>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</si>
  <si>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</si>
  <si>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</si>
  <si>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</si>
  <si>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</si>
  <si>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</si>
  <si>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</si>
  <si>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</si>
  <si>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</si>
  <si>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</si>
  <si>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</si>
  <si>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</si>
  <si>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</si>
  <si>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</si>
  <si>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</si>
  <si>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</si>
  <si>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</si>
  <si>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</si>
  <si>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</si>
  <si>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</si>
  <si>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</si>
  <si>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</si>
  <si>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</si>
  <si>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</si>
  <si>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</si>
  <si>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</si>
  <si>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</si>
  <si>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</si>
  <si>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</si>
  <si>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</si>
  <si>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</si>
  <si>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</si>
  <si>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</si>
  <si>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</si>
  <si>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</si>
  <si>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</si>
  <si>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</si>
  <si>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</si>
  <si>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</si>
  <si>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</si>
  <si>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</si>
  <si>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</si>
  <si>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</si>
  <si>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</si>
  <si>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</si>
  <si>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</si>
  <si>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</si>
  <si>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</si>
  <si>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</si>
  <si>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</si>
  <si>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</si>
  <si>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</si>
  <si>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</si>
  <si>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</si>
  <si>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</si>
  <si>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岐阜県安八町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</si>
  <si>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</si>
  <si>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</si>
  <si>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</si>
  <si>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</si>
  <si>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</si>
  <si>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</si>
  <si>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</si>
  <si>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</si>
  <si>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</si>
  <si>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</si>
  <si>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</si>
  <si>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</si>
  <si>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</si>
  <si>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</si>
  <si>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</si>
  <si>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</si>
  <si>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</si>
  <si>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</si>
  <si>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</si>
  <si>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</si>
  <si>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</si>
  <si>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</si>
  <si>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</si>
  <si>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</si>
  <si>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</si>
  <si>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</si>
  <si>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</si>
  <si>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</si>
  <si>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</si>
  <si>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</si>
  <si>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</si>
  <si>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</si>
  <si>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</si>
  <si>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</si>
  <si>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</si>
  <si>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</si>
  <si>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</si>
  <si>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</si>
  <si>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</si>
  <si>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</si>
  <si>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</si>
  <si>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</si>
  <si>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</si>
  <si>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</si>
  <si>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</si>
  <si>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</si>
  <si>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</si>
  <si>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</si>
  <si>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</si>
  <si>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</si>
  <si>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</si>
  <si>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</si>
  <si>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</si>
  <si>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</si>
  <si>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</si>
  <si>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</si>
  <si>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</si>
  <si>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</si>
  <si>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</si>
  <si>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</si>
  <si>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</si>
  <si>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</si>
  <si>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</si>
  <si>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</si>
  <si>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</si>
  <si>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</si>
  <si>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</si>
  <si>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</si>
  <si>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</si>
  <si>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</si>
  <si>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</si>
  <si>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</si>
  <si>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</si>
  <si>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</si>
  <si>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</si>
  <si>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</si>
  <si>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</si>
  <si>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</si>
  <si>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</si>
  <si>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</si>
  <si>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</si>
  <si>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</si>
  <si>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</si>
  <si>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</si>
  <si>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</si>
  <si>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</si>
  <si>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</si>
  <si>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</si>
  <si>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</si>
  <si>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</si>
  <si>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</si>
  <si>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</si>
  <si>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</si>
  <si>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</si>
  <si>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</si>
  <si>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</si>
  <si>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</si>
  <si>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</si>
  <si>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</si>
  <si>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</si>
  <si>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</si>
  <si>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</si>
  <si>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</si>
  <si>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</si>
  <si>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</si>
  <si>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</si>
  <si>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</si>
  <si>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</si>
  <si>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</si>
  <si>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</si>
  <si>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</si>
  <si>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</si>
  <si>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</si>
  <si>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</si>
  <si>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</si>
  <si>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</si>
  <si>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</si>
  <si>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</si>
  <si>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</si>
  <si>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</si>
  <si>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</si>
  <si>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</si>
  <si>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</si>
  <si>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</si>
  <si>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</si>
  <si>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</si>
  <si>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</si>
  <si>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</si>
  <si>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</si>
  <si>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</si>
  <si>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</si>
  <si>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</si>
  <si>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</si>
  <si>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</si>
  <si>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</si>
  <si>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</si>
  <si>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</si>
  <si>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</si>
  <si>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</si>
  <si>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</si>
  <si>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</si>
  <si>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</si>
  <si>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</si>
  <si>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</si>
  <si>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</si>
  <si>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</si>
  <si>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</si>
  <si>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</si>
  <si>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</si>
  <si>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</si>
  <si>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岐阜県安八町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</si>
  <si>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</si>
  <si>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</si>
  <si>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</si>
  <si>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</si>
  <si>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</si>
  <si>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</si>
  <si>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</si>
  <si>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</si>
  <si>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</si>
  <si>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</si>
  <si>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</si>
  <si>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</si>
  <si>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</si>
  <si>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</si>
  <si>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</si>
  <si>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</si>
  <si>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</si>
  <si>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</si>
  <si>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</si>
  <si>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</si>
  <si>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児童発達支援事業特別会計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</si>
  <si>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</si>
  <si>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</si>
  <si>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</si>
  <si>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</si>
  <si>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</si>
  <si>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</si>
  <si>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</si>
  <si>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</si>
  <si>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</si>
  <si>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</si>
  <si>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</si>
  <si>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</si>
  <si>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</si>
  <si>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</si>
  <si>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</si>
  <si>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</si>
  <si>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</si>
  <si>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</si>
  <si>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</si>
  <si>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</si>
  <si>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</si>
  <si>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</si>
  <si>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</si>
  <si>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</si>
  <si>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</si>
  <si>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</si>
  <si>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</si>
  <si>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</si>
  <si>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</si>
  <si>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</si>
  <si>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</si>
  <si>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</si>
  <si>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</si>
  <si>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</si>
  <si>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</si>
  <si>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</si>
  <si>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</si>
  <si>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</si>
  <si>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</si>
  <si>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</si>
  <si>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</si>
  <si>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</si>
  <si>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</si>
  <si>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</si>
  <si>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</si>
  <si>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</si>
  <si>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</si>
  <si>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</si>
  <si>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</si>
  <si>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</si>
  <si>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</si>
  <si>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</si>
  <si>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</si>
  <si>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</si>
  <si>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</si>
  <si>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</si>
  <si>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</si>
  <si>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</si>
  <si>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</si>
  <si>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</si>
  <si>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</si>
  <si>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</si>
  <si>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</si>
  <si>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</si>
  <si>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</si>
  <si>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</si>
  <si>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</si>
  <si>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</si>
  <si>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</si>
  <si>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</si>
  <si>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</si>
  <si>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</si>
  <si>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</si>
  <si>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</si>
  <si>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</si>
  <si>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</si>
  <si>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</si>
  <si>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</si>
  <si>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</si>
  <si>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</si>
  <si>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</si>
  <si>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</si>
  <si>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</si>
  <si>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</si>
  <si>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</si>
  <si>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</si>
  <si>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</si>
  <si>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</si>
  <si>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</si>
  <si>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</si>
  <si>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</si>
  <si>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</si>
  <si>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</si>
  <si>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</si>
  <si>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</si>
  <si>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</si>
  <si>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</si>
  <si>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</si>
  <si>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</si>
  <si>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</si>
  <si>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</si>
  <si>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</si>
  <si>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</si>
  <si>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</si>
  <si>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</si>
  <si>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</si>
  <si>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</si>
  <si>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</si>
  <si>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</si>
  <si>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</si>
  <si>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</si>
  <si>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</si>
  <si>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</si>
  <si>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</si>
  <si>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</si>
  <si>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</si>
  <si>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</si>
  <si>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</si>
  <si>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</si>
  <si>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</si>
  <si>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</si>
  <si>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</si>
  <si>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</si>
  <si>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</si>
  <si>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</si>
  <si>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</si>
  <si>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</si>
  <si>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</si>
  <si>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</si>
  <si>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</si>
  <si>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</si>
  <si>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</si>
  <si>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</si>
  <si>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</si>
  <si>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</si>
  <si>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</si>
  <si>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</si>
  <si>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</si>
  <si>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</si>
  <si>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</si>
  <si>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</si>
  <si>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</si>
  <si>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</si>
  <si>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</si>
  <si>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</si>
  <si>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</si>
  <si>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</si>
  <si>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</si>
  <si>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</si>
  <si>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</si>
  <si>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</si>
  <si>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</si>
  <si>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</si>
  <si>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</si>
  <si>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</si>
  <si>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2.15</t>
  </si>
  <si>
    <t>▲ 8.70</t>
  </si>
  <si>
    <t>▲ 4.46</t>
  </si>
  <si>
    <t>児童発達支援事業特別会計</t>
  </si>
  <si>
    <t>▲ 0.17</t>
  </si>
  <si>
    <t>▲ 0.18</t>
  </si>
  <si>
    <t>▲ 0.07</t>
  </si>
  <si>
    <t>▲ 0.00</t>
  </si>
  <si>
    <t>土地取得特別会計</t>
  </si>
  <si>
    <t>水道事業会計</t>
  </si>
  <si>
    <t>一般会計</t>
  </si>
  <si>
    <t>公共下水道事業特別会計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</si>
  <si>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</si>
  <si>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</si>
  <si>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</si>
  <si>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</si>
  <si>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</si>
  <si>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</si>
  <si>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</si>
  <si>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</si>
  <si>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</si>
  <si>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西濃環境整備組合</t>
    <rPh sb="0" eb="4">
      <t>セイノウカンキョウ</t>
    </rPh>
    <rPh sb="4" eb="6">
      <t>セイビ</t>
    </rPh>
    <rPh sb="6" eb="8">
      <t>クミアイ</t>
    </rPh>
    <phoneticPr fontId="2"/>
  </si>
  <si>
    <t>大垣消防組合</t>
    <rPh sb="0" eb="2">
      <t>オオガキ</t>
    </rPh>
    <rPh sb="2" eb="4">
      <t>ショウボウ</t>
    </rPh>
    <rPh sb="4" eb="6">
      <t>クミアイ</t>
    </rPh>
    <phoneticPr fontId="2"/>
  </si>
  <si>
    <t>大垣衛生施設組合</t>
    <rPh sb="0" eb="2">
      <t>オオガキ</t>
    </rPh>
    <rPh sb="2" eb="4">
      <t>エイセイ</t>
    </rPh>
    <rPh sb="4" eb="6">
      <t>シセツ</t>
    </rPh>
    <rPh sb="6" eb="8">
      <t>クミアイ</t>
    </rPh>
    <phoneticPr fontId="2"/>
  </si>
  <si>
    <t>西南濃粗大廃棄物処理組合</t>
    <rPh sb="0" eb="3">
      <t>セイナンノウ</t>
    </rPh>
    <rPh sb="3" eb="5">
      <t>ソダイ</t>
    </rPh>
    <rPh sb="5" eb="8">
      <t>ハイキブツ</t>
    </rPh>
    <rPh sb="8" eb="10">
      <t>ショリ</t>
    </rPh>
    <rPh sb="10" eb="12">
      <t>クミアイ</t>
    </rPh>
    <phoneticPr fontId="2"/>
  </si>
  <si>
    <t>大垣市・安八郡安八町東安中学校組合</t>
    <rPh sb="0" eb="3">
      <t>オオガキシ</t>
    </rPh>
    <rPh sb="4" eb="6">
      <t>アンパチ</t>
    </rPh>
    <rPh sb="6" eb="7">
      <t>グン</t>
    </rPh>
    <rPh sb="7" eb="10">
      <t>アンパチチョウ</t>
    </rPh>
    <rPh sb="10" eb="15">
      <t>トウアンチュウガッコウ</t>
    </rPh>
    <rPh sb="15" eb="17">
      <t>クミアイ</t>
    </rPh>
    <phoneticPr fontId="2"/>
  </si>
  <si>
    <t>安八郡広域連合</t>
    <rPh sb="0" eb="3">
      <t>アンパチグン</t>
    </rPh>
    <rPh sb="3" eb="7">
      <t>コウイキレンゴウ</t>
    </rPh>
    <phoneticPr fontId="2"/>
  </si>
  <si>
    <t>あすわ苑老人福祉施設事務組合</t>
    <rPh sb="3" eb="4">
      <t>エン</t>
    </rPh>
    <rPh sb="4" eb="6">
      <t>ロウジン</t>
    </rPh>
    <rPh sb="6" eb="8">
      <t>フクシ</t>
    </rPh>
    <rPh sb="8" eb="10">
      <t>シセツ</t>
    </rPh>
    <rPh sb="10" eb="14">
      <t>ジムクミアイ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</si>
  <si>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</si>
  <si>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</si>
  <si>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岐阜県後期高齢者医療広域連合（一般会計分）</t>
    <rPh sb="0" eb="3">
      <t>ギフケン</t>
    </rPh>
    <rPh sb="3" eb="8">
      <t>コウキコウレイシャ</t>
    </rPh>
    <rPh sb="8" eb="10">
      <t>イリョウ</t>
    </rPh>
    <rPh sb="10" eb="12">
      <t>コウイキ</t>
    </rPh>
    <rPh sb="12" eb="14">
      <t>レンゴウ</t>
    </rPh>
    <rPh sb="15" eb="20">
      <t>イッパンカイケイブン</t>
    </rPh>
    <phoneticPr fontId="2"/>
  </si>
  <si>
    <t>岐阜県後期高齢者医療広域連合（特別会計分）</t>
    <rPh sb="0" eb="3">
      <t>ギフケン</t>
    </rPh>
    <rPh sb="3" eb="8">
      <t>コウキコウレイシャ</t>
    </rPh>
    <rPh sb="8" eb="10">
      <t>イリョウ</t>
    </rPh>
    <rPh sb="10" eb="12">
      <t>コウイキ</t>
    </rPh>
    <rPh sb="12" eb="14">
      <t>レンゴウ</t>
    </rPh>
    <rPh sb="15" eb="17">
      <t>トクベツ</t>
    </rPh>
    <rPh sb="17" eb="19">
      <t>カイケイ</t>
    </rPh>
    <rPh sb="19" eb="20">
      <t>ブン</t>
    </rPh>
    <phoneticPr fontId="2"/>
  </si>
  <si>
    <t>-</t>
    <phoneticPr fontId="2"/>
  </si>
  <si>
    <t>基金繰入金62</t>
    <rPh sb="0" eb="4">
      <t>キキンクリイレ</t>
    </rPh>
    <rPh sb="4" eb="5">
      <t>キン</t>
    </rPh>
    <phoneticPr fontId="2"/>
  </si>
  <si>
    <t>基金繰入金6</t>
    <rPh sb="0" eb="4">
      <t>キキンクリイレ</t>
    </rPh>
    <rPh sb="4" eb="5">
      <t>キン</t>
    </rPh>
    <phoneticPr fontId="2"/>
  </si>
  <si>
    <t>基金繰入金4</t>
    <rPh sb="0" eb="4">
      <t>キキンクリイレ</t>
    </rPh>
    <rPh sb="4" eb="5">
      <t>キン</t>
    </rPh>
    <phoneticPr fontId="2"/>
  </si>
  <si>
    <t>安八町土地開発公社</t>
    <rPh sb="0" eb="3">
      <t>アンパチチョウ</t>
    </rPh>
    <rPh sb="3" eb="9">
      <t>トチカイハツコウシャ</t>
    </rPh>
    <phoneticPr fontId="2"/>
  </si>
  <si>
    <t>○</t>
    <phoneticPr fontId="2"/>
  </si>
  <si>
    <t>ふるさと基金</t>
    <rPh sb="4" eb="6">
      <t>キキン</t>
    </rPh>
    <phoneticPr fontId="5"/>
  </si>
  <si>
    <t>企業版ふるさと納税基金</t>
    <rPh sb="0" eb="2">
      <t>キギョウ</t>
    </rPh>
    <rPh sb="2" eb="3">
      <t>バン</t>
    </rPh>
    <rPh sb="7" eb="9">
      <t>ノウゼイ</t>
    </rPh>
    <rPh sb="9" eb="11">
      <t>キキン</t>
    </rPh>
    <phoneticPr fontId="2"/>
  </si>
  <si>
    <t>地域福祉基金</t>
    <rPh sb="0" eb="6">
      <t>チイキフクシキキン</t>
    </rPh>
    <phoneticPr fontId="2"/>
  </si>
  <si>
    <t>森林環境譲与税基金</t>
    <rPh sb="0" eb="2">
      <t>シンリン</t>
    </rPh>
    <rPh sb="2" eb="4">
      <t>カンキョウ</t>
    </rPh>
    <rPh sb="4" eb="7">
      <t>ジョウヨゼイ</t>
    </rPh>
    <rPh sb="7" eb="9">
      <t>キキン</t>
    </rPh>
    <phoneticPr fontId="2"/>
  </si>
  <si>
    <t>ふるさと基金農村活性化対策基金</t>
    <rPh sb="4" eb="6">
      <t>キキン</t>
    </rPh>
    <rPh sb="6" eb="8">
      <t>ノウソン</t>
    </rPh>
    <rPh sb="8" eb="11">
      <t>カッセイカ</t>
    </rPh>
    <rPh sb="11" eb="13">
      <t>タイサク</t>
    </rPh>
    <rPh sb="13" eb="15">
      <t>キキン</t>
    </rPh>
    <phoneticPr fontId="5"/>
  </si>
  <si>
    <t>-</t>
    <phoneticPr fontId="2"/>
  </si>
  <si>
    <t>基金繰入金467</t>
    <rPh sb="0" eb="5">
      <t>キキンクリイレキン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</si>
  <si>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</si>
  <si>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</si>
  <si>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</si>
  <si>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</si>
  <si>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</si>
  <si>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</si>
  <si>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実質公債費比率ともに高い状態が続いている。将来負担比率は徐々に改善しているものの、実質公債費比率については、安八スマートインターチェンジ建設工事関連事業や小中学校の大規模改修などによる償還が開始されたことから悪化している。将来負担の低減に努め、計画的な財政運営を進め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</si>
  <si>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</si>
  <si>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</si>
  <si>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</si>
  <si>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類似団体と比較して高い水準にある。公営企業会計への繰入金の抑制や、財政調整基金への積立などにより少しずつ改善していきているが、依然として高い水準であることから、今後も改善に向けて継続した取り組みを行っていく。</t>
    <rPh sb="55" eb="56">
      <t>スコ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</si>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</sst>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9AB86EC-D9FC-4021-BE12-BF585D02CF7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97758</c:v>
                </c:pt>
                <c:pt idx="3">
                  <c:v>91338</c:v>
                </c:pt>
                <c:pt idx="4">
                  <c:v>103975</c:v>
                </c:pt>
              </c:numCache>
            </c:numRef>
          </c:val>
          <c:smooth val="0"/>
          <c:extLst>
            <c:ext xmlns:c16="http://schemas.microsoft.com/office/drawing/2014/chart" uri="{C3380CC4-5D6E-409C-BE32-E72D297353CC}">
              <c16:uniqueId val="{00000000-46D6-4E7E-9A0E-AA3D2D8AF7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37045</c:v>
                </c:pt>
                <c:pt idx="1">
                  <c:v>33394</c:v>
                </c:pt>
                <c:pt idx="2">
                  <c:v>58099</c:v>
                </c:pt>
                <c:pt idx="3">
                  <c:v>64270</c:v>
                </c:pt>
                <c:pt idx="4">
                  <c:v>76348</c:v>
                </c:pt>
              </c:numCache>
            </c:numRef>
          </c:val>
          <c:smooth val="0"/>
          <c:extLst>
            <c:ext xmlns:c16="http://schemas.microsoft.com/office/drawing/2014/chart" uri="{C3380CC4-5D6E-409C-BE32-E72D297353CC}">
              <c16:uniqueId val="{00000001-46D6-4E7E-9A0E-AA3D2D8AF7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10.44</c:v>
                </c:pt>
                <c:pt idx="1">
                  <c:v>9.24</c:v>
                </c:pt>
                <c:pt idx="2">
                  <c:v>10.29</c:v>
                </c:pt>
                <c:pt idx="3">
                  <c:v>10.29</c:v>
                </c:pt>
                <c:pt idx="4">
                  <c:v>10.53</c:v>
                </c:pt>
              </c:numCache>
            </c:numRef>
          </c:val>
          <c:extLst>
            <c:ext xmlns:c16="http://schemas.microsoft.com/office/drawing/2014/chart" uri="{C3380CC4-5D6E-409C-BE32-E72D297353CC}">
              <c16:uniqueId val="{00000000-BDB4-4AA2-B709-1BC1FD5070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9.44</c:v>
                </c:pt>
                <c:pt idx="1">
                  <c:v>16.2</c:v>
                </c:pt>
                <c:pt idx="2">
                  <c:v>16.579999999999998</c:v>
                </c:pt>
                <c:pt idx="3">
                  <c:v>15.88</c:v>
                </c:pt>
                <c:pt idx="4">
                  <c:v>17.260000000000002</c:v>
                </c:pt>
              </c:numCache>
            </c:numRef>
          </c:val>
          <c:extLst>
            <c:ext xmlns:c16="http://schemas.microsoft.com/office/drawing/2014/chart" uri="{C3380CC4-5D6E-409C-BE32-E72D297353CC}">
              <c16:uniqueId val="{00000001-BDB4-4AA2-B709-1BC1FD50704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0.12</c:v>
                </c:pt>
                <c:pt idx="1">
                  <c:v>1.43</c:v>
                </c:pt>
                <c:pt idx="2">
                  <c:v>-2.15</c:v>
                </c:pt>
                <c:pt idx="3">
                  <c:v>-8.6999999999999993</c:v>
                </c:pt>
                <c:pt idx="4">
                  <c:v>-4.46</c:v>
                </c:pt>
              </c:numCache>
            </c:numRef>
          </c:val>
          <c:smooth val="0"/>
          <c:extLst>
            <c:ext xmlns:c16="http://schemas.microsoft.com/office/drawing/2014/chart" uri="{C3380CC4-5D6E-409C-BE32-E72D297353CC}">
              <c16:uniqueId val="{00000002-BDB4-4AA2-B709-1BC1FD50704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2FC-4D20-A05F-55584A2F99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FC-4D20-A05F-55584A2F997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2FC-4D20-A05F-55584A2F997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c:v>
                </c:pt>
                <c:pt idx="2">
                  <c:v>#N/A</c:v>
                </c:pt>
                <c:pt idx="3">
                  <c:v>0.09</c:v>
                </c:pt>
                <c:pt idx="4">
                  <c:v>#N/A</c:v>
                </c:pt>
                <c:pt idx="5">
                  <c:v>0.08</c:v>
                </c:pt>
                <c:pt idx="6">
                  <c:v>#N/A</c:v>
                </c:pt>
                <c:pt idx="7">
                  <c:v>0.11</c:v>
                </c:pt>
                <c:pt idx="8">
                  <c:v>#N/A</c:v>
                </c:pt>
                <c:pt idx="9">
                  <c:v>0.12</c:v>
                </c:pt>
              </c:numCache>
            </c:numRef>
          </c:val>
          <c:extLst>
            <c:ext xmlns:c16="http://schemas.microsoft.com/office/drawing/2014/chart" uri="{C3380CC4-5D6E-409C-BE32-E72D297353CC}">
              <c16:uniqueId val="{00000003-82FC-4D20-A05F-55584A2F997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1.39</c:v>
                </c:pt>
                <c:pt idx="2">
                  <c:v>#N/A</c:v>
                </c:pt>
                <c:pt idx="3">
                  <c:v>2.4900000000000002</c:v>
                </c:pt>
                <c:pt idx="4">
                  <c:v>#N/A</c:v>
                </c:pt>
                <c:pt idx="5">
                  <c:v>1.03</c:v>
                </c:pt>
                <c:pt idx="6">
                  <c:v>#N/A</c:v>
                </c:pt>
                <c:pt idx="7">
                  <c:v>0.77</c:v>
                </c:pt>
                <c:pt idx="8">
                  <c:v>#N/A</c:v>
                </c:pt>
                <c:pt idx="9">
                  <c:v>0.56999999999999995</c:v>
                </c:pt>
              </c:numCache>
            </c:numRef>
          </c:val>
          <c:extLst>
            <c:ext xmlns:c16="http://schemas.microsoft.com/office/drawing/2014/chart" uri="{C3380CC4-5D6E-409C-BE32-E72D297353CC}">
              <c16:uniqueId val="{00000004-82FC-4D20-A05F-55584A2F9970}"/>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c:v>
                </c:pt>
                <c:pt idx="2">
                  <c:v>#N/A</c:v>
                </c:pt>
                <c:pt idx="3">
                  <c:v>0.6</c:v>
                </c:pt>
                <c:pt idx="4">
                  <c:v>#N/A</c:v>
                </c:pt>
                <c:pt idx="5">
                  <c:v>7.0000000000000007E-2</c:v>
                </c:pt>
                <c:pt idx="6">
                  <c:v>#N/A</c:v>
                </c:pt>
                <c:pt idx="7">
                  <c:v>7.0000000000000007E-2</c:v>
                </c:pt>
                <c:pt idx="8">
                  <c:v>#N/A</c:v>
                </c:pt>
                <c:pt idx="9">
                  <c:v>4.9800000000000004</c:v>
                </c:pt>
              </c:numCache>
            </c:numRef>
          </c:val>
          <c:extLst>
            <c:ext xmlns:c16="http://schemas.microsoft.com/office/drawing/2014/chart" uri="{C3380CC4-5D6E-409C-BE32-E72D297353CC}">
              <c16:uniqueId val="{00000005-82FC-4D20-A05F-55584A2F997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10.41</c:v>
                </c:pt>
                <c:pt idx="2">
                  <c:v>#N/A</c:v>
                </c:pt>
                <c:pt idx="3">
                  <c:v>9.41</c:v>
                </c:pt>
                <c:pt idx="4">
                  <c:v>#N/A</c:v>
                </c:pt>
                <c:pt idx="5">
                  <c:v>10.47</c:v>
                </c:pt>
                <c:pt idx="6">
                  <c:v>#N/A</c:v>
                </c:pt>
                <c:pt idx="7">
                  <c:v>10.36</c:v>
                </c:pt>
                <c:pt idx="8">
                  <c:v>#N/A</c:v>
                </c:pt>
                <c:pt idx="9">
                  <c:v>10.54</c:v>
                </c:pt>
              </c:numCache>
            </c:numRef>
          </c:val>
          <c:extLst>
            <c:ext xmlns:c16="http://schemas.microsoft.com/office/drawing/2014/chart" uri="{C3380CC4-5D6E-409C-BE32-E72D297353CC}">
              <c16:uniqueId val="{00000006-82FC-4D20-A05F-55584A2F9970}"/>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21.74</c:v>
                </c:pt>
                <c:pt idx="2">
                  <c:v>#N/A</c:v>
                </c:pt>
                <c:pt idx="3">
                  <c:v>22.14</c:v>
                </c:pt>
                <c:pt idx="4">
                  <c:v>#N/A</c:v>
                </c:pt>
                <c:pt idx="5">
                  <c:v>21.65</c:v>
                </c:pt>
                <c:pt idx="6">
                  <c:v>#N/A</c:v>
                </c:pt>
                <c:pt idx="7">
                  <c:v>21.01</c:v>
                </c:pt>
                <c:pt idx="8">
                  <c:v>#N/A</c:v>
                </c:pt>
                <c:pt idx="9">
                  <c:v>19.600000000000001</c:v>
                </c:pt>
              </c:numCache>
            </c:numRef>
          </c:val>
          <c:extLst>
            <c:ext xmlns:c16="http://schemas.microsoft.com/office/drawing/2014/chart" uri="{C3380CC4-5D6E-409C-BE32-E72D297353CC}">
              <c16:uniqueId val="{00000007-82FC-4D20-A05F-55584A2F9970}"/>
            </c:ext>
          </c:extLst>
        </c:ser>
        <c:ser>
          <c:idx val="8"/>
          <c:order val="8"/>
          <c:tx>
            <c:strRef>
              <c:f>データシート!$A$35</c:f>
              <c:strCache>
                <c:ptCount val="1"/>
                <c:pt idx="0">
                  <c:v>土地取得特別会計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8-82FC-4D20-A05F-55584A2F9970}"/>
            </c:ext>
          </c:extLst>
        </c:ser>
        <c:ser>
          <c:idx val="9"/>
          <c:order val="9"/>
          <c:tx>
            <c:strRef>
              <c:f>データシート!$A$36</c:f>
              <c:strCache>
                <c:ptCount val="1"/>
                <c:pt idx="0">
                  <c:v>児童発達支援事業特別会計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0.01</c:v>
                </c:pt>
                <c:pt idx="2">
                  <c:v>0.17</c:v>
                </c:pt>
                <c:pt idx="3">
                  <c:v>#N/A</c:v>
                </c:pt>
                <c:pt idx="4">
                  <c:v>0.18</c:v>
                </c:pt>
                <c:pt idx="5">
                  <c:v>#N/A</c:v>
                </c:pt>
                <c:pt idx="6">
                  <c:v>7.0000000000000007E-2</c:v>
                </c:pt>
                <c:pt idx="7">
                  <c:v>#N/A</c:v>
                </c:pt>
                <c:pt idx="8">
                  <c:v>#N/A</c:v>
                </c:pt>
                <c:pt idx="9">
                  <c:v>0</c:v>
                </c:pt>
              </c:numCache>
            </c:numRef>
          </c:val>
          <c:extLst>
            <c:ext xmlns:c16="http://schemas.microsoft.com/office/drawing/2014/chart" uri="{C3380CC4-5D6E-409C-BE32-E72D297353CC}">
              <c16:uniqueId val="{00000009-82FC-4D20-A05F-55584A2F997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600</c:v>
                </c:pt>
                <c:pt idx="5">
                  <c:v>622</c:v>
                </c:pt>
                <c:pt idx="8">
                  <c:v>631</c:v>
                </c:pt>
                <c:pt idx="11">
                  <c:v>634</c:v>
                </c:pt>
                <c:pt idx="14">
                  <c:v>557</c:v>
                </c:pt>
              </c:numCache>
            </c:numRef>
          </c:val>
          <c:extLst>
            <c:ext xmlns:c16="http://schemas.microsoft.com/office/drawing/2014/chart" uri="{C3380CC4-5D6E-409C-BE32-E72D297353CC}">
              <c16:uniqueId val="{00000000-60C0-4BEB-AF47-26B296DA94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C0-4BEB-AF47-26B296DA94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0C0-4BEB-AF47-26B296DA94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24</c:v>
                </c:pt>
                <c:pt idx="3">
                  <c:v>24</c:v>
                </c:pt>
                <c:pt idx="6">
                  <c:v>28</c:v>
                </c:pt>
                <c:pt idx="9">
                  <c:v>28</c:v>
                </c:pt>
                <c:pt idx="12">
                  <c:v>35</c:v>
                </c:pt>
              </c:numCache>
            </c:numRef>
          </c:val>
          <c:extLst>
            <c:ext xmlns:c16="http://schemas.microsoft.com/office/drawing/2014/chart" uri="{C3380CC4-5D6E-409C-BE32-E72D297353CC}">
              <c16:uniqueId val="{00000003-60C0-4BEB-AF47-26B296DA94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413</c:v>
                </c:pt>
                <c:pt idx="3">
                  <c:v>441</c:v>
                </c:pt>
                <c:pt idx="6">
                  <c:v>460</c:v>
                </c:pt>
                <c:pt idx="9">
                  <c:v>458</c:v>
                </c:pt>
                <c:pt idx="12">
                  <c:v>361</c:v>
                </c:pt>
              </c:numCache>
            </c:numRef>
          </c:val>
          <c:extLst>
            <c:ext xmlns:c16="http://schemas.microsoft.com/office/drawing/2014/chart" uri="{C3380CC4-5D6E-409C-BE32-E72D297353CC}">
              <c16:uniqueId val="{00000004-60C0-4BEB-AF47-26B296DA94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C0-4BEB-AF47-26B296DA94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C0-4BEB-AF47-26B296DA94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569</c:v>
                </c:pt>
                <c:pt idx="3">
                  <c:v>592</c:v>
                </c:pt>
                <c:pt idx="6">
                  <c:v>666</c:v>
                </c:pt>
                <c:pt idx="9">
                  <c:v>664</c:v>
                </c:pt>
                <c:pt idx="12">
                  <c:v>656</c:v>
                </c:pt>
              </c:numCache>
            </c:numRef>
          </c:val>
          <c:extLst>
            <c:ext xmlns:c16="http://schemas.microsoft.com/office/drawing/2014/chart" uri="{C3380CC4-5D6E-409C-BE32-E72D297353CC}">
              <c16:uniqueId val="{00000007-60C0-4BEB-AF47-26B296DA94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406</c:v>
                </c:pt>
                <c:pt idx="2">
                  <c:v>#N/A</c:v>
                </c:pt>
                <c:pt idx="3">
                  <c:v>#N/A</c:v>
                </c:pt>
                <c:pt idx="4">
                  <c:v>435</c:v>
                </c:pt>
                <c:pt idx="5">
                  <c:v>#N/A</c:v>
                </c:pt>
                <c:pt idx="6">
                  <c:v>#N/A</c:v>
                </c:pt>
                <c:pt idx="7">
                  <c:v>523</c:v>
                </c:pt>
                <c:pt idx="8">
                  <c:v>#N/A</c:v>
                </c:pt>
                <c:pt idx="9">
                  <c:v>#N/A</c:v>
                </c:pt>
                <c:pt idx="10">
                  <c:v>516</c:v>
                </c:pt>
                <c:pt idx="11">
                  <c:v>#N/A</c:v>
                </c:pt>
                <c:pt idx="12">
                  <c:v>#N/A</c:v>
                </c:pt>
                <c:pt idx="13">
                  <c:v>495</c:v>
                </c:pt>
                <c:pt idx="14">
                  <c:v>#N/A</c:v>
                </c:pt>
              </c:numCache>
            </c:numRef>
          </c:val>
          <c:smooth val="0"/>
          <c:extLst>
            <c:ext xmlns:c16="http://schemas.microsoft.com/office/drawing/2014/chart" uri="{C3380CC4-5D6E-409C-BE32-E72D297353CC}">
              <c16:uniqueId val="{00000008-60C0-4BEB-AF47-26B296DA94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7038</c:v>
                </c:pt>
                <c:pt idx="5">
                  <c:v>6941</c:v>
                </c:pt>
                <c:pt idx="8">
                  <c:v>6498</c:v>
                </c:pt>
                <c:pt idx="11">
                  <c:v>6799</c:v>
                </c:pt>
                <c:pt idx="14">
                  <c:v>6786</c:v>
                </c:pt>
              </c:numCache>
            </c:numRef>
          </c:val>
          <c:extLst>
            <c:ext xmlns:c16="http://schemas.microsoft.com/office/drawing/2014/chart" uri="{C3380CC4-5D6E-409C-BE32-E72D297353CC}">
              <c16:uniqueId val="{00000000-69A2-491C-A0CE-B9D5DB2BD9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72</c:v>
                </c:pt>
                <c:pt idx="5">
                  <c:v>52</c:v>
                </c:pt>
                <c:pt idx="8">
                  <c:v>32</c:v>
                </c:pt>
                <c:pt idx="11">
                  <c:v>11</c:v>
                </c:pt>
                <c:pt idx="14">
                  <c:v>0</c:v>
                </c:pt>
              </c:numCache>
            </c:numRef>
          </c:val>
          <c:extLst>
            <c:ext xmlns:c16="http://schemas.microsoft.com/office/drawing/2014/chart" uri="{C3380CC4-5D6E-409C-BE32-E72D297353CC}">
              <c16:uniqueId val="{00000001-69A2-491C-A0CE-B9D5DB2BD9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627</c:v>
                </c:pt>
                <c:pt idx="5">
                  <c:v>940</c:v>
                </c:pt>
                <c:pt idx="8">
                  <c:v>1236</c:v>
                </c:pt>
                <c:pt idx="11">
                  <c:v>1221</c:v>
                </c:pt>
                <c:pt idx="14">
                  <c:v>1314</c:v>
                </c:pt>
              </c:numCache>
            </c:numRef>
          </c:val>
          <c:extLst>
            <c:ext xmlns:c16="http://schemas.microsoft.com/office/drawing/2014/chart" uri="{C3380CC4-5D6E-409C-BE32-E72D297353CC}">
              <c16:uniqueId val="{00000002-69A2-491C-A0CE-B9D5DB2BD9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9A2-491C-A0CE-B9D5DB2BD9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A2-491C-A0CE-B9D5DB2BD9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418</c:v>
                </c:pt>
                <c:pt idx="3">
                  <c:v>465</c:v>
                </c:pt>
                <c:pt idx="6">
                  <c:v>445</c:v>
                </c:pt>
                <c:pt idx="9">
                  <c:v>487</c:v>
                </c:pt>
                <c:pt idx="12">
                  <c:v>518</c:v>
                </c:pt>
              </c:numCache>
            </c:numRef>
          </c:val>
          <c:extLst>
            <c:ext xmlns:c16="http://schemas.microsoft.com/office/drawing/2014/chart" uri="{C3380CC4-5D6E-409C-BE32-E72D297353CC}">
              <c16:uniqueId val="{00000005-69A2-491C-A0CE-B9D5DB2BD9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314</c:v>
                </c:pt>
                <c:pt idx="3">
                  <c:v>350</c:v>
                </c:pt>
                <c:pt idx="6">
                  <c:v>396</c:v>
                </c:pt>
                <c:pt idx="9">
                  <c:v>339</c:v>
                </c:pt>
                <c:pt idx="12">
                  <c:v>314</c:v>
                </c:pt>
              </c:numCache>
            </c:numRef>
          </c:val>
          <c:extLst>
            <c:ext xmlns:c16="http://schemas.microsoft.com/office/drawing/2014/chart" uri="{C3380CC4-5D6E-409C-BE32-E72D297353CC}">
              <c16:uniqueId val="{00000006-69A2-491C-A0CE-B9D5DB2BD9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267</c:v>
                </c:pt>
                <c:pt idx="3">
                  <c:v>299</c:v>
                </c:pt>
                <c:pt idx="6">
                  <c:v>290</c:v>
                </c:pt>
                <c:pt idx="9">
                  <c:v>321</c:v>
                </c:pt>
                <c:pt idx="12">
                  <c:v>320</c:v>
                </c:pt>
              </c:numCache>
            </c:numRef>
          </c:val>
          <c:extLst>
            <c:ext xmlns:c16="http://schemas.microsoft.com/office/drawing/2014/chart" uri="{C3380CC4-5D6E-409C-BE32-E72D297353CC}">
              <c16:uniqueId val="{00000007-69A2-491C-A0CE-B9D5DB2BD9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3578</c:v>
                </c:pt>
                <c:pt idx="3">
                  <c:v>3461</c:v>
                </c:pt>
                <c:pt idx="6">
                  <c:v>3326</c:v>
                </c:pt>
                <c:pt idx="9">
                  <c:v>3102</c:v>
                </c:pt>
                <c:pt idx="12">
                  <c:v>2923</c:v>
                </c:pt>
              </c:numCache>
            </c:numRef>
          </c:val>
          <c:extLst>
            <c:ext xmlns:c16="http://schemas.microsoft.com/office/drawing/2014/chart" uri="{C3380CC4-5D6E-409C-BE32-E72D297353CC}">
              <c16:uniqueId val="{00000008-69A2-491C-A0CE-B9D5DB2BD9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371</c:v>
                </c:pt>
                <c:pt idx="3">
                  <c:v>326</c:v>
                </c:pt>
                <c:pt idx="6">
                  <c:v>328</c:v>
                </c:pt>
                <c:pt idx="9">
                  <c:v>273</c:v>
                </c:pt>
                <c:pt idx="12">
                  <c:v>255</c:v>
                </c:pt>
              </c:numCache>
            </c:numRef>
          </c:val>
          <c:extLst>
            <c:ext xmlns:c16="http://schemas.microsoft.com/office/drawing/2014/chart" uri="{C3380CC4-5D6E-409C-BE32-E72D297353CC}">
              <c16:uniqueId val="{00000009-69A2-491C-A0CE-B9D5DB2BD9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6290</c:v>
                </c:pt>
                <c:pt idx="3">
                  <c:v>6183</c:v>
                </c:pt>
                <c:pt idx="6">
                  <c:v>6106</c:v>
                </c:pt>
                <c:pt idx="9">
                  <c:v>5896</c:v>
                </c:pt>
                <c:pt idx="12">
                  <c:v>6079</c:v>
                </c:pt>
              </c:numCache>
            </c:numRef>
          </c:val>
          <c:extLst>
            <c:ext xmlns:c16="http://schemas.microsoft.com/office/drawing/2014/chart" uri="{C3380CC4-5D6E-409C-BE32-E72D297353CC}">
              <c16:uniqueId val="{0000000A-69A2-491C-A0CE-B9D5DB2BD99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3502</c:v>
                </c:pt>
                <c:pt idx="2">
                  <c:v>#N/A</c:v>
                </c:pt>
                <c:pt idx="3">
                  <c:v>#N/A</c:v>
                </c:pt>
                <c:pt idx="4">
                  <c:v>3151</c:v>
                </c:pt>
                <c:pt idx="5">
                  <c:v>#N/A</c:v>
                </c:pt>
                <c:pt idx="6">
                  <c:v>#N/A</c:v>
                </c:pt>
                <c:pt idx="7">
                  <c:v>3124</c:v>
                </c:pt>
                <c:pt idx="8">
                  <c:v>#N/A</c:v>
                </c:pt>
                <c:pt idx="9">
                  <c:v>#N/A</c:v>
                </c:pt>
                <c:pt idx="10">
                  <c:v>2386</c:v>
                </c:pt>
                <c:pt idx="11">
                  <c:v>#N/A</c:v>
                </c:pt>
                <c:pt idx="12">
                  <c:v>#N/A</c:v>
                </c:pt>
                <c:pt idx="13">
                  <c:v>2308</c:v>
                </c:pt>
                <c:pt idx="14">
                  <c:v>#N/A</c:v>
                </c:pt>
              </c:numCache>
            </c:numRef>
          </c:val>
          <c:smooth val="0"/>
          <c:extLst>
            <c:ext xmlns:c16="http://schemas.microsoft.com/office/drawing/2014/chart" uri="{C3380CC4-5D6E-409C-BE32-E72D297353CC}">
              <c16:uniqueId val="{0000000B-69A2-491C-A0CE-B9D5DB2BD99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737</c:v>
                </c:pt>
                <c:pt idx="1">
                  <c:v>672</c:v>
                </c:pt>
                <c:pt idx="2">
                  <c:v>732</c:v>
                </c:pt>
              </c:numCache>
            </c:numRef>
          </c:val>
          <c:extLst>
            <c:ext xmlns:c16="http://schemas.microsoft.com/office/drawing/2014/chart" uri="{C3380CC4-5D6E-409C-BE32-E72D297353CC}">
              <c16:uniqueId val="{00000000-072B-4D1B-A09F-AAD3DE7FE6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88</c:v>
                </c:pt>
                <c:pt idx="1">
                  <c:v>88</c:v>
                </c:pt>
                <c:pt idx="2">
                  <c:v>88</c:v>
                </c:pt>
              </c:numCache>
            </c:numRef>
          </c:val>
          <c:extLst>
            <c:ext xmlns:c16="http://schemas.microsoft.com/office/drawing/2014/chart" uri="{C3380CC4-5D6E-409C-BE32-E72D297353CC}">
              <c16:uniqueId val="{00000001-072B-4D1B-A09F-AAD3DE7FE6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103</c:v>
                </c:pt>
                <c:pt idx="1">
                  <c:v>185</c:v>
                </c:pt>
                <c:pt idx="2">
                  <c:v>235</c:v>
                </c:pt>
              </c:numCache>
            </c:numRef>
          </c:val>
          <c:extLst>
            <c:ext xmlns:c16="http://schemas.microsoft.com/office/drawing/2014/chart" uri="{C3380CC4-5D6E-409C-BE32-E72D297353CC}">
              <c16:uniqueId val="{00000002-072B-4D1B-A09F-AAD3DE7FE65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{C0541846-1872-4370-A2AD-3240A3719490}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7CD-4B20-BA0E-050BBEF895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{EDAB4D2E-D51B-4037-85CF-AAC43B848581}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CD-4B20-BA0E-050BBEF895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{B2F2EA45-5E35-4462-B711-F731955EE06D}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CD-4B20-BA0E-050BBEF895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{FFEC60AC-72B2-488F-AEC0-A4DBC89D5F22}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CD-4B20-BA0E-050BBEF895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{CCC30D8E-C12F-4625-9F47-B78BC2187CA9}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CD-4B20-BA0E-050BBEF895E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{BA3A25E1-7698-49A7-868D-FDEAC3934946}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7CD-4B20-BA0E-050BBEF895E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{4CD252A8-D6AC-49DE-8777-C66CCDE5A176}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7CD-4B20-BA0E-050BBEF895E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{F2396089-F9A5-4F06-A720-F815D80A614C}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7CD-4B20-BA0E-050BBEF895E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{909A198E-7814-4223-A142-4C990ADF86C0}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7CD-4B20-BA0E-050BBEF895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62.3</c:v>
                </c:pt>
                <c:pt idx="8">
                  <c:v>64.3</c:v>
                </c:pt>
                <c:pt idx="16">
                  <c:v>65.7</c:v>
                </c:pt>
                <c:pt idx="24">
                  <c:v>67</c:v>
                </c:pt>
                <c:pt idx="32">
                  <c:v>67.599999999999994</c:v>
                </c:pt>
              </c:numCache>
            </c:numRef>
          </c:xVal>
          <c:yVal>
            <c:numRef>
              <c:f>公会計指標分析・財政指標組合せ分析表!$BP$51:$DC$51</c:f>
              <c:numCache>
                <c:formatCode>#,##0.0;"▲ "#,##0.0</c:formatCode>
                <c:ptCount val="40"/>
                <c:pt idx="0">
                  <c:v>104.3</c:v>
                </c:pt>
                <c:pt idx="8">
                  <c:v>86.7</c:v>
                </c:pt>
                <c:pt idx="16">
                  <c:v>81.5</c:v>
                </c:pt>
                <c:pt idx="24">
                  <c:v>65.900000000000006</c:v>
                </c:pt>
                <c:pt idx="32">
                  <c:v>62.3</c:v>
                </c:pt>
              </c:numCache>
            </c:numRef>
          </c:yVal>
          <c:smooth val="0"/>
          <c:extLst>
            <c:ext xmlns:c16="http://schemas.microsoft.com/office/drawing/2014/chart" uri="{C3380CC4-5D6E-409C-BE32-E72D297353CC}">
              <c16:uniqueId val="{00000009-67CD-4B20-BA0E-050BBEF895E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{7DF5D8A9-D92A-4E55-8D93-B5B8FCF997F4}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7CD-4B20-BA0E-050BBEF895E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{A951C6FC-44E2-49C6-8778-9530EB2FEE82}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CD-4B20-BA0E-050BBEF895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{88FCFDF1-8ACA-4D55-BC32-9CEBACFD68B6}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CD-4B20-BA0E-050BBEF895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{3C0D7E6F-57D9-4519-AA7F-20C9B2A23C73}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CD-4B20-BA0E-050BBEF895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{8EEEF651-4272-4B6C-8136-533B66F391F9}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CD-4B20-BA0E-050BBEF895E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{43FF45F4-C75D-4D7D-B33D-5002C5DB8BEE}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7CD-4B20-BA0E-050BBEF895E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{D851B57A-9604-47AB-ACFB-35A5BA83EAD8}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7CD-4B20-BA0E-050BBEF895E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{A5E8CFA2-6142-47E9-B7BC-D7513C895682}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7CD-4B20-BA0E-050BBEF895E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{D96230E4-E625-43F1-A536-8D40AA6169ED}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7CD-4B20-BA0E-050BBEF895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62.9</c:v>
                </c:pt>
                <c:pt idx="24">
                  <c:v>63.3</c:v>
                </c:pt>
                <c:pt idx="32">
                  <c:v>64.400000000000006</c:v>
                </c:pt>
              </c:numCache>
            </c:numRef>
          </c:xVal>
          <c:yVal>
            <c:numRef>
              <c:f>公会計指標分析・財政指標組合せ分析表!$BP$55:$DC$55</c:f>
              <c:numCache>
                <c:formatCode>#,##0.0;"▲ "#,##0.0</c:formatCode>
                <c:ptCount val="40"/>
                <c:pt idx="0">
                  <c:v>21</c:v>
                </c:pt>
                <c:pt idx="8">
                  <c:v>23.5</c:v>
                </c:pt>
                <c:pt idx="16">
                  <c:v>6.9</c:v>
                </c:pt>
                <c:pt idx="24">
                  <c:v>0</c:v>
                </c:pt>
                <c:pt idx="32">
                  <c:v>0</c:v>
                </c:pt>
              </c:numCache>
            </c:numRef>
          </c:yVal>
          <c:smooth val="0"/>
          <c:extLst>
            <c:ext xmlns:c16="http://schemas.microsoft.com/office/drawing/2014/chart" uri="{C3380CC4-5D6E-409C-BE32-E72D297353CC}">
              <c16:uniqueId val="{00000013-67CD-4B20-BA0E-050BBEF895EC}"/>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{B0C9257D-3426-4600-8818-F4AE40013A00}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B80-4B0D-B788-12DA93AD4C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{6041FA92-1957-4331-9064-226D4585333C}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80-4B0D-B788-12DA93AD4C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{FAC1F7FE-45C0-429E-A265-F1B3AEA3B41C}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80-4B0D-B788-12DA93AD4C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{390FA6E0-A82D-4201-AF92-2797B788E09B}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80-4B0D-B788-12DA93AD4C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{F8EC0EC1-9229-4EC4-85BE-829C9086096C}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80-4B0D-B788-12DA93AD4C0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{1B334E7D-57BA-474E-9955-F24F02E79716}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B80-4B0D-B788-12DA93AD4C0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{B6ECFDD6-F716-4D93-A18F-D0815DA5A8EC}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B80-4B0D-B788-12DA93AD4C0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{BA2077A2-9697-4214-917E-E1150F49A13C}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B80-4B0D-B788-12DA93AD4C0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{2162CDF3-FB1E-475F-BB90-F5618B51CC48}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B80-4B0D-B788-12DA93AD4C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11.5</c:v>
                </c:pt>
                <c:pt idx="16">
                  <c:v>12.6</c:v>
                </c:pt>
                <c:pt idx="24">
                  <c:v>13.3</c:v>
                </c:pt>
                <c:pt idx="32">
                  <c:v>13.7</c:v>
                </c:pt>
              </c:numCache>
            </c:numRef>
          </c:xVal>
          <c:yVal>
            <c:numRef>
              <c:f>公会計指標分析・財政指標組合せ分析表!$BP$73:$DC$73</c:f>
              <c:numCache>
                <c:formatCode>#,##0.0;"▲ "#,##0.0</c:formatCode>
                <c:ptCount val="40"/>
                <c:pt idx="0">
                  <c:v>104.3</c:v>
                </c:pt>
                <c:pt idx="8">
                  <c:v>86.7</c:v>
                </c:pt>
                <c:pt idx="16">
                  <c:v>81.5</c:v>
                </c:pt>
                <c:pt idx="24">
                  <c:v>65.900000000000006</c:v>
                </c:pt>
                <c:pt idx="32">
                  <c:v>62.3</c:v>
                </c:pt>
              </c:numCache>
            </c:numRef>
          </c:yVal>
          <c:smooth val="0"/>
          <c:extLst>
            <c:ext xmlns:c16="http://schemas.microsoft.com/office/drawing/2014/chart" uri="{C3380CC4-5D6E-409C-BE32-E72D297353CC}">
              <c16:uniqueId val="{00000009-6B80-4B0D-B788-12DA93AD4C0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{EA745BA6-991E-49EB-9B40-D9D5A91730A7}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B80-4B0D-B788-12DA93AD4C0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{7859CACB-3D96-4B68-B737-41E5A24F7A74}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80-4B0D-B788-12DA93AD4C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{D1441893-14E1-4D83-8B0E-610D448DB61B}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80-4B0D-B788-12DA93AD4C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{8656E0E8-32F3-4E13-9D3D-A58E56A712B9}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80-4B0D-B788-12DA93AD4C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{CC1D914C-2280-43EA-9E28-24D44DD3B953}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80-4B0D-B788-12DA93AD4C0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{C468CA06-05B9-403E-97CB-5220654AF081}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B80-4B0D-B788-12DA93AD4C01}"/>
                </c:ext>
              </c:extLst>
            </c:dLbl>
            <c:dLbl>
              <c:idx val="16"/>
              <c:layout>
                <c:manualLayout>
                  <c:x val="-4.4905057365901176E-2"/>
                  <c:y val="-5.158051163533021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{3AE09F8B-EE32-46DB-8BA2-1AB6578C14F1}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B80-4B0D-B788-12DA93AD4C01}"/>
                </c:ext>
              </c:extLst>
            </c:dLbl>
            <c:dLbl>
              <c:idx val="24"/>
              <c:layout>
                <c:manualLayout>
                  <c:x val="-1.8235628084250128E-2"/>
                  <c:y val="-4.891390341987537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{BB98DD2E-7B57-4200-A88D-2518E6EFCA72}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B80-4B0D-B788-12DA93AD4C01}"/>
                </c:ext>
              </c:extLst>
            </c:dLbl>
            <c:dLbl>
              <c:idx val="32"/>
              <c:layout>
                <c:manualLayout>
                  <c:x val="-3.1570342725075584E-2"/>
                  <c:y val="-8.675535496439157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{A2602FB8-B705-459D-8DB1-E57A5190B769}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B80-4B0D-B788-12DA93AD4C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c:v>
                </c:pt>
                <c:pt idx="24">
                  <c:v>8</c:v>
                </c:pt>
                <c:pt idx="32">
                  <c:v>8.1</c:v>
                </c:pt>
              </c:numCache>
            </c:numRef>
          </c:xVal>
          <c:yVal>
            <c:numRef>
              <c:f>公会計指標分析・財政指標組合せ分析表!$BP$77:$DC$77</c:f>
              <c:numCache>
                <c:formatCode>#,##0.0;"▲ "#,##0.0</c:formatCode>
                <c:ptCount val="40"/>
                <c:pt idx="0">
                  <c:v>21</c:v>
                </c:pt>
                <c:pt idx="8">
                  <c:v>23.5</c:v>
                </c:pt>
                <c:pt idx="16">
                  <c:v>6.9</c:v>
                </c:pt>
                <c:pt idx="24">
                  <c:v>0</c:v>
                </c:pt>
                <c:pt idx="32">
                  <c:v>0</c:v>
                </c:pt>
              </c:numCache>
            </c:numRef>
          </c:yVal>
          <c:smooth val="0"/>
          <c:extLst>
            <c:ext xmlns:c16="http://schemas.microsoft.com/office/drawing/2014/chart" uri="{C3380CC4-5D6E-409C-BE32-E72D297353CC}">
              <c16:uniqueId val="{00000013-6B80-4B0D-B788-12DA93AD4C01}"/>
            </c:ext>
          </c:extLst>
        </c:ser>
        <c:dLbls>
          <c:showLegendKey val="0"/>
          <c:showVal val="1"/>
          <c:showCatName val="0"/>
          <c:showSerName val="0"/>
          <c:showPercent val="0"/>
          <c:showBubbleSize val="0"/>
        </c:dLbls>
        <c:axId val="84219776"/>
        <c:axId val="84234240"/>
      </c:scatterChart>
      <c:valAx>
        <c:axId val="84219776"/>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岐阜県安八町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元利償還金については、前年度比では</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百万円の減と微減であるが、ほぼ横ばいで、高止まり傾向にある。今後も横ばいまたは増加の見込みである。</a:t>
          </a:r>
        </a:p>
        <a:p>
          <a:r>
            <a:rPr kumimoji="1" lang="ja-JP" altLang="en-US" sz="1400">
              <a:latin typeface="ＭＳ ゴシック" pitchFamily="49" charset="-128"/>
              <a:ea typeface="ＭＳ ゴシック" pitchFamily="49" charset="-128"/>
            </a:rPr>
            <a:t>　公営企業債の元利償還金に対する繰入金については前年比で</a:t>
          </a:r>
          <a:r>
            <a:rPr kumimoji="1" lang="en-US" altLang="ja-JP" sz="1400">
              <a:latin typeface="ＭＳ ゴシック" pitchFamily="49" charset="-128"/>
              <a:ea typeface="ＭＳ ゴシック" pitchFamily="49" charset="-128"/>
            </a:rPr>
            <a:t>97</a:t>
          </a:r>
          <a:r>
            <a:rPr kumimoji="1" lang="ja-JP" altLang="en-US" sz="1400">
              <a:latin typeface="ＭＳ ゴシック" pitchFamily="49" charset="-128"/>
              <a:ea typeface="ＭＳ ゴシック" pitchFamily="49" charset="-128"/>
            </a:rPr>
            <a:t>百万円の減となったが、今後、施設の長寿命化対策等の費用が嵩むと予想されることから、負担が増加する可能性もあるため、事業を精査しつつ、慎重な財政運営に努める。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岐阜県安八町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将来負担額（Ａ）のうち、一般会計等に係る地方債残高は、１８３百万円増加した。充当可能財源等（Ｂ）のうち、充当可能基金が９３百万円増加、基準財政算入見込額が１３百万円の減少となった。</a:t>
          </a:r>
        </a:p>
        <a:p>
          <a:r>
            <a:rPr kumimoji="1" lang="ja-JP" altLang="en-US" sz="1400">
              <a:latin typeface="ＭＳ ゴシック" pitchFamily="49" charset="-128"/>
              <a:ea typeface="ＭＳ ゴシック" pitchFamily="49" charset="-128"/>
            </a:rPr>
            <a:t>以上のことから将来負担比率の分子は前年度対比で７８百万円の減となった。</a:t>
          </a:r>
        </a:p>
        <a:p>
          <a:r>
            <a:rPr kumimoji="1" lang="ja-JP" altLang="en-US" sz="1400">
              <a:latin typeface="ＭＳ ゴシック" pitchFamily="49" charset="-128"/>
              <a:ea typeface="ＭＳ ゴシック" pitchFamily="49" charset="-128"/>
            </a:rPr>
            <a:t>　本庁舎耐震工事等の借入があったため、地方債現在高は増加したが、交付税措置の高い地方債であったため、将来負担比率への影響は小さく、全体としては昨年より改善している。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スマートインターチェンジ事業、学校整備事業などの大型事業が終了したため、将来の負担額軽減を目指し、必要な限り地方債発行を抑え、健全な財政運営を維持して行きたい。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岐阜県安八町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財政調整基金は税収の落ち込みを補うべく、３５８百万円取り崩した。経費節減等により１５８百万円、決算剰余金により２６０百万円の積み立てを行い、７３２百万円となった。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ふるさと基金１０９百万円を取り崩したが、ふるさと寄附金の申し込み増加により、１２５百万円積み立てを行い、１７９百万円となった。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基金全体としては、１０９百万円増加した。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Ｒ５年度から、新たに企業版ふるさと納税基金を創設し、３３百万円を積み立てた。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財政調整基金については、早期に１０億円程度までの積み立てに努める。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減債基金については、財政調整基金が１０億円積み立てした後、状況に応じてに積み立てを行う。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ふるさと基金については、返礼品の充実を図ることによりふるさと寄附金の増額を目指し、基金を有効的に活用する。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ふるさと基金：ふるさと寄附金を受けて、まちづくりに活用する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企業版ふるさと納税基金：法人からの寄附金を受けて、まちづくりに活用する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地域福祉基金：地域振興事業の円滑な推進にあてるため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ふるさと農村活性化基金：土地改良施設等の利活用に係る集落共同活動を支援し、農村の活性化を図るため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森林環境譲与税基金：植樹や木材利用の促進、普及啓発等に関する施策の財源に充てるため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ふるさと基金：ふるさと寄附金申し込み数の増による。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企業版ふるさと納税基金：法人からの寄付による、Ｒ５から基金を創設。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ふるさと農村活性化基金：増減なし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森林環境譲与税基金：森林環境譲与税の受け入れにより１百万円積み立てした。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ふるさと基金：ふるさと納税の返礼品の見直しや、ＰＲを行う。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企業版ふるさと納税基金：民間企業等と連携し、寄付金を募っていく。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地域福祉基金：地域振興事業にあたるため、現状の基金を維持する。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ふるさと農村活性化基金：土地改良事業にあてるため、現状の基金を維持する。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森林環境譲与税基金：公共施設整備事業等での木材利用にあてる。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財政調整基金は税収の落ち込みを補うべく、３５８百万円取り崩した。経費節減等により１５８百万円、決算剰余金により２６０百万円の積み立てを行い、７３２百万円となった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安定的な財政運営のため、また災害等による不慮の支出に備えるため、早期に１０億円までの積み立てることとしている。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減債基金については、財政調整基金が１０億円積み立てした後、状況に応じてに積み立てを行う。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0F5C698-07B3-4C4D-A571-ACF601EB44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344470D-5858-4CDC-8CD3-E8047BC3F9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9CF12AE-AFB4-4D41-A5BB-193F71B1A124}"/>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6A8B921-F3A1-4C82-AFB4-A1C78613F7DF}"/>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DC4ECA1-413F-49CC-9DCA-7AAAB122C5B0}"/>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7DF43EE-A758-4505-B336-321318BF26A5}"/>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岐阜県安八町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ADF0EF2-6B16-407E-A79F-8E6743A75569}"/>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73C7BAD-490C-4334-B28F-C7D70057239B}"/>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A76D085-E29D-4FDB-BE22-2EF0A9F88166}"/>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59E6CB3-EABD-4B1E-9BE0-C55856326016}"/>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A139F77-BABA-43A9-9E03-588F4DF66BFC}"/>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7432D59-2F3B-4675-BD4A-54D7F8D7A1B7}"/>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14,465
13,932
18.16
7,561,102
7,073,214
446,610
4,240,031
6,078,510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3B16A2A-DB84-45EA-9695-2AF4E16CB3CA}"/>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A1280FF-D6D1-4BA3-B941-C302EC19F596}"/>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159335F-4656-4616-9B31-84FEA153FF9C}"/>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8048876-95F2-4AF7-879A-1387CA27A097}"/>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9032F4C-20B1-4537-AD0B-79E370349C67}"/>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64497B6-A0E2-4B16-B265-BF83EE343D46}"/>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0FDE935-DD53-430A-9636-1B3B4A6413C2}"/>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F77CE96-477A-4DDD-A8DD-227687B2288B}"/>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A8DCAEF-FD66-48A1-8BB3-A39E79B5EDCA}"/>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DBA9FCF-4606-4F71-83DA-D1322E573140}"/>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4133DB9-DFFC-476A-9A5A-098CBA846C3E}"/>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593501E-ACE0-4C73-A3CF-7BA18C494F57}"/>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34BB2F5-1CFB-40C8-87BC-37F755A9093A}"/>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151708F-2486-43BA-9534-12AA5F6F6229}"/>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5F2D63C-1ACC-4E03-B1B2-3C9E1564BB9C}"/>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B1F6C3A-866D-493A-8192-758165B5D830}"/>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F0C34D3-3BA7-42A4-8861-3CE4E7639DF8}"/>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15D958E-A035-46CB-9216-ADC2B2A0B829}"/>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0274159-D760-4253-A600-2E4182F774F2}"/>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D17EEFD-61D4-4C7E-831A-718B4281584E}"/>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9A0EA176-C516-41A7-8141-509D4C186EAD}"/>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B1BC36D-45E7-4472-A758-68C5FED82D75}"/>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F0FD5C9-0A31-4088-91FA-89127B322FE9}"/>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539FDC4-8404-43F9-97D5-6DAC84C969AB}"/>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8F1E831-C4F6-4F64-9AFA-ACB95A470EC4}"/>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7CC163F-80C9-4CAD-B318-FF7B8860E3FA}"/>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EC3F3BC-EB52-4D43-B060-BA9FDED6C5A8}"/>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BF1A908-FBDC-43F2-B580-5B150F8B66E1}"/>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00CB091-33C6-4794-B866-F655EF6D5F5F}"/>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8743E1D-5314-4684-82C7-DAA6E90946BD}"/>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E3FDA4E-B849-4964-B9B1-516E2F76C51A}"/>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A3E9A4B-219B-4869-8C4E-C24634F53ADA}"/>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36C3A66-57A6-410D-B1A6-95679483411C}"/>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5736AF9-E2FD-4F15-94AF-EC8348F9788A}"/>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87F59B8-E3E7-4D9C-92F7-64D10BCE5AFF}"/>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有形固定資産原価償却率は、類似団体や県平均よりやや高い。平成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年度に改訂した公共施設等総合管理計画において、令和</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年度末までに施設保有量</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％削減を掲げて、施設の統合・複合化を進めている。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FFCD704-AB5E-4F66-8D81-AB0980A08BFE}"/>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ED9CED5-5ACB-4381-BB0D-817BD8F7AF2F}"/>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15A7E9E2-6E87-4BE5-9EF1-CECA264838F7}"/>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64F63093-B2BB-436A-A4C9-59AB7EBB8F80}"/>
            </a:ext>
          </a:extLst>
        </xdr:cNvPr>
        <xdr:cNvCxnSpPr/>
      </xdr:nvCxnSpPr>
      <xdr:spPr>
        <a:xfrm>
          <a:off x="1127125" y="593725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E30E5075-6950-459F-82F7-1BA51FA85633}"/>
            </a:ext>
          </a:extLst>
        </xdr:cNvPr>
        <xdr:cNvSpPr txBox="1"/>
      </xdr:nvSpPr>
      <xdr:spPr>
        <a:xfrm>
          <a:off x="772811" y="584725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0C2896B4-C5A8-4970-8C32-536C444A7915}"/>
            </a:ext>
          </a:extLst>
        </xdr:cNvPr>
        <xdr:cNvCxnSpPr/>
      </xdr:nvCxnSpPr>
      <xdr:spPr>
        <a:xfrm>
          <a:off x="1127125" y="56749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97748B0C-3172-469A-A0F0-C0AB652827F1}"/>
            </a:ext>
          </a:extLst>
        </xdr:cNvPr>
        <xdr:cNvSpPr txBox="1"/>
      </xdr:nvSpPr>
      <xdr:spPr>
        <a:xfrm>
          <a:off x="772811" y="55811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A566D478-1CEB-486B-A912-9191A27CBD3B}"/>
            </a:ext>
          </a:extLst>
        </xdr:cNvPr>
        <xdr:cNvCxnSpPr/>
      </xdr:nvCxnSpPr>
      <xdr:spPr>
        <a:xfrm>
          <a:off x="1127125" y="540893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B746FAB9-BD6E-4EC9-B35C-623958E86F2D}"/>
            </a:ext>
          </a:extLst>
        </xdr:cNvPr>
        <xdr:cNvSpPr txBox="1"/>
      </xdr:nvSpPr>
      <xdr:spPr>
        <a:xfrm>
          <a:off x="772811" y="53189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EECBBE86-5361-4DFD-A3B2-6D65D8404914}"/>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1EAC08B-D53F-4935-8881-DA9069FBF830}"/>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23D7384B-65E4-457B-8B02-BA928C0E0576}"/>
            </a:ext>
          </a:extLst>
        </xdr:cNvPr>
        <xdr:cNvCxnSpPr/>
      </xdr:nvCxnSpPr>
      <xdr:spPr>
        <a:xfrm>
          <a:off x="1127125" y="488061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8D9A5E80-A429-481D-B540-E282A406EF05}"/>
            </a:ext>
          </a:extLst>
        </xdr:cNvPr>
        <xdr:cNvSpPr txBox="1"/>
      </xdr:nvSpPr>
      <xdr:spPr>
        <a:xfrm>
          <a:off x="772811" y="479061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A034E404-90F5-4B47-97C5-7633CC72280C}"/>
            </a:ext>
          </a:extLst>
        </xdr:cNvPr>
        <xdr:cNvCxnSpPr/>
      </xdr:nvCxnSpPr>
      <xdr:spPr>
        <a:xfrm>
          <a:off x="1127125" y="46183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5813141B-21A6-42DA-828A-7C3738734ACF}"/>
            </a:ext>
          </a:extLst>
        </xdr:cNvPr>
        <xdr:cNvSpPr txBox="1"/>
      </xdr:nvSpPr>
      <xdr:spPr>
        <a:xfrm>
          <a:off x="772811" y="45283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70806307-F20B-4373-B84B-AA9E8E4721DA}"/>
            </a:ext>
          </a:extLst>
        </xdr:cNvPr>
        <xdr:cNvCxnSpPr/>
      </xdr:nvCxnSpPr>
      <xdr:spPr>
        <a:xfrm>
          <a:off x="1127125" y="435610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8DCA1AFB-8309-492A-93B6-28C00683C412}"/>
            </a:ext>
          </a:extLst>
        </xdr:cNvPr>
        <xdr:cNvSpPr txBox="1"/>
      </xdr:nvSpPr>
      <xdr:spPr>
        <a:xfrm>
          <a:off x="772811" y="4262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103E5086-6400-4AF1-A7C9-28C1DC54FAA3}"/>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803C762D-F290-4411-97AB-47FECE885984}"/>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64A15FB7-F06B-4129-99A1-89D6622C7A76}"/>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69" name="直線コネクタ 68">
          <a:extLst>
            <a:ext uri="{FF2B5EF4-FFF2-40B4-BE49-F238E27FC236}">
              <a16:creationId xmlns:a16="http://schemas.microsoft.com/office/drawing/2014/main" id="{098AA6EE-40D2-4993-A70D-71C801A17983}"/>
            </a:ext>
          </a:extLst>
        </xdr:cNvPr>
        <xdr:cNvCxnSpPr/>
      </xdr:nvCxnSpPr>
      <xdr:spPr>
        <a:xfrm flipV="1">
          <a:off x="4206240" y="4449445"/>
          <a:ext cx="1270" cy="1305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0" name="有形固定資産減価償却率最小値テキスト">
          <a:extLst>
            <a:ext uri="{FF2B5EF4-FFF2-40B4-BE49-F238E27FC236}">
              <a16:creationId xmlns:a16="http://schemas.microsoft.com/office/drawing/2014/main" id="{E8FDBAB2-CA94-4D0C-AE4A-047C8441BA5C}"/>
            </a:ext>
          </a:extLst>
        </xdr:cNvPr>
        <xdr:cNvSpPr txBox="1"/>
      </xdr:nvSpPr>
      <xdr:spPr>
        <a:xfrm>
          <a:off x="4258945" y="5758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1" name="直線コネクタ 70">
          <a:extLst>
            <a:ext uri="{FF2B5EF4-FFF2-40B4-BE49-F238E27FC236}">
              <a16:creationId xmlns:a16="http://schemas.microsoft.com/office/drawing/2014/main" id="{C2F2EF47-E10A-4E40-AE74-FC27F7563313}"/>
            </a:ext>
          </a:extLst>
        </xdr:cNvPr>
        <xdr:cNvCxnSpPr/>
      </xdr:nvCxnSpPr>
      <xdr:spPr>
        <a:xfrm>
          <a:off x="4119245" y="575484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2" name="有形固定資産減価償却率最大値テキスト">
          <a:extLst>
            <a:ext uri="{FF2B5EF4-FFF2-40B4-BE49-F238E27FC236}">
              <a16:creationId xmlns:a16="http://schemas.microsoft.com/office/drawing/2014/main" id="{95FE14C6-27AA-4F6C-856A-09C64540F347}"/>
            </a:ext>
          </a:extLst>
        </xdr:cNvPr>
        <xdr:cNvSpPr txBox="1"/>
      </xdr:nvSpPr>
      <xdr:spPr>
        <a:xfrm>
          <a:off x="4258945" y="422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3" name="直線コネクタ 72">
          <a:extLst>
            <a:ext uri="{FF2B5EF4-FFF2-40B4-BE49-F238E27FC236}">
              <a16:creationId xmlns:a16="http://schemas.microsoft.com/office/drawing/2014/main" id="{44F061E3-0D8C-49D9-BA08-EFDD9AF461CC}"/>
            </a:ext>
          </a:extLst>
        </xdr:cNvPr>
        <xdr:cNvCxnSpPr/>
      </xdr:nvCxnSpPr>
      <xdr:spPr>
        <a:xfrm>
          <a:off x="4119245" y="444944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74" name="有形固定資産減価償却率平均値テキスト">
          <a:extLst>
            <a:ext uri="{FF2B5EF4-FFF2-40B4-BE49-F238E27FC236}">
              <a16:creationId xmlns:a16="http://schemas.microsoft.com/office/drawing/2014/main" id="{DBD5E2FE-2EC6-4A70-8CEE-B9DD6DA78005}"/>
            </a:ext>
          </a:extLst>
        </xdr:cNvPr>
        <xdr:cNvSpPr txBox="1"/>
      </xdr:nvSpPr>
      <xdr:spPr>
        <a:xfrm>
          <a:off x="4258945" y="50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5" name="フローチャート: 判断 74">
          <a:extLst>
            <a:ext uri="{FF2B5EF4-FFF2-40B4-BE49-F238E27FC236}">
              <a16:creationId xmlns:a16="http://schemas.microsoft.com/office/drawing/2014/main" id="{652CA2C1-A3D6-488B-9E04-4D03063CDF89}"/>
            </a:ext>
          </a:extLst>
        </xdr:cNvPr>
        <xdr:cNvSpPr/>
      </xdr:nvSpPr>
      <xdr:spPr>
        <a:xfrm>
          <a:off x="4157345" y="521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6" name="フローチャート: 判断 75">
          <a:extLst>
            <a:ext uri="{FF2B5EF4-FFF2-40B4-BE49-F238E27FC236}">
              <a16:creationId xmlns:a16="http://schemas.microsoft.com/office/drawing/2014/main" id="{8B3E3C02-E592-42A1-AA2D-CC32C48A47FD}"/>
            </a:ext>
          </a:extLst>
        </xdr:cNvPr>
        <xdr:cNvSpPr/>
      </xdr:nvSpPr>
      <xdr:spPr>
        <a:xfrm>
          <a:off x="3537585" y="51849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7" name="フローチャート: 判断 76">
          <a:extLst>
            <a:ext uri="{FF2B5EF4-FFF2-40B4-BE49-F238E27FC236}">
              <a16:creationId xmlns:a16="http://schemas.microsoft.com/office/drawing/2014/main" id="{264CA6D1-7E92-49BA-9797-084FCCE417EB}"/>
            </a:ext>
          </a:extLst>
        </xdr:cNvPr>
        <xdr:cNvSpPr/>
      </xdr:nvSpPr>
      <xdr:spPr>
        <a:xfrm>
          <a:off x="2867025" y="51741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8" name="フローチャート: 判断 77">
          <a:extLst>
            <a:ext uri="{FF2B5EF4-FFF2-40B4-BE49-F238E27FC236}">
              <a16:creationId xmlns:a16="http://schemas.microsoft.com/office/drawing/2014/main" id="{3AB6B428-286D-4B39-A9D3-36CFAAB07BCC}"/>
            </a:ext>
          </a:extLst>
        </xdr:cNvPr>
        <xdr:cNvSpPr/>
      </xdr:nvSpPr>
      <xdr:spPr>
        <a:xfrm>
          <a:off x="2196465" y="5149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104458</xdr:rowOff>
    </xdr:from>
    <xdr:to>
      <xdr:col>7</xdr:col>
      <xdr:colOff>187325</xdr:colOff>
      <xdr:row>31</xdr:row>
      <xdr:rowOff>34608</xdr:rowOff>
    </xdr:to>
    <xdr:sp macro="" textlink="">
      <xdr:nvSpPr>
        <xdr:cNvPr id="79" name="フローチャート: 判断 78">
          <a:extLst>
            <a:ext uri="{FF2B5EF4-FFF2-40B4-BE49-F238E27FC236}">
              <a16:creationId xmlns:a16="http://schemas.microsoft.com/office/drawing/2014/main" id="{DA9FBD8E-1E05-4CA4-BB3D-DC68E00B7DBF}"/>
            </a:ext>
          </a:extLst>
        </xdr:cNvPr>
        <xdr:cNvSpPr/>
      </xdr:nvSpPr>
      <xdr:spPr>
        <a:xfrm>
          <a:off x="1525905" y="51336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D27DA57-FC32-413F-BD62-91E81ECF59EC}"/>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9B4B69F-2674-4F13-99D3-5F4033DDFB27}"/>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EB49AA4-DA12-4A96-8F61-7EDFC0925B5F}"/>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C18F7CC0-B785-44B8-8306-9C89CFC69529}"/>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619DFD5-3A72-48C9-B838-720E798964E1}"/>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100330</xdr:rowOff>
    </xdr:from>
    <xdr:to>
      <xdr:col>23</xdr:col>
      <xdr:colOff>136525</xdr:colOff>
      <xdr:row>32</xdr:row>
      <xdr:rowOff>30480</xdr:rowOff>
    </xdr:to>
    <xdr:sp macro="" textlink="">
      <xdr:nvSpPr>
        <xdr:cNvPr id="85" name="楕円 84">
          <a:extLst>
            <a:ext uri="{FF2B5EF4-FFF2-40B4-BE49-F238E27FC236}">
              <a16:creationId xmlns:a16="http://schemas.microsoft.com/office/drawing/2014/main" id="{60BBEDF3-BB30-4BBF-82CE-E2F0513229D6}"/>
            </a:ext>
          </a:extLst>
        </xdr:cNvPr>
        <xdr:cNvSpPr/>
      </xdr:nvSpPr>
      <xdr:spPr>
        <a:xfrm>
          <a:off x="4157345" y="5297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78757</xdr:rowOff>
    </xdr:from>
    <xdr:ext cx="405111" cy="259045"/>
    <xdr:sp macro="" textlink="">
      <xdr:nvSpPr>
        <xdr:cNvPr id="86" name="有形固定資産減価償却率該当値テキスト">
          <a:extLst>
            <a:ext uri="{FF2B5EF4-FFF2-40B4-BE49-F238E27FC236}">
              <a16:creationId xmlns:a16="http://schemas.microsoft.com/office/drawing/2014/main" id="{3FD7FE61-36EE-4FD8-BE94-6F0F160D2242}"/>
            </a:ext>
          </a:extLst>
        </xdr:cNvPr>
        <xdr:cNvSpPr txBox="1"/>
      </xdr:nvSpPr>
      <xdr:spPr>
        <a:xfrm>
          <a:off x="4258945" y="52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84138</xdr:rowOff>
    </xdr:from>
    <xdr:to>
      <xdr:col>19</xdr:col>
      <xdr:colOff>187325</xdr:colOff>
      <xdr:row>32</xdr:row>
      <xdr:rowOff>14288</xdr:rowOff>
    </xdr:to>
    <xdr:sp macro="" textlink="">
      <xdr:nvSpPr>
        <xdr:cNvPr id="87" name="楕円 86">
          <a:extLst>
            <a:ext uri="{FF2B5EF4-FFF2-40B4-BE49-F238E27FC236}">
              <a16:creationId xmlns:a16="http://schemas.microsoft.com/office/drawing/2014/main" id="{EF29ECBC-E4B1-4F21-8807-7A0FD0448AE1}"/>
            </a:ext>
          </a:extLst>
        </xdr:cNvPr>
        <xdr:cNvSpPr/>
      </xdr:nvSpPr>
      <xdr:spPr>
        <a:xfrm>
          <a:off x="3537585" y="52809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134938</xdr:rowOff>
    </xdr:from>
    <xdr:to>
      <xdr:col>23</xdr:col>
      <xdr:colOff>85725</xdr:colOff>
      <xdr:row>31</xdr:row>
      <xdr:rowOff>151130</xdr:rowOff>
    </xdr:to>
    <xdr:cxnSp macro="">
      <xdr:nvCxnSpPr>
        <xdr:cNvPr id="88" name="直線コネクタ 87">
          <a:extLst>
            <a:ext uri="{FF2B5EF4-FFF2-40B4-BE49-F238E27FC236}">
              <a16:creationId xmlns:a16="http://schemas.microsoft.com/office/drawing/2014/main" id="{A3FCD0EC-0891-475F-83EA-0F48AA578ECD}"/>
            </a:ext>
          </a:extLst>
        </xdr:cNvPr>
        <xdr:cNvCxnSpPr/>
      </xdr:nvCxnSpPr>
      <xdr:spPr>
        <a:xfrm>
          <a:off x="3588385" y="5331778"/>
          <a:ext cx="61976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49054</xdr:rowOff>
    </xdr:from>
    <xdr:to>
      <xdr:col>15</xdr:col>
      <xdr:colOff>187325</xdr:colOff>
      <xdr:row>31</xdr:row>
      <xdr:rowOff>150654</xdr:rowOff>
    </xdr:to>
    <xdr:sp macro="" textlink="">
      <xdr:nvSpPr>
        <xdr:cNvPr id="89" name="楕円 88">
          <a:extLst>
            <a:ext uri="{FF2B5EF4-FFF2-40B4-BE49-F238E27FC236}">
              <a16:creationId xmlns:a16="http://schemas.microsoft.com/office/drawing/2014/main" id="{24F4A677-AA83-4EB5-A7AF-A2AC3ACA9A13}"/>
            </a:ext>
          </a:extLst>
        </xdr:cNvPr>
        <xdr:cNvSpPr/>
      </xdr:nvSpPr>
      <xdr:spPr>
        <a:xfrm>
          <a:off x="2867025" y="52458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99854</xdr:rowOff>
    </xdr:from>
    <xdr:to>
      <xdr:col>19</xdr:col>
      <xdr:colOff>136525</xdr:colOff>
      <xdr:row>31</xdr:row>
      <xdr:rowOff>134938</xdr:rowOff>
    </xdr:to>
    <xdr:cxnSp macro="">
      <xdr:nvCxnSpPr>
        <xdr:cNvPr id="90" name="直線コネクタ 89">
          <a:extLst>
            <a:ext uri="{FF2B5EF4-FFF2-40B4-BE49-F238E27FC236}">
              <a16:creationId xmlns:a16="http://schemas.microsoft.com/office/drawing/2014/main" id="{E75CF78A-B33A-47F8-BAC6-F3CC701FCB44}"/>
            </a:ext>
          </a:extLst>
        </xdr:cNvPr>
        <xdr:cNvCxnSpPr/>
      </xdr:nvCxnSpPr>
      <xdr:spPr>
        <a:xfrm>
          <a:off x="2917825" y="5296694"/>
          <a:ext cx="67056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11271</xdr:rowOff>
    </xdr:from>
    <xdr:to>
      <xdr:col>11</xdr:col>
      <xdr:colOff>187325</xdr:colOff>
      <xdr:row>31</xdr:row>
      <xdr:rowOff>112871</xdr:rowOff>
    </xdr:to>
    <xdr:sp macro="" textlink="">
      <xdr:nvSpPr>
        <xdr:cNvPr id="91" name="楕円 90">
          <a:extLst>
            <a:ext uri="{FF2B5EF4-FFF2-40B4-BE49-F238E27FC236}">
              <a16:creationId xmlns:a16="http://schemas.microsoft.com/office/drawing/2014/main" id="{5545CD1F-A9ED-49C0-9C3E-ECA51D7D7067}"/>
            </a:ext>
          </a:extLst>
        </xdr:cNvPr>
        <xdr:cNvSpPr/>
      </xdr:nvSpPr>
      <xdr:spPr>
        <a:xfrm>
          <a:off x="2196465" y="52081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62071</xdr:rowOff>
    </xdr:from>
    <xdr:to>
      <xdr:col>15</xdr:col>
      <xdr:colOff>136525</xdr:colOff>
      <xdr:row>31</xdr:row>
      <xdr:rowOff>99854</xdr:rowOff>
    </xdr:to>
    <xdr:cxnSp macro="">
      <xdr:nvCxnSpPr>
        <xdr:cNvPr id="92" name="直線コネクタ 91">
          <a:extLst>
            <a:ext uri="{FF2B5EF4-FFF2-40B4-BE49-F238E27FC236}">
              <a16:creationId xmlns:a16="http://schemas.microsoft.com/office/drawing/2014/main" id="{C0BE30F4-577A-46B2-9DCB-C2DB0F512FA6}"/>
            </a:ext>
          </a:extLst>
        </xdr:cNvPr>
        <xdr:cNvCxnSpPr/>
      </xdr:nvCxnSpPr>
      <xdr:spPr>
        <a:xfrm>
          <a:off x="2247265" y="5258911"/>
          <a:ext cx="67056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128746</xdr:rowOff>
    </xdr:from>
    <xdr:to>
      <xdr:col>7</xdr:col>
      <xdr:colOff>187325</xdr:colOff>
      <xdr:row>31</xdr:row>
      <xdr:rowOff>58896</xdr:rowOff>
    </xdr:to>
    <xdr:sp macro="" textlink="">
      <xdr:nvSpPr>
        <xdr:cNvPr id="93" name="楕円 92">
          <a:extLst>
            <a:ext uri="{FF2B5EF4-FFF2-40B4-BE49-F238E27FC236}">
              <a16:creationId xmlns:a16="http://schemas.microsoft.com/office/drawing/2014/main" id="{CF6ADF6B-9537-41CA-A400-3215F9822F54}"/>
            </a:ext>
          </a:extLst>
        </xdr:cNvPr>
        <xdr:cNvSpPr/>
      </xdr:nvSpPr>
      <xdr:spPr>
        <a:xfrm>
          <a:off x="1525905" y="51579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8096</xdr:rowOff>
    </xdr:from>
    <xdr:to>
      <xdr:col>11</xdr:col>
      <xdr:colOff>136525</xdr:colOff>
      <xdr:row>31</xdr:row>
      <xdr:rowOff>62071</xdr:rowOff>
    </xdr:to>
    <xdr:cxnSp macro="">
      <xdr:nvCxnSpPr>
        <xdr:cNvPr id="94" name="直線コネクタ 93">
          <a:extLst>
            <a:ext uri="{FF2B5EF4-FFF2-40B4-BE49-F238E27FC236}">
              <a16:creationId xmlns:a16="http://schemas.microsoft.com/office/drawing/2014/main" id="{3BA4834A-B8C8-4CDE-9E07-933524BC1388}"/>
            </a:ext>
          </a:extLst>
        </xdr:cNvPr>
        <xdr:cNvCxnSpPr/>
      </xdr:nvCxnSpPr>
      <xdr:spPr>
        <a:xfrm>
          <a:off x="1576705" y="5204936"/>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95" name="n_1aveValue有形固定資産減価償却率">
          <a:extLst>
            <a:ext uri="{FF2B5EF4-FFF2-40B4-BE49-F238E27FC236}">
              <a16:creationId xmlns:a16="http://schemas.microsoft.com/office/drawing/2014/main" id="{D9093E8F-6C44-42EE-B10D-B74C26F7DC2E}"/>
            </a:ext>
          </a:extLst>
        </xdr:cNvPr>
        <xdr:cNvSpPr txBox="1"/>
      </xdr:nvSpPr>
      <xdr:spPr>
        <a:xfrm>
          <a:off x="3395989" y="4963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96" name="n_2aveValue有形固定資産減価償却率">
          <a:extLst>
            <a:ext uri="{FF2B5EF4-FFF2-40B4-BE49-F238E27FC236}">
              <a16:creationId xmlns:a16="http://schemas.microsoft.com/office/drawing/2014/main" id="{0461E3FC-D8BE-4BA3-AFF3-6844342B8586}"/>
            </a:ext>
          </a:extLst>
        </xdr:cNvPr>
        <xdr:cNvSpPr txBox="1"/>
      </xdr:nvSpPr>
      <xdr:spPr>
        <a:xfrm>
          <a:off x="2738129" y="4953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7" name="n_3aveValue有形固定資産減価償却率">
          <a:extLst>
            <a:ext uri="{FF2B5EF4-FFF2-40B4-BE49-F238E27FC236}">
              <a16:creationId xmlns:a16="http://schemas.microsoft.com/office/drawing/2014/main" id="{53DA7FA6-9639-41E6-8609-6BBA33A41A37}"/>
            </a:ext>
          </a:extLst>
        </xdr:cNvPr>
        <xdr:cNvSpPr txBox="1"/>
      </xdr:nvSpPr>
      <xdr:spPr>
        <a:xfrm>
          <a:off x="2067569" y="492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51135</xdr:rowOff>
    </xdr:from>
    <xdr:ext cx="405111" cy="259045"/>
    <xdr:sp macro="" textlink="">
      <xdr:nvSpPr>
        <xdr:cNvPr id="98" name="n_4aveValue有形固定資産減価償却率">
          <a:extLst>
            <a:ext uri="{FF2B5EF4-FFF2-40B4-BE49-F238E27FC236}">
              <a16:creationId xmlns:a16="http://schemas.microsoft.com/office/drawing/2014/main" id="{8C998EC0-272E-4DCE-ABC5-9295A6329B90}"/>
            </a:ext>
          </a:extLst>
        </xdr:cNvPr>
        <xdr:cNvSpPr txBox="1"/>
      </xdr:nvSpPr>
      <xdr:spPr>
        <a:xfrm>
          <a:off x="1397009" y="4912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5415</xdr:rowOff>
    </xdr:from>
    <xdr:ext cx="405111" cy="259045"/>
    <xdr:sp macro="" textlink="">
      <xdr:nvSpPr>
        <xdr:cNvPr id="99" name="n_1mainValue有形固定資産減価償却率">
          <a:extLst>
            <a:ext uri="{FF2B5EF4-FFF2-40B4-BE49-F238E27FC236}">
              <a16:creationId xmlns:a16="http://schemas.microsoft.com/office/drawing/2014/main" id="{9250952A-D068-4BD9-A73F-0F80A1D5ED7A}"/>
            </a:ext>
          </a:extLst>
        </xdr:cNvPr>
        <xdr:cNvSpPr txBox="1"/>
      </xdr:nvSpPr>
      <xdr:spPr>
        <a:xfrm>
          <a:off x="3395989" y="5369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141781</xdr:rowOff>
    </xdr:from>
    <xdr:ext cx="405111" cy="259045"/>
    <xdr:sp macro="" textlink="">
      <xdr:nvSpPr>
        <xdr:cNvPr id="100" name="n_2mainValue有形固定資産減価償却率">
          <a:extLst>
            <a:ext uri="{FF2B5EF4-FFF2-40B4-BE49-F238E27FC236}">
              <a16:creationId xmlns:a16="http://schemas.microsoft.com/office/drawing/2014/main" id="{2C1B00CA-5404-4FDA-9B31-94EB7FBD4996}"/>
            </a:ext>
          </a:extLst>
        </xdr:cNvPr>
        <xdr:cNvSpPr txBox="1"/>
      </xdr:nvSpPr>
      <xdr:spPr>
        <a:xfrm>
          <a:off x="2738129" y="53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103998</xdr:rowOff>
    </xdr:from>
    <xdr:ext cx="405111" cy="259045"/>
    <xdr:sp macro="" textlink="">
      <xdr:nvSpPr>
        <xdr:cNvPr id="101" name="n_3mainValue有形固定資産減価償却率">
          <a:extLst>
            <a:ext uri="{FF2B5EF4-FFF2-40B4-BE49-F238E27FC236}">
              <a16:creationId xmlns:a16="http://schemas.microsoft.com/office/drawing/2014/main" id="{ACACB239-084F-48B8-97E0-CE4EEC468728}"/>
            </a:ext>
          </a:extLst>
        </xdr:cNvPr>
        <xdr:cNvSpPr txBox="1"/>
      </xdr:nvSpPr>
      <xdr:spPr>
        <a:xfrm>
          <a:off x="2067569" y="530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50023</xdr:rowOff>
    </xdr:from>
    <xdr:ext cx="405111" cy="259045"/>
    <xdr:sp macro="" textlink="">
      <xdr:nvSpPr>
        <xdr:cNvPr id="102" name="n_4mainValue有形固定資産減価償却率">
          <a:extLst>
            <a:ext uri="{FF2B5EF4-FFF2-40B4-BE49-F238E27FC236}">
              <a16:creationId xmlns:a16="http://schemas.microsoft.com/office/drawing/2014/main" id="{157111C5-FB5F-4C40-A3B6-6F84286AEA56}"/>
            </a:ext>
          </a:extLst>
        </xdr:cNvPr>
        <xdr:cNvSpPr txBox="1"/>
      </xdr:nvSpPr>
      <xdr:spPr>
        <a:xfrm>
          <a:off x="1397009" y="5246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B659F190-7CBB-4CE1-819B-63C61376C08D}"/>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2A51B275-80D8-4ED6-88A8-1BBFD685E323}"/>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EDC3CC3D-A3D0-4F8F-BC43-3E50FADED86F}"/>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250CE108-25C0-499D-9CC4-57D4307626DB}"/>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3266915F-49DA-4550-8381-89EDD616F743}"/>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33A2B112-ADB2-45BC-9F92-9277901F26E5}"/>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ACB72AA2-36DF-49B7-9E1E-92D1883A0B95}"/>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B23C90CF-7AFD-4603-BEF0-B143E2B44549}"/>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77CEEC95-24F9-4DBB-AF49-6D2C6E7D5307}"/>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A899A600-3DE8-4704-9FB9-920CCE536DDC}"/>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A9707F8F-EAEB-44DA-A1C6-92DB962918C8}"/>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63814296-BC6E-4F53-9E2A-829559FD25A3}"/>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9E8B0A50-4D1B-4FC8-A2E5-65C1FA920EDB}"/>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債務償還比率は徐々に低下していたが、増加に転じた。公共工事等による借入額の増加に加えて、経常経費が増加傾向にあることから、借入の抑制に努める必要がある。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16739CAA-15EC-4C29-8E96-B5588905418E}"/>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37681EDE-5954-408C-B9E7-E9201935C3B2}"/>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529807F8-A5DF-4147-A00C-54439446E2EF}"/>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C92D7CD1-6DC5-4848-BDBE-495C8B6195E5}"/>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468A59CA-7D36-4DDE-BA76-9C12F01A425E}"/>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E4BE97F-D10A-4489-A6AC-77ACFAF3B07A}"/>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FB3107A8-593B-4FE5-9244-0D95F75270BB}"/>
            </a:ext>
          </a:extLst>
        </xdr:cNvPr>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79630DE8-8868-4DE8-B25F-2A1128163AA3}"/>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3B3788A0-621F-43AE-A7CE-BBFA424EC73B}"/>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518C5E1A-6CC6-4C96-9BF1-62E17AEF81A5}"/>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4BFB431B-965A-4D52-A04E-87282B3556C5}"/>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F13E0B3C-3AD0-4DCF-9E92-5F4B132CA9CB}"/>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4007E0F5-919D-43C9-B497-392D1394EC1B}"/>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33561B7E-C163-4743-A592-559B7B1B1FDB}"/>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89958A9F-1A4D-438D-B8BC-C82786D39455}"/>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C8FE08A2-C69A-43C3-9C44-C8EFA4771E68}"/>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E66086F4-3CE9-425E-A2EB-B172F5B8CDE7}"/>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3" name="直線コネクタ 132">
          <a:extLst>
            <a:ext uri="{FF2B5EF4-FFF2-40B4-BE49-F238E27FC236}">
              <a16:creationId xmlns:a16="http://schemas.microsoft.com/office/drawing/2014/main" id="{C132D5DA-7119-4712-8C83-22E451B8831B}"/>
            </a:ext>
          </a:extLst>
        </xdr:cNvPr>
        <xdr:cNvCxnSpPr/>
      </xdr:nvCxnSpPr>
      <xdr:spPr>
        <a:xfrm flipV="1">
          <a:off x="13027660" y="4390843"/>
          <a:ext cx="1269" cy="1300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4" name="債務償還比率最小値テキスト">
          <a:extLst>
            <a:ext uri="{FF2B5EF4-FFF2-40B4-BE49-F238E27FC236}">
              <a16:creationId xmlns:a16="http://schemas.microsoft.com/office/drawing/2014/main" id="{E8380599-5333-42D8-8B2F-F45B0657994E}"/>
            </a:ext>
          </a:extLst>
        </xdr:cNvPr>
        <xdr:cNvSpPr txBox="1"/>
      </xdr:nvSpPr>
      <xdr:spPr>
        <a:xfrm>
          <a:off x="13080365" y="569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5" name="直線コネクタ 134">
          <a:extLst>
            <a:ext uri="{FF2B5EF4-FFF2-40B4-BE49-F238E27FC236}">
              <a16:creationId xmlns:a16="http://schemas.microsoft.com/office/drawing/2014/main" id="{11DC0CAB-7182-4870-9045-4878965209B3}"/>
            </a:ext>
          </a:extLst>
        </xdr:cNvPr>
        <xdr:cNvCxnSpPr/>
      </xdr:nvCxnSpPr>
      <xdr:spPr>
        <a:xfrm>
          <a:off x="12963525" y="56908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BC85E067-2A99-429E-AF33-9021091D1836}"/>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ED1B6A85-A8DC-46C0-802E-5608063BEDD5}"/>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157833</xdr:rowOff>
    </xdr:from>
    <xdr:ext cx="469744" cy="259045"/>
    <xdr:sp macro="" textlink="">
      <xdr:nvSpPr>
        <xdr:cNvPr id="138" name="債務償還比率平均値テキスト">
          <a:extLst>
            <a:ext uri="{FF2B5EF4-FFF2-40B4-BE49-F238E27FC236}">
              <a16:creationId xmlns:a16="http://schemas.microsoft.com/office/drawing/2014/main" id="{362CEADB-24BC-4C4F-9A27-71E8264436A9}"/>
            </a:ext>
          </a:extLst>
        </xdr:cNvPr>
        <xdr:cNvSpPr txBox="1"/>
      </xdr:nvSpPr>
      <xdr:spPr>
        <a:xfrm>
          <a:off x="13080365" y="4851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39" name="フローチャート: 判断 138">
          <a:extLst>
            <a:ext uri="{FF2B5EF4-FFF2-40B4-BE49-F238E27FC236}">
              <a16:creationId xmlns:a16="http://schemas.microsoft.com/office/drawing/2014/main" id="{16FFF5C9-ED46-48E2-ADA1-F5D8BA721A15}"/>
            </a:ext>
          </a:extLst>
        </xdr:cNvPr>
        <xdr:cNvSpPr/>
      </xdr:nvSpPr>
      <xdr:spPr>
        <a:xfrm>
          <a:off x="13001625" y="49965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0" name="フローチャート: 判断 139">
          <a:extLst>
            <a:ext uri="{FF2B5EF4-FFF2-40B4-BE49-F238E27FC236}">
              <a16:creationId xmlns:a16="http://schemas.microsoft.com/office/drawing/2014/main" id="{7449FD2D-4937-4F5D-943C-9FA36E11FABB}"/>
            </a:ext>
          </a:extLst>
        </xdr:cNvPr>
        <xdr:cNvSpPr/>
      </xdr:nvSpPr>
      <xdr:spPr>
        <a:xfrm>
          <a:off x="12359005" y="4982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1" name="フローチャート: 判断 140">
          <a:extLst>
            <a:ext uri="{FF2B5EF4-FFF2-40B4-BE49-F238E27FC236}">
              <a16:creationId xmlns:a16="http://schemas.microsoft.com/office/drawing/2014/main" id="{362F023E-5DC3-4487-A810-2A3EA35A6FD9}"/>
            </a:ext>
          </a:extLst>
        </xdr:cNvPr>
        <xdr:cNvSpPr/>
      </xdr:nvSpPr>
      <xdr:spPr>
        <a:xfrm>
          <a:off x="11688445" y="49753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111397</xdr:rowOff>
    </xdr:from>
    <xdr:to>
      <xdr:col>64</xdr:col>
      <xdr:colOff>123825</xdr:colOff>
      <xdr:row>31</xdr:row>
      <xdr:rowOff>41547</xdr:rowOff>
    </xdr:to>
    <xdr:sp macro="" textlink="">
      <xdr:nvSpPr>
        <xdr:cNvPr id="142" name="フローチャート: 判断 141">
          <a:extLst>
            <a:ext uri="{FF2B5EF4-FFF2-40B4-BE49-F238E27FC236}">
              <a16:creationId xmlns:a16="http://schemas.microsoft.com/office/drawing/2014/main" id="{0D1CCC60-31E9-46DA-AB32-0065665BF3F8}"/>
            </a:ext>
          </a:extLst>
        </xdr:cNvPr>
        <xdr:cNvSpPr/>
      </xdr:nvSpPr>
      <xdr:spPr>
        <a:xfrm>
          <a:off x="11017885" y="51405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90578</xdr:rowOff>
    </xdr:from>
    <xdr:to>
      <xdr:col>60</xdr:col>
      <xdr:colOff>123825</xdr:colOff>
      <xdr:row>31</xdr:row>
      <xdr:rowOff>20728</xdr:rowOff>
    </xdr:to>
    <xdr:sp macro="" textlink="">
      <xdr:nvSpPr>
        <xdr:cNvPr id="143" name="フローチャート: 判断 142">
          <a:extLst>
            <a:ext uri="{FF2B5EF4-FFF2-40B4-BE49-F238E27FC236}">
              <a16:creationId xmlns:a16="http://schemas.microsoft.com/office/drawing/2014/main" id="{6659C4A0-92B7-42E8-A394-292F68F2D3A3}"/>
            </a:ext>
          </a:extLst>
        </xdr:cNvPr>
        <xdr:cNvSpPr/>
      </xdr:nvSpPr>
      <xdr:spPr>
        <a:xfrm>
          <a:off x="10347325" y="51197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02E2A0A-15A4-4692-AD7A-8B0ED1BFEC41}"/>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7E3FF618-BDB2-4A7E-80FE-F2CC842FB55A}"/>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4EB3EB8-89FC-44C3-9404-99CF0244A28A}"/>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42BC853-691E-4B99-BEF9-38A5193836AA}"/>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50A79BC7-0517-4321-AB0C-8123EB1D5587}"/>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34943</xdr:rowOff>
    </xdr:from>
    <xdr:to>
      <xdr:col>76</xdr:col>
      <xdr:colOff>73025</xdr:colOff>
      <xdr:row>31</xdr:row>
      <xdr:rowOff>136543</xdr:rowOff>
    </xdr:to>
    <xdr:sp macro="" textlink="">
      <xdr:nvSpPr>
        <xdr:cNvPr id="149" name="楕円 148">
          <a:extLst>
            <a:ext uri="{FF2B5EF4-FFF2-40B4-BE49-F238E27FC236}">
              <a16:creationId xmlns:a16="http://schemas.microsoft.com/office/drawing/2014/main" id="{94B6E18D-A660-4FE1-9035-F3CAFF118F87}"/>
            </a:ext>
          </a:extLst>
        </xdr:cNvPr>
        <xdr:cNvSpPr/>
      </xdr:nvSpPr>
      <xdr:spPr>
        <a:xfrm>
          <a:off x="13001625" y="52317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13370</xdr:rowOff>
    </xdr:from>
    <xdr:ext cx="469744" cy="259045"/>
    <xdr:sp macro="" textlink="">
      <xdr:nvSpPr>
        <xdr:cNvPr id="150" name="債務償還比率該当値テキスト">
          <a:extLst>
            <a:ext uri="{FF2B5EF4-FFF2-40B4-BE49-F238E27FC236}">
              <a16:creationId xmlns:a16="http://schemas.microsoft.com/office/drawing/2014/main" id="{3F7122D0-7E53-4010-B666-E0051B3592A8}"/>
            </a:ext>
          </a:extLst>
        </xdr:cNvPr>
        <xdr:cNvSpPr txBox="1"/>
      </xdr:nvSpPr>
      <xdr:spPr>
        <a:xfrm>
          <a:off x="13080365" y="521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109393</xdr:rowOff>
    </xdr:from>
    <xdr:to>
      <xdr:col>72</xdr:col>
      <xdr:colOff>123825</xdr:colOff>
      <xdr:row>31</xdr:row>
      <xdr:rowOff>39543</xdr:rowOff>
    </xdr:to>
    <xdr:sp macro="" textlink="">
      <xdr:nvSpPr>
        <xdr:cNvPr id="151" name="楕円 150">
          <a:extLst>
            <a:ext uri="{FF2B5EF4-FFF2-40B4-BE49-F238E27FC236}">
              <a16:creationId xmlns:a16="http://schemas.microsoft.com/office/drawing/2014/main" id="{294FA40A-C756-40FC-85AE-40EE9A1E1066}"/>
            </a:ext>
          </a:extLst>
        </xdr:cNvPr>
        <xdr:cNvSpPr/>
      </xdr:nvSpPr>
      <xdr:spPr>
        <a:xfrm>
          <a:off x="12359005" y="51385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160193</xdr:rowOff>
    </xdr:from>
    <xdr:to>
      <xdr:col>76</xdr:col>
      <xdr:colOff>22225</xdr:colOff>
      <xdr:row>31</xdr:row>
      <xdr:rowOff>85743</xdr:rowOff>
    </xdr:to>
    <xdr:cxnSp macro="">
      <xdr:nvCxnSpPr>
        <xdr:cNvPr id="152" name="直線コネクタ 151">
          <a:extLst>
            <a:ext uri="{FF2B5EF4-FFF2-40B4-BE49-F238E27FC236}">
              <a16:creationId xmlns:a16="http://schemas.microsoft.com/office/drawing/2014/main" id="{4B463593-2392-464E-95E8-26B4A7302B27}"/>
            </a:ext>
          </a:extLst>
        </xdr:cNvPr>
        <xdr:cNvCxnSpPr/>
      </xdr:nvCxnSpPr>
      <xdr:spPr>
        <a:xfrm>
          <a:off x="12409805" y="5189393"/>
          <a:ext cx="619760" cy="9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156237</xdr:rowOff>
    </xdr:from>
    <xdr:to>
      <xdr:col>68</xdr:col>
      <xdr:colOff>123825</xdr:colOff>
      <xdr:row>30</xdr:row>
      <xdr:rowOff>86387</xdr:rowOff>
    </xdr:to>
    <xdr:sp macro="" textlink="">
      <xdr:nvSpPr>
        <xdr:cNvPr id="153" name="楕円 152">
          <a:extLst>
            <a:ext uri="{FF2B5EF4-FFF2-40B4-BE49-F238E27FC236}">
              <a16:creationId xmlns:a16="http://schemas.microsoft.com/office/drawing/2014/main" id="{124BF428-130B-423E-A833-591EF00BBC88}"/>
            </a:ext>
          </a:extLst>
        </xdr:cNvPr>
        <xdr:cNvSpPr/>
      </xdr:nvSpPr>
      <xdr:spPr>
        <a:xfrm>
          <a:off x="11688445" y="50177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35587</xdr:rowOff>
    </xdr:from>
    <xdr:to>
      <xdr:col>72</xdr:col>
      <xdr:colOff>73025</xdr:colOff>
      <xdr:row>30</xdr:row>
      <xdr:rowOff>160193</xdr:rowOff>
    </xdr:to>
    <xdr:cxnSp macro="">
      <xdr:nvCxnSpPr>
        <xdr:cNvPr id="154" name="直線コネクタ 153">
          <a:extLst>
            <a:ext uri="{FF2B5EF4-FFF2-40B4-BE49-F238E27FC236}">
              <a16:creationId xmlns:a16="http://schemas.microsoft.com/office/drawing/2014/main" id="{3459C760-2C65-4F3C-B520-8B0CB0EEDC22}"/>
            </a:ext>
          </a:extLst>
        </xdr:cNvPr>
        <xdr:cNvCxnSpPr/>
      </xdr:nvCxnSpPr>
      <xdr:spPr>
        <a:xfrm>
          <a:off x="11739245" y="5064787"/>
          <a:ext cx="670560" cy="12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149488</xdr:rowOff>
    </xdr:from>
    <xdr:to>
      <xdr:col>64</xdr:col>
      <xdr:colOff>123825</xdr:colOff>
      <xdr:row>31</xdr:row>
      <xdr:rowOff>79638</xdr:rowOff>
    </xdr:to>
    <xdr:sp macro="" textlink="">
      <xdr:nvSpPr>
        <xdr:cNvPr id="155" name="楕円 154">
          <a:extLst>
            <a:ext uri="{FF2B5EF4-FFF2-40B4-BE49-F238E27FC236}">
              <a16:creationId xmlns:a16="http://schemas.microsoft.com/office/drawing/2014/main" id="{BA6A52AE-E19C-44F6-AE85-1D9ECE90A192}"/>
            </a:ext>
          </a:extLst>
        </xdr:cNvPr>
        <xdr:cNvSpPr/>
      </xdr:nvSpPr>
      <xdr:spPr>
        <a:xfrm>
          <a:off x="11017885" y="51786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35587</xdr:rowOff>
    </xdr:from>
    <xdr:to>
      <xdr:col>68</xdr:col>
      <xdr:colOff>73025</xdr:colOff>
      <xdr:row>31</xdr:row>
      <xdr:rowOff>28838</xdr:rowOff>
    </xdr:to>
    <xdr:cxnSp macro="">
      <xdr:nvCxnSpPr>
        <xdr:cNvPr id="156" name="直線コネクタ 155">
          <a:extLst>
            <a:ext uri="{FF2B5EF4-FFF2-40B4-BE49-F238E27FC236}">
              <a16:creationId xmlns:a16="http://schemas.microsoft.com/office/drawing/2014/main" id="{DD286269-93D9-44EC-98D7-165A6D74EB85}"/>
            </a:ext>
          </a:extLst>
        </xdr:cNvPr>
        <xdr:cNvCxnSpPr/>
      </xdr:nvCxnSpPr>
      <xdr:spPr>
        <a:xfrm flipV="1">
          <a:off x="11068685" y="5064787"/>
          <a:ext cx="670560" cy="16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77969</xdr:rowOff>
    </xdr:from>
    <xdr:to>
      <xdr:col>60</xdr:col>
      <xdr:colOff>123825</xdr:colOff>
      <xdr:row>32</xdr:row>
      <xdr:rowOff>8119</xdr:rowOff>
    </xdr:to>
    <xdr:sp macro="" textlink="">
      <xdr:nvSpPr>
        <xdr:cNvPr id="157" name="楕円 156">
          <a:extLst>
            <a:ext uri="{FF2B5EF4-FFF2-40B4-BE49-F238E27FC236}">
              <a16:creationId xmlns:a16="http://schemas.microsoft.com/office/drawing/2014/main" id="{1CA0C630-E822-4F4D-8493-E79524638C0B}"/>
            </a:ext>
          </a:extLst>
        </xdr:cNvPr>
        <xdr:cNvSpPr/>
      </xdr:nvSpPr>
      <xdr:spPr>
        <a:xfrm>
          <a:off x="10347325" y="5274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28838</xdr:rowOff>
    </xdr:from>
    <xdr:to>
      <xdr:col>64</xdr:col>
      <xdr:colOff>73025</xdr:colOff>
      <xdr:row>31</xdr:row>
      <xdr:rowOff>128769</xdr:rowOff>
    </xdr:to>
    <xdr:cxnSp macro="">
      <xdr:nvCxnSpPr>
        <xdr:cNvPr id="158" name="直線コネクタ 157">
          <a:extLst>
            <a:ext uri="{FF2B5EF4-FFF2-40B4-BE49-F238E27FC236}">
              <a16:creationId xmlns:a16="http://schemas.microsoft.com/office/drawing/2014/main" id="{B6E658DD-C821-4D6E-9CD0-9CAF1796A313}"/>
            </a:ext>
          </a:extLst>
        </xdr:cNvPr>
        <xdr:cNvCxnSpPr/>
      </xdr:nvCxnSpPr>
      <xdr:spPr>
        <a:xfrm flipV="1">
          <a:off x="10398125" y="5225678"/>
          <a:ext cx="670560" cy="9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67445</xdr:rowOff>
    </xdr:from>
    <xdr:ext cx="469744" cy="259045"/>
    <xdr:sp macro="" textlink="">
      <xdr:nvSpPr>
        <xdr:cNvPr id="159" name="n_1aveValue債務償還比率">
          <a:extLst>
            <a:ext uri="{FF2B5EF4-FFF2-40B4-BE49-F238E27FC236}">
              <a16:creationId xmlns:a16="http://schemas.microsoft.com/office/drawing/2014/main" id="{0912B0FD-DC0B-49A9-A214-ACD815D25153}"/>
            </a:ext>
          </a:extLst>
        </xdr:cNvPr>
        <xdr:cNvSpPr txBox="1"/>
      </xdr:nvSpPr>
      <xdr:spPr>
        <a:xfrm>
          <a:off x="12185092" y="476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60505</xdr:rowOff>
    </xdr:from>
    <xdr:ext cx="469744" cy="259045"/>
    <xdr:sp macro="" textlink="">
      <xdr:nvSpPr>
        <xdr:cNvPr id="160" name="n_2aveValue債務償還比率">
          <a:extLst>
            <a:ext uri="{FF2B5EF4-FFF2-40B4-BE49-F238E27FC236}">
              <a16:creationId xmlns:a16="http://schemas.microsoft.com/office/drawing/2014/main" id="{94321183-B8CB-4BC4-B4CF-A2F4F1A615B1}"/>
            </a:ext>
          </a:extLst>
        </xdr:cNvPr>
        <xdr:cNvSpPr txBox="1"/>
      </xdr:nvSpPr>
      <xdr:spPr>
        <a:xfrm>
          <a:off x="11527232" y="475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58074</xdr:rowOff>
    </xdr:from>
    <xdr:ext cx="469744" cy="259045"/>
    <xdr:sp macro="" textlink="">
      <xdr:nvSpPr>
        <xdr:cNvPr id="161" name="n_3aveValue債務償還比率">
          <a:extLst>
            <a:ext uri="{FF2B5EF4-FFF2-40B4-BE49-F238E27FC236}">
              <a16:creationId xmlns:a16="http://schemas.microsoft.com/office/drawing/2014/main" id="{424077B3-759B-43F2-A40F-9EEDF333A873}"/>
            </a:ext>
          </a:extLst>
        </xdr:cNvPr>
        <xdr:cNvSpPr txBox="1"/>
      </xdr:nvSpPr>
      <xdr:spPr>
        <a:xfrm>
          <a:off x="10856672" y="491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37255</xdr:rowOff>
    </xdr:from>
    <xdr:ext cx="469744" cy="259045"/>
    <xdr:sp macro="" textlink="">
      <xdr:nvSpPr>
        <xdr:cNvPr id="162" name="n_4aveValue債務償還比率">
          <a:extLst>
            <a:ext uri="{FF2B5EF4-FFF2-40B4-BE49-F238E27FC236}">
              <a16:creationId xmlns:a16="http://schemas.microsoft.com/office/drawing/2014/main" id="{203C21AD-5F71-4C91-8086-F394BF06609F}"/>
            </a:ext>
          </a:extLst>
        </xdr:cNvPr>
        <xdr:cNvSpPr txBox="1"/>
      </xdr:nvSpPr>
      <xdr:spPr>
        <a:xfrm>
          <a:off x="10186112" y="489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30670</xdr:rowOff>
    </xdr:from>
    <xdr:ext cx="469744" cy="259045"/>
    <xdr:sp macro="" textlink="">
      <xdr:nvSpPr>
        <xdr:cNvPr id="163" name="n_1mainValue債務償還比率">
          <a:extLst>
            <a:ext uri="{FF2B5EF4-FFF2-40B4-BE49-F238E27FC236}">
              <a16:creationId xmlns:a16="http://schemas.microsoft.com/office/drawing/2014/main" id="{BBFCB202-F8A3-4085-A3A8-2B53B0C8920F}"/>
            </a:ext>
          </a:extLst>
        </xdr:cNvPr>
        <xdr:cNvSpPr txBox="1"/>
      </xdr:nvSpPr>
      <xdr:spPr>
        <a:xfrm>
          <a:off x="12185092" y="522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77514</xdr:rowOff>
    </xdr:from>
    <xdr:ext cx="469744" cy="259045"/>
    <xdr:sp macro="" textlink="">
      <xdr:nvSpPr>
        <xdr:cNvPr id="164" name="n_2mainValue債務償還比率">
          <a:extLst>
            <a:ext uri="{FF2B5EF4-FFF2-40B4-BE49-F238E27FC236}">
              <a16:creationId xmlns:a16="http://schemas.microsoft.com/office/drawing/2014/main" id="{FC01A7DF-11BD-4B0C-B04D-443C2D9DF4EA}"/>
            </a:ext>
          </a:extLst>
        </xdr:cNvPr>
        <xdr:cNvSpPr txBox="1"/>
      </xdr:nvSpPr>
      <xdr:spPr>
        <a:xfrm>
          <a:off x="11527232" y="510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70765</xdr:rowOff>
    </xdr:from>
    <xdr:ext cx="469744" cy="259045"/>
    <xdr:sp macro="" textlink="">
      <xdr:nvSpPr>
        <xdr:cNvPr id="165" name="n_3mainValue債務償還比率">
          <a:extLst>
            <a:ext uri="{FF2B5EF4-FFF2-40B4-BE49-F238E27FC236}">
              <a16:creationId xmlns:a16="http://schemas.microsoft.com/office/drawing/2014/main" id="{42979CAB-B35C-4D43-A0DA-687745433FCA}"/>
            </a:ext>
          </a:extLst>
        </xdr:cNvPr>
        <xdr:cNvSpPr txBox="1"/>
      </xdr:nvSpPr>
      <xdr:spPr>
        <a:xfrm>
          <a:off x="10856672" y="5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170696</xdr:rowOff>
    </xdr:from>
    <xdr:ext cx="469744" cy="259045"/>
    <xdr:sp macro="" textlink="">
      <xdr:nvSpPr>
        <xdr:cNvPr id="166" name="n_4mainValue債務償還比率">
          <a:extLst>
            <a:ext uri="{FF2B5EF4-FFF2-40B4-BE49-F238E27FC236}">
              <a16:creationId xmlns:a16="http://schemas.microsoft.com/office/drawing/2014/main" id="{84D9D7B0-7890-4F89-8050-67F3D1EF4BDE}"/>
            </a:ext>
          </a:extLst>
        </xdr:cNvPr>
        <xdr:cNvSpPr txBox="1"/>
      </xdr:nvSpPr>
      <xdr:spPr>
        <a:xfrm>
          <a:off x="10186112" y="536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C8AE3097-0E6A-400A-864B-D991607D16FC}"/>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B5063FB6-A4E8-4FDB-B691-0C5D4EE85696}"/>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76254559-86F8-44ED-AC5C-C6680297D91A}"/>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76B6FB5E-CB08-4759-995A-E550BA60944E}"/>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EA97BA5-6C06-45E1-B110-4162231658C1}"/>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9D93513-46FE-4258-8DD4-927B570970C5}"/>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0330AB8-1E58-4B97-B7AB-39F9B2C4143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4DE7060-6820-4C89-8D3D-AF28A85A527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C61954E-786B-414A-AB88-0A53334138D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39873D5-97E8-4D5D-910A-D0A3615876C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岐阜県安八町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045AF08-C14E-4419-A8C2-88A1BA68938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D061319-0835-4F6E-B2EE-327697921E1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DEFA48D-E014-4A5E-B08F-227650D5A41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990BEDC-7D79-43C7-82F6-89573993D13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6768CC3-75E2-411C-8756-BB73B295FBC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9C473C2-3F92-4993-B160-E83919C3BAE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14,465
13,932
18.16
7,561,102
7,073,214
446,610
4,240,031
6,078,510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BFC8D52-93FE-4224-900C-09E54572F27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5E801CF-AAF5-4C0E-9D67-4321A2E18AB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F98B644-448C-45BD-8846-85FD75BC82D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4AB6EB3-EB01-41BD-8B63-240878F59BE1}"/>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DDF436B-E265-4AA0-82FA-E94DA78AD32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510249E-3CAB-4902-AEC9-23AD44613BFC}"/>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55EDB37-E3A1-4654-B1A3-C5A299950A2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F9764B7-159C-414C-B613-732C138BF2F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395D7E2-8C6E-44C0-9E90-AF10974763A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1977FF8-1889-4089-A53E-3B30379C24C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57155A2-200E-4909-A240-75485B71629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5B4BF73-CB8B-47E8-9499-A497D1415AD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BCC2104-0C3B-4DC4-9C40-40CE0006198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6A3F0FD-EAD1-48B8-9569-1219FDCED55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745E3F8-E45E-413D-9EB5-0C06632D45F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7930DB9-3A63-4C6B-AB36-0AF94F0E511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CCC4DC6-9AC5-4307-8ABA-BEF74D13A52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79392C8-2A31-4535-95D6-E5F55D03A04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68ECD14-EB5D-4EC1-9707-537344818AD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18736E2-D198-4754-B168-2F331177C8A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2CBD320-C705-4170-A060-CB6F83F5AA2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9F1DD82-3741-4288-8D0A-94793C44C08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287D4DE-96C0-4AFB-992D-62BCCC1BD43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6173004-BC86-4098-AEB6-C146E639274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DEEC0A1-3D2B-47F4-88C4-E8E0130EE1F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D2F277C-3E2A-493A-82EF-909E2467D67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D4DA3C0-30F2-4832-9055-28F752D39F7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671B7B7-0AA0-428E-BBA4-7E469D8B22D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B9A5E60-4736-4911-9D34-C0D1C55BB757}"/>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A28C2B5-CD76-4EF8-A975-476FB94EBF7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87CD11C-048A-41C6-A091-67C77477388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93E8D83-99ED-4B5F-A8FA-D6B7AC1C067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2D20488-6AEF-4D68-A3C8-0E37589ABD82}"/>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A037BDB-BF85-48B1-A7B3-5107C15E6D04}"/>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33314FC-858F-4A3E-91DD-2CE25EA51217}"/>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284FA9B-5376-44A5-B0C3-DE2308043F4E}"/>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5C70EF5-A996-4622-9218-6C861FAED79F}"/>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467082ED-8104-4A86-B168-12674C454F1B}"/>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453B8C5-DD5B-46F8-93F3-FB1B0FAF60C4}"/>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04A4D1B-4D8C-4E4C-A938-3D8B86408121}"/>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8A55B3D-7579-44FD-801F-123A880DBAE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7FD4C4-65E7-45E1-8242-29D4F967A345}"/>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BB50331-D021-4E63-8EDC-12A4FFCD042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488767CD-21B3-419C-82CF-483ED01BF3E2}"/>
            </a:ext>
          </a:extLst>
        </xdr:cNvPr>
        <xdr:cNvCxnSpPr/>
      </xdr:nvCxnSpPr>
      <xdr:spPr>
        <a:xfrm flipV="1">
          <a:off x="4086225" y="5640324"/>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CE9368CA-3460-4B99-8166-5929919A58C4}"/>
            </a:ext>
          </a:extLst>
        </xdr:cNvPr>
        <xdr:cNvSpPr txBox="1"/>
      </xdr:nvSpPr>
      <xdr:spPr>
        <a:xfrm>
          <a:off x="4124960" y="693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248B52DC-B681-402C-A7E1-B6872098811F}"/>
            </a:ext>
          </a:extLst>
        </xdr:cNvPr>
        <xdr:cNvCxnSpPr/>
      </xdr:nvCxnSpPr>
      <xdr:spPr>
        <a:xfrm>
          <a:off x="4020820" y="6935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880666F5-8981-4B56-BFFA-E6ECAC3D3793}"/>
            </a:ext>
          </a:extLst>
        </xdr:cNvPr>
        <xdr:cNvSpPr txBox="1"/>
      </xdr:nvSpPr>
      <xdr:spPr>
        <a:xfrm>
          <a:off x="4124960" y="541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4799940B-895A-4E3E-A7C5-320D05ED2F0B}"/>
            </a:ext>
          </a:extLst>
        </xdr:cNvPr>
        <xdr:cNvCxnSpPr/>
      </xdr:nvCxnSpPr>
      <xdr:spPr>
        <a:xfrm>
          <a:off x="4020820" y="5640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2552BA5E-3FC8-4F29-AB8B-35B5D832BEED}"/>
            </a:ext>
          </a:extLst>
        </xdr:cNvPr>
        <xdr:cNvSpPr txBox="1"/>
      </xdr:nvSpPr>
      <xdr:spPr>
        <a:xfrm>
          <a:off x="4124960" y="62339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44108197-287D-4960-9FDB-CFD0754B6309}"/>
            </a:ext>
          </a:extLst>
        </xdr:cNvPr>
        <xdr:cNvSpPr/>
      </xdr:nvSpPr>
      <xdr:spPr>
        <a:xfrm>
          <a:off x="4036060" y="625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9A7F2143-4A5B-4D2C-9731-7486F8D8F771}"/>
            </a:ext>
          </a:extLst>
        </xdr:cNvPr>
        <xdr:cNvSpPr/>
      </xdr:nvSpPr>
      <xdr:spPr>
        <a:xfrm>
          <a:off x="3312160" y="62143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445F398B-8504-4447-A914-78A35BE13D09}"/>
            </a:ext>
          </a:extLst>
        </xdr:cNvPr>
        <xdr:cNvSpPr/>
      </xdr:nvSpPr>
      <xdr:spPr>
        <a:xfrm>
          <a:off x="251460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a:extLst>
            <a:ext uri="{FF2B5EF4-FFF2-40B4-BE49-F238E27FC236}">
              <a16:creationId xmlns:a16="http://schemas.microsoft.com/office/drawing/2014/main" id="{4B7F0197-1FE9-4513-A1A2-C7C6DE32CCCD}"/>
            </a:ext>
          </a:extLst>
        </xdr:cNvPr>
        <xdr:cNvSpPr/>
      </xdr:nvSpPr>
      <xdr:spPr>
        <a:xfrm>
          <a:off x="1739900" y="6138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xdr:rowOff>
    </xdr:from>
    <xdr:to>
      <xdr:col>6</xdr:col>
      <xdr:colOff>38100</xdr:colOff>
      <xdr:row>36</xdr:row>
      <xdr:rowOff>101854</xdr:rowOff>
    </xdr:to>
    <xdr:sp macro="" textlink="">
      <xdr:nvSpPr>
        <xdr:cNvPr id="65" name="フローチャート: 判断 64">
          <a:extLst>
            <a:ext uri="{FF2B5EF4-FFF2-40B4-BE49-F238E27FC236}">
              <a16:creationId xmlns:a16="http://schemas.microsoft.com/office/drawing/2014/main" id="{7B831C6A-ADAB-475E-A3AE-4CFA0A6A5E7B}"/>
            </a:ext>
          </a:extLst>
        </xdr:cNvPr>
        <xdr:cNvSpPr/>
      </xdr:nvSpPr>
      <xdr:spPr>
        <a:xfrm>
          <a:off x="965200" y="60352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FC7D3DC-1B92-498C-B149-84981DDACAB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B8DFDC2-3156-4ABC-B809-5AF7386BFBF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0726F9A-2D6A-45DC-89AC-255DD71C1C5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DA596BC-34AC-4822-A534-701F9185881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A97BF88-42E3-4EDC-859E-C6E0110F393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71" name="楕円 70">
          <a:extLst>
            <a:ext uri="{FF2B5EF4-FFF2-40B4-BE49-F238E27FC236}">
              <a16:creationId xmlns:a16="http://schemas.microsoft.com/office/drawing/2014/main" id="{47F7A34D-612B-4F6F-AA4D-F08665CF3DFA}"/>
            </a:ext>
          </a:extLst>
        </xdr:cNvPr>
        <xdr:cNvSpPr/>
      </xdr:nvSpPr>
      <xdr:spPr>
        <a:xfrm>
          <a:off x="4036060" y="6161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148861</xdr:rowOff>
    </xdr:from>
    <xdr:ext cx="405111" cy="259045"/>
    <xdr:sp macro="" textlink="">
      <xdr:nvSpPr>
        <xdr:cNvPr id="72" name="【道路】&#10;有形固定資産減価償却率該当値テキスト">
          <a:extLst>
            <a:ext uri="{FF2B5EF4-FFF2-40B4-BE49-F238E27FC236}">
              <a16:creationId xmlns:a16="http://schemas.microsoft.com/office/drawing/2014/main" id="{93691517-86BB-4BCB-8DE9-AA78A3CACB85}"/>
            </a:ext>
          </a:extLst>
        </xdr:cNvPr>
        <xdr:cNvSpPr txBox="1"/>
      </xdr:nvSpPr>
      <xdr:spPr>
        <a:xfrm>
          <a:off x="4124960" y="601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84836</xdr:rowOff>
    </xdr:from>
    <xdr:to>
      <xdr:col>20</xdr:col>
      <xdr:colOff>38100</xdr:colOff>
      <xdr:row>37</xdr:row>
      <xdr:rowOff>14986</xdr:rowOff>
    </xdr:to>
    <xdr:sp macro="" textlink="">
      <xdr:nvSpPr>
        <xdr:cNvPr id="73" name="楕円 72">
          <a:extLst>
            <a:ext uri="{FF2B5EF4-FFF2-40B4-BE49-F238E27FC236}">
              <a16:creationId xmlns:a16="http://schemas.microsoft.com/office/drawing/2014/main" id="{C03292D5-DA2F-4175-B4EA-7A9483A4273E}"/>
            </a:ext>
          </a:extLst>
        </xdr:cNvPr>
        <xdr:cNvSpPr/>
      </xdr:nvSpPr>
      <xdr:spPr>
        <a:xfrm>
          <a:off x="3312160" y="61198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135636</xdr:rowOff>
    </xdr:from>
    <xdr:to>
      <xdr:col>24</xdr:col>
      <xdr:colOff>63500</xdr:colOff>
      <xdr:row>37</xdr:row>
      <xdr:rowOff>5334</xdr:rowOff>
    </xdr:to>
    <xdr:cxnSp macro="">
      <xdr:nvCxnSpPr>
        <xdr:cNvPr id="74" name="直線コネクタ 73">
          <a:extLst>
            <a:ext uri="{FF2B5EF4-FFF2-40B4-BE49-F238E27FC236}">
              <a16:creationId xmlns:a16="http://schemas.microsoft.com/office/drawing/2014/main" id="{414F998A-4326-4546-BBA7-9EEDE63F6DD8}"/>
            </a:ext>
          </a:extLst>
        </xdr:cNvPr>
        <xdr:cNvCxnSpPr/>
      </xdr:nvCxnSpPr>
      <xdr:spPr>
        <a:xfrm>
          <a:off x="3355340" y="6170676"/>
          <a:ext cx="73152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55118</xdr:rowOff>
    </xdr:from>
    <xdr:to>
      <xdr:col>15</xdr:col>
      <xdr:colOff>101600</xdr:colOff>
      <xdr:row>36</xdr:row>
      <xdr:rowOff>156718</xdr:rowOff>
    </xdr:to>
    <xdr:sp macro="" textlink="">
      <xdr:nvSpPr>
        <xdr:cNvPr id="75" name="楕円 74">
          <a:extLst>
            <a:ext uri="{FF2B5EF4-FFF2-40B4-BE49-F238E27FC236}">
              <a16:creationId xmlns:a16="http://schemas.microsoft.com/office/drawing/2014/main" id="{079ED497-62A4-4869-A97F-4B8D09F5E17F}"/>
            </a:ext>
          </a:extLst>
        </xdr:cNvPr>
        <xdr:cNvSpPr/>
      </xdr:nvSpPr>
      <xdr:spPr>
        <a:xfrm>
          <a:off x="2514600" y="60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105918</xdr:rowOff>
    </xdr:from>
    <xdr:to>
      <xdr:col>19</xdr:col>
      <xdr:colOff>177800</xdr:colOff>
      <xdr:row>36</xdr:row>
      <xdr:rowOff>135636</xdr:rowOff>
    </xdr:to>
    <xdr:cxnSp macro="">
      <xdr:nvCxnSpPr>
        <xdr:cNvPr id="76" name="直線コネクタ 75">
          <a:extLst>
            <a:ext uri="{FF2B5EF4-FFF2-40B4-BE49-F238E27FC236}">
              <a16:creationId xmlns:a16="http://schemas.microsoft.com/office/drawing/2014/main" id="{9A89F602-D4B3-4FB5-BADA-7671D6D7618D}"/>
            </a:ext>
          </a:extLst>
        </xdr:cNvPr>
        <xdr:cNvCxnSpPr/>
      </xdr:nvCxnSpPr>
      <xdr:spPr>
        <a:xfrm>
          <a:off x="2565400" y="6140958"/>
          <a:ext cx="78994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23114</xdr:rowOff>
    </xdr:from>
    <xdr:to>
      <xdr:col>10</xdr:col>
      <xdr:colOff>165100</xdr:colOff>
      <xdr:row>36</xdr:row>
      <xdr:rowOff>124714</xdr:rowOff>
    </xdr:to>
    <xdr:sp macro="" textlink="">
      <xdr:nvSpPr>
        <xdr:cNvPr id="77" name="楕円 76">
          <a:extLst>
            <a:ext uri="{FF2B5EF4-FFF2-40B4-BE49-F238E27FC236}">
              <a16:creationId xmlns:a16="http://schemas.microsoft.com/office/drawing/2014/main" id="{7DECC4EF-DCA9-48FB-9E75-78D66894608B}"/>
            </a:ext>
          </a:extLst>
        </xdr:cNvPr>
        <xdr:cNvSpPr/>
      </xdr:nvSpPr>
      <xdr:spPr>
        <a:xfrm>
          <a:off x="1739900" y="605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73914</xdr:rowOff>
    </xdr:from>
    <xdr:to>
      <xdr:col>15</xdr:col>
      <xdr:colOff>50800</xdr:colOff>
      <xdr:row>36</xdr:row>
      <xdr:rowOff>105918</xdr:rowOff>
    </xdr:to>
    <xdr:cxnSp macro="">
      <xdr:nvCxnSpPr>
        <xdr:cNvPr id="78" name="直線コネクタ 77">
          <a:extLst>
            <a:ext uri="{FF2B5EF4-FFF2-40B4-BE49-F238E27FC236}">
              <a16:creationId xmlns:a16="http://schemas.microsoft.com/office/drawing/2014/main" id="{0B1F953B-40B3-47EA-B8C3-0CEAA2967821}"/>
            </a:ext>
          </a:extLst>
        </xdr:cNvPr>
        <xdr:cNvCxnSpPr/>
      </xdr:nvCxnSpPr>
      <xdr:spPr>
        <a:xfrm>
          <a:off x="1790700" y="6108954"/>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144272</xdr:rowOff>
    </xdr:from>
    <xdr:to>
      <xdr:col>6</xdr:col>
      <xdr:colOff>38100</xdr:colOff>
      <xdr:row>36</xdr:row>
      <xdr:rowOff>74422</xdr:rowOff>
    </xdr:to>
    <xdr:sp macro="" textlink="">
      <xdr:nvSpPr>
        <xdr:cNvPr id="79" name="楕円 78">
          <a:extLst>
            <a:ext uri="{FF2B5EF4-FFF2-40B4-BE49-F238E27FC236}">
              <a16:creationId xmlns:a16="http://schemas.microsoft.com/office/drawing/2014/main" id="{9ABF6085-9074-4BD0-877A-8BAB81B2D78D}"/>
            </a:ext>
          </a:extLst>
        </xdr:cNvPr>
        <xdr:cNvSpPr/>
      </xdr:nvSpPr>
      <xdr:spPr>
        <a:xfrm>
          <a:off x="965200" y="60116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23622</xdr:rowOff>
    </xdr:from>
    <xdr:to>
      <xdr:col>10</xdr:col>
      <xdr:colOff>114300</xdr:colOff>
      <xdr:row>36</xdr:row>
      <xdr:rowOff>73914</xdr:rowOff>
    </xdr:to>
    <xdr:cxnSp macro="">
      <xdr:nvCxnSpPr>
        <xdr:cNvPr id="80" name="直線コネクタ 79">
          <a:extLst>
            <a:ext uri="{FF2B5EF4-FFF2-40B4-BE49-F238E27FC236}">
              <a16:creationId xmlns:a16="http://schemas.microsoft.com/office/drawing/2014/main" id="{0DF6D644-B78A-41FB-9CC1-B2FEE51402AE}"/>
            </a:ext>
          </a:extLst>
        </xdr:cNvPr>
        <xdr:cNvCxnSpPr/>
      </xdr:nvCxnSpPr>
      <xdr:spPr>
        <a:xfrm>
          <a:off x="1008380" y="6058662"/>
          <a:ext cx="7823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94D6E623-80D5-491F-8417-D1758524B2AB}"/>
            </a:ext>
          </a:extLst>
        </xdr:cNvPr>
        <xdr:cNvSpPr txBox="1"/>
      </xdr:nvSpPr>
      <xdr:spPr>
        <a:xfrm>
          <a:off x="3170564" y="630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959D5D74-AA51-49C8-91B3-2A7EBD6D4ED7}"/>
            </a:ext>
          </a:extLst>
        </xdr:cNvPr>
        <xdr:cNvSpPr txBox="1"/>
      </xdr:nvSpPr>
      <xdr:spPr>
        <a:xfrm>
          <a:off x="2385704" y="628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24401</xdr:rowOff>
    </xdr:from>
    <xdr:ext cx="405111" cy="259045"/>
    <xdr:sp macro="" textlink="">
      <xdr:nvSpPr>
        <xdr:cNvPr id="83" name="n_3aveValue【道路】&#10;有形固定資産減価償却率">
          <a:extLst>
            <a:ext uri="{FF2B5EF4-FFF2-40B4-BE49-F238E27FC236}">
              <a16:creationId xmlns:a16="http://schemas.microsoft.com/office/drawing/2014/main" id="{896036B1-48F0-4C02-900A-394218E2D6BE}"/>
            </a:ext>
          </a:extLst>
        </xdr:cNvPr>
        <xdr:cNvSpPr txBox="1"/>
      </xdr:nvSpPr>
      <xdr:spPr>
        <a:xfrm>
          <a:off x="1611004" y="622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92981</xdr:rowOff>
    </xdr:from>
    <xdr:ext cx="405111" cy="259045"/>
    <xdr:sp macro="" textlink="">
      <xdr:nvSpPr>
        <xdr:cNvPr id="84" name="n_4aveValue【道路】&#10;有形固定資産減価償却率">
          <a:extLst>
            <a:ext uri="{FF2B5EF4-FFF2-40B4-BE49-F238E27FC236}">
              <a16:creationId xmlns:a16="http://schemas.microsoft.com/office/drawing/2014/main" id="{C98CCE95-205E-4CC3-B0D7-5B4704626825}"/>
            </a:ext>
          </a:extLst>
        </xdr:cNvPr>
        <xdr:cNvSpPr txBox="1"/>
      </xdr:nvSpPr>
      <xdr:spPr>
        <a:xfrm>
          <a:off x="836304" y="612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31513</xdr:rowOff>
    </xdr:from>
    <xdr:ext cx="405111" cy="259045"/>
    <xdr:sp macro="" textlink="">
      <xdr:nvSpPr>
        <xdr:cNvPr id="85" name="n_1mainValue【道路】&#10;有形固定資産減価償却率">
          <a:extLst>
            <a:ext uri="{FF2B5EF4-FFF2-40B4-BE49-F238E27FC236}">
              <a16:creationId xmlns:a16="http://schemas.microsoft.com/office/drawing/2014/main" id="{404D378D-7982-4C5F-8844-9E89F6844D5C}"/>
            </a:ext>
          </a:extLst>
        </xdr:cNvPr>
        <xdr:cNvSpPr txBox="1"/>
      </xdr:nvSpPr>
      <xdr:spPr>
        <a:xfrm>
          <a:off x="3170564" y="589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1795</xdr:rowOff>
    </xdr:from>
    <xdr:ext cx="405111" cy="259045"/>
    <xdr:sp macro="" textlink="">
      <xdr:nvSpPr>
        <xdr:cNvPr id="86" name="n_2mainValue【道路】&#10;有形固定資産減価償却率">
          <a:extLst>
            <a:ext uri="{FF2B5EF4-FFF2-40B4-BE49-F238E27FC236}">
              <a16:creationId xmlns:a16="http://schemas.microsoft.com/office/drawing/2014/main" id="{B867A863-57D8-4E7E-9684-453A79A87307}"/>
            </a:ext>
          </a:extLst>
        </xdr:cNvPr>
        <xdr:cNvSpPr txBox="1"/>
      </xdr:nvSpPr>
      <xdr:spPr>
        <a:xfrm>
          <a:off x="2385704" y="58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141241</xdr:rowOff>
    </xdr:from>
    <xdr:ext cx="405111" cy="259045"/>
    <xdr:sp macro="" textlink="">
      <xdr:nvSpPr>
        <xdr:cNvPr id="87" name="n_3mainValue【道路】&#10;有形固定資産減価償却率">
          <a:extLst>
            <a:ext uri="{FF2B5EF4-FFF2-40B4-BE49-F238E27FC236}">
              <a16:creationId xmlns:a16="http://schemas.microsoft.com/office/drawing/2014/main" id="{CAC2ACA0-A8A2-4E0D-8587-D577AA931577}"/>
            </a:ext>
          </a:extLst>
        </xdr:cNvPr>
        <xdr:cNvSpPr txBox="1"/>
      </xdr:nvSpPr>
      <xdr:spPr>
        <a:xfrm>
          <a:off x="1611004" y="584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90949</xdr:rowOff>
    </xdr:from>
    <xdr:ext cx="405111" cy="259045"/>
    <xdr:sp macro="" textlink="">
      <xdr:nvSpPr>
        <xdr:cNvPr id="88" name="n_4mainValue【道路】&#10;有形固定資産減価償却率">
          <a:extLst>
            <a:ext uri="{FF2B5EF4-FFF2-40B4-BE49-F238E27FC236}">
              <a16:creationId xmlns:a16="http://schemas.microsoft.com/office/drawing/2014/main" id="{4665DDAC-3387-4ED0-8E26-6AE96D6A3783}"/>
            </a:ext>
          </a:extLst>
        </xdr:cNvPr>
        <xdr:cNvSpPr txBox="1"/>
      </xdr:nvSpPr>
      <xdr:spPr>
        <a:xfrm>
          <a:off x="836304" y="579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B4A3539-7814-4504-8111-EEBFD649F58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1A483A2-31F2-4507-9264-0CB29009F36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84A8729-9143-47AC-AFD3-3A425A35D27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D8AAB37-C1C1-4B83-B427-530F5F49044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8718930-418E-4601-BDE7-3A9A62178079}"/>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E59596C-C0D1-4240-95F0-F300ADF1857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384B430-ADF9-44E3-9AC4-C70CC7BA309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B8E26FE-1B31-41FD-87E4-263B0883B03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81643548-5AAE-4C78-BEAF-0780817A5C8B}"/>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1F49F2D-DBF5-43E6-A185-400F8ECEA45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F07EC04-5A6B-42AC-A31C-A31D7DC3CD9A}"/>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478808FC-B65E-4757-8A44-DEFC7ADDF1F5}"/>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B327750-1A25-47E2-B6E5-C0B6ABEE178C}"/>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4DB77AA2-C69C-47A2-844E-5B4FD5F7D187}"/>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FAD3DC3-D780-4311-BE8A-FC0AC9602C65}"/>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224C7CD6-EEC6-4BAC-B1DF-FD67E62C444D}"/>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530D2611-456D-4DD3-B678-0D3C1A654D51}"/>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18D8EC16-E65F-4809-9892-B22364E4E337}"/>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25D78D4-ACD8-47F9-B7A8-D534C965F4AC}"/>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6773BBCE-B723-43DB-A52E-9672F3CA9093}"/>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A0BA7B7-C2EA-4AF7-86CA-E2B08F057F1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F4300A32-F8E8-4603-9FA9-8A7CCEC0BEE3}"/>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39C0679-FF32-461D-A290-DAFE2653A92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035FAFA8-0407-48FE-BAF3-B89EB7665BA2}"/>
            </a:ext>
          </a:extLst>
        </xdr:cNvPr>
        <xdr:cNvCxnSpPr/>
      </xdr:nvCxnSpPr>
      <xdr:spPr>
        <a:xfrm flipV="1">
          <a:off x="9219565" y="5763958"/>
          <a:ext cx="0" cy="125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D3E8BC43-FDC8-43E9-A3F9-CA6831EBDBCE}"/>
            </a:ext>
          </a:extLst>
        </xdr:cNvPr>
        <xdr:cNvSpPr txBox="1"/>
      </xdr:nvSpPr>
      <xdr:spPr>
        <a:xfrm>
          <a:off x="9258300" y="702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B9518393-764F-4BE1-A3F2-7BE10BB71B2F}"/>
            </a:ext>
          </a:extLst>
        </xdr:cNvPr>
        <xdr:cNvCxnSpPr/>
      </xdr:nvCxnSpPr>
      <xdr:spPr>
        <a:xfrm>
          <a:off x="9154160" y="70197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313E5301-07EE-4276-AA38-17B7729075D5}"/>
            </a:ext>
          </a:extLst>
        </xdr:cNvPr>
        <xdr:cNvSpPr txBox="1"/>
      </xdr:nvSpPr>
      <xdr:spPr>
        <a:xfrm>
          <a:off x="9258300" y="554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BC848447-EA4E-4879-AE04-6C2223948ECB}"/>
            </a:ext>
          </a:extLst>
        </xdr:cNvPr>
        <xdr:cNvCxnSpPr/>
      </xdr:nvCxnSpPr>
      <xdr:spPr>
        <a:xfrm>
          <a:off x="9154160" y="5763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D70C0B01-CC4E-420F-AD41-C3E742A04B4B}"/>
            </a:ext>
          </a:extLst>
        </xdr:cNvPr>
        <xdr:cNvSpPr txBox="1"/>
      </xdr:nvSpPr>
      <xdr:spPr>
        <a:xfrm>
          <a:off x="9258300" y="6475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8CD13ECD-A17F-4157-BA03-B67D6EA0BDB3}"/>
            </a:ext>
          </a:extLst>
        </xdr:cNvPr>
        <xdr:cNvSpPr/>
      </xdr:nvSpPr>
      <xdr:spPr>
        <a:xfrm>
          <a:off x="9192260" y="66200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64EF4F85-7030-43B5-B900-FB6E4A924E9E}"/>
            </a:ext>
          </a:extLst>
        </xdr:cNvPr>
        <xdr:cNvSpPr/>
      </xdr:nvSpPr>
      <xdr:spPr>
        <a:xfrm>
          <a:off x="8445500" y="6616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B9C6DD0D-7EC1-4739-914D-92D52A9C8100}"/>
            </a:ext>
          </a:extLst>
        </xdr:cNvPr>
        <xdr:cNvSpPr/>
      </xdr:nvSpPr>
      <xdr:spPr>
        <a:xfrm>
          <a:off x="7670800" y="66264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1" name="フローチャート: 判断 120">
          <a:extLst>
            <a:ext uri="{FF2B5EF4-FFF2-40B4-BE49-F238E27FC236}">
              <a16:creationId xmlns:a16="http://schemas.microsoft.com/office/drawing/2014/main" id="{85B20DD7-F831-4920-A67D-AA32F39CB0A7}"/>
            </a:ext>
          </a:extLst>
        </xdr:cNvPr>
        <xdr:cNvSpPr/>
      </xdr:nvSpPr>
      <xdr:spPr>
        <a:xfrm>
          <a:off x="6873240" y="64607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2" name="フローチャート: 判断 121">
          <a:extLst>
            <a:ext uri="{FF2B5EF4-FFF2-40B4-BE49-F238E27FC236}">
              <a16:creationId xmlns:a16="http://schemas.microsoft.com/office/drawing/2014/main" id="{C36EB462-685F-457E-AC45-4E7FD037FF36}"/>
            </a:ext>
          </a:extLst>
        </xdr:cNvPr>
        <xdr:cNvSpPr/>
      </xdr:nvSpPr>
      <xdr:spPr>
        <a:xfrm>
          <a:off x="6098540" y="6476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ABB42C7-D643-45C6-B22D-C6D6731B0F8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CF595B8-1E8C-44E7-A868-3B966A465B4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E6F06E9-2C33-44EB-B6CC-694A609226D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59CEFC3-B60D-4FD7-8AFA-443E95A329BD}"/>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0409199-76B7-406C-BEFE-D2AA6D1EF5F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88818</xdr:rowOff>
    </xdr:from>
    <xdr:to>
      <xdr:col>55</xdr:col>
      <xdr:colOff>50800</xdr:colOff>
      <xdr:row>40</xdr:row>
      <xdr:rowOff>18968</xdr:rowOff>
    </xdr:to>
    <xdr:sp macro="" textlink="">
      <xdr:nvSpPr>
        <xdr:cNvPr id="128" name="楕円 127">
          <a:extLst>
            <a:ext uri="{FF2B5EF4-FFF2-40B4-BE49-F238E27FC236}">
              <a16:creationId xmlns:a16="http://schemas.microsoft.com/office/drawing/2014/main" id="{590EBEC7-E506-47E9-AF48-3C18B331F243}"/>
            </a:ext>
          </a:extLst>
        </xdr:cNvPr>
        <xdr:cNvSpPr/>
      </xdr:nvSpPr>
      <xdr:spPr>
        <a:xfrm>
          <a:off x="9192260" y="66267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67245</xdr:rowOff>
    </xdr:from>
    <xdr:ext cx="534377" cy="259045"/>
    <xdr:sp macro="" textlink="">
      <xdr:nvSpPr>
        <xdr:cNvPr id="129" name="【道路】&#10;一人当たり延長該当値テキスト">
          <a:extLst>
            <a:ext uri="{FF2B5EF4-FFF2-40B4-BE49-F238E27FC236}">
              <a16:creationId xmlns:a16="http://schemas.microsoft.com/office/drawing/2014/main" id="{E3CC20CC-2EE3-480C-8727-1FD889AF9041}"/>
            </a:ext>
          </a:extLst>
        </xdr:cNvPr>
        <xdr:cNvSpPr txBox="1"/>
      </xdr:nvSpPr>
      <xdr:spPr>
        <a:xfrm>
          <a:off x="9258300" y="660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90189</xdr:rowOff>
    </xdr:from>
    <xdr:to>
      <xdr:col>50</xdr:col>
      <xdr:colOff>165100</xdr:colOff>
      <xdr:row>40</xdr:row>
      <xdr:rowOff>20339</xdr:rowOff>
    </xdr:to>
    <xdr:sp macro="" textlink="">
      <xdr:nvSpPr>
        <xdr:cNvPr id="130" name="楕円 129">
          <a:extLst>
            <a:ext uri="{FF2B5EF4-FFF2-40B4-BE49-F238E27FC236}">
              <a16:creationId xmlns:a16="http://schemas.microsoft.com/office/drawing/2014/main" id="{20904B19-470A-49F2-938B-F85EDB2E0E2C}"/>
            </a:ext>
          </a:extLst>
        </xdr:cNvPr>
        <xdr:cNvSpPr/>
      </xdr:nvSpPr>
      <xdr:spPr>
        <a:xfrm>
          <a:off x="8445500" y="66281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139618</xdr:rowOff>
    </xdr:from>
    <xdr:to>
      <xdr:col>55</xdr:col>
      <xdr:colOff>0</xdr:colOff>
      <xdr:row>39</xdr:row>
      <xdr:rowOff>140989</xdr:rowOff>
    </xdr:to>
    <xdr:cxnSp macro="">
      <xdr:nvCxnSpPr>
        <xdr:cNvPr id="131" name="直線コネクタ 130">
          <a:extLst>
            <a:ext uri="{FF2B5EF4-FFF2-40B4-BE49-F238E27FC236}">
              <a16:creationId xmlns:a16="http://schemas.microsoft.com/office/drawing/2014/main" id="{9A6FBCFD-9AF6-4E88-B3BB-C4E146B32F22}"/>
            </a:ext>
          </a:extLst>
        </xdr:cNvPr>
        <xdr:cNvCxnSpPr/>
      </xdr:nvCxnSpPr>
      <xdr:spPr>
        <a:xfrm flipV="1">
          <a:off x="8496300" y="6677578"/>
          <a:ext cx="7239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93637</xdr:rowOff>
    </xdr:from>
    <xdr:to>
      <xdr:col>46</xdr:col>
      <xdr:colOff>38100</xdr:colOff>
      <xdr:row>40</xdr:row>
      <xdr:rowOff>23787</xdr:rowOff>
    </xdr:to>
    <xdr:sp macro="" textlink="">
      <xdr:nvSpPr>
        <xdr:cNvPr id="132" name="楕円 131">
          <a:extLst>
            <a:ext uri="{FF2B5EF4-FFF2-40B4-BE49-F238E27FC236}">
              <a16:creationId xmlns:a16="http://schemas.microsoft.com/office/drawing/2014/main" id="{FE0E9110-3CDE-4FB2-B3F5-EAD488FB08E6}"/>
            </a:ext>
          </a:extLst>
        </xdr:cNvPr>
        <xdr:cNvSpPr/>
      </xdr:nvSpPr>
      <xdr:spPr>
        <a:xfrm>
          <a:off x="7670800" y="66315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140989</xdr:rowOff>
    </xdr:from>
    <xdr:to>
      <xdr:col>50</xdr:col>
      <xdr:colOff>114300</xdr:colOff>
      <xdr:row>39</xdr:row>
      <xdr:rowOff>144437</xdr:rowOff>
    </xdr:to>
    <xdr:cxnSp macro="">
      <xdr:nvCxnSpPr>
        <xdr:cNvPr id="133" name="直線コネクタ 132">
          <a:extLst>
            <a:ext uri="{FF2B5EF4-FFF2-40B4-BE49-F238E27FC236}">
              <a16:creationId xmlns:a16="http://schemas.microsoft.com/office/drawing/2014/main" id="{63367579-199B-462F-8A27-CC8E895A8816}"/>
            </a:ext>
          </a:extLst>
        </xdr:cNvPr>
        <xdr:cNvCxnSpPr/>
      </xdr:nvCxnSpPr>
      <xdr:spPr>
        <a:xfrm flipV="1">
          <a:off x="7713980" y="6678949"/>
          <a:ext cx="78232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97809</xdr:rowOff>
    </xdr:from>
    <xdr:to>
      <xdr:col>41</xdr:col>
      <xdr:colOff>101600</xdr:colOff>
      <xdr:row>40</xdr:row>
      <xdr:rowOff>27959</xdr:rowOff>
    </xdr:to>
    <xdr:sp macro="" textlink="">
      <xdr:nvSpPr>
        <xdr:cNvPr id="134" name="楕円 133">
          <a:extLst>
            <a:ext uri="{FF2B5EF4-FFF2-40B4-BE49-F238E27FC236}">
              <a16:creationId xmlns:a16="http://schemas.microsoft.com/office/drawing/2014/main" id="{BBE7A2DD-3797-49C1-A473-952C180FD966}"/>
            </a:ext>
          </a:extLst>
        </xdr:cNvPr>
        <xdr:cNvSpPr/>
      </xdr:nvSpPr>
      <xdr:spPr>
        <a:xfrm>
          <a:off x="6873240" y="66357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144437</xdr:rowOff>
    </xdr:from>
    <xdr:to>
      <xdr:col>45</xdr:col>
      <xdr:colOff>177800</xdr:colOff>
      <xdr:row>39</xdr:row>
      <xdr:rowOff>148609</xdr:rowOff>
    </xdr:to>
    <xdr:cxnSp macro="">
      <xdr:nvCxnSpPr>
        <xdr:cNvPr id="135" name="直線コネクタ 134">
          <a:extLst>
            <a:ext uri="{FF2B5EF4-FFF2-40B4-BE49-F238E27FC236}">
              <a16:creationId xmlns:a16="http://schemas.microsoft.com/office/drawing/2014/main" id="{76E7C618-928E-4BA4-BD91-F7FF3B0F7A6B}"/>
            </a:ext>
          </a:extLst>
        </xdr:cNvPr>
        <xdr:cNvCxnSpPr/>
      </xdr:nvCxnSpPr>
      <xdr:spPr>
        <a:xfrm flipV="1">
          <a:off x="6924040" y="6682397"/>
          <a:ext cx="78994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103124</xdr:rowOff>
    </xdr:from>
    <xdr:to>
      <xdr:col>36</xdr:col>
      <xdr:colOff>165100</xdr:colOff>
      <xdr:row>40</xdr:row>
      <xdr:rowOff>33274</xdr:rowOff>
    </xdr:to>
    <xdr:sp macro="" textlink="">
      <xdr:nvSpPr>
        <xdr:cNvPr id="136" name="楕円 135">
          <a:extLst>
            <a:ext uri="{FF2B5EF4-FFF2-40B4-BE49-F238E27FC236}">
              <a16:creationId xmlns:a16="http://schemas.microsoft.com/office/drawing/2014/main" id="{2A39607C-438C-4C25-A477-AB1E9FC885A8}"/>
            </a:ext>
          </a:extLst>
        </xdr:cNvPr>
        <xdr:cNvSpPr/>
      </xdr:nvSpPr>
      <xdr:spPr>
        <a:xfrm>
          <a:off x="6098540" y="66410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148609</xdr:rowOff>
    </xdr:from>
    <xdr:to>
      <xdr:col>41</xdr:col>
      <xdr:colOff>50800</xdr:colOff>
      <xdr:row>39</xdr:row>
      <xdr:rowOff>153924</xdr:rowOff>
    </xdr:to>
    <xdr:cxnSp macro="">
      <xdr:nvCxnSpPr>
        <xdr:cNvPr id="137" name="直線コネクタ 136">
          <a:extLst>
            <a:ext uri="{FF2B5EF4-FFF2-40B4-BE49-F238E27FC236}">
              <a16:creationId xmlns:a16="http://schemas.microsoft.com/office/drawing/2014/main" id="{825A4E33-8822-4D24-A820-A38B68E286DA}"/>
            </a:ext>
          </a:extLst>
        </xdr:cNvPr>
        <xdr:cNvCxnSpPr/>
      </xdr:nvCxnSpPr>
      <xdr:spPr>
        <a:xfrm flipV="1">
          <a:off x="6149340" y="6686569"/>
          <a:ext cx="774700" cy="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B5890EBC-534C-4FBC-B0E6-42B444048E77}"/>
            </a:ext>
          </a:extLst>
        </xdr:cNvPr>
        <xdr:cNvSpPr txBox="1"/>
      </xdr:nvSpPr>
      <xdr:spPr>
        <a:xfrm>
          <a:off x="8239271" y="639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C18C401E-F4AD-434F-9AFC-0C0E29C4146B}"/>
            </a:ext>
          </a:extLst>
        </xdr:cNvPr>
        <xdr:cNvSpPr txBox="1"/>
      </xdr:nvSpPr>
      <xdr:spPr>
        <a:xfrm>
          <a:off x="7477271" y="640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37095</xdr:rowOff>
    </xdr:from>
    <xdr:ext cx="534377" cy="259045"/>
    <xdr:sp macro="" textlink="">
      <xdr:nvSpPr>
        <xdr:cNvPr id="140" name="n_3aveValue【道路】&#10;一人当たり延長">
          <a:extLst>
            <a:ext uri="{FF2B5EF4-FFF2-40B4-BE49-F238E27FC236}">
              <a16:creationId xmlns:a16="http://schemas.microsoft.com/office/drawing/2014/main" id="{25B93085-9777-45AC-8656-7906CB505C4A}"/>
            </a:ext>
          </a:extLst>
        </xdr:cNvPr>
        <xdr:cNvSpPr txBox="1"/>
      </xdr:nvSpPr>
      <xdr:spPr>
        <a:xfrm>
          <a:off x="6702571" y="623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52487</xdr:rowOff>
    </xdr:from>
    <xdr:ext cx="534377" cy="259045"/>
    <xdr:sp macro="" textlink="">
      <xdr:nvSpPr>
        <xdr:cNvPr id="141" name="n_4aveValue【道路】&#10;一人当たり延長">
          <a:extLst>
            <a:ext uri="{FF2B5EF4-FFF2-40B4-BE49-F238E27FC236}">
              <a16:creationId xmlns:a16="http://schemas.microsoft.com/office/drawing/2014/main" id="{1407FF86-031B-434A-B269-5C103A9E37DB}"/>
            </a:ext>
          </a:extLst>
        </xdr:cNvPr>
        <xdr:cNvSpPr txBox="1"/>
      </xdr:nvSpPr>
      <xdr:spPr>
        <a:xfrm>
          <a:off x="5905011" y="62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11466</xdr:rowOff>
    </xdr:from>
    <xdr:ext cx="534377" cy="259045"/>
    <xdr:sp macro="" textlink="">
      <xdr:nvSpPr>
        <xdr:cNvPr id="142" name="n_1mainValue【道路】&#10;一人当たり延長">
          <a:extLst>
            <a:ext uri="{FF2B5EF4-FFF2-40B4-BE49-F238E27FC236}">
              <a16:creationId xmlns:a16="http://schemas.microsoft.com/office/drawing/2014/main" id="{30A3E559-079C-494F-A9CB-8B321BDAC0F2}"/>
            </a:ext>
          </a:extLst>
        </xdr:cNvPr>
        <xdr:cNvSpPr txBox="1"/>
      </xdr:nvSpPr>
      <xdr:spPr>
        <a:xfrm>
          <a:off x="8239271" y="671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14914</xdr:rowOff>
    </xdr:from>
    <xdr:ext cx="534377" cy="259045"/>
    <xdr:sp macro="" textlink="">
      <xdr:nvSpPr>
        <xdr:cNvPr id="143" name="n_2mainValue【道路】&#10;一人当たり延長">
          <a:extLst>
            <a:ext uri="{FF2B5EF4-FFF2-40B4-BE49-F238E27FC236}">
              <a16:creationId xmlns:a16="http://schemas.microsoft.com/office/drawing/2014/main" id="{4A855227-4376-4553-A814-170086D8F2C7}"/>
            </a:ext>
          </a:extLst>
        </xdr:cNvPr>
        <xdr:cNvSpPr txBox="1"/>
      </xdr:nvSpPr>
      <xdr:spPr>
        <a:xfrm>
          <a:off x="7477271" y="672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19086</xdr:rowOff>
    </xdr:from>
    <xdr:ext cx="534377" cy="259045"/>
    <xdr:sp macro="" textlink="">
      <xdr:nvSpPr>
        <xdr:cNvPr id="144" name="n_3mainValue【道路】&#10;一人当たり延長">
          <a:extLst>
            <a:ext uri="{FF2B5EF4-FFF2-40B4-BE49-F238E27FC236}">
              <a16:creationId xmlns:a16="http://schemas.microsoft.com/office/drawing/2014/main" id="{8BAB400F-F0DA-4794-ACCD-1DCA84078839}"/>
            </a:ext>
          </a:extLst>
        </xdr:cNvPr>
        <xdr:cNvSpPr txBox="1"/>
      </xdr:nvSpPr>
      <xdr:spPr>
        <a:xfrm>
          <a:off x="6702571" y="672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24401</xdr:rowOff>
    </xdr:from>
    <xdr:ext cx="534377" cy="259045"/>
    <xdr:sp macro="" textlink="">
      <xdr:nvSpPr>
        <xdr:cNvPr id="145" name="n_4mainValue【道路】&#10;一人当たり延長">
          <a:extLst>
            <a:ext uri="{FF2B5EF4-FFF2-40B4-BE49-F238E27FC236}">
              <a16:creationId xmlns:a16="http://schemas.microsoft.com/office/drawing/2014/main" id="{CA8E2DEF-6D3D-464C-BF47-44A9340F6D2D}"/>
            </a:ext>
          </a:extLst>
        </xdr:cNvPr>
        <xdr:cNvSpPr txBox="1"/>
      </xdr:nvSpPr>
      <xdr:spPr>
        <a:xfrm>
          <a:off x="5905011" y="673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9489ACA-CEB1-40E8-B9BE-AEC58EC116B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DB7233B-490E-4827-8249-4868405B282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3C1DE55-DB1F-4328-8977-225FB876B50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1913C2D-3CE1-49DD-8C35-896F15B597E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F6FB344E-D9C6-486A-9334-199416CF8F1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0FA1C9B-7318-4CF6-8CE9-B1726387E56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68FB3B1-1D3D-4620-9FA4-0324E592223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7291280-CD79-4664-BCC3-C1D306E1B49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23F59B5-DF5B-4FE3-83A1-26497FC6CA4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D97EA6B-1409-4CC5-9BA8-50E8E6A53BC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9E9FD21-36F9-4FA3-B210-FE7082CDC36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2CAEFEEE-EE60-42E6-8388-3C2361967E18}"/>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E2CB44A-43D2-42CA-8CF3-573596CA4A16}"/>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30333FD4-6D2C-4278-BC21-C23C5FBCC3FC}"/>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E1D00854-B6CC-4A66-ADE9-6733544E33F5}"/>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97C181D9-0428-4F79-83FB-493F6A2B8A0E}"/>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9F1D0FA1-ACB7-49BD-801F-04326877346D}"/>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BEDF624D-009F-4FB5-82B9-40530F5A7B75}"/>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C6FDB423-C0AA-4D19-806B-319B4ADAAD7C}"/>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91F49A4-4574-49B5-B2A9-D513C3764CCE}"/>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623C0682-CEE5-4462-9B24-8611D6FCD4E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1F4D022D-52C5-4BB6-BB3B-439BA2C814ED}"/>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1CC8FC9C-36FA-4CAB-BD4D-578461A93D74}"/>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7BED743B-B410-4740-B42D-C7A0583E1FA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30BE4DB6-518A-42ED-8354-6A713C5B05D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E8738DA3-8EBF-420E-9BAE-2176E0B361FD}"/>
            </a:ext>
          </a:extLst>
        </xdr:cNvPr>
        <xdr:cNvCxnSpPr/>
      </xdr:nvCxnSpPr>
      <xdr:spPr>
        <a:xfrm flipV="1">
          <a:off x="4086225" y="9341031"/>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3C4F9BC4-3AE0-45C6-AFED-07583401A5A7}"/>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D51570E4-51FA-41B4-906C-B48C36ABFAE8}"/>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EF2D6758-8E3B-4AA9-BE23-CB41638C1EDD}"/>
            </a:ext>
          </a:extLst>
        </xdr:cNvPr>
        <xdr:cNvSpPr txBox="1"/>
      </xdr:nvSpPr>
      <xdr:spPr>
        <a:xfrm>
          <a:off x="4124960" y="91200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8797A805-383E-49CF-B749-EF9BF75E7FB0}"/>
            </a:ext>
          </a:extLst>
        </xdr:cNvPr>
        <xdr:cNvCxnSpPr/>
      </xdr:nvCxnSpPr>
      <xdr:spPr>
        <a:xfrm>
          <a:off x="4020820" y="9341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DDC31F2D-65CD-4DA1-AD5D-DE01BB940A27}"/>
            </a:ext>
          </a:extLst>
        </xdr:cNvPr>
        <xdr:cNvSpPr txBox="1"/>
      </xdr:nvSpPr>
      <xdr:spPr>
        <a:xfrm>
          <a:off x="4124960" y="10055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9E2A0408-6786-463D-BB0B-84C7DAADE166}"/>
            </a:ext>
          </a:extLst>
        </xdr:cNvPr>
        <xdr:cNvSpPr/>
      </xdr:nvSpPr>
      <xdr:spPr>
        <a:xfrm>
          <a:off x="4036060" y="10200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91A14706-AA46-42DC-B9EC-B70825C3F650}"/>
            </a:ext>
          </a:extLst>
        </xdr:cNvPr>
        <xdr:cNvSpPr/>
      </xdr:nvSpPr>
      <xdr:spPr>
        <a:xfrm>
          <a:off x="3312160" y="10210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CC14017D-53CB-477A-A0B3-8B379A344005}"/>
            </a:ext>
          </a:extLst>
        </xdr:cNvPr>
        <xdr:cNvSpPr/>
      </xdr:nvSpPr>
      <xdr:spPr>
        <a:xfrm>
          <a:off x="25146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0" name="フローチャート: 判断 179">
          <a:extLst>
            <a:ext uri="{FF2B5EF4-FFF2-40B4-BE49-F238E27FC236}">
              <a16:creationId xmlns:a16="http://schemas.microsoft.com/office/drawing/2014/main" id="{7EFB1F6C-B1C1-4CDB-9A26-97487DA204F5}"/>
            </a:ext>
          </a:extLst>
        </xdr:cNvPr>
        <xdr:cNvSpPr/>
      </xdr:nvSpPr>
      <xdr:spPr>
        <a:xfrm>
          <a:off x="1739900" y="10188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1" name="フローチャート: 判断 180">
          <a:extLst>
            <a:ext uri="{FF2B5EF4-FFF2-40B4-BE49-F238E27FC236}">
              <a16:creationId xmlns:a16="http://schemas.microsoft.com/office/drawing/2014/main" id="{CEA1731B-E650-44A6-A7CF-584EC556A803}"/>
            </a:ext>
          </a:extLst>
        </xdr:cNvPr>
        <xdr:cNvSpPr/>
      </xdr:nvSpPr>
      <xdr:spPr>
        <a:xfrm>
          <a:off x="965200" y="101937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60776F4-9301-4E6D-9B8C-FC211B5B2BD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58AF833-005B-4FCE-8162-0F1BBE09133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575E731-4DA1-414C-A875-EBAAE2E6C9C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4E5E4B8-C7C7-4BFB-B100-8A85C79D224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BC381C7-AC14-4E0E-8059-C9DE814CC3A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79828</xdr:rowOff>
    </xdr:from>
    <xdr:to>
      <xdr:col>24</xdr:col>
      <xdr:colOff>114300</xdr:colOff>
      <xdr:row>64</xdr:row>
      <xdr:rowOff>9978</xdr:rowOff>
    </xdr:to>
    <xdr:sp macro="" textlink="">
      <xdr:nvSpPr>
        <xdr:cNvPr id="187" name="楕円 186">
          <a:extLst>
            <a:ext uri="{FF2B5EF4-FFF2-40B4-BE49-F238E27FC236}">
              <a16:creationId xmlns:a16="http://schemas.microsoft.com/office/drawing/2014/main" id="{365A62BA-94C1-4C66-BA0E-845261285DB4}"/>
            </a:ext>
          </a:extLst>
        </xdr:cNvPr>
        <xdr:cNvSpPr/>
      </xdr:nvSpPr>
      <xdr:spPr>
        <a:xfrm>
          <a:off x="4036060" y="106411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58255</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DBADBB79-EAC4-463B-AFB8-EA4FBF982C40}"/>
            </a:ext>
          </a:extLst>
        </xdr:cNvPr>
        <xdr:cNvSpPr txBox="1"/>
      </xdr:nvSpPr>
      <xdr:spPr>
        <a:xfrm>
          <a:off x="4124960" y="1061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61867</xdr:rowOff>
    </xdr:from>
    <xdr:to>
      <xdr:col>20</xdr:col>
      <xdr:colOff>38100</xdr:colOff>
      <xdr:row>63</xdr:row>
      <xdr:rowOff>163467</xdr:rowOff>
    </xdr:to>
    <xdr:sp macro="" textlink="">
      <xdr:nvSpPr>
        <xdr:cNvPr id="189" name="楕円 188">
          <a:extLst>
            <a:ext uri="{FF2B5EF4-FFF2-40B4-BE49-F238E27FC236}">
              <a16:creationId xmlns:a16="http://schemas.microsoft.com/office/drawing/2014/main" id="{EF352F6C-7928-4404-A360-9E8066CC01C0}"/>
            </a:ext>
          </a:extLst>
        </xdr:cNvPr>
        <xdr:cNvSpPr/>
      </xdr:nvSpPr>
      <xdr:spPr>
        <a:xfrm>
          <a:off x="3312160" y="106231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112667</xdr:rowOff>
    </xdr:from>
    <xdr:to>
      <xdr:col>24</xdr:col>
      <xdr:colOff>63500</xdr:colOff>
      <xdr:row>63</xdr:row>
      <xdr:rowOff>130628</xdr:rowOff>
    </xdr:to>
    <xdr:cxnSp macro="">
      <xdr:nvCxnSpPr>
        <xdr:cNvPr id="190" name="直線コネクタ 189">
          <a:extLst>
            <a:ext uri="{FF2B5EF4-FFF2-40B4-BE49-F238E27FC236}">
              <a16:creationId xmlns:a16="http://schemas.microsoft.com/office/drawing/2014/main" id="{8E58F379-A7C1-4E05-98F4-DE29D38B30A9}"/>
            </a:ext>
          </a:extLst>
        </xdr:cNvPr>
        <xdr:cNvCxnSpPr/>
      </xdr:nvCxnSpPr>
      <xdr:spPr>
        <a:xfrm>
          <a:off x="3355340" y="10673987"/>
          <a:ext cx="7315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43906</xdr:rowOff>
    </xdr:from>
    <xdr:to>
      <xdr:col>15</xdr:col>
      <xdr:colOff>101600</xdr:colOff>
      <xdr:row>63</xdr:row>
      <xdr:rowOff>145506</xdr:rowOff>
    </xdr:to>
    <xdr:sp macro="" textlink="">
      <xdr:nvSpPr>
        <xdr:cNvPr id="191" name="楕円 190">
          <a:extLst>
            <a:ext uri="{FF2B5EF4-FFF2-40B4-BE49-F238E27FC236}">
              <a16:creationId xmlns:a16="http://schemas.microsoft.com/office/drawing/2014/main" id="{7F4F0EEE-DF1B-4E45-91AD-0C8D045615D8}"/>
            </a:ext>
          </a:extLst>
        </xdr:cNvPr>
        <xdr:cNvSpPr/>
      </xdr:nvSpPr>
      <xdr:spPr>
        <a:xfrm>
          <a:off x="25146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94706</xdr:rowOff>
    </xdr:from>
    <xdr:to>
      <xdr:col>19</xdr:col>
      <xdr:colOff>177800</xdr:colOff>
      <xdr:row>63</xdr:row>
      <xdr:rowOff>112667</xdr:rowOff>
    </xdr:to>
    <xdr:cxnSp macro="">
      <xdr:nvCxnSpPr>
        <xdr:cNvPr id="192" name="直線コネクタ 191">
          <a:extLst>
            <a:ext uri="{FF2B5EF4-FFF2-40B4-BE49-F238E27FC236}">
              <a16:creationId xmlns:a16="http://schemas.microsoft.com/office/drawing/2014/main" id="{B44A7E38-15F7-48F9-867E-5C3F2F90CB45}"/>
            </a:ext>
          </a:extLst>
        </xdr:cNvPr>
        <xdr:cNvCxnSpPr/>
      </xdr:nvCxnSpPr>
      <xdr:spPr>
        <a:xfrm>
          <a:off x="2565400" y="10656026"/>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25944</xdr:rowOff>
    </xdr:from>
    <xdr:to>
      <xdr:col>10</xdr:col>
      <xdr:colOff>165100</xdr:colOff>
      <xdr:row>63</xdr:row>
      <xdr:rowOff>127544</xdr:rowOff>
    </xdr:to>
    <xdr:sp macro="" textlink="">
      <xdr:nvSpPr>
        <xdr:cNvPr id="193" name="楕円 192">
          <a:extLst>
            <a:ext uri="{FF2B5EF4-FFF2-40B4-BE49-F238E27FC236}">
              <a16:creationId xmlns:a16="http://schemas.microsoft.com/office/drawing/2014/main" id="{89BAE670-7A74-4669-A15A-22904AC53CD7}"/>
            </a:ext>
          </a:extLst>
        </xdr:cNvPr>
        <xdr:cNvSpPr/>
      </xdr:nvSpPr>
      <xdr:spPr>
        <a:xfrm>
          <a:off x="1739900" y="1058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76744</xdr:rowOff>
    </xdr:from>
    <xdr:to>
      <xdr:col>15</xdr:col>
      <xdr:colOff>50800</xdr:colOff>
      <xdr:row>63</xdr:row>
      <xdr:rowOff>94706</xdr:rowOff>
    </xdr:to>
    <xdr:cxnSp macro="">
      <xdr:nvCxnSpPr>
        <xdr:cNvPr id="194" name="直線コネクタ 193">
          <a:extLst>
            <a:ext uri="{FF2B5EF4-FFF2-40B4-BE49-F238E27FC236}">
              <a16:creationId xmlns:a16="http://schemas.microsoft.com/office/drawing/2014/main" id="{AEC17B8A-2123-421E-A1B1-B68168392D28}"/>
            </a:ext>
          </a:extLst>
        </xdr:cNvPr>
        <xdr:cNvCxnSpPr/>
      </xdr:nvCxnSpPr>
      <xdr:spPr>
        <a:xfrm>
          <a:off x="1790700" y="10638064"/>
          <a:ext cx="7747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6350</xdr:rowOff>
    </xdr:from>
    <xdr:to>
      <xdr:col>6</xdr:col>
      <xdr:colOff>38100</xdr:colOff>
      <xdr:row>63</xdr:row>
      <xdr:rowOff>107950</xdr:rowOff>
    </xdr:to>
    <xdr:sp macro="" textlink="">
      <xdr:nvSpPr>
        <xdr:cNvPr id="195" name="楕円 194">
          <a:extLst>
            <a:ext uri="{FF2B5EF4-FFF2-40B4-BE49-F238E27FC236}">
              <a16:creationId xmlns:a16="http://schemas.microsoft.com/office/drawing/2014/main" id="{58DFDA63-9C39-4198-BD09-771A23F76B46}"/>
            </a:ext>
          </a:extLst>
        </xdr:cNvPr>
        <xdr:cNvSpPr/>
      </xdr:nvSpPr>
      <xdr:spPr>
        <a:xfrm>
          <a:off x="965200" y="10567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57150</xdr:rowOff>
    </xdr:from>
    <xdr:to>
      <xdr:col>10</xdr:col>
      <xdr:colOff>114300</xdr:colOff>
      <xdr:row>63</xdr:row>
      <xdr:rowOff>76744</xdr:rowOff>
    </xdr:to>
    <xdr:cxnSp macro="">
      <xdr:nvCxnSpPr>
        <xdr:cNvPr id="196" name="直線コネクタ 195">
          <a:extLst>
            <a:ext uri="{FF2B5EF4-FFF2-40B4-BE49-F238E27FC236}">
              <a16:creationId xmlns:a16="http://schemas.microsoft.com/office/drawing/2014/main" id="{E043F174-28FC-4854-99E9-39F96C037DB8}"/>
            </a:ext>
          </a:extLst>
        </xdr:cNvPr>
        <xdr:cNvCxnSpPr/>
      </xdr:nvCxnSpPr>
      <xdr:spPr>
        <a:xfrm>
          <a:off x="1008380" y="10618470"/>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5C10B51-8F36-423A-ACBE-509E46FFF6C7}"/>
            </a:ext>
          </a:extLst>
        </xdr:cNvPr>
        <xdr:cNvSpPr txBox="1"/>
      </xdr:nvSpPr>
      <xdr:spPr>
        <a:xfrm>
          <a:off x="3170564" y="998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5371AB82-CA77-4DF3-B22D-8E1FD5335D94}"/>
            </a:ext>
          </a:extLst>
        </xdr:cNvPr>
        <xdr:cNvSpPr txBox="1"/>
      </xdr:nvSpPr>
      <xdr:spPr>
        <a:xfrm>
          <a:off x="23857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484EDFA-5DC1-4FCE-8597-F272E802A706}"/>
            </a:ext>
          </a:extLst>
        </xdr:cNvPr>
        <xdr:cNvSpPr txBox="1"/>
      </xdr:nvSpPr>
      <xdr:spPr>
        <a:xfrm>
          <a:off x="161100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F4A0B847-82B3-4E32-BFAA-071B41BFB6D7}"/>
            </a:ext>
          </a:extLst>
        </xdr:cNvPr>
        <xdr:cNvSpPr txBox="1"/>
      </xdr:nvSpPr>
      <xdr:spPr>
        <a:xfrm>
          <a:off x="8363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154594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A58DCD3-93ED-4F1E-9A9F-1FECF4597C30}"/>
            </a:ext>
          </a:extLst>
        </xdr:cNvPr>
        <xdr:cNvSpPr txBox="1"/>
      </xdr:nvSpPr>
      <xdr:spPr>
        <a:xfrm>
          <a:off x="3170564"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136633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21368119-B864-4B30-B0F9-F57B82F2FDCB}"/>
            </a:ext>
          </a:extLst>
        </xdr:cNvPr>
        <xdr:cNvSpPr txBox="1"/>
      </xdr:nvSpPr>
      <xdr:spPr>
        <a:xfrm>
          <a:off x="238570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118671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9143133B-F106-4853-A37A-4163CDC931FB}"/>
            </a:ext>
          </a:extLst>
        </xdr:cNvPr>
        <xdr:cNvSpPr txBox="1"/>
      </xdr:nvSpPr>
      <xdr:spPr>
        <a:xfrm>
          <a:off x="1611004" y="106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99077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A6D5F8F-A51A-4EB1-8238-3A7978A31790}"/>
            </a:ext>
          </a:extLst>
        </xdr:cNvPr>
        <xdr:cNvSpPr txBox="1"/>
      </xdr:nvSpPr>
      <xdr:spPr>
        <a:xfrm>
          <a:off x="83630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E84E116-C422-482B-88FE-D581727688C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13FF91A-C7F5-437A-B038-D940FDE154A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1CB4F85-E567-4B79-955C-55A932F9606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4F2527B-50C3-491D-80B3-9130F5290CC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3EDE6AD-ECD6-4D80-86FF-F5111985ED5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CBC08E2-B476-4B48-8978-1E55E73CCCD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99B708B-A981-4D1A-99CC-2100A847DF6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9FCE1DB-97A6-431E-AFD1-3BA49FE963C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893898E-1D33-4882-BA88-1BD3CB89788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A08E939-EEB2-426A-B075-134F94F3EDA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9B3B347C-DE4C-4F2D-A570-F7461B236D4E}"/>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CF30C442-FA7A-4F25-B318-1AEDA4F6F4B1}"/>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7D22E42E-07B1-4E5F-A277-A92DA2F65409}"/>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2C526C73-5FF6-412C-8043-A953B5DFEE48}"/>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9FD818F2-5B46-4A5C-BEC4-B1C6ABF41B09}"/>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1CCAF711-7C09-4D25-A576-BF943067F306}"/>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84996EDA-A25C-4ED2-A4F4-AAB557B1D3F3}"/>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28D812F4-585A-4462-97CA-8E7A892675D1}"/>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B27D1E99-DB8A-49A0-A64E-5DFE970BC9E7}"/>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2680590F-A3EC-4E2D-9FA2-03C5AA3EEC0D}"/>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38A8031A-8933-486F-A2C9-8D7CA5A30FF6}"/>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A6FA8201-5101-481A-9747-5742BFC5BD30}"/>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32BCFC7B-A90E-46B3-9176-7FB3EDCBF76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B0340C7-212E-4E24-8602-678140067E51}"/>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22264858-2F70-43F1-BE97-6BF906616A5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E878771B-C9E9-44BB-B356-BAF617C67641}"/>
            </a:ext>
          </a:extLst>
        </xdr:cNvPr>
        <xdr:cNvCxnSpPr/>
      </xdr:nvCxnSpPr>
      <xdr:spPr>
        <a:xfrm flipV="1">
          <a:off x="9219565" y="9449709"/>
          <a:ext cx="0" cy="1408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B0964A68-42A1-43AB-B84D-B618E41126F0}"/>
            </a:ext>
          </a:extLst>
        </xdr:cNvPr>
        <xdr:cNvSpPr txBox="1"/>
      </xdr:nvSpPr>
      <xdr:spPr>
        <a:xfrm>
          <a:off x="9258300" y="1086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F629271D-6111-460B-B229-F5562EEC8E77}"/>
            </a:ext>
          </a:extLst>
        </xdr:cNvPr>
        <xdr:cNvCxnSpPr/>
      </xdr:nvCxnSpPr>
      <xdr:spPr>
        <a:xfrm>
          <a:off x="9154160" y="108580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86B615C-7F36-4DEA-B8DF-4EA019B68701}"/>
            </a:ext>
          </a:extLst>
        </xdr:cNvPr>
        <xdr:cNvSpPr txBox="1"/>
      </xdr:nvSpPr>
      <xdr:spPr>
        <a:xfrm>
          <a:off x="9258300" y="92287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7114B2BE-C426-4071-99B2-367283A67726}"/>
            </a:ext>
          </a:extLst>
        </xdr:cNvPr>
        <xdr:cNvCxnSpPr/>
      </xdr:nvCxnSpPr>
      <xdr:spPr>
        <a:xfrm>
          <a:off x="9154160" y="94497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8F749D43-7AF1-4186-8836-075A67ED2B1B}"/>
            </a:ext>
          </a:extLst>
        </xdr:cNvPr>
        <xdr:cNvSpPr txBox="1"/>
      </xdr:nvSpPr>
      <xdr:spPr>
        <a:xfrm>
          <a:off x="9258300" y="1034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A0111747-A126-4EBC-9D83-16C817F42969}"/>
            </a:ext>
          </a:extLst>
        </xdr:cNvPr>
        <xdr:cNvSpPr/>
      </xdr:nvSpPr>
      <xdr:spPr>
        <a:xfrm>
          <a:off x="9192260" y="104872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314AF21A-C1CD-4A16-8F5E-DA43E9C6D8A6}"/>
            </a:ext>
          </a:extLst>
        </xdr:cNvPr>
        <xdr:cNvSpPr/>
      </xdr:nvSpPr>
      <xdr:spPr>
        <a:xfrm>
          <a:off x="8445500" y="104770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CBF5D11E-A313-49BA-9D5D-F83237B94000}"/>
            </a:ext>
          </a:extLst>
        </xdr:cNvPr>
        <xdr:cNvSpPr/>
      </xdr:nvSpPr>
      <xdr:spPr>
        <a:xfrm>
          <a:off x="7670800" y="104932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39" name="フローチャート: 判断 238">
          <a:extLst>
            <a:ext uri="{FF2B5EF4-FFF2-40B4-BE49-F238E27FC236}">
              <a16:creationId xmlns:a16="http://schemas.microsoft.com/office/drawing/2014/main" id="{A7D76FCD-B331-4A79-991C-B0849DFBC970}"/>
            </a:ext>
          </a:extLst>
        </xdr:cNvPr>
        <xdr:cNvSpPr/>
      </xdr:nvSpPr>
      <xdr:spPr>
        <a:xfrm>
          <a:off x="6873240" y="1040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0" name="フローチャート: 判断 239">
          <a:extLst>
            <a:ext uri="{FF2B5EF4-FFF2-40B4-BE49-F238E27FC236}">
              <a16:creationId xmlns:a16="http://schemas.microsoft.com/office/drawing/2014/main" id="{C4277525-9DBD-4FE2-A79C-A08709FA2903}"/>
            </a:ext>
          </a:extLst>
        </xdr:cNvPr>
        <xdr:cNvSpPr/>
      </xdr:nvSpPr>
      <xdr:spPr>
        <a:xfrm>
          <a:off x="6098540" y="10389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0402B34-822A-4B7D-BB2F-ABF7426AE2C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DCA458F-0F78-48E9-9B11-E8DC61B400A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5B04BF0-F19E-49D2-8205-5D456F691CC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BC1DDB8-DFF1-4C73-A2BA-B30DB5AAE0D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4B87E33-4FDB-4E01-BDC1-7685C8DA687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23699</xdr:rowOff>
    </xdr:from>
    <xdr:to>
      <xdr:col>55</xdr:col>
      <xdr:colOff>50800</xdr:colOff>
      <xdr:row>64</xdr:row>
      <xdr:rowOff>125299</xdr:rowOff>
    </xdr:to>
    <xdr:sp macro="" textlink="">
      <xdr:nvSpPr>
        <xdr:cNvPr id="246" name="楕円 245">
          <a:extLst>
            <a:ext uri="{FF2B5EF4-FFF2-40B4-BE49-F238E27FC236}">
              <a16:creationId xmlns:a16="http://schemas.microsoft.com/office/drawing/2014/main" id="{560F458D-3553-4889-BC22-C967BE0E4B7A}"/>
            </a:ext>
          </a:extLst>
        </xdr:cNvPr>
        <xdr:cNvSpPr/>
      </xdr:nvSpPr>
      <xdr:spPr>
        <a:xfrm>
          <a:off x="9192260" y="107526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110076</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6AA048E8-BA92-4B55-9C9B-6F21119612F4}"/>
            </a:ext>
          </a:extLst>
        </xdr:cNvPr>
        <xdr:cNvSpPr txBox="1"/>
      </xdr:nvSpPr>
      <xdr:spPr>
        <a:xfrm>
          <a:off x="9258300" y="1067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23881</xdr:rowOff>
    </xdr:from>
    <xdr:to>
      <xdr:col>50</xdr:col>
      <xdr:colOff>165100</xdr:colOff>
      <xdr:row>64</xdr:row>
      <xdr:rowOff>125481</xdr:rowOff>
    </xdr:to>
    <xdr:sp macro="" textlink="">
      <xdr:nvSpPr>
        <xdr:cNvPr id="248" name="楕円 247">
          <a:extLst>
            <a:ext uri="{FF2B5EF4-FFF2-40B4-BE49-F238E27FC236}">
              <a16:creationId xmlns:a16="http://schemas.microsoft.com/office/drawing/2014/main" id="{6DEEE3EE-3870-48AC-9D76-28F0279802C7}"/>
            </a:ext>
          </a:extLst>
        </xdr:cNvPr>
        <xdr:cNvSpPr/>
      </xdr:nvSpPr>
      <xdr:spPr>
        <a:xfrm>
          <a:off x="8445500" y="1075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74499</xdr:rowOff>
    </xdr:from>
    <xdr:to>
      <xdr:col>55</xdr:col>
      <xdr:colOff>0</xdr:colOff>
      <xdr:row>64</xdr:row>
      <xdr:rowOff>74681</xdr:rowOff>
    </xdr:to>
    <xdr:cxnSp macro="">
      <xdr:nvCxnSpPr>
        <xdr:cNvPr id="249" name="直線コネクタ 248">
          <a:extLst>
            <a:ext uri="{FF2B5EF4-FFF2-40B4-BE49-F238E27FC236}">
              <a16:creationId xmlns:a16="http://schemas.microsoft.com/office/drawing/2014/main" id="{4F61CFD9-3A86-4491-99DB-B3501CD91782}"/>
            </a:ext>
          </a:extLst>
        </xdr:cNvPr>
        <xdr:cNvCxnSpPr/>
      </xdr:nvCxnSpPr>
      <xdr:spPr>
        <a:xfrm flipV="1">
          <a:off x="8496300" y="10803459"/>
          <a:ext cx="7239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24305</xdr:rowOff>
    </xdr:from>
    <xdr:to>
      <xdr:col>46</xdr:col>
      <xdr:colOff>38100</xdr:colOff>
      <xdr:row>64</xdr:row>
      <xdr:rowOff>125905</xdr:rowOff>
    </xdr:to>
    <xdr:sp macro="" textlink="">
      <xdr:nvSpPr>
        <xdr:cNvPr id="250" name="楕円 249">
          <a:extLst>
            <a:ext uri="{FF2B5EF4-FFF2-40B4-BE49-F238E27FC236}">
              <a16:creationId xmlns:a16="http://schemas.microsoft.com/office/drawing/2014/main" id="{558E9D53-F302-434E-A6F1-8AE096AB7BD2}"/>
            </a:ext>
          </a:extLst>
        </xdr:cNvPr>
        <xdr:cNvSpPr/>
      </xdr:nvSpPr>
      <xdr:spPr>
        <a:xfrm>
          <a:off x="7670800" y="107532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74681</xdr:rowOff>
    </xdr:from>
    <xdr:to>
      <xdr:col>50</xdr:col>
      <xdr:colOff>114300</xdr:colOff>
      <xdr:row>64</xdr:row>
      <xdr:rowOff>75105</xdr:rowOff>
    </xdr:to>
    <xdr:cxnSp macro="">
      <xdr:nvCxnSpPr>
        <xdr:cNvPr id="251" name="直線コネクタ 250">
          <a:extLst>
            <a:ext uri="{FF2B5EF4-FFF2-40B4-BE49-F238E27FC236}">
              <a16:creationId xmlns:a16="http://schemas.microsoft.com/office/drawing/2014/main" id="{96BC353D-C0F8-4982-A04C-7A30816F2154}"/>
            </a:ext>
          </a:extLst>
        </xdr:cNvPr>
        <xdr:cNvCxnSpPr/>
      </xdr:nvCxnSpPr>
      <xdr:spPr>
        <a:xfrm flipV="1">
          <a:off x="7713980" y="10803641"/>
          <a:ext cx="78232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24872</xdr:rowOff>
    </xdr:from>
    <xdr:to>
      <xdr:col>41</xdr:col>
      <xdr:colOff>101600</xdr:colOff>
      <xdr:row>64</xdr:row>
      <xdr:rowOff>126472</xdr:rowOff>
    </xdr:to>
    <xdr:sp macro="" textlink="">
      <xdr:nvSpPr>
        <xdr:cNvPr id="252" name="楕円 251">
          <a:extLst>
            <a:ext uri="{FF2B5EF4-FFF2-40B4-BE49-F238E27FC236}">
              <a16:creationId xmlns:a16="http://schemas.microsoft.com/office/drawing/2014/main" id="{9A062EFA-88FB-4627-91F2-12F9C295314C}"/>
            </a:ext>
          </a:extLst>
        </xdr:cNvPr>
        <xdr:cNvSpPr/>
      </xdr:nvSpPr>
      <xdr:spPr>
        <a:xfrm>
          <a:off x="6873240" y="1075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75105</xdr:rowOff>
    </xdr:from>
    <xdr:to>
      <xdr:col>45</xdr:col>
      <xdr:colOff>177800</xdr:colOff>
      <xdr:row>64</xdr:row>
      <xdr:rowOff>75672</xdr:rowOff>
    </xdr:to>
    <xdr:cxnSp macro="">
      <xdr:nvCxnSpPr>
        <xdr:cNvPr id="253" name="直線コネクタ 252">
          <a:extLst>
            <a:ext uri="{FF2B5EF4-FFF2-40B4-BE49-F238E27FC236}">
              <a16:creationId xmlns:a16="http://schemas.microsoft.com/office/drawing/2014/main" id="{E7B7A2E1-B62E-42E0-AE3A-789A97242282}"/>
            </a:ext>
          </a:extLst>
        </xdr:cNvPr>
        <xdr:cNvCxnSpPr/>
      </xdr:nvCxnSpPr>
      <xdr:spPr>
        <a:xfrm flipV="1">
          <a:off x="6924040" y="10804065"/>
          <a:ext cx="78994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25595</xdr:rowOff>
    </xdr:from>
    <xdr:to>
      <xdr:col>36</xdr:col>
      <xdr:colOff>165100</xdr:colOff>
      <xdr:row>64</xdr:row>
      <xdr:rowOff>127195</xdr:rowOff>
    </xdr:to>
    <xdr:sp macro="" textlink="">
      <xdr:nvSpPr>
        <xdr:cNvPr id="254" name="楕円 253">
          <a:extLst>
            <a:ext uri="{FF2B5EF4-FFF2-40B4-BE49-F238E27FC236}">
              <a16:creationId xmlns:a16="http://schemas.microsoft.com/office/drawing/2014/main" id="{E5908F34-06C9-4A4F-A0D8-D04D67F6FBEE}"/>
            </a:ext>
          </a:extLst>
        </xdr:cNvPr>
        <xdr:cNvSpPr/>
      </xdr:nvSpPr>
      <xdr:spPr>
        <a:xfrm>
          <a:off x="6098540" y="1075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75672</xdr:rowOff>
    </xdr:from>
    <xdr:to>
      <xdr:col>41</xdr:col>
      <xdr:colOff>50800</xdr:colOff>
      <xdr:row>64</xdr:row>
      <xdr:rowOff>76395</xdr:rowOff>
    </xdr:to>
    <xdr:cxnSp macro="">
      <xdr:nvCxnSpPr>
        <xdr:cNvPr id="255" name="直線コネクタ 254">
          <a:extLst>
            <a:ext uri="{FF2B5EF4-FFF2-40B4-BE49-F238E27FC236}">
              <a16:creationId xmlns:a16="http://schemas.microsoft.com/office/drawing/2014/main" id="{4FF0B8EE-C5F0-45B5-BEC1-23EA7EA65D45}"/>
            </a:ext>
          </a:extLst>
        </xdr:cNvPr>
        <xdr:cNvCxnSpPr/>
      </xdr:nvCxnSpPr>
      <xdr:spPr>
        <a:xfrm flipV="1">
          <a:off x="6149340" y="10804632"/>
          <a:ext cx="7747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1E677EC2-9E54-4DF5-A1F4-746D2CD22A4C}"/>
            </a:ext>
          </a:extLst>
        </xdr:cNvPr>
        <xdr:cNvSpPr txBox="1"/>
      </xdr:nvSpPr>
      <xdr:spPr>
        <a:xfrm>
          <a:off x="8214575" y="1025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0975B79-759D-4FAD-9BD5-D19B2903A978}"/>
            </a:ext>
          </a:extLst>
        </xdr:cNvPr>
        <xdr:cNvSpPr txBox="1"/>
      </xdr:nvSpPr>
      <xdr:spPr>
        <a:xfrm>
          <a:off x="7444955" y="1027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128933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F07AADE-6A21-420A-BB9F-7C9D2DC0E629}"/>
            </a:ext>
          </a:extLst>
        </xdr:cNvPr>
        <xdr:cNvSpPr txBox="1"/>
      </xdr:nvSpPr>
      <xdr:spPr>
        <a:xfrm>
          <a:off x="6670255" y="1018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109837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68C1DD4-1F02-454D-8341-F8C820A39E41}"/>
            </a:ext>
          </a:extLst>
        </xdr:cNvPr>
        <xdr:cNvSpPr txBox="1"/>
      </xdr:nvSpPr>
      <xdr:spPr>
        <a:xfrm>
          <a:off x="5872695" y="1016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116608</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A57F26AB-D5EB-4368-B12F-C4AC2C553D8F}"/>
            </a:ext>
          </a:extLst>
        </xdr:cNvPr>
        <xdr:cNvSpPr txBox="1"/>
      </xdr:nvSpPr>
      <xdr:spPr>
        <a:xfrm>
          <a:off x="8239271" y="1084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117032</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AF7947B3-7FF7-486A-87F1-E2677DD9FB9C}"/>
            </a:ext>
          </a:extLst>
        </xdr:cNvPr>
        <xdr:cNvSpPr txBox="1"/>
      </xdr:nvSpPr>
      <xdr:spPr>
        <a:xfrm>
          <a:off x="7477271" y="1084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117599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164D07F2-492B-49FB-9B35-D5FA04B39A2F}"/>
            </a:ext>
          </a:extLst>
        </xdr:cNvPr>
        <xdr:cNvSpPr txBox="1"/>
      </xdr:nvSpPr>
      <xdr:spPr>
        <a:xfrm>
          <a:off x="6702571" y="1084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118322</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283AB88C-5D57-4886-98D6-5FACD3BF48AF}"/>
            </a:ext>
          </a:extLst>
        </xdr:cNvPr>
        <xdr:cNvSpPr txBox="1"/>
      </xdr:nvSpPr>
      <xdr:spPr>
        <a:xfrm>
          <a:off x="5905011" y="1084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BA89DCE-EF01-4BB3-BEA5-EE29806C3C3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2A8E4F9-0253-41C9-BC53-F927D049C6A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C301576-C949-441B-B523-F6CC3A7AB99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A7D929D-E9E4-4B49-B911-873ADB87345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37D58B8-CDE9-4B2E-BC9B-35334D53201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CEF4CFD-F49B-4E59-AD5D-B5F035F949E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929C4CC-21AF-4C01-8B75-8947C84B3B0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343CBDA-EFB2-40F5-9C88-B6E9B15CC14C}"/>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E7B4E98-80F8-46F8-A49D-C8FEF746C43F}"/>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28C5DD5-6062-470F-8E01-A7F5BDC7F9A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56FEF07-CCE5-4442-826A-C0271C8D1C0B}"/>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87506C6-0CAF-4D95-9DFD-43C40370A9F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788E3A0-9949-49DD-8171-786884AF9ED3}"/>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B09629F-EE53-41C5-85B8-1DC4EF530A5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0FA1597-A8E9-4647-BB78-8E7B7352829F}"/>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BCC80F5-1AA6-4AB8-B6DF-896DBC395BB5}"/>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58AA395B-E1AE-4F4C-98A0-22FE300B0F45}"/>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DEDB831-4658-46AE-B9D8-55A08D5C2363}"/>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FBDE6C57-4283-4F5E-9B2C-D77FBF14B767}"/>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C8F5239F-BC4D-4CE7-8622-2F200D5FE21C}"/>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C1A109DF-D985-4BC3-9277-F6B5D514C553}"/>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00BBDAA-599B-4B9A-B3AB-EC4686D9DFA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8AB281EC-B1FB-4022-88CC-E8B3DB908EF3}"/>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C5C0763-8DFD-4CBB-B885-550964D2A58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ECB0995-495F-47F1-8AEF-7A22264F5C80}"/>
            </a:ext>
          </a:extLst>
        </xdr:cNvPr>
        <xdr:cNvCxnSpPr/>
      </xdr:nvCxnSpPr>
      <xdr:spPr>
        <a:xfrm flipV="1">
          <a:off x="4086225" y="1315402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7BC00FE9-0521-4B9E-A8D6-498532723AB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237701CC-BA9B-4F6E-A769-4CE6B6275F99}"/>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1C922AC-B70F-4440-A34B-AA606290DCD0}"/>
            </a:ext>
          </a:extLst>
        </xdr:cNvPr>
        <xdr:cNvSpPr txBox="1"/>
      </xdr:nvSpPr>
      <xdr:spPr>
        <a:xfrm>
          <a:off x="4124960" y="1293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36BDA2A8-F94F-4261-A459-DE0670DE86E8}"/>
            </a:ext>
          </a:extLst>
        </xdr:cNvPr>
        <xdr:cNvCxnSpPr/>
      </xdr:nvCxnSpPr>
      <xdr:spPr>
        <a:xfrm>
          <a:off x="4020820" y="13154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2EAC08C-6AAD-42C6-A8DB-130B68FF7A1E}"/>
            </a:ext>
          </a:extLst>
        </xdr:cNvPr>
        <xdr:cNvSpPr txBox="1"/>
      </xdr:nvSpPr>
      <xdr:spPr>
        <a:xfrm>
          <a:off x="4124960" y="13718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0A62ABD5-0390-4263-9C14-43C8EC29CA60}"/>
            </a:ext>
          </a:extLst>
        </xdr:cNvPr>
        <xdr:cNvSpPr/>
      </xdr:nvSpPr>
      <xdr:spPr>
        <a:xfrm>
          <a:off x="4036060" y="138633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79B7462D-A99A-40F0-915A-71FC8E297DB7}"/>
            </a:ext>
          </a:extLst>
        </xdr:cNvPr>
        <xdr:cNvSpPr/>
      </xdr:nvSpPr>
      <xdr:spPr>
        <a:xfrm>
          <a:off x="3312160" y="13836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3D5BDAF8-D068-4BFC-B40C-F546CCDDBC40}"/>
            </a:ext>
          </a:extLst>
        </xdr:cNvPr>
        <xdr:cNvSpPr/>
      </xdr:nvSpPr>
      <xdr:spPr>
        <a:xfrm>
          <a:off x="2514600" y="1380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7" name="フローチャート: 判断 296">
          <a:extLst>
            <a:ext uri="{FF2B5EF4-FFF2-40B4-BE49-F238E27FC236}">
              <a16:creationId xmlns:a16="http://schemas.microsoft.com/office/drawing/2014/main" id="{702AB22C-93BB-4891-9B0B-436EB0896FB3}"/>
            </a:ext>
          </a:extLst>
        </xdr:cNvPr>
        <xdr:cNvSpPr/>
      </xdr:nvSpPr>
      <xdr:spPr>
        <a:xfrm>
          <a:off x="1739900" y="1374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298" name="フローチャート: 判断 297">
          <a:extLst>
            <a:ext uri="{FF2B5EF4-FFF2-40B4-BE49-F238E27FC236}">
              <a16:creationId xmlns:a16="http://schemas.microsoft.com/office/drawing/2014/main" id="{13816285-38C8-4B21-8B95-25557C0D0EF9}"/>
            </a:ext>
          </a:extLst>
        </xdr:cNvPr>
        <xdr:cNvSpPr/>
      </xdr:nvSpPr>
      <xdr:spPr>
        <a:xfrm>
          <a:off x="965200" y="1390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C7360C1-7724-4BE7-89E2-A22EB937897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EECCEF7-CEA0-439C-AF18-C13E76C6B5F1}"/>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58EE44F-2E05-42C2-AE31-A918DE8D11A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8E2C69A-AAAE-4D9C-B5EE-75932F87A9E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2BB5DED-10E0-49A2-A7A3-B39FCAEEC06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4" name="楕円 303">
          <a:extLst>
            <a:ext uri="{FF2B5EF4-FFF2-40B4-BE49-F238E27FC236}">
              <a16:creationId xmlns:a16="http://schemas.microsoft.com/office/drawing/2014/main" id="{01C9C95D-B668-4EEC-B098-31C37768AE09}"/>
            </a:ext>
          </a:extLst>
        </xdr:cNvPr>
        <xdr:cNvSpPr/>
      </xdr:nvSpPr>
      <xdr:spPr>
        <a:xfrm>
          <a:off x="403606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5" name="【公営住宅】&#10;有形固定資産減価償却率該当値テキスト">
          <a:extLst>
            <a:ext uri="{FF2B5EF4-FFF2-40B4-BE49-F238E27FC236}">
              <a16:creationId xmlns:a16="http://schemas.microsoft.com/office/drawing/2014/main" id="{B997B9CA-D70D-42A0-9846-2A728CA8B7A5}"/>
            </a:ext>
          </a:extLst>
        </xdr:cNvPr>
        <xdr:cNvSpPr txBox="1"/>
      </xdr:nvSpPr>
      <xdr:spPr>
        <a:xfrm>
          <a:off x="4124960"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57786</xdr:rowOff>
    </xdr:from>
    <xdr:to>
      <xdr:col>20</xdr:col>
      <xdr:colOff>38100</xdr:colOff>
      <xdr:row>86</xdr:row>
      <xdr:rowOff>159386</xdr:rowOff>
    </xdr:to>
    <xdr:sp macro="" textlink="">
      <xdr:nvSpPr>
        <xdr:cNvPr id="306" name="楕円 305">
          <a:extLst>
            <a:ext uri="{FF2B5EF4-FFF2-40B4-BE49-F238E27FC236}">
              <a16:creationId xmlns:a16="http://schemas.microsoft.com/office/drawing/2014/main" id="{A49701C7-ED9A-438C-832D-39308094616D}"/>
            </a:ext>
          </a:extLst>
        </xdr:cNvPr>
        <xdr:cNvSpPr/>
      </xdr:nvSpPr>
      <xdr:spPr>
        <a:xfrm>
          <a:off x="3312160" y="144748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108586</xdr:rowOff>
    </xdr:from>
    <xdr:to>
      <xdr:col>24</xdr:col>
      <xdr:colOff>63500</xdr:colOff>
      <xdr:row>86</xdr:row>
      <xdr:rowOff>114300</xdr:rowOff>
    </xdr:to>
    <xdr:cxnSp macro="">
      <xdr:nvCxnSpPr>
        <xdr:cNvPr id="307" name="直線コネクタ 306">
          <a:extLst>
            <a:ext uri="{FF2B5EF4-FFF2-40B4-BE49-F238E27FC236}">
              <a16:creationId xmlns:a16="http://schemas.microsoft.com/office/drawing/2014/main" id="{9FB10D66-7CB4-42D0-83C7-DCD98DC802DD}"/>
            </a:ext>
          </a:extLst>
        </xdr:cNvPr>
        <xdr:cNvCxnSpPr/>
      </xdr:nvCxnSpPr>
      <xdr:spPr>
        <a:xfrm>
          <a:off x="3355340" y="14525626"/>
          <a:ext cx="7315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38736</xdr:rowOff>
    </xdr:from>
    <xdr:to>
      <xdr:col>15</xdr:col>
      <xdr:colOff>101600</xdr:colOff>
      <xdr:row>86</xdr:row>
      <xdr:rowOff>140336</xdr:rowOff>
    </xdr:to>
    <xdr:sp macro="" textlink="">
      <xdr:nvSpPr>
        <xdr:cNvPr id="308" name="楕円 307">
          <a:extLst>
            <a:ext uri="{FF2B5EF4-FFF2-40B4-BE49-F238E27FC236}">
              <a16:creationId xmlns:a16="http://schemas.microsoft.com/office/drawing/2014/main" id="{8E1BFBAF-EBF5-44F3-9007-EF600EDCF8F5}"/>
            </a:ext>
          </a:extLst>
        </xdr:cNvPr>
        <xdr:cNvSpPr/>
      </xdr:nvSpPr>
      <xdr:spPr>
        <a:xfrm>
          <a:off x="2514600" y="1445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89536</xdr:rowOff>
    </xdr:from>
    <xdr:to>
      <xdr:col>19</xdr:col>
      <xdr:colOff>177800</xdr:colOff>
      <xdr:row>86</xdr:row>
      <xdr:rowOff>108586</xdr:rowOff>
    </xdr:to>
    <xdr:cxnSp macro="">
      <xdr:nvCxnSpPr>
        <xdr:cNvPr id="309" name="直線コネクタ 308">
          <a:extLst>
            <a:ext uri="{FF2B5EF4-FFF2-40B4-BE49-F238E27FC236}">
              <a16:creationId xmlns:a16="http://schemas.microsoft.com/office/drawing/2014/main" id="{970F62FB-165B-4EF5-8450-5418804FF429}"/>
            </a:ext>
          </a:extLst>
        </xdr:cNvPr>
        <xdr:cNvCxnSpPr/>
      </xdr:nvCxnSpPr>
      <xdr:spPr>
        <a:xfrm>
          <a:off x="2565400" y="14506576"/>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xdr:rowOff>
    </xdr:from>
    <xdr:to>
      <xdr:col>10</xdr:col>
      <xdr:colOff>165100</xdr:colOff>
      <xdr:row>86</xdr:row>
      <xdr:rowOff>107950</xdr:rowOff>
    </xdr:to>
    <xdr:sp macro="" textlink="">
      <xdr:nvSpPr>
        <xdr:cNvPr id="310" name="楕円 309">
          <a:extLst>
            <a:ext uri="{FF2B5EF4-FFF2-40B4-BE49-F238E27FC236}">
              <a16:creationId xmlns:a16="http://schemas.microsoft.com/office/drawing/2014/main" id="{BAA935D7-8137-49B8-AA35-6E54B8EDE13C}"/>
            </a:ext>
          </a:extLst>
        </xdr:cNvPr>
        <xdr:cNvSpPr/>
      </xdr:nvSpPr>
      <xdr:spPr>
        <a:xfrm>
          <a:off x="1739900" y="1442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57150</xdr:rowOff>
    </xdr:from>
    <xdr:to>
      <xdr:col>15</xdr:col>
      <xdr:colOff>50800</xdr:colOff>
      <xdr:row>86</xdr:row>
      <xdr:rowOff>89536</xdr:rowOff>
    </xdr:to>
    <xdr:cxnSp macro="">
      <xdr:nvCxnSpPr>
        <xdr:cNvPr id="311" name="直線コネクタ 310">
          <a:extLst>
            <a:ext uri="{FF2B5EF4-FFF2-40B4-BE49-F238E27FC236}">
              <a16:creationId xmlns:a16="http://schemas.microsoft.com/office/drawing/2014/main" id="{F3286C60-1BBB-4079-86FF-CABC06EA3D47}"/>
            </a:ext>
          </a:extLst>
        </xdr:cNvPr>
        <xdr:cNvCxnSpPr/>
      </xdr:nvCxnSpPr>
      <xdr:spPr>
        <a:xfrm>
          <a:off x="1790700" y="14474190"/>
          <a:ext cx="7747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135889</xdr:rowOff>
    </xdr:from>
    <xdr:to>
      <xdr:col>6</xdr:col>
      <xdr:colOff>38100</xdr:colOff>
      <xdr:row>86</xdr:row>
      <xdr:rowOff>66039</xdr:rowOff>
    </xdr:to>
    <xdr:sp macro="" textlink="">
      <xdr:nvSpPr>
        <xdr:cNvPr id="312" name="楕円 311">
          <a:extLst>
            <a:ext uri="{FF2B5EF4-FFF2-40B4-BE49-F238E27FC236}">
              <a16:creationId xmlns:a16="http://schemas.microsoft.com/office/drawing/2014/main" id="{DF13E8A1-1CFA-48AD-B0BC-8A1E7667E3F3}"/>
            </a:ext>
          </a:extLst>
        </xdr:cNvPr>
        <xdr:cNvSpPr/>
      </xdr:nvSpPr>
      <xdr:spPr>
        <a:xfrm>
          <a:off x="965200" y="143852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15239</xdr:rowOff>
    </xdr:from>
    <xdr:to>
      <xdr:col>10</xdr:col>
      <xdr:colOff>114300</xdr:colOff>
      <xdr:row>86</xdr:row>
      <xdr:rowOff>57150</xdr:rowOff>
    </xdr:to>
    <xdr:cxnSp macro="">
      <xdr:nvCxnSpPr>
        <xdr:cNvPr id="313" name="直線コネクタ 312">
          <a:extLst>
            <a:ext uri="{FF2B5EF4-FFF2-40B4-BE49-F238E27FC236}">
              <a16:creationId xmlns:a16="http://schemas.microsoft.com/office/drawing/2014/main" id="{671C55B8-1A02-467B-B33C-D28B3A49ADBC}"/>
            </a:ext>
          </a:extLst>
        </xdr:cNvPr>
        <xdr:cNvCxnSpPr/>
      </xdr:nvCxnSpPr>
      <xdr:spPr>
        <a:xfrm>
          <a:off x="1008380" y="14432279"/>
          <a:ext cx="7823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a:extLst>
            <a:ext uri="{FF2B5EF4-FFF2-40B4-BE49-F238E27FC236}">
              <a16:creationId xmlns:a16="http://schemas.microsoft.com/office/drawing/2014/main" id="{0BDE0988-B7E9-4AEF-8DAD-F188CD993E03}"/>
            </a:ext>
          </a:extLst>
        </xdr:cNvPr>
        <xdr:cNvSpPr txBox="1"/>
      </xdr:nvSpPr>
      <xdr:spPr>
        <a:xfrm>
          <a:off x="3170564" y="1361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a:extLst>
            <a:ext uri="{FF2B5EF4-FFF2-40B4-BE49-F238E27FC236}">
              <a16:creationId xmlns:a16="http://schemas.microsoft.com/office/drawing/2014/main" id="{918C10CC-147D-493D-A0EA-E9CCE0CB549A}"/>
            </a:ext>
          </a:extLst>
        </xdr:cNvPr>
        <xdr:cNvSpPr txBox="1"/>
      </xdr:nvSpPr>
      <xdr:spPr>
        <a:xfrm>
          <a:off x="2385704" y="1358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16" name="n_3aveValue【公営住宅】&#10;有形固定資産減価償却率">
          <a:extLst>
            <a:ext uri="{FF2B5EF4-FFF2-40B4-BE49-F238E27FC236}">
              <a16:creationId xmlns:a16="http://schemas.microsoft.com/office/drawing/2014/main" id="{2EF5F57F-19B1-48D5-993D-9637FC6F56F5}"/>
            </a:ext>
          </a:extLst>
        </xdr:cNvPr>
        <xdr:cNvSpPr txBox="1"/>
      </xdr:nvSpPr>
      <xdr:spPr>
        <a:xfrm>
          <a:off x="161100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7" name="n_4aveValue【公営住宅】&#10;有形固定資産減価償却率">
          <a:extLst>
            <a:ext uri="{FF2B5EF4-FFF2-40B4-BE49-F238E27FC236}">
              <a16:creationId xmlns:a16="http://schemas.microsoft.com/office/drawing/2014/main" id="{C8DA723B-A0BB-40E5-B103-3014CBB291C4}"/>
            </a:ext>
          </a:extLst>
        </xdr:cNvPr>
        <xdr:cNvSpPr txBox="1"/>
      </xdr:nvSpPr>
      <xdr:spPr>
        <a:xfrm>
          <a:off x="836304" y="1368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150513</xdr:rowOff>
    </xdr:from>
    <xdr:ext cx="405111" cy="259045"/>
    <xdr:sp macro="" textlink="">
      <xdr:nvSpPr>
        <xdr:cNvPr id="318" name="n_1mainValue【公営住宅】&#10;有形固定資産減価償却率">
          <a:extLst>
            <a:ext uri="{FF2B5EF4-FFF2-40B4-BE49-F238E27FC236}">
              <a16:creationId xmlns:a16="http://schemas.microsoft.com/office/drawing/2014/main" id="{DAF4ADDB-385F-4F89-9E35-D0170155BBA4}"/>
            </a:ext>
          </a:extLst>
        </xdr:cNvPr>
        <xdr:cNvSpPr txBox="1"/>
      </xdr:nvSpPr>
      <xdr:spPr>
        <a:xfrm>
          <a:off x="3170564" y="1456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131463</xdr:rowOff>
    </xdr:from>
    <xdr:ext cx="405111" cy="259045"/>
    <xdr:sp macro="" textlink="">
      <xdr:nvSpPr>
        <xdr:cNvPr id="319" name="n_2mainValue【公営住宅】&#10;有形固定資産減価償却率">
          <a:extLst>
            <a:ext uri="{FF2B5EF4-FFF2-40B4-BE49-F238E27FC236}">
              <a16:creationId xmlns:a16="http://schemas.microsoft.com/office/drawing/2014/main" id="{06543854-3B98-4C60-9026-E356899E956A}"/>
            </a:ext>
          </a:extLst>
        </xdr:cNvPr>
        <xdr:cNvSpPr txBox="1"/>
      </xdr:nvSpPr>
      <xdr:spPr>
        <a:xfrm>
          <a:off x="2385704" y="1454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99077</xdr:rowOff>
    </xdr:from>
    <xdr:ext cx="405111" cy="259045"/>
    <xdr:sp macro="" textlink="">
      <xdr:nvSpPr>
        <xdr:cNvPr id="320" name="n_3mainValue【公営住宅】&#10;有形固定資産減価償却率">
          <a:extLst>
            <a:ext uri="{FF2B5EF4-FFF2-40B4-BE49-F238E27FC236}">
              <a16:creationId xmlns:a16="http://schemas.microsoft.com/office/drawing/2014/main" id="{02C91CA0-055E-4954-8917-E6CAE6F60BEE}"/>
            </a:ext>
          </a:extLst>
        </xdr:cNvPr>
        <xdr:cNvSpPr txBox="1"/>
      </xdr:nvSpPr>
      <xdr:spPr>
        <a:xfrm>
          <a:off x="1611004" y="1451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57166</xdr:rowOff>
    </xdr:from>
    <xdr:ext cx="405111" cy="259045"/>
    <xdr:sp macro="" textlink="">
      <xdr:nvSpPr>
        <xdr:cNvPr id="321" name="n_4mainValue【公営住宅】&#10;有形固定資産減価償却率">
          <a:extLst>
            <a:ext uri="{FF2B5EF4-FFF2-40B4-BE49-F238E27FC236}">
              <a16:creationId xmlns:a16="http://schemas.microsoft.com/office/drawing/2014/main" id="{D8588958-DF9B-4F6B-8F27-F1B4CDC5CD3B}"/>
            </a:ext>
          </a:extLst>
        </xdr:cNvPr>
        <xdr:cNvSpPr txBox="1"/>
      </xdr:nvSpPr>
      <xdr:spPr>
        <a:xfrm>
          <a:off x="836304" y="14474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874C6B3-2146-48BD-A636-D3461EC954D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79A658D-A035-43F1-8F39-D1C0FDB6103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2AC3B1D-B863-4EAC-AD1F-65BA71AAF91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395E665-23E3-4FEC-9937-8241084B66F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A280AC3-88CC-44CE-8454-47C3DC3C01A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6852830-1616-40C5-A4DE-01BF8F34FCE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31A5521-3697-42DA-8B46-60A025F47D1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97EEF4D-FD85-43B3-AC94-31F8239C929C}"/>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D592878-55ED-4C64-92EB-32A81D66DC45}"/>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62A4882-774F-48EA-A950-5FF8AA098EC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814BBB1-E113-4953-A611-D9B7BE19B4B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CE72B7E6-0F25-45E3-BFB2-B4B6889793AE}"/>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AC9984C6-3E6D-442B-B300-01C370E15CD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931272D4-C6ED-41A3-A179-C48C1F31B79E}"/>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7D9B94EA-11A0-4B37-BF3F-3D31F9CFA011}"/>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59A523DD-B67E-4DA3-8933-0B599599E335}"/>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68130990-7B11-4C57-9DC3-26CD2A94022D}"/>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2EB5632C-04ED-4672-A467-074216BD2C18}"/>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B728D42F-5E95-45C5-BEFB-0150DC6BFCC1}"/>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B09CE368-A5C0-4366-9D1B-9BA615406578}"/>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6F46194E-F7A8-4947-83BF-8BBDCEAF03B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1141597A-6C80-42EA-A3E8-11176C443FAB}"/>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1B263631-FBEB-4D30-8EAB-2F1EF5636BE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465ECC53-51C0-479D-902F-048BBE7EFED8}"/>
            </a:ext>
          </a:extLst>
        </xdr:cNvPr>
        <xdr:cNvCxnSpPr/>
      </xdr:nvCxnSpPr>
      <xdr:spPr>
        <a:xfrm flipV="1">
          <a:off x="9219565" y="13158788"/>
          <a:ext cx="0" cy="136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473DFFDC-EED2-4CAD-844B-CAD1BB6C783F}"/>
            </a:ext>
          </a:extLst>
        </xdr:cNvPr>
        <xdr:cNvSpPr txBox="1"/>
      </xdr:nvSpPr>
      <xdr:spPr>
        <a:xfrm>
          <a:off x="9258300" y="1452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A1D760BA-BA7F-4B8B-9AB6-FD4971FAA1EF}"/>
            </a:ext>
          </a:extLst>
        </xdr:cNvPr>
        <xdr:cNvCxnSpPr/>
      </xdr:nvCxnSpPr>
      <xdr:spPr>
        <a:xfrm>
          <a:off x="9154160" y="14520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EF417BF6-1708-4D15-8541-40D918D8A8EE}"/>
            </a:ext>
          </a:extLst>
        </xdr:cNvPr>
        <xdr:cNvSpPr txBox="1"/>
      </xdr:nvSpPr>
      <xdr:spPr>
        <a:xfrm>
          <a:off x="9258300" y="129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900BA499-3D69-4D10-AE5A-23B899847D82}"/>
            </a:ext>
          </a:extLst>
        </xdr:cNvPr>
        <xdr:cNvCxnSpPr/>
      </xdr:nvCxnSpPr>
      <xdr:spPr>
        <a:xfrm>
          <a:off x="9154160" y="131587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6F829060-F7CE-48F3-8264-345740A924DB}"/>
            </a:ext>
          </a:extLst>
        </xdr:cNvPr>
        <xdr:cNvSpPr txBox="1"/>
      </xdr:nvSpPr>
      <xdr:spPr>
        <a:xfrm>
          <a:off x="9258300" y="1406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396E83F5-A65D-495E-B87F-8A81A5600EA6}"/>
            </a:ext>
          </a:extLst>
        </xdr:cNvPr>
        <xdr:cNvSpPr/>
      </xdr:nvSpPr>
      <xdr:spPr>
        <a:xfrm>
          <a:off x="9192260" y="14213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6641B56F-4376-42C7-892A-D65093C80F48}"/>
            </a:ext>
          </a:extLst>
        </xdr:cNvPr>
        <xdr:cNvSpPr/>
      </xdr:nvSpPr>
      <xdr:spPr>
        <a:xfrm>
          <a:off x="8445500" y="142239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9818C9A4-6387-4585-AECF-8096D4000A43}"/>
            </a:ext>
          </a:extLst>
        </xdr:cNvPr>
        <xdr:cNvSpPr/>
      </xdr:nvSpPr>
      <xdr:spPr>
        <a:xfrm>
          <a:off x="7670800" y="142235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4" name="フローチャート: 判断 353">
          <a:extLst>
            <a:ext uri="{FF2B5EF4-FFF2-40B4-BE49-F238E27FC236}">
              <a16:creationId xmlns:a16="http://schemas.microsoft.com/office/drawing/2014/main" id="{23F05037-CCF3-4AAC-B3FB-9876CBAFAB80}"/>
            </a:ext>
          </a:extLst>
        </xdr:cNvPr>
        <xdr:cNvSpPr/>
      </xdr:nvSpPr>
      <xdr:spPr>
        <a:xfrm>
          <a:off x="6873240" y="14349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86740</xdr:rowOff>
    </xdr:from>
    <xdr:to>
      <xdr:col>36</xdr:col>
      <xdr:colOff>165100</xdr:colOff>
      <xdr:row>86</xdr:row>
      <xdr:rowOff>16890</xdr:rowOff>
    </xdr:to>
    <xdr:sp macro="" textlink="">
      <xdr:nvSpPr>
        <xdr:cNvPr id="355" name="フローチャート: 判断 354">
          <a:extLst>
            <a:ext uri="{FF2B5EF4-FFF2-40B4-BE49-F238E27FC236}">
              <a16:creationId xmlns:a16="http://schemas.microsoft.com/office/drawing/2014/main" id="{BDC566BD-A9C8-42C5-97DD-DD479A3630CA}"/>
            </a:ext>
          </a:extLst>
        </xdr:cNvPr>
        <xdr:cNvSpPr/>
      </xdr:nvSpPr>
      <xdr:spPr>
        <a:xfrm>
          <a:off x="6098540" y="14336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14F63DE-3DBA-4549-95F5-B60FAA2B13E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A1CC497-FB46-4E34-AE6B-D2CBD908583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FA03314-457F-42E8-915F-AAE203C5941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7EB3D3F-BAD9-48B5-A351-F120EFDE8909}"/>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F508DE9-0FA5-48DF-AD3E-D1A348329FB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45783</xdr:rowOff>
    </xdr:from>
    <xdr:to>
      <xdr:col>55</xdr:col>
      <xdr:colOff>50800</xdr:colOff>
      <xdr:row>86</xdr:row>
      <xdr:rowOff>147383</xdr:rowOff>
    </xdr:to>
    <xdr:sp macro="" textlink="">
      <xdr:nvSpPr>
        <xdr:cNvPr id="361" name="楕円 360">
          <a:extLst>
            <a:ext uri="{FF2B5EF4-FFF2-40B4-BE49-F238E27FC236}">
              <a16:creationId xmlns:a16="http://schemas.microsoft.com/office/drawing/2014/main" id="{39A9B0C5-B1FB-45A9-8CCD-3F310C754270}"/>
            </a:ext>
          </a:extLst>
        </xdr:cNvPr>
        <xdr:cNvSpPr/>
      </xdr:nvSpPr>
      <xdr:spPr>
        <a:xfrm>
          <a:off x="9192260" y="144628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132160</xdr:rowOff>
    </xdr:from>
    <xdr:ext cx="469744" cy="259045"/>
    <xdr:sp macro="" textlink="">
      <xdr:nvSpPr>
        <xdr:cNvPr id="362" name="【公営住宅】&#10;一人当たり面積該当値テキスト">
          <a:extLst>
            <a:ext uri="{FF2B5EF4-FFF2-40B4-BE49-F238E27FC236}">
              <a16:creationId xmlns:a16="http://schemas.microsoft.com/office/drawing/2014/main" id="{8838F6F1-B448-4C59-989B-4F2A4F48E481}"/>
            </a:ext>
          </a:extLst>
        </xdr:cNvPr>
        <xdr:cNvSpPr txBox="1"/>
      </xdr:nvSpPr>
      <xdr:spPr>
        <a:xfrm>
          <a:off x="9258300" y="1438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45783</xdr:rowOff>
    </xdr:from>
    <xdr:to>
      <xdr:col>50</xdr:col>
      <xdr:colOff>165100</xdr:colOff>
      <xdr:row>86</xdr:row>
      <xdr:rowOff>147383</xdr:rowOff>
    </xdr:to>
    <xdr:sp macro="" textlink="">
      <xdr:nvSpPr>
        <xdr:cNvPr id="363" name="楕円 362">
          <a:extLst>
            <a:ext uri="{FF2B5EF4-FFF2-40B4-BE49-F238E27FC236}">
              <a16:creationId xmlns:a16="http://schemas.microsoft.com/office/drawing/2014/main" id="{B65783A2-9F14-4251-9A75-5DBC7ED9B563}"/>
            </a:ext>
          </a:extLst>
        </xdr:cNvPr>
        <xdr:cNvSpPr/>
      </xdr:nvSpPr>
      <xdr:spPr>
        <a:xfrm>
          <a:off x="8445500" y="1446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96583</xdr:rowOff>
    </xdr:from>
    <xdr:to>
      <xdr:col>55</xdr:col>
      <xdr:colOff>0</xdr:colOff>
      <xdr:row>86</xdr:row>
      <xdr:rowOff>96583</xdr:rowOff>
    </xdr:to>
    <xdr:cxnSp macro="">
      <xdr:nvCxnSpPr>
        <xdr:cNvPr id="364" name="直線コネクタ 363">
          <a:extLst>
            <a:ext uri="{FF2B5EF4-FFF2-40B4-BE49-F238E27FC236}">
              <a16:creationId xmlns:a16="http://schemas.microsoft.com/office/drawing/2014/main" id="{DAE330D5-2013-464B-B8DA-093E8D0B930E}"/>
            </a:ext>
          </a:extLst>
        </xdr:cNvPr>
        <xdr:cNvCxnSpPr/>
      </xdr:nvCxnSpPr>
      <xdr:spPr>
        <a:xfrm>
          <a:off x="8496300" y="1451362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45974</xdr:rowOff>
    </xdr:from>
    <xdr:to>
      <xdr:col>46</xdr:col>
      <xdr:colOff>38100</xdr:colOff>
      <xdr:row>86</xdr:row>
      <xdr:rowOff>147574</xdr:rowOff>
    </xdr:to>
    <xdr:sp macro="" textlink="">
      <xdr:nvSpPr>
        <xdr:cNvPr id="365" name="楕円 364">
          <a:extLst>
            <a:ext uri="{FF2B5EF4-FFF2-40B4-BE49-F238E27FC236}">
              <a16:creationId xmlns:a16="http://schemas.microsoft.com/office/drawing/2014/main" id="{B3D4BD26-926E-4208-B7D8-D776FB5537D0}"/>
            </a:ext>
          </a:extLst>
        </xdr:cNvPr>
        <xdr:cNvSpPr/>
      </xdr:nvSpPr>
      <xdr:spPr>
        <a:xfrm>
          <a:off x="7670800" y="144630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96583</xdr:rowOff>
    </xdr:from>
    <xdr:to>
      <xdr:col>50</xdr:col>
      <xdr:colOff>114300</xdr:colOff>
      <xdr:row>86</xdr:row>
      <xdr:rowOff>96774</xdr:rowOff>
    </xdr:to>
    <xdr:cxnSp macro="">
      <xdr:nvCxnSpPr>
        <xdr:cNvPr id="366" name="直線コネクタ 365">
          <a:extLst>
            <a:ext uri="{FF2B5EF4-FFF2-40B4-BE49-F238E27FC236}">
              <a16:creationId xmlns:a16="http://schemas.microsoft.com/office/drawing/2014/main" id="{64DAC00E-FE57-48C6-AC0A-19141EA8C271}"/>
            </a:ext>
          </a:extLst>
        </xdr:cNvPr>
        <xdr:cNvCxnSpPr/>
      </xdr:nvCxnSpPr>
      <xdr:spPr>
        <a:xfrm flipV="1">
          <a:off x="7713980" y="14513623"/>
          <a:ext cx="78232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46165</xdr:rowOff>
    </xdr:from>
    <xdr:to>
      <xdr:col>41</xdr:col>
      <xdr:colOff>101600</xdr:colOff>
      <xdr:row>86</xdr:row>
      <xdr:rowOff>147765</xdr:rowOff>
    </xdr:to>
    <xdr:sp macro="" textlink="">
      <xdr:nvSpPr>
        <xdr:cNvPr id="367" name="楕円 366">
          <a:extLst>
            <a:ext uri="{FF2B5EF4-FFF2-40B4-BE49-F238E27FC236}">
              <a16:creationId xmlns:a16="http://schemas.microsoft.com/office/drawing/2014/main" id="{F684F9EE-625C-48AC-B176-05E85928053C}"/>
            </a:ext>
          </a:extLst>
        </xdr:cNvPr>
        <xdr:cNvSpPr/>
      </xdr:nvSpPr>
      <xdr:spPr>
        <a:xfrm>
          <a:off x="6873240" y="1446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96774</xdr:rowOff>
    </xdr:from>
    <xdr:to>
      <xdr:col>45</xdr:col>
      <xdr:colOff>177800</xdr:colOff>
      <xdr:row>86</xdr:row>
      <xdr:rowOff>96965</xdr:rowOff>
    </xdr:to>
    <xdr:cxnSp macro="">
      <xdr:nvCxnSpPr>
        <xdr:cNvPr id="368" name="直線コネクタ 367">
          <a:extLst>
            <a:ext uri="{FF2B5EF4-FFF2-40B4-BE49-F238E27FC236}">
              <a16:creationId xmlns:a16="http://schemas.microsoft.com/office/drawing/2014/main" id="{0F237718-1E24-4305-AF94-24C689A8AFC5}"/>
            </a:ext>
          </a:extLst>
        </xdr:cNvPr>
        <xdr:cNvCxnSpPr/>
      </xdr:nvCxnSpPr>
      <xdr:spPr>
        <a:xfrm flipV="1">
          <a:off x="6924040" y="14513814"/>
          <a:ext cx="78994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46355</xdr:rowOff>
    </xdr:from>
    <xdr:to>
      <xdr:col>36</xdr:col>
      <xdr:colOff>165100</xdr:colOff>
      <xdr:row>86</xdr:row>
      <xdr:rowOff>147955</xdr:rowOff>
    </xdr:to>
    <xdr:sp macro="" textlink="">
      <xdr:nvSpPr>
        <xdr:cNvPr id="369" name="楕円 368">
          <a:extLst>
            <a:ext uri="{FF2B5EF4-FFF2-40B4-BE49-F238E27FC236}">
              <a16:creationId xmlns:a16="http://schemas.microsoft.com/office/drawing/2014/main" id="{D5C37C57-688B-4845-8288-803A9C525B8C}"/>
            </a:ext>
          </a:extLst>
        </xdr:cNvPr>
        <xdr:cNvSpPr/>
      </xdr:nvSpPr>
      <xdr:spPr>
        <a:xfrm>
          <a:off x="609854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96965</xdr:rowOff>
    </xdr:from>
    <xdr:to>
      <xdr:col>41</xdr:col>
      <xdr:colOff>50800</xdr:colOff>
      <xdr:row>86</xdr:row>
      <xdr:rowOff>97155</xdr:rowOff>
    </xdr:to>
    <xdr:cxnSp macro="">
      <xdr:nvCxnSpPr>
        <xdr:cNvPr id="370" name="直線コネクタ 369">
          <a:extLst>
            <a:ext uri="{FF2B5EF4-FFF2-40B4-BE49-F238E27FC236}">
              <a16:creationId xmlns:a16="http://schemas.microsoft.com/office/drawing/2014/main" id="{33BA704E-4F52-4AD6-AC86-62FE1CA40A68}"/>
            </a:ext>
          </a:extLst>
        </xdr:cNvPr>
        <xdr:cNvCxnSpPr/>
      </xdr:nvCxnSpPr>
      <xdr:spPr>
        <a:xfrm flipV="1">
          <a:off x="6149340" y="14514005"/>
          <a:ext cx="7747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CE5D0A78-0C01-46FF-93DE-BDAD3B93B9F6}"/>
            </a:ext>
          </a:extLst>
        </xdr:cNvPr>
        <xdr:cNvSpPr txBox="1"/>
      </xdr:nvSpPr>
      <xdr:spPr>
        <a:xfrm>
          <a:off x="8271587" y="1400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DE973C0C-1438-47A6-B9DF-4BE68770C9FA}"/>
            </a:ext>
          </a:extLst>
        </xdr:cNvPr>
        <xdr:cNvSpPr txBox="1"/>
      </xdr:nvSpPr>
      <xdr:spPr>
        <a:xfrm>
          <a:off x="7509587" y="1400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47134</xdr:rowOff>
    </xdr:from>
    <xdr:ext cx="469744" cy="259045"/>
    <xdr:sp macro="" textlink="">
      <xdr:nvSpPr>
        <xdr:cNvPr id="373" name="n_3aveValue【公営住宅】&#10;一人当たり面積">
          <a:extLst>
            <a:ext uri="{FF2B5EF4-FFF2-40B4-BE49-F238E27FC236}">
              <a16:creationId xmlns:a16="http://schemas.microsoft.com/office/drawing/2014/main" id="{6C6DE54F-5BB0-45D6-8A42-BCC94B6AB95B}"/>
            </a:ext>
          </a:extLst>
        </xdr:cNvPr>
        <xdr:cNvSpPr txBox="1"/>
      </xdr:nvSpPr>
      <xdr:spPr>
        <a:xfrm>
          <a:off x="6712027" y="1412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33417</xdr:rowOff>
    </xdr:from>
    <xdr:ext cx="469744" cy="259045"/>
    <xdr:sp macro="" textlink="">
      <xdr:nvSpPr>
        <xdr:cNvPr id="374" name="n_4aveValue【公営住宅】&#10;一人当たり面積">
          <a:extLst>
            <a:ext uri="{FF2B5EF4-FFF2-40B4-BE49-F238E27FC236}">
              <a16:creationId xmlns:a16="http://schemas.microsoft.com/office/drawing/2014/main" id="{F0116693-ADDE-4EDB-B8C2-7D81B466C032}"/>
            </a:ext>
          </a:extLst>
        </xdr:cNvPr>
        <xdr:cNvSpPr txBox="1"/>
      </xdr:nvSpPr>
      <xdr:spPr>
        <a:xfrm>
          <a:off x="5937327" y="141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138510</xdr:rowOff>
    </xdr:from>
    <xdr:ext cx="469744" cy="259045"/>
    <xdr:sp macro="" textlink="">
      <xdr:nvSpPr>
        <xdr:cNvPr id="375" name="n_1mainValue【公営住宅】&#10;一人当たり面積">
          <a:extLst>
            <a:ext uri="{FF2B5EF4-FFF2-40B4-BE49-F238E27FC236}">
              <a16:creationId xmlns:a16="http://schemas.microsoft.com/office/drawing/2014/main" id="{BA1B7E0B-21FF-4F37-B244-CA30320ABDD3}"/>
            </a:ext>
          </a:extLst>
        </xdr:cNvPr>
        <xdr:cNvSpPr txBox="1"/>
      </xdr:nvSpPr>
      <xdr:spPr>
        <a:xfrm>
          <a:off x="8271587" y="1455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138701</xdr:rowOff>
    </xdr:from>
    <xdr:ext cx="469744" cy="259045"/>
    <xdr:sp macro="" textlink="">
      <xdr:nvSpPr>
        <xdr:cNvPr id="376" name="n_2mainValue【公営住宅】&#10;一人当たり面積">
          <a:extLst>
            <a:ext uri="{FF2B5EF4-FFF2-40B4-BE49-F238E27FC236}">
              <a16:creationId xmlns:a16="http://schemas.microsoft.com/office/drawing/2014/main" id="{EE7A8A74-D3B9-4B82-85F4-BD5670EB092F}"/>
            </a:ext>
          </a:extLst>
        </xdr:cNvPr>
        <xdr:cNvSpPr txBox="1"/>
      </xdr:nvSpPr>
      <xdr:spPr>
        <a:xfrm>
          <a:off x="7509587" y="145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138892</xdr:rowOff>
    </xdr:from>
    <xdr:ext cx="469744" cy="259045"/>
    <xdr:sp macro="" textlink="">
      <xdr:nvSpPr>
        <xdr:cNvPr id="377" name="n_3mainValue【公営住宅】&#10;一人当たり面積">
          <a:extLst>
            <a:ext uri="{FF2B5EF4-FFF2-40B4-BE49-F238E27FC236}">
              <a16:creationId xmlns:a16="http://schemas.microsoft.com/office/drawing/2014/main" id="{47D07ED2-AACC-4B00-98AA-2761F203DD84}"/>
            </a:ext>
          </a:extLst>
        </xdr:cNvPr>
        <xdr:cNvSpPr txBox="1"/>
      </xdr:nvSpPr>
      <xdr:spPr>
        <a:xfrm>
          <a:off x="6712027" y="1455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139082</xdr:rowOff>
    </xdr:from>
    <xdr:ext cx="469744" cy="259045"/>
    <xdr:sp macro="" textlink="">
      <xdr:nvSpPr>
        <xdr:cNvPr id="378" name="n_4mainValue【公営住宅】&#10;一人当たり面積">
          <a:extLst>
            <a:ext uri="{FF2B5EF4-FFF2-40B4-BE49-F238E27FC236}">
              <a16:creationId xmlns:a16="http://schemas.microsoft.com/office/drawing/2014/main" id="{B180B4A0-C4EB-4618-A610-F8AFFE9166E6}"/>
            </a:ext>
          </a:extLst>
        </xdr:cNvPr>
        <xdr:cNvSpPr txBox="1"/>
      </xdr:nvSpPr>
      <xdr:spPr>
        <a:xfrm>
          <a:off x="59373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182B9E9B-546D-48B7-B113-546511CBFA8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C2A42D26-4C66-4C90-AD52-262FCA5DEB1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599F2A23-BBCC-4D52-96EA-6FB80CBB9C4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5D95D38F-B51A-489D-A112-834910BCCCD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B392B382-0DB3-4AB7-AC21-279B10001E5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276C279-FA53-47BA-B8B7-909FB46EFAC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FA87897-EF81-49C6-A2B6-C90AADFE761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F150F430-FFA4-4507-B335-F857A0E2A09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E14AC06-5E54-4A9A-B085-8BA8F0384D8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A447EA9E-5D7B-4E75-86F3-138C69D2063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71D116B-5319-40CF-97DC-CD40FA0CBA8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946D8142-5E7D-4056-A9EB-8B8B67D8CBF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6A629881-CF2E-44C9-BCE6-E7EB5A9D940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5AD194B4-AEB0-441F-B5E7-AEE8550A81E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F9B1612B-AACB-4A3D-8231-B8B15CBC136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8ADA5112-B028-41D4-A399-912EEB102AB2}"/>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F0CD68F2-AAE8-44AD-91FA-4C3A4DFC8C4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DDA3A4F9-BFB0-44B2-A8F7-134DD947A31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BF930637-AC3D-4B04-BD0A-0BC42AF4539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C3D83A5D-CB47-4CFD-B7C4-446AC7A949B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DC15D86-1F9F-4E83-A617-81DC6ECEAB3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D7FD0440-B9DC-4A6A-BD75-32D4A5BEB79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54F5167F-4FC1-4147-B9D8-3500AE500BB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2BEA9390-DA7A-497F-9AD8-41E5D6E59ED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62B07CB9-E43E-4F1D-AE8E-A49979429B7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89C59DCC-6277-431B-AC16-A8AB2F6C032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6F373AAF-27C6-4B01-AA24-A9B356C337E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A6A3B744-A010-444F-9ADF-E35A20447646}"/>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A8EB18-4A53-4E22-B6EC-1C616EF9527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E3D20F4E-A818-463F-8C99-7758779C0E83}"/>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73B73E88-EBC4-4DE3-925D-E3CBA9483CD2}"/>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B105F71B-74AB-4959-910D-F1CECA4308E9}"/>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577F6DBE-7002-4FBB-A9BF-8BB0E6CC87CA}"/>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E42A2414-AC91-4528-A913-61F3B2381A96}"/>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39574FB8-AA9F-429C-9AA9-12D603A4FBC7}"/>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2199725C-6E09-4EA7-A2FF-D98350CB982D}"/>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E9D539C6-CE4C-4C6C-A65F-B736D13142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217598A-D6E8-4FD3-A2C1-7D608C009201}"/>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73D5EBFC-48B0-4E08-8FC9-B95F766F85C3}"/>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F861562B-A983-40F9-81D4-20BBD536CB2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3EE81802-C71A-4145-AEEE-FDEEF83F655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8D897FA-596C-4AB7-B482-6D49C202CEF8}"/>
            </a:ext>
          </a:extLst>
        </xdr:cNvPr>
        <xdr:cNvCxnSpPr/>
      </xdr:nvCxnSpPr>
      <xdr:spPr>
        <a:xfrm flipV="1">
          <a:off x="14375764" y="570302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D410D267-BD1B-4F9A-B622-D2D1F8EA03B2}"/>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AA7EBD5B-1897-49AD-B6B3-FC3DB6DCC27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30FA6359-4168-4C13-9E93-D0665784ADFE}"/>
            </a:ext>
          </a:extLst>
        </xdr:cNvPr>
        <xdr:cNvSpPr txBox="1"/>
      </xdr:nvSpPr>
      <xdr:spPr>
        <a:xfrm>
          <a:off x="14414500" y="5482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a:extLst>
            <a:ext uri="{FF2B5EF4-FFF2-40B4-BE49-F238E27FC236}">
              <a16:creationId xmlns:a16="http://schemas.microsoft.com/office/drawing/2014/main" id="{41DFFC7A-D165-4C8D-AB04-8587DB1179F9}"/>
            </a:ext>
          </a:extLst>
        </xdr:cNvPr>
        <xdr:cNvCxnSpPr/>
      </xdr:nvCxnSpPr>
      <xdr:spPr>
        <a:xfrm>
          <a:off x="14287500" y="57030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1FAF8D93-0B98-42BC-87B1-24DD7A48E61F}"/>
            </a:ext>
          </a:extLst>
        </xdr:cNvPr>
        <xdr:cNvSpPr txBox="1"/>
      </xdr:nvSpPr>
      <xdr:spPr>
        <a:xfrm>
          <a:off x="14414500" y="6254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a:extLst>
            <a:ext uri="{FF2B5EF4-FFF2-40B4-BE49-F238E27FC236}">
              <a16:creationId xmlns:a16="http://schemas.microsoft.com/office/drawing/2014/main" id="{813EDB45-2D7D-4F0D-A6BA-8BA026DF10E5}"/>
            </a:ext>
          </a:extLst>
        </xdr:cNvPr>
        <xdr:cNvSpPr/>
      </xdr:nvSpPr>
      <xdr:spPr>
        <a:xfrm>
          <a:off x="14325600" y="63989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a:extLst>
            <a:ext uri="{FF2B5EF4-FFF2-40B4-BE49-F238E27FC236}">
              <a16:creationId xmlns:a16="http://schemas.microsoft.com/office/drawing/2014/main" id="{33304F33-E707-4EE4-8069-00CF64AD5600}"/>
            </a:ext>
          </a:extLst>
        </xdr:cNvPr>
        <xdr:cNvSpPr/>
      </xdr:nvSpPr>
      <xdr:spPr>
        <a:xfrm>
          <a:off x="13578840" y="64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a:extLst>
            <a:ext uri="{FF2B5EF4-FFF2-40B4-BE49-F238E27FC236}">
              <a16:creationId xmlns:a16="http://schemas.microsoft.com/office/drawing/2014/main" id="{550F6FC5-11A2-4314-B849-84ED5D93E0B4}"/>
            </a:ext>
          </a:extLst>
        </xdr:cNvPr>
        <xdr:cNvSpPr/>
      </xdr:nvSpPr>
      <xdr:spPr>
        <a:xfrm>
          <a:off x="12804140" y="643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429" name="フローチャート: 判断 428">
          <a:extLst>
            <a:ext uri="{FF2B5EF4-FFF2-40B4-BE49-F238E27FC236}">
              <a16:creationId xmlns:a16="http://schemas.microsoft.com/office/drawing/2014/main" id="{B047441D-6771-4E78-845D-F520B03B3945}"/>
            </a:ext>
          </a:extLst>
        </xdr:cNvPr>
        <xdr:cNvSpPr/>
      </xdr:nvSpPr>
      <xdr:spPr>
        <a:xfrm>
          <a:off x="12029440" y="64724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30" name="フローチャート: 判断 429">
          <a:extLst>
            <a:ext uri="{FF2B5EF4-FFF2-40B4-BE49-F238E27FC236}">
              <a16:creationId xmlns:a16="http://schemas.microsoft.com/office/drawing/2014/main" id="{19B15D49-E78A-4696-B39A-C428A32DE620}"/>
            </a:ext>
          </a:extLst>
        </xdr:cNvPr>
        <xdr:cNvSpPr/>
      </xdr:nvSpPr>
      <xdr:spPr>
        <a:xfrm>
          <a:off x="1123188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3653598-D137-493B-9C4D-AC7CF7E1173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99A16F0-753A-4C52-8FEF-E1AB7799558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7D2F9EC-54C3-4497-8116-79356746FDB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5E40A6B-39DB-438C-B0E4-DF7DE4E1AF8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F538057-A385-4EB6-82FC-EC2C3965CD5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76019</xdr:rowOff>
    </xdr:from>
    <xdr:to>
      <xdr:col>85</xdr:col>
      <xdr:colOff>177800</xdr:colOff>
      <xdr:row>42</xdr:row>
      <xdr:rowOff>6169</xdr:rowOff>
    </xdr:to>
    <xdr:sp macro="" textlink="">
      <xdr:nvSpPr>
        <xdr:cNvPr id="436" name="楕円 435">
          <a:extLst>
            <a:ext uri="{FF2B5EF4-FFF2-40B4-BE49-F238E27FC236}">
              <a16:creationId xmlns:a16="http://schemas.microsoft.com/office/drawing/2014/main" id="{BA3FA588-9FED-4FC8-A84F-234B58A4FA43}"/>
            </a:ext>
          </a:extLst>
        </xdr:cNvPr>
        <xdr:cNvSpPr/>
      </xdr:nvSpPr>
      <xdr:spPr>
        <a:xfrm>
          <a:off x="14325600" y="694925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54446</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4A88063E-463E-4118-80DF-4F8237ABD177}"/>
            </a:ext>
          </a:extLst>
        </xdr:cNvPr>
        <xdr:cNvSpPr txBox="1"/>
      </xdr:nvSpPr>
      <xdr:spPr>
        <a:xfrm>
          <a:off x="14414500" y="6927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30299</xdr:rowOff>
    </xdr:from>
    <xdr:to>
      <xdr:col>81</xdr:col>
      <xdr:colOff>101600</xdr:colOff>
      <xdr:row>41</xdr:row>
      <xdr:rowOff>131899</xdr:rowOff>
    </xdr:to>
    <xdr:sp macro="" textlink="">
      <xdr:nvSpPr>
        <xdr:cNvPr id="438" name="楕円 437">
          <a:extLst>
            <a:ext uri="{FF2B5EF4-FFF2-40B4-BE49-F238E27FC236}">
              <a16:creationId xmlns:a16="http://schemas.microsoft.com/office/drawing/2014/main" id="{52A1C0E9-8EB6-4338-844E-F75C25B870BB}"/>
            </a:ext>
          </a:extLst>
        </xdr:cNvPr>
        <xdr:cNvSpPr/>
      </xdr:nvSpPr>
      <xdr:spPr>
        <a:xfrm>
          <a:off x="13578840" y="690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81099</xdr:rowOff>
    </xdr:from>
    <xdr:to>
      <xdr:col>85</xdr:col>
      <xdr:colOff>127000</xdr:colOff>
      <xdr:row>41</xdr:row>
      <xdr:rowOff>126819</xdr:rowOff>
    </xdr:to>
    <xdr:cxnSp macro="">
      <xdr:nvCxnSpPr>
        <xdr:cNvPr id="439" name="直線コネクタ 438">
          <a:extLst>
            <a:ext uri="{FF2B5EF4-FFF2-40B4-BE49-F238E27FC236}">
              <a16:creationId xmlns:a16="http://schemas.microsoft.com/office/drawing/2014/main" id="{ACDE72A5-43E9-4890-9342-706C36C5D5EB}"/>
            </a:ext>
          </a:extLst>
        </xdr:cNvPr>
        <xdr:cNvCxnSpPr/>
      </xdr:nvCxnSpPr>
      <xdr:spPr>
        <a:xfrm>
          <a:off x="13629640" y="6954339"/>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20501</xdr:rowOff>
    </xdr:from>
    <xdr:to>
      <xdr:col>76</xdr:col>
      <xdr:colOff>165100</xdr:colOff>
      <xdr:row>41</xdr:row>
      <xdr:rowOff>122101</xdr:rowOff>
    </xdr:to>
    <xdr:sp macro="" textlink="">
      <xdr:nvSpPr>
        <xdr:cNvPr id="440" name="楕円 439">
          <a:extLst>
            <a:ext uri="{FF2B5EF4-FFF2-40B4-BE49-F238E27FC236}">
              <a16:creationId xmlns:a16="http://schemas.microsoft.com/office/drawing/2014/main" id="{97F0C2CD-63A0-42B3-9D7D-44A3132065E0}"/>
            </a:ext>
          </a:extLst>
        </xdr:cNvPr>
        <xdr:cNvSpPr/>
      </xdr:nvSpPr>
      <xdr:spPr>
        <a:xfrm>
          <a:off x="12804140" y="68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71301</xdr:rowOff>
    </xdr:from>
    <xdr:to>
      <xdr:col>81</xdr:col>
      <xdr:colOff>50800</xdr:colOff>
      <xdr:row>41</xdr:row>
      <xdr:rowOff>81099</xdr:rowOff>
    </xdr:to>
    <xdr:cxnSp macro="">
      <xdr:nvCxnSpPr>
        <xdr:cNvPr id="441" name="直線コネクタ 440">
          <a:extLst>
            <a:ext uri="{FF2B5EF4-FFF2-40B4-BE49-F238E27FC236}">
              <a16:creationId xmlns:a16="http://schemas.microsoft.com/office/drawing/2014/main" id="{573FD853-D77F-4957-A989-ACF83BB07BE7}"/>
            </a:ext>
          </a:extLst>
        </xdr:cNvPr>
        <xdr:cNvCxnSpPr/>
      </xdr:nvCxnSpPr>
      <xdr:spPr>
        <a:xfrm>
          <a:off x="12854940" y="6944541"/>
          <a:ext cx="7747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142966</xdr:rowOff>
    </xdr:from>
    <xdr:to>
      <xdr:col>72</xdr:col>
      <xdr:colOff>38100</xdr:colOff>
      <xdr:row>41</xdr:row>
      <xdr:rowOff>73116</xdr:rowOff>
    </xdr:to>
    <xdr:sp macro="" textlink="">
      <xdr:nvSpPr>
        <xdr:cNvPr id="442" name="楕円 441">
          <a:extLst>
            <a:ext uri="{FF2B5EF4-FFF2-40B4-BE49-F238E27FC236}">
              <a16:creationId xmlns:a16="http://schemas.microsoft.com/office/drawing/2014/main" id="{9281EB1C-1031-4326-8C77-79D3BDEDE7F4}"/>
            </a:ext>
          </a:extLst>
        </xdr:cNvPr>
        <xdr:cNvSpPr/>
      </xdr:nvSpPr>
      <xdr:spPr>
        <a:xfrm>
          <a:off x="12029440" y="68485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22316</xdr:rowOff>
    </xdr:from>
    <xdr:to>
      <xdr:col>76</xdr:col>
      <xdr:colOff>114300</xdr:colOff>
      <xdr:row>41</xdr:row>
      <xdr:rowOff>71301</xdr:rowOff>
    </xdr:to>
    <xdr:cxnSp macro="">
      <xdr:nvCxnSpPr>
        <xdr:cNvPr id="443" name="直線コネクタ 442">
          <a:extLst>
            <a:ext uri="{FF2B5EF4-FFF2-40B4-BE49-F238E27FC236}">
              <a16:creationId xmlns:a16="http://schemas.microsoft.com/office/drawing/2014/main" id="{EC4B9CBC-7D31-4533-96D4-C70DB6F8E7E5}"/>
            </a:ext>
          </a:extLst>
        </xdr:cNvPr>
        <xdr:cNvCxnSpPr/>
      </xdr:nvCxnSpPr>
      <xdr:spPr>
        <a:xfrm>
          <a:off x="12072620" y="6895556"/>
          <a:ext cx="78232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115207</xdr:rowOff>
    </xdr:from>
    <xdr:to>
      <xdr:col>67</xdr:col>
      <xdr:colOff>101600</xdr:colOff>
      <xdr:row>41</xdr:row>
      <xdr:rowOff>45357</xdr:rowOff>
    </xdr:to>
    <xdr:sp macro="" textlink="">
      <xdr:nvSpPr>
        <xdr:cNvPr id="444" name="楕円 443">
          <a:extLst>
            <a:ext uri="{FF2B5EF4-FFF2-40B4-BE49-F238E27FC236}">
              <a16:creationId xmlns:a16="http://schemas.microsoft.com/office/drawing/2014/main" id="{E6F8413F-F6F0-416C-ABB7-C3B4AF94D0C7}"/>
            </a:ext>
          </a:extLst>
        </xdr:cNvPr>
        <xdr:cNvSpPr/>
      </xdr:nvSpPr>
      <xdr:spPr>
        <a:xfrm>
          <a:off x="11231880" y="68208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166007</xdr:rowOff>
    </xdr:from>
    <xdr:to>
      <xdr:col>71</xdr:col>
      <xdr:colOff>177800</xdr:colOff>
      <xdr:row>41</xdr:row>
      <xdr:rowOff>22316</xdr:rowOff>
    </xdr:to>
    <xdr:cxnSp macro="">
      <xdr:nvCxnSpPr>
        <xdr:cNvPr id="445" name="直線コネクタ 444">
          <a:extLst>
            <a:ext uri="{FF2B5EF4-FFF2-40B4-BE49-F238E27FC236}">
              <a16:creationId xmlns:a16="http://schemas.microsoft.com/office/drawing/2014/main" id="{36E73EB1-F3B4-402E-935E-0486FF3849B0}"/>
            </a:ext>
          </a:extLst>
        </xdr:cNvPr>
        <xdr:cNvCxnSpPr/>
      </xdr:nvCxnSpPr>
      <xdr:spPr>
        <a:xfrm>
          <a:off x="11282680" y="6871607"/>
          <a:ext cx="78994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970024C9-68AB-42FA-A6F7-01D8A8052199}"/>
            </a:ext>
          </a:extLst>
        </xdr:cNvPr>
        <xdr:cNvSpPr txBox="1"/>
      </xdr:nvSpPr>
      <xdr:spPr>
        <a:xfrm>
          <a:off x="134372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B354B90C-5F5B-419C-8F76-42C59E46DB8F}"/>
            </a:ext>
          </a:extLst>
        </xdr:cNvPr>
        <xdr:cNvSpPr txBox="1"/>
      </xdr:nvSpPr>
      <xdr:spPr>
        <a:xfrm>
          <a:off x="12675244" y="621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48821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871720BA-1E96-431B-8EF5-C33353073E68}"/>
            </a:ext>
          </a:extLst>
        </xdr:cNvPr>
        <xdr:cNvSpPr txBox="1"/>
      </xdr:nvSpPr>
      <xdr:spPr>
        <a:xfrm>
          <a:off x="11900544" y="625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4EC8BBF-8222-4273-B29B-599C2C86E48D}"/>
            </a:ext>
          </a:extLst>
        </xdr:cNvPr>
        <xdr:cNvSpPr txBox="1"/>
      </xdr:nvSpPr>
      <xdr:spPr>
        <a:xfrm>
          <a:off x="1110298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123026</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CC87884A-7C34-48D3-8A10-92D6A20E51F9}"/>
            </a:ext>
          </a:extLst>
        </xdr:cNvPr>
        <xdr:cNvSpPr txBox="1"/>
      </xdr:nvSpPr>
      <xdr:spPr>
        <a:xfrm>
          <a:off x="13437244" y="6996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113228</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341CE826-060C-42CE-9C4E-97CD5E3F01AB}"/>
            </a:ext>
          </a:extLst>
        </xdr:cNvPr>
        <xdr:cNvSpPr txBox="1"/>
      </xdr:nvSpPr>
      <xdr:spPr>
        <a:xfrm>
          <a:off x="12675244" y="6986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64243</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B22DA388-B93F-4B62-A79B-560A8817174C}"/>
            </a:ext>
          </a:extLst>
        </xdr:cNvPr>
        <xdr:cNvSpPr txBox="1"/>
      </xdr:nvSpPr>
      <xdr:spPr>
        <a:xfrm>
          <a:off x="11900544" y="693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36484</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AA0F1ADD-9833-465F-8F45-D57C7AC2DA56}"/>
            </a:ext>
          </a:extLst>
        </xdr:cNvPr>
        <xdr:cNvSpPr txBox="1"/>
      </xdr:nvSpPr>
      <xdr:spPr>
        <a:xfrm>
          <a:off x="11102984" y="690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93F3C42B-2F26-4B55-828B-574B2A839CD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AAFE61D-8B4F-4BD1-B8E1-F6927FC8F12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976FF2F4-F69A-4551-B387-30F58046D60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95749D5C-2422-4088-B424-299FBDE62A2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C8B2E146-2505-46BA-89EA-1DC545BAE98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AA07C460-E7BC-4A10-92D7-D1EFC72B83A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2CB235C5-B1E8-481A-A59A-B61D85CD044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F59DA327-A942-49EE-AC70-D00A61C480A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E925B3EA-04AE-4FD6-AA7D-43D0DE530C3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4DE2BFCE-C92F-4B85-A82A-81463009E76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5B20C49D-A5B9-4838-9B24-E8B767A869B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5262ADCF-0225-4DA2-9E66-461447EBE5A9}"/>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75DD7143-871D-4B15-B148-C36C630FA263}"/>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A2672439-D0A9-4EBF-B459-3A4CD689EC36}"/>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D34580EF-3562-4BC8-96EF-685C5554CA74}"/>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905AD793-356F-466A-AE0A-8641189F9104}"/>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C4CFB87C-E54C-4029-BBC6-247DF4169CE7}"/>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93540331-5C2C-4416-A307-49DC6F8143AB}"/>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8231FC85-4546-4217-9941-84A4AE9A768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0ABC4728-1FF5-4906-B661-B15851AA83AA}"/>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11A1453A-2725-4BD0-89BD-0BC910588B2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a:extLst>
            <a:ext uri="{FF2B5EF4-FFF2-40B4-BE49-F238E27FC236}">
              <a16:creationId xmlns:a16="http://schemas.microsoft.com/office/drawing/2014/main" id="{BDCA093A-BAA8-436A-8007-F1387EA2231C}"/>
            </a:ext>
          </a:extLst>
        </xdr:cNvPr>
        <xdr:cNvCxnSpPr/>
      </xdr:nvCxnSpPr>
      <xdr:spPr>
        <a:xfrm flipV="1">
          <a:off x="19509104" y="5782818"/>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F5F6BB1D-5711-4DAA-BA16-0B012389B545}"/>
            </a:ext>
          </a:extLst>
        </xdr:cNvPr>
        <xdr:cNvSpPr txBox="1"/>
      </xdr:nvSpPr>
      <xdr:spPr>
        <a:xfrm>
          <a:off x="19547840" y="696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a:extLst>
            <a:ext uri="{FF2B5EF4-FFF2-40B4-BE49-F238E27FC236}">
              <a16:creationId xmlns:a16="http://schemas.microsoft.com/office/drawing/2014/main" id="{4DF14141-4568-4EF9-8C0F-9AF34611A162}"/>
            </a:ext>
          </a:extLst>
        </xdr:cNvPr>
        <xdr:cNvCxnSpPr/>
      </xdr:nvCxnSpPr>
      <xdr:spPr>
        <a:xfrm>
          <a:off x="19443700" y="6956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7154FEE7-3998-46AE-8D3D-263909C9C2C1}"/>
            </a:ext>
          </a:extLst>
        </xdr:cNvPr>
        <xdr:cNvSpPr txBox="1"/>
      </xdr:nvSpPr>
      <xdr:spPr>
        <a:xfrm>
          <a:off x="1954784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a:extLst>
            <a:ext uri="{FF2B5EF4-FFF2-40B4-BE49-F238E27FC236}">
              <a16:creationId xmlns:a16="http://schemas.microsoft.com/office/drawing/2014/main" id="{1ECF45C4-FB5E-48C5-84B4-C1AED8401195}"/>
            </a:ext>
          </a:extLst>
        </xdr:cNvPr>
        <xdr:cNvCxnSpPr/>
      </xdr:nvCxnSpPr>
      <xdr:spPr>
        <a:xfrm>
          <a:off x="19443700" y="57828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D75078F4-448C-4CF3-A2EE-71848F4DA67E}"/>
            </a:ext>
          </a:extLst>
        </xdr:cNvPr>
        <xdr:cNvSpPr txBox="1"/>
      </xdr:nvSpPr>
      <xdr:spPr>
        <a:xfrm>
          <a:off x="19547840" y="6433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a:extLst>
            <a:ext uri="{FF2B5EF4-FFF2-40B4-BE49-F238E27FC236}">
              <a16:creationId xmlns:a16="http://schemas.microsoft.com/office/drawing/2014/main" id="{E6DFA4B1-0AE3-4170-84AE-E9B9233827A3}"/>
            </a:ext>
          </a:extLst>
        </xdr:cNvPr>
        <xdr:cNvSpPr/>
      </xdr:nvSpPr>
      <xdr:spPr>
        <a:xfrm>
          <a:off x="19458940" y="64551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a:extLst>
            <a:ext uri="{FF2B5EF4-FFF2-40B4-BE49-F238E27FC236}">
              <a16:creationId xmlns:a16="http://schemas.microsoft.com/office/drawing/2014/main" id="{78920D34-791B-41B4-B71C-38112AA374B7}"/>
            </a:ext>
          </a:extLst>
        </xdr:cNvPr>
        <xdr:cNvSpPr/>
      </xdr:nvSpPr>
      <xdr:spPr>
        <a:xfrm>
          <a:off x="18735040" y="64551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a:extLst>
            <a:ext uri="{FF2B5EF4-FFF2-40B4-BE49-F238E27FC236}">
              <a16:creationId xmlns:a16="http://schemas.microsoft.com/office/drawing/2014/main" id="{C6183D15-A4BB-4E8E-A0B6-228B6E8F2A91}"/>
            </a:ext>
          </a:extLst>
        </xdr:cNvPr>
        <xdr:cNvSpPr/>
      </xdr:nvSpPr>
      <xdr:spPr>
        <a:xfrm>
          <a:off x="17937480" y="6457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100838</xdr:rowOff>
    </xdr:from>
    <xdr:to>
      <xdr:col>102</xdr:col>
      <xdr:colOff>165100</xdr:colOff>
      <xdr:row>38</xdr:row>
      <xdr:rowOff>30988</xdr:rowOff>
    </xdr:to>
    <xdr:sp macro="" textlink="">
      <xdr:nvSpPr>
        <xdr:cNvPr id="484" name="フローチャート: 判断 483">
          <a:extLst>
            <a:ext uri="{FF2B5EF4-FFF2-40B4-BE49-F238E27FC236}">
              <a16:creationId xmlns:a16="http://schemas.microsoft.com/office/drawing/2014/main" id="{44F86A18-9AEA-49B1-807B-B20BC1EC4F50}"/>
            </a:ext>
          </a:extLst>
        </xdr:cNvPr>
        <xdr:cNvSpPr/>
      </xdr:nvSpPr>
      <xdr:spPr>
        <a:xfrm>
          <a:off x="17162780" y="6303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57404</xdr:rowOff>
    </xdr:from>
    <xdr:to>
      <xdr:col>98</xdr:col>
      <xdr:colOff>38100</xdr:colOff>
      <xdr:row>37</xdr:row>
      <xdr:rowOff>159004</xdr:rowOff>
    </xdr:to>
    <xdr:sp macro="" textlink="">
      <xdr:nvSpPr>
        <xdr:cNvPr id="485" name="フローチャート: 判断 484">
          <a:extLst>
            <a:ext uri="{FF2B5EF4-FFF2-40B4-BE49-F238E27FC236}">
              <a16:creationId xmlns:a16="http://schemas.microsoft.com/office/drawing/2014/main" id="{4C76D143-D342-4296-9AA1-9132C3DC9257}"/>
            </a:ext>
          </a:extLst>
        </xdr:cNvPr>
        <xdr:cNvSpPr/>
      </xdr:nvSpPr>
      <xdr:spPr>
        <a:xfrm>
          <a:off x="16388080" y="62600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A8FFCD6-6098-456E-82B0-20B97152EBA3}"/>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BDB030A-D110-4093-B37F-2660E88E9DB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05F1005-340A-4BF1-8630-26F3142E73C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0DA34C8-6B0D-402F-846A-8FEA9FF5187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3534B62-D44F-479F-9277-4078A75EB7C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9398</xdr:rowOff>
    </xdr:from>
    <xdr:to>
      <xdr:col>116</xdr:col>
      <xdr:colOff>114300</xdr:colOff>
      <xdr:row>36</xdr:row>
      <xdr:rowOff>110998</xdr:rowOff>
    </xdr:to>
    <xdr:sp macro="" textlink="">
      <xdr:nvSpPr>
        <xdr:cNvPr id="491" name="楕円 490">
          <a:extLst>
            <a:ext uri="{FF2B5EF4-FFF2-40B4-BE49-F238E27FC236}">
              <a16:creationId xmlns:a16="http://schemas.microsoft.com/office/drawing/2014/main" id="{784F91EA-8914-4F2C-9D4B-030791DC2D14}"/>
            </a:ext>
          </a:extLst>
        </xdr:cNvPr>
        <xdr:cNvSpPr/>
      </xdr:nvSpPr>
      <xdr:spPr>
        <a:xfrm>
          <a:off x="19458940" y="60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32275</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17C635A9-AFC8-4B76-85D4-8A2068D3E6DC}"/>
            </a:ext>
          </a:extLst>
        </xdr:cNvPr>
        <xdr:cNvSpPr txBox="1"/>
      </xdr:nvSpPr>
      <xdr:spPr>
        <a:xfrm>
          <a:off x="19547840" y="58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16256</xdr:rowOff>
    </xdr:from>
    <xdr:to>
      <xdr:col>112</xdr:col>
      <xdr:colOff>38100</xdr:colOff>
      <xdr:row>36</xdr:row>
      <xdr:rowOff>117856</xdr:rowOff>
    </xdr:to>
    <xdr:sp macro="" textlink="">
      <xdr:nvSpPr>
        <xdr:cNvPr id="493" name="楕円 492">
          <a:extLst>
            <a:ext uri="{FF2B5EF4-FFF2-40B4-BE49-F238E27FC236}">
              <a16:creationId xmlns:a16="http://schemas.microsoft.com/office/drawing/2014/main" id="{7B4FA9A4-6539-4919-BB9F-5494B2B69F4A}"/>
            </a:ext>
          </a:extLst>
        </xdr:cNvPr>
        <xdr:cNvSpPr/>
      </xdr:nvSpPr>
      <xdr:spPr>
        <a:xfrm>
          <a:off x="18735040" y="60512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60198</xdr:rowOff>
    </xdr:from>
    <xdr:to>
      <xdr:col>116</xdr:col>
      <xdr:colOff>63500</xdr:colOff>
      <xdr:row>36</xdr:row>
      <xdr:rowOff>67056</xdr:rowOff>
    </xdr:to>
    <xdr:cxnSp macro="">
      <xdr:nvCxnSpPr>
        <xdr:cNvPr id="494" name="直線コネクタ 493">
          <a:extLst>
            <a:ext uri="{FF2B5EF4-FFF2-40B4-BE49-F238E27FC236}">
              <a16:creationId xmlns:a16="http://schemas.microsoft.com/office/drawing/2014/main" id="{AE37BE73-0419-4E42-8605-72E24B447B74}"/>
            </a:ext>
          </a:extLst>
        </xdr:cNvPr>
        <xdr:cNvCxnSpPr/>
      </xdr:nvCxnSpPr>
      <xdr:spPr>
        <a:xfrm flipV="1">
          <a:off x="18778220" y="6095238"/>
          <a:ext cx="7315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23114</xdr:rowOff>
    </xdr:from>
    <xdr:to>
      <xdr:col>107</xdr:col>
      <xdr:colOff>101600</xdr:colOff>
      <xdr:row>36</xdr:row>
      <xdr:rowOff>124714</xdr:rowOff>
    </xdr:to>
    <xdr:sp macro="" textlink="">
      <xdr:nvSpPr>
        <xdr:cNvPr id="495" name="楕円 494">
          <a:extLst>
            <a:ext uri="{FF2B5EF4-FFF2-40B4-BE49-F238E27FC236}">
              <a16:creationId xmlns:a16="http://schemas.microsoft.com/office/drawing/2014/main" id="{80C0A44E-CCB8-4534-8BE5-6903E50B875F}"/>
            </a:ext>
          </a:extLst>
        </xdr:cNvPr>
        <xdr:cNvSpPr/>
      </xdr:nvSpPr>
      <xdr:spPr>
        <a:xfrm>
          <a:off x="17937480" y="605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67056</xdr:rowOff>
    </xdr:from>
    <xdr:to>
      <xdr:col>111</xdr:col>
      <xdr:colOff>177800</xdr:colOff>
      <xdr:row>36</xdr:row>
      <xdr:rowOff>73914</xdr:rowOff>
    </xdr:to>
    <xdr:cxnSp macro="">
      <xdr:nvCxnSpPr>
        <xdr:cNvPr id="496" name="直線コネクタ 495">
          <a:extLst>
            <a:ext uri="{FF2B5EF4-FFF2-40B4-BE49-F238E27FC236}">
              <a16:creationId xmlns:a16="http://schemas.microsoft.com/office/drawing/2014/main" id="{C027FAA6-53FE-4903-A60B-24A4D38E1995}"/>
            </a:ext>
          </a:extLst>
        </xdr:cNvPr>
        <xdr:cNvCxnSpPr/>
      </xdr:nvCxnSpPr>
      <xdr:spPr>
        <a:xfrm flipV="1">
          <a:off x="17988280" y="6102096"/>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34544</xdr:rowOff>
    </xdr:from>
    <xdr:to>
      <xdr:col>102</xdr:col>
      <xdr:colOff>165100</xdr:colOff>
      <xdr:row>36</xdr:row>
      <xdr:rowOff>136144</xdr:rowOff>
    </xdr:to>
    <xdr:sp macro="" textlink="">
      <xdr:nvSpPr>
        <xdr:cNvPr id="497" name="楕円 496">
          <a:extLst>
            <a:ext uri="{FF2B5EF4-FFF2-40B4-BE49-F238E27FC236}">
              <a16:creationId xmlns:a16="http://schemas.microsoft.com/office/drawing/2014/main" id="{E542E92E-F40D-4EBA-AC2C-91E9BE5DF36A}"/>
            </a:ext>
          </a:extLst>
        </xdr:cNvPr>
        <xdr:cNvSpPr/>
      </xdr:nvSpPr>
      <xdr:spPr>
        <a:xfrm>
          <a:off x="17162780" y="60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73914</xdr:rowOff>
    </xdr:from>
    <xdr:to>
      <xdr:col>107</xdr:col>
      <xdr:colOff>50800</xdr:colOff>
      <xdr:row>36</xdr:row>
      <xdr:rowOff>85344</xdr:rowOff>
    </xdr:to>
    <xdr:cxnSp macro="">
      <xdr:nvCxnSpPr>
        <xdr:cNvPr id="498" name="直線コネクタ 497">
          <a:extLst>
            <a:ext uri="{FF2B5EF4-FFF2-40B4-BE49-F238E27FC236}">
              <a16:creationId xmlns:a16="http://schemas.microsoft.com/office/drawing/2014/main" id="{711A3776-1C63-42E2-A61E-BC1F6542C712}"/>
            </a:ext>
          </a:extLst>
        </xdr:cNvPr>
        <xdr:cNvCxnSpPr/>
      </xdr:nvCxnSpPr>
      <xdr:spPr>
        <a:xfrm flipV="1">
          <a:off x="17213580" y="6108954"/>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45974</xdr:rowOff>
    </xdr:from>
    <xdr:to>
      <xdr:col>98</xdr:col>
      <xdr:colOff>38100</xdr:colOff>
      <xdr:row>36</xdr:row>
      <xdr:rowOff>147574</xdr:rowOff>
    </xdr:to>
    <xdr:sp macro="" textlink="">
      <xdr:nvSpPr>
        <xdr:cNvPr id="499" name="楕円 498">
          <a:extLst>
            <a:ext uri="{FF2B5EF4-FFF2-40B4-BE49-F238E27FC236}">
              <a16:creationId xmlns:a16="http://schemas.microsoft.com/office/drawing/2014/main" id="{7BEF65F3-6336-4409-AC66-02487670A882}"/>
            </a:ext>
          </a:extLst>
        </xdr:cNvPr>
        <xdr:cNvSpPr/>
      </xdr:nvSpPr>
      <xdr:spPr>
        <a:xfrm>
          <a:off x="16388080" y="60810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85344</xdr:rowOff>
    </xdr:from>
    <xdr:to>
      <xdr:col>102</xdr:col>
      <xdr:colOff>114300</xdr:colOff>
      <xdr:row>36</xdr:row>
      <xdr:rowOff>96774</xdr:rowOff>
    </xdr:to>
    <xdr:cxnSp macro="">
      <xdr:nvCxnSpPr>
        <xdr:cNvPr id="500" name="直線コネクタ 499">
          <a:extLst>
            <a:ext uri="{FF2B5EF4-FFF2-40B4-BE49-F238E27FC236}">
              <a16:creationId xmlns:a16="http://schemas.microsoft.com/office/drawing/2014/main" id="{F6A1B2EB-589C-4E7A-B683-FA60EF596207}"/>
            </a:ext>
          </a:extLst>
        </xdr:cNvPr>
        <xdr:cNvCxnSpPr/>
      </xdr:nvCxnSpPr>
      <xdr:spPr>
        <a:xfrm flipV="1">
          <a:off x="16431260" y="6120384"/>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EDA837AB-513C-4EC7-9AFD-32B867CC37AF}"/>
            </a:ext>
          </a:extLst>
        </xdr:cNvPr>
        <xdr:cNvSpPr txBox="1"/>
      </xdr:nvSpPr>
      <xdr:spPr>
        <a:xfrm>
          <a:off x="18561127" y="654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036CBFA2-E986-4D51-B954-28FB8C1B4CE7}"/>
            </a:ext>
          </a:extLst>
        </xdr:cNvPr>
        <xdr:cNvSpPr txBox="1"/>
      </xdr:nvSpPr>
      <xdr:spPr>
        <a:xfrm>
          <a:off x="17776267" y="65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22115</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C4761FFD-EB11-4969-BC9D-B9BFA9516E5E}"/>
            </a:ext>
          </a:extLst>
        </xdr:cNvPr>
        <xdr:cNvSpPr txBox="1"/>
      </xdr:nvSpPr>
      <xdr:spPr>
        <a:xfrm>
          <a:off x="17001567" y="639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150131</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7F4143BA-499C-456A-9D2C-B0B1A56C0877}"/>
            </a:ext>
          </a:extLst>
        </xdr:cNvPr>
        <xdr:cNvSpPr txBox="1"/>
      </xdr:nvSpPr>
      <xdr:spPr>
        <a:xfrm>
          <a:off x="16226867" y="635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134383</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5A8F2651-7125-4AD7-9316-61465F6AD10A}"/>
            </a:ext>
          </a:extLst>
        </xdr:cNvPr>
        <xdr:cNvSpPr txBox="1"/>
      </xdr:nvSpPr>
      <xdr:spPr>
        <a:xfrm>
          <a:off x="18561127" y="583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141241</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D3D805D5-C574-42FC-8B6A-773AE3224DE1}"/>
            </a:ext>
          </a:extLst>
        </xdr:cNvPr>
        <xdr:cNvSpPr txBox="1"/>
      </xdr:nvSpPr>
      <xdr:spPr>
        <a:xfrm>
          <a:off x="17776267" y="584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152671</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451626E8-7873-4D5D-8EB5-7E8BCC16D532}"/>
            </a:ext>
          </a:extLst>
        </xdr:cNvPr>
        <xdr:cNvSpPr txBox="1"/>
      </xdr:nvSpPr>
      <xdr:spPr>
        <a:xfrm>
          <a:off x="17001567" y="58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164101</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F27839D2-1A8A-4A2E-AF73-795F0B3C60A4}"/>
            </a:ext>
          </a:extLst>
        </xdr:cNvPr>
        <xdr:cNvSpPr txBox="1"/>
      </xdr:nvSpPr>
      <xdr:spPr>
        <a:xfrm>
          <a:off x="16226867" y="586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50847772-6F42-4DE5-8907-813EE2CF8D0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CF0BA7F9-4D61-4E3E-98E4-BFF9895B098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1EAB04F5-8990-4F73-96CD-723C14D76EF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ACE71D7A-1C54-44E2-8BD5-2BF3EC4ED0C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237363BA-195A-47AC-87C7-BE090C5626D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30320DDB-68AB-49B7-B2CA-D15B7B9BC5F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B06F0F0D-9C8C-4EC2-BB04-7AF5B56F2AE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69789D99-9EC1-4559-AE5C-E8D5450EA95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7944A724-D67E-401E-9809-E8383049B5D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E673825-298C-40D4-9AD0-5A83ADEACC0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87D6E408-39A3-43D0-9A0B-A397DF31B6F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47621747-EADE-462D-B113-75E492F046B3}"/>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69919F9B-B960-4765-B484-30A52D9F1AC2}"/>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550600C3-F65C-4E21-84AC-B088BF2978D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464D2F70-2BB7-47B7-9F10-32871010B4CF}"/>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B7D4E0ED-C350-4541-A5DF-15D01F020ECC}"/>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830B3FC3-C558-434D-BD18-C51449799621}"/>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B1E32D52-D28E-4F1E-B678-4348489E3C16}"/>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AF29C03C-394B-41F3-ABCE-62AC4879AC91}"/>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52929991-2E7B-45AC-AB9B-94EDA32CE36D}"/>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F758C772-FB83-472F-8CF8-DAB5CB349C6A}"/>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74C72DE2-C1C1-4655-B393-89FB8180E38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F9AFAD27-D933-4652-87D2-25EB04D3E4FF}"/>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2C8390BC-3770-4B08-91D7-494EC43BE97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a:extLst>
            <a:ext uri="{FF2B5EF4-FFF2-40B4-BE49-F238E27FC236}">
              <a16:creationId xmlns:a16="http://schemas.microsoft.com/office/drawing/2014/main" id="{AD2AF042-A882-400A-B2E1-E6A37C4541A6}"/>
            </a:ext>
          </a:extLst>
        </xdr:cNvPr>
        <xdr:cNvCxnSpPr/>
      </xdr:nvCxnSpPr>
      <xdr:spPr>
        <a:xfrm flipV="1">
          <a:off x="14375764" y="9505950"/>
          <a:ext cx="0" cy="1169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A378EF4D-686F-4D7A-B098-DCFC7863C1DE}"/>
            </a:ext>
          </a:extLst>
        </xdr:cNvPr>
        <xdr:cNvSpPr txBox="1"/>
      </xdr:nvSpPr>
      <xdr:spPr>
        <a:xfrm>
          <a:off x="144145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a:extLst>
            <a:ext uri="{FF2B5EF4-FFF2-40B4-BE49-F238E27FC236}">
              <a16:creationId xmlns:a16="http://schemas.microsoft.com/office/drawing/2014/main" id="{88E1BB5D-EC72-407C-9B5E-6A4EA3CE731D}"/>
            </a:ext>
          </a:extLst>
        </xdr:cNvPr>
        <xdr:cNvCxnSpPr/>
      </xdr:nvCxnSpPr>
      <xdr:spPr>
        <a:xfrm>
          <a:off x="14287500" y="1067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2BFC108-F929-4F1E-95FE-ED83858E7E5A}"/>
            </a:ext>
          </a:extLst>
        </xdr:cNvPr>
        <xdr:cNvSpPr txBox="1"/>
      </xdr:nvSpPr>
      <xdr:spPr>
        <a:xfrm>
          <a:off x="144145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a:extLst>
            <a:ext uri="{FF2B5EF4-FFF2-40B4-BE49-F238E27FC236}">
              <a16:creationId xmlns:a16="http://schemas.microsoft.com/office/drawing/2014/main" id="{23F741E9-7349-4E77-A4C4-E21C3231F325}"/>
            </a:ext>
          </a:extLst>
        </xdr:cNvPr>
        <xdr:cNvCxnSpPr/>
      </xdr:nvCxnSpPr>
      <xdr:spPr>
        <a:xfrm>
          <a:off x="14287500" y="9505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480159F8-19C4-49F0-BF40-59B304B3E885}"/>
            </a:ext>
          </a:extLst>
        </xdr:cNvPr>
        <xdr:cNvSpPr txBox="1"/>
      </xdr:nvSpPr>
      <xdr:spPr>
        <a:xfrm>
          <a:off x="14414500" y="997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a:extLst>
            <a:ext uri="{FF2B5EF4-FFF2-40B4-BE49-F238E27FC236}">
              <a16:creationId xmlns:a16="http://schemas.microsoft.com/office/drawing/2014/main" id="{EB7DAA1C-9A23-4985-B761-70B50E91BFE6}"/>
            </a:ext>
          </a:extLst>
        </xdr:cNvPr>
        <xdr:cNvSpPr/>
      </xdr:nvSpPr>
      <xdr:spPr>
        <a:xfrm>
          <a:off x="14325600" y="101219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a:extLst>
            <a:ext uri="{FF2B5EF4-FFF2-40B4-BE49-F238E27FC236}">
              <a16:creationId xmlns:a16="http://schemas.microsoft.com/office/drawing/2014/main" id="{C4ACF474-44B0-4104-A5CF-3A0EBA932EF4}"/>
            </a:ext>
          </a:extLst>
        </xdr:cNvPr>
        <xdr:cNvSpPr/>
      </xdr:nvSpPr>
      <xdr:spPr>
        <a:xfrm>
          <a:off x="1357884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a:extLst>
            <a:ext uri="{FF2B5EF4-FFF2-40B4-BE49-F238E27FC236}">
              <a16:creationId xmlns:a16="http://schemas.microsoft.com/office/drawing/2014/main" id="{4B6390D4-5DA1-4304-BF86-1DA340E3AEF2}"/>
            </a:ext>
          </a:extLst>
        </xdr:cNvPr>
        <xdr:cNvSpPr/>
      </xdr:nvSpPr>
      <xdr:spPr>
        <a:xfrm>
          <a:off x="1280414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42" name="フローチャート: 判断 541">
          <a:extLst>
            <a:ext uri="{FF2B5EF4-FFF2-40B4-BE49-F238E27FC236}">
              <a16:creationId xmlns:a16="http://schemas.microsoft.com/office/drawing/2014/main" id="{A400E646-FE73-4C78-AC2B-BFFBD0A080CC}"/>
            </a:ext>
          </a:extLst>
        </xdr:cNvPr>
        <xdr:cNvSpPr/>
      </xdr:nvSpPr>
      <xdr:spPr>
        <a:xfrm>
          <a:off x="12029440" y="100342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3" name="フローチャート: 判断 542">
          <a:extLst>
            <a:ext uri="{FF2B5EF4-FFF2-40B4-BE49-F238E27FC236}">
              <a16:creationId xmlns:a16="http://schemas.microsoft.com/office/drawing/2014/main" id="{DBCEF214-5167-440E-BC2D-1062E73368C1}"/>
            </a:ext>
          </a:extLst>
        </xdr:cNvPr>
        <xdr:cNvSpPr/>
      </xdr:nvSpPr>
      <xdr:spPr>
        <a:xfrm>
          <a:off x="11231880" y="1000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5D99CF9F-3DB7-46CF-BDEC-0992193CE17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3D23B13-E221-4387-BCB6-7DBF0470F9C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D6DBC0E-11BC-4655-AAB9-2448BBBB462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1CB08FD-2953-4DD1-8EDB-6B9B69273D8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CD0208A-FB91-4850-8851-0D2BC90307F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101600</xdr:rowOff>
    </xdr:from>
    <xdr:to>
      <xdr:col>85</xdr:col>
      <xdr:colOff>177800</xdr:colOff>
      <xdr:row>63</xdr:row>
      <xdr:rowOff>31750</xdr:rowOff>
    </xdr:to>
    <xdr:sp macro="" textlink="">
      <xdr:nvSpPr>
        <xdr:cNvPr id="549" name="楕円 548">
          <a:extLst>
            <a:ext uri="{FF2B5EF4-FFF2-40B4-BE49-F238E27FC236}">
              <a16:creationId xmlns:a16="http://schemas.microsoft.com/office/drawing/2014/main" id="{8C418D96-7401-45B8-BD7E-A594C984ED3A}"/>
            </a:ext>
          </a:extLst>
        </xdr:cNvPr>
        <xdr:cNvSpPr/>
      </xdr:nvSpPr>
      <xdr:spPr>
        <a:xfrm>
          <a:off x="14325600" y="104952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80027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9F8A1F71-B5AC-4953-951D-DD421FBDAEF4}"/>
            </a:ext>
          </a:extLst>
        </xdr:cNvPr>
        <xdr:cNvSpPr txBox="1"/>
      </xdr:nvSpPr>
      <xdr:spPr>
        <a:xfrm>
          <a:off x="14414500"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65405</xdr:rowOff>
    </xdr:from>
    <xdr:to>
      <xdr:col>81</xdr:col>
      <xdr:colOff>101600</xdr:colOff>
      <xdr:row>62</xdr:row>
      <xdr:rowOff>167005</xdr:rowOff>
    </xdr:to>
    <xdr:sp macro="" textlink="">
      <xdr:nvSpPr>
        <xdr:cNvPr id="551" name="楕円 550">
          <a:extLst>
            <a:ext uri="{FF2B5EF4-FFF2-40B4-BE49-F238E27FC236}">
              <a16:creationId xmlns:a16="http://schemas.microsoft.com/office/drawing/2014/main" id="{8E946AE3-70A4-4309-9566-97FBA55F83D3}"/>
            </a:ext>
          </a:extLst>
        </xdr:cNvPr>
        <xdr:cNvSpPr/>
      </xdr:nvSpPr>
      <xdr:spPr>
        <a:xfrm>
          <a:off x="1357884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116205</xdr:rowOff>
    </xdr:from>
    <xdr:to>
      <xdr:col>85</xdr:col>
      <xdr:colOff>127000</xdr:colOff>
      <xdr:row>62</xdr:row>
      <xdr:rowOff>152400</xdr:rowOff>
    </xdr:to>
    <xdr:cxnSp macro="">
      <xdr:nvCxnSpPr>
        <xdr:cNvPr id="552" name="直線コネクタ 551">
          <a:extLst>
            <a:ext uri="{FF2B5EF4-FFF2-40B4-BE49-F238E27FC236}">
              <a16:creationId xmlns:a16="http://schemas.microsoft.com/office/drawing/2014/main" id="{8AE0C496-1AEB-4E03-A0CE-41732DEB60E4}"/>
            </a:ext>
          </a:extLst>
        </xdr:cNvPr>
        <xdr:cNvCxnSpPr/>
      </xdr:nvCxnSpPr>
      <xdr:spPr>
        <a:xfrm>
          <a:off x="13629640" y="1050988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33020</xdr:rowOff>
    </xdr:from>
    <xdr:to>
      <xdr:col>76</xdr:col>
      <xdr:colOff>165100</xdr:colOff>
      <xdr:row>62</xdr:row>
      <xdr:rowOff>134620</xdr:rowOff>
    </xdr:to>
    <xdr:sp macro="" textlink="">
      <xdr:nvSpPr>
        <xdr:cNvPr id="553" name="楕円 552">
          <a:extLst>
            <a:ext uri="{FF2B5EF4-FFF2-40B4-BE49-F238E27FC236}">
              <a16:creationId xmlns:a16="http://schemas.microsoft.com/office/drawing/2014/main" id="{E26C8C15-9AD4-43C6-AE85-C3F6A8A87138}"/>
            </a:ext>
          </a:extLst>
        </xdr:cNvPr>
        <xdr:cNvSpPr/>
      </xdr:nvSpPr>
      <xdr:spPr>
        <a:xfrm>
          <a:off x="1280414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83820</xdr:rowOff>
    </xdr:from>
    <xdr:to>
      <xdr:col>81</xdr:col>
      <xdr:colOff>50800</xdr:colOff>
      <xdr:row>62</xdr:row>
      <xdr:rowOff>116205</xdr:rowOff>
    </xdr:to>
    <xdr:cxnSp macro="">
      <xdr:nvCxnSpPr>
        <xdr:cNvPr id="554" name="直線コネクタ 553">
          <a:extLst>
            <a:ext uri="{FF2B5EF4-FFF2-40B4-BE49-F238E27FC236}">
              <a16:creationId xmlns:a16="http://schemas.microsoft.com/office/drawing/2014/main" id="{2CFEF060-C4D4-4373-A69B-873ECA6057FD}"/>
            </a:ext>
          </a:extLst>
        </xdr:cNvPr>
        <xdr:cNvCxnSpPr/>
      </xdr:nvCxnSpPr>
      <xdr:spPr>
        <a:xfrm>
          <a:off x="12854940" y="1047750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160655</xdr:rowOff>
    </xdr:from>
    <xdr:to>
      <xdr:col>72</xdr:col>
      <xdr:colOff>38100</xdr:colOff>
      <xdr:row>62</xdr:row>
      <xdr:rowOff>90805</xdr:rowOff>
    </xdr:to>
    <xdr:sp macro="" textlink="">
      <xdr:nvSpPr>
        <xdr:cNvPr id="555" name="楕円 554">
          <a:extLst>
            <a:ext uri="{FF2B5EF4-FFF2-40B4-BE49-F238E27FC236}">
              <a16:creationId xmlns:a16="http://schemas.microsoft.com/office/drawing/2014/main" id="{379EFF81-A29F-4690-8059-9D9C4B5DA43D}"/>
            </a:ext>
          </a:extLst>
        </xdr:cNvPr>
        <xdr:cNvSpPr/>
      </xdr:nvSpPr>
      <xdr:spPr>
        <a:xfrm>
          <a:off x="12029440" y="103866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40005</xdr:rowOff>
    </xdr:from>
    <xdr:to>
      <xdr:col>76</xdr:col>
      <xdr:colOff>114300</xdr:colOff>
      <xdr:row>62</xdr:row>
      <xdr:rowOff>83820</xdr:rowOff>
    </xdr:to>
    <xdr:cxnSp macro="">
      <xdr:nvCxnSpPr>
        <xdr:cNvPr id="556" name="直線コネクタ 555">
          <a:extLst>
            <a:ext uri="{FF2B5EF4-FFF2-40B4-BE49-F238E27FC236}">
              <a16:creationId xmlns:a16="http://schemas.microsoft.com/office/drawing/2014/main" id="{767CB167-173E-4259-B54C-B8C3D86FA480}"/>
            </a:ext>
          </a:extLst>
        </xdr:cNvPr>
        <xdr:cNvCxnSpPr/>
      </xdr:nvCxnSpPr>
      <xdr:spPr>
        <a:xfrm>
          <a:off x="12072620" y="10433685"/>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132080</xdr:rowOff>
    </xdr:from>
    <xdr:to>
      <xdr:col>67</xdr:col>
      <xdr:colOff>101600</xdr:colOff>
      <xdr:row>62</xdr:row>
      <xdr:rowOff>62230</xdr:rowOff>
    </xdr:to>
    <xdr:sp macro="" textlink="">
      <xdr:nvSpPr>
        <xdr:cNvPr id="557" name="楕円 556">
          <a:extLst>
            <a:ext uri="{FF2B5EF4-FFF2-40B4-BE49-F238E27FC236}">
              <a16:creationId xmlns:a16="http://schemas.microsoft.com/office/drawing/2014/main" id="{6E53F3BC-6940-4A5D-A796-8118A2E6B75D}"/>
            </a:ext>
          </a:extLst>
        </xdr:cNvPr>
        <xdr:cNvSpPr/>
      </xdr:nvSpPr>
      <xdr:spPr>
        <a:xfrm>
          <a:off x="11231880" y="10358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11430</xdr:rowOff>
    </xdr:from>
    <xdr:to>
      <xdr:col>71</xdr:col>
      <xdr:colOff>177800</xdr:colOff>
      <xdr:row>62</xdr:row>
      <xdr:rowOff>40005</xdr:rowOff>
    </xdr:to>
    <xdr:cxnSp macro="">
      <xdr:nvCxnSpPr>
        <xdr:cNvPr id="558" name="直線コネクタ 557">
          <a:extLst>
            <a:ext uri="{FF2B5EF4-FFF2-40B4-BE49-F238E27FC236}">
              <a16:creationId xmlns:a16="http://schemas.microsoft.com/office/drawing/2014/main" id="{1CAF2038-1736-4105-9052-C3BE390AF419}"/>
            </a:ext>
          </a:extLst>
        </xdr:cNvPr>
        <xdr:cNvCxnSpPr/>
      </xdr:nvCxnSpPr>
      <xdr:spPr>
        <a:xfrm>
          <a:off x="11282680" y="1040511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559" name="n_1aveValue【学校施設】&#10;有形固定資産減価償却率">
          <a:extLst>
            <a:ext uri="{FF2B5EF4-FFF2-40B4-BE49-F238E27FC236}">
              <a16:creationId xmlns:a16="http://schemas.microsoft.com/office/drawing/2014/main" id="{1415FD03-5F6E-4086-9CE6-E528DAE19A4F}"/>
            </a:ext>
          </a:extLst>
        </xdr:cNvPr>
        <xdr:cNvSpPr txBox="1"/>
      </xdr:nvSpPr>
      <xdr:spPr>
        <a:xfrm>
          <a:off x="134372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560" name="n_2aveValue【学校施設】&#10;有形固定資産減価償却率">
          <a:extLst>
            <a:ext uri="{FF2B5EF4-FFF2-40B4-BE49-F238E27FC236}">
              <a16:creationId xmlns:a16="http://schemas.microsoft.com/office/drawing/2014/main" id="{6702E41C-A9F9-46C4-8B93-05C36D57642E}"/>
            </a:ext>
          </a:extLst>
        </xdr:cNvPr>
        <xdr:cNvSpPr txBox="1"/>
      </xdr:nvSpPr>
      <xdr:spPr>
        <a:xfrm>
          <a:off x="126752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90187</xdr:rowOff>
    </xdr:from>
    <xdr:ext cx="405111" cy="259045"/>
    <xdr:sp macro="" textlink="">
      <xdr:nvSpPr>
        <xdr:cNvPr id="561" name="n_3aveValue【学校施設】&#10;有形固定資産減価償却率">
          <a:extLst>
            <a:ext uri="{FF2B5EF4-FFF2-40B4-BE49-F238E27FC236}">
              <a16:creationId xmlns:a16="http://schemas.microsoft.com/office/drawing/2014/main" id="{1372CEFF-099C-4F6D-8B80-BE485C022821}"/>
            </a:ext>
          </a:extLst>
        </xdr:cNvPr>
        <xdr:cNvSpPr txBox="1"/>
      </xdr:nvSpPr>
      <xdr:spPr>
        <a:xfrm>
          <a:off x="119005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562" name="n_4aveValue【学校施設】&#10;有形固定資産減価償却率">
          <a:extLst>
            <a:ext uri="{FF2B5EF4-FFF2-40B4-BE49-F238E27FC236}">
              <a16:creationId xmlns:a16="http://schemas.microsoft.com/office/drawing/2014/main" id="{A53A953E-E8D6-475F-A51D-C49EDB587A4A}"/>
            </a:ext>
          </a:extLst>
        </xdr:cNvPr>
        <xdr:cNvSpPr txBox="1"/>
      </xdr:nvSpPr>
      <xdr:spPr>
        <a:xfrm>
          <a:off x="1110298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158132</xdr:rowOff>
    </xdr:from>
    <xdr:ext cx="405111" cy="259045"/>
    <xdr:sp macro="" textlink="">
      <xdr:nvSpPr>
        <xdr:cNvPr id="563" name="n_1mainValue【学校施設】&#10;有形固定資産減価償却率">
          <a:extLst>
            <a:ext uri="{FF2B5EF4-FFF2-40B4-BE49-F238E27FC236}">
              <a16:creationId xmlns:a16="http://schemas.microsoft.com/office/drawing/2014/main" id="{50A6E660-D308-4FCA-BCCE-AED57C7C7E81}"/>
            </a:ext>
          </a:extLst>
        </xdr:cNvPr>
        <xdr:cNvSpPr txBox="1"/>
      </xdr:nvSpPr>
      <xdr:spPr>
        <a:xfrm>
          <a:off x="134372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125747</xdr:rowOff>
    </xdr:from>
    <xdr:ext cx="405111" cy="259045"/>
    <xdr:sp macro="" textlink="">
      <xdr:nvSpPr>
        <xdr:cNvPr id="564" name="n_2mainValue【学校施設】&#10;有形固定資産減価償却率">
          <a:extLst>
            <a:ext uri="{FF2B5EF4-FFF2-40B4-BE49-F238E27FC236}">
              <a16:creationId xmlns:a16="http://schemas.microsoft.com/office/drawing/2014/main" id="{8A5F318D-8A74-4A58-BD16-F313A6FE1C99}"/>
            </a:ext>
          </a:extLst>
        </xdr:cNvPr>
        <xdr:cNvSpPr txBox="1"/>
      </xdr:nvSpPr>
      <xdr:spPr>
        <a:xfrm>
          <a:off x="126752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81932</xdr:rowOff>
    </xdr:from>
    <xdr:ext cx="405111" cy="259045"/>
    <xdr:sp macro="" textlink="">
      <xdr:nvSpPr>
        <xdr:cNvPr id="565" name="n_3mainValue【学校施設】&#10;有形固定資産減価償却率">
          <a:extLst>
            <a:ext uri="{FF2B5EF4-FFF2-40B4-BE49-F238E27FC236}">
              <a16:creationId xmlns:a16="http://schemas.microsoft.com/office/drawing/2014/main" id="{84B8E198-E41A-4AF8-86A5-6629C2369DBD}"/>
            </a:ext>
          </a:extLst>
        </xdr:cNvPr>
        <xdr:cNvSpPr txBox="1"/>
      </xdr:nvSpPr>
      <xdr:spPr>
        <a:xfrm>
          <a:off x="11900544"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53357</xdr:rowOff>
    </xdr:from>
    <xdr:ext cx="405111" cy="259045"/>
    <xdr:sp macro="" textlink="">
      <xdr:nvSpPr>
        <xdr:cNvPr id="566" name="n_4mainValue【学校施設】&#10;有形固定資産減価償却率">
          <a:extLst>
            <a:ext uri="{FF2B5EF4-FFF2-40B4-BE49-F238E27FC236}">
              <a16:creationId xmlns:a16="http://schemas.microsoft.com/office/drawing/2014/main" id="{A25E501D-93E5-4A9E-B8F6-8843227A3750}"/>
            </a:ext>
          </a:extLst>
        </xdr:cNvPr>
        <xdr:cNvSpPr txBox="1"/>
      </xdr:nvSpPr>
      <xdr:spPr>
        <a:xfrm>
          <a:off x="1110298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94676B5B-41FD-4266-B5B4-F93E24240D8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D1C45D72-883B-4076-BDB6-CFA427A6BEF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937289D2-F82E-4553-A161-723BFA70BEB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76CB93A3-18F1-4E2B-92E0-87ABFFE305F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A162569D-AF16-42E0-AD25-6BA85D74241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46283E23-E5A3-4085-A7B8-808E45F1155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4C990EB8-4280-4BE9-BA2E-0ECCC03D8736}"/>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65DF3D1D-546B-4E13-8EE3-F8615BFB0E6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E697B481-5898-4DB6-846E-882AF30D7EA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27F114CF-530C-440E-BE8E-576576B4959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E07ED68B-4EAB-46D3-A59C-4B22A0EE7B1A}"/>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9871635A-0E7E-4847-99BC-4B3004737D83}"/>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3075DCA5-CD3D-4335-9124-54DF69AD07BA}"/>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39EE5CEC-AA8D-454E-8B2D-63E4098C6D15}"/>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E94AA674-4286-4234-AC5B-33A05EB07726}"/>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6BB914C5-833F-44D0-88D8-93759B08411D}"/>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4442E5D9-6BEA-4A83-BD3A-5EFA8E1A0282}"/>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D067DA25-BC48-44C0-9944-AD9367CE0C76}"/>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9D85968C-D1B4-4E11-95AA-46082926DEDF}"/>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8895C481-C282-4A0D-846B-0F26BDD683D2}"/>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64773CDB-5BED-4A38-A3AC-18099C6CC302}"/>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2CD33924-9D9E-4314-BFDD-A24D5C48AA56}"/>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55FF3134-E5F3-4E71-8AE0-0DF2D00DC03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A95EBE2D-58C4-46A4-858A-DD8149E3B40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a:extLst>
            <a:ext uri="{FF2B5EF4-FFF2-40B4-BE49-F238E27FC236}">
              <a16:creationId xmlns:a16="http://schemas.microsoft.com/office/drawing/2014/main" id="{144A331A-A871-40A7-A4E3-E49BE63881AA}"/>
            </a:ext>
          </a:extLst>
        </xdr:cNvPr>
        <xdr:cNvCxnSpPr/>
      </xdr:nvCxnSpPr>
      <xdr:spPr>
        <a:xfrm flipV="1">
          <a:off x="19509104" y="9549384"/>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a:extLst>
            <a:ext uri="{FF2B5EF4-FFF2-40B4-BE49-F238E27FC236}">
              <a16:creationId xmlns:a16="http://schemas.microsoft.com/office/drawing/2014/main" id="{1E3F66DA-0E98-4D11-94ED-791C23EBA848}"/>
            </a:ext>
          </a:extLst>
        </xdr:cNvPr>
        <xdr:cNvSpPr txBox="1"/>
      </xdr:nvSpPr>
      <xdr:spPr>
        <a:xfrm>
          <a:off x="19547840" y="1077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a:extLst>
            <a:ext uri="{FF2B5EF4-FFF2-40B4-BE49-F238E27FC236}">
              <a16:creationId xmlns:a16="http://schemas.microsoft.com/office/drawing/2014/main" id="{F2D86E83-C4D1-4BD0-8699-2FCE51D2E0FD}"/>
            </a:ext>
          </a:extLst>
        </xdr:cNvPr>
        <xdr:cNvCxnSpPr/>
      </xdr:nvCxnSpPr>
      <xdr:spPr>
        <a:xfrm>
          <a:off x="19443700" y="107666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a:extLst>
            <a:ext uri="{FF2B5EF4-FFF2-40B4-BE49-F238E27FC236}">
              <a16:creationId xmlns:a16="http://schemas.microsoft.com/office/drawing/2014/main" id="{4502AFBD-ECBA-4FC7-8A87-961E964481A4}"/>
            </a:ext>
          </a:extLst>
        </xdr:cNvPr>
        <xdr:cNvSpPr txBox="1"/>
      </xdr:nvSpPr>
      <xdr:spPr>
        <a:xfrm>
          <a:off x="1954784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a:extLst>
            <a:ext uri="{FF2B5EF4-FFF2-40B4-BE49-F238E27FC236}">
              <a16:creationId xmlns:a16="http://schemas.microsoft.com/office/drawing/2014/main" id="{4E8D68F7-0030-48BD-8755-FD9272604176}"/>
            </a:ext>
          </a:extLst>
        </xdr:cNvPr>
        <xdr:cNvCxnSpPr/>
      </xdr:nvCxnSpPr>
      <xdr:spPr>
        <a:xfrm>
          <a:off x="19443700" y="95493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596" name="【学校施設】&#10;一人当たり面積平均値テキスト">
          <a:extLst>
            <a:ext uri="{FF2B5EF4-FFF2-40B4-BE49-F238E27FC236}">
              <a16:creationId xmlns:a16="http://schemas.microsoft.com/office/drawing/2014/main" id="{7BED9159-DC7E-4ADB-A131-3B416DCABBAB}"/>
            </a:ext>
          </a:extLst>
        </xdr:cNvPr>
        <xdr:cNvSpPr txBox="1"/>
      </xdr:nvSpPr>
      <xdr:spPr>
        <a:xfrm>
          <a:off x="19547840" y="10192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a:extLst>
            <a:ext uri="{FF2B5EF4-FFF2-40B4-BE49-F238E27FC236}">
              <a16:creationId xmlns:a16="http://schemas.microsoft.com/office/drawing/2014/main" id="{AACD6D11-8D1B-4D93-8780-F78364870615}"/>
            </a:ext>
          </a:extLst>
        </xdr:cNvPr>
        <xdr:cNvSpPr/>
      </xdr:nvSpPr>
      <xdr:spPr>
        <a:xfrm>
          <a:off x="19458940" y="10337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a:extLst>
            <a:ext uri="{FF2B5EF4-FFF2-40B4-BE49-F238E27FC236}">
              <a16:creationId xmlns:a16="http://schemas.microsoft.com/office/drawing/2014/main" id="{3BE719DA-A13A-440E-B022-F43CEB56A403}"/>
            </a:ext>
          </a:extLst>
        </xdr:cNvPr>
        <xdr:cNvSpPr/>
      </xdr:nvSpPr>
      <xdr:spPr>
        <a:xfrm>
          <a:off x="18735040" y="103398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a:extLst>
            <a:ext uri="{FF2B5EF4-FFF2-40B4-BE49-F238E27FC236}">
              <a16:creationId xmlns:a16="http://schemas.microsoft.com/office/drawing/2014/main" id="{44E4908B-756B-42CF-BD02-38EB1679342F}"/>
            </a:ext>
          </a:extLst>
        </xdr:cNvPr>
        <xdr:cNvSpPr/>
      </xdr:nvSpPr>
      <xdr:spPr>
        <a:xfrm>
          <a:off x="17937480" y="103398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00" name="フローチャート: 判断 599">
          <a:extLst>
            <a:ext uri="{FF2B5EF4-FFF2-40B4-BE49-F238E27FC236}">
              <a16:creationId xmlns:a16="http://schemas.microsoft.com/office/drawing/2014/main" id="{1E9B9C92-FAC1-4D99-A2C2-C5B334E50D09}"/>
            </a:ext>
          </a:extLst>
        </xdr:cNvPr>
        <xdr:cNvSpPr/>
      </xdr:nvSpPr>
      <xdr:spPr>
        <a:xfrm>
          <a:off x="17162780" y="1033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601" name="フローチャート: 判断 600">
          <a:extLst>
            <a:ext uri="{FF2B5EF4-FFF2-40B4-BE49-F238E27FC236}">
              <a16:creationId xmlns:a16="http://schemas.microsoft.com/office/drawing/2014/main" id="{9EDB605C-D9F8-46D4-A9E1-C84C6C707B31}"/>
            </a:ext>
          </a:extLst>
        </xdr:cNvPr>
        <xdr:cNvSpPr/>
      </xdr:nvSpPr>
      <xdr:spPr>
        <a:xfrm>
          <a:off x="16388080" y="102754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28F400C-4BF2-4E37-8AD7-6AF27718C9D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59A9D00-3B73-4EDA-B551-75CE3A31D88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90A9DA2-E4F6-42A2-8B3A-77876E4090C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87FA247-5ACB-4171-B92A-BBC1D2B57B8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2398C386-1783-4C0A-B83B-1054349D017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108458</xdr:rowOff>
    </xdr:from>
    <xdr:to>
      <xdr:col>116</xdr:col>
      <xdr:colOff>114300</xdr:colOff>
      <xdr:row>63</xdr:row>
      <xdr:rowOff>38608</xdr:rowOff>
    </xdr:to>
    <xdr:sp macro="" textlink="">
      <xdr:nvSpPr>
        <xdr:cNvPr id="607" name="楕円 606">
          <a:extLst>
            <a:ext uri="{FF2B5EF4-FFF2-40B4-BE49-F238E27FC236}">
              <a16:creationId xmlns:a16="http://schemas.microsoft.com/office/drawing/2014/main" id="{39EC2CDF-2D57-475E-A5BB-D35C4C6E8274}"/>
            </a:ext>
          </a:extLst>
        </xdr:cNvPr>
        <xdr:cNvSpPr/>
      </xdr:nvSpPr>
      <xdr:spPr>
        <a:xfrm>
          <a:off x="19458940" y="105021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86885</xdr:rowOff>
    </xdr:from>
    <xdr:ext cx="469744" cy="259045"/>
    <xdr:sp macro="" textlink="">
      <xdr:nvSpPr>
        <xdr:cNvPr id="608" name="【学校施設】&#10;一人当たり面積該当値テキスト">
          <a:extLst>
            <a:ext uri="{FF2B5EF4-FFF2-40B4-BE49-F238E27FC236}">
              <a16:creationId xmlns:a16="http://schemas.microsoft.com/office/drawing/2014/main" id="{2F746A13-0D8D-44D6-ABF5-D41924DB9240}"/>
            </a:ext>
          </a:extLst>
        </xdr:cNvPr>
        <xdr:cNvSpPr txBox="1"/>
      </xdr:nvSpPr>
      <xdr:spPr>
        <a:xfrm>
          <a:off x="19547840" y="1048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111125</xdr:rowOff>
    </xdr:from>
    <xdr:to>
      <xdr:col>112</xdr:col>
      <xdr:colOff>38100</xdr:colOff>
      <xdr:row>63</xdr:row>
      <xdr:rowOff>41275</xdr:rowOff>
    </xdr:to>
    <xdr:sp macro="" textlink="">
      <xdr:nvSpPr>
        <xdr:cNvPr id="609" name="楕円 608">
          <a:extLst>
            <a:ext uri="{FF2B5EF4-FFF2-40B4-BE49-F238E27FC236}">
              <a16:creationId xmlns:a16="http://schemas.microsoft.com/office/drawing/2014/main" id="{A36D18E1-2E65-43A2-A0A1-C7635EB3E909}"/>
            </a:ext>
          </a:extLst>
        </xdr:cNvPr>
        <xdr:cNvSpPr/>
      </xdr:nvSpPr>
      <xdr:spPr>
        <a:xfrm>
          <a:off x="18735040" y="10504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159258</xdr:rowOff>
    </xdr:from>
    <xdr:to>
      <xdr:col>116</xdr:col>
      <xdr:colOff>63500</xdr:colOff>
      <xdr:row>62</xdr:row>
      <xdr:rowOff>161925</xdr:rowOff>
    </xdr:to>
    <xdr:cxnSp macro="">
      <xdr:nvCxnSpPr>
        <xdr:cNvPr id="610" name="直線コネクタ 609">
          <a:extLst>
            <a:ext uri="{FF2B5EF4-FFF2-40B4-BE49-F238E27FC236}">
              <a16:creationId xmlns:a16="http://schemas.microsoft.com/office/drawing/2014/main" id="{D9F21A3F-C709-4D75-AB8B-F0DCC074F96B}"/>
            </a:ext>
          </a:extLst>
        </xdr:cNvPr>
        <xdr:cNvCxnSpPr/>
      </xdr:nvCxnSpPr>
      <xdr:spPr>
        <a:xfrm flipV="1">
          <a:off x="18778220" y="10552938"/>
          <a:ext cx="73152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115697</xdr:rowOff>
    </xdr:from>
    <xdr:to>
      <xdr:col>107</xdr:col>
      <xdr:colOff>101600</xdr:colOff>
      <xdr:row>63</xdr:row>
      <xdr:rowOff>45847</xdr:rowOff>
    </xdr:to>
    <xdr:sp macro="" textlink="">
      <xdr:nvSpPr>
        <xdr:cNvPr id="611" name="楕円 610">
          <a:extLst>
            <a:ext uri="{FF2B5EF4-FFF2-40B4-BE49-F238E27FC236}">
              <a16:creationId xmlns:a16="http://schemas.microsoft.com/office/drawing/2014/main" id="{DF6565D3-1CCA-44B3-9A8D-2CBE5733C14C}"/>
            </a:ext>
          </a:extLst>
        </xdr:cNvPr>
        <xdr:cNvSpPr/>
      </xdr:nvSpPr>
      <xdr:spPr>
        <a:xfrm>
          <a:off x="17937480" y="105093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161925</xdr:rowOff>
    </xdr:from>
    <xdr:to>
      <xdr:col>111</xdr:col>
      <xdr:colOff>177800</xdr:colOff>
      <xdr:row>62</xdr:row>
      <xdr:rowOff>166497</xdr:rowOff>
    </xdr:to>
    <xdr:cxnSp macro="">
      <xdr:nvCxnSpPr>
        <xdr:cNvPr id="612" name="直線コネクタ 611">
          <a:extLst>
            <a:ext uri="{FF2B5EF4-FFF2-40B4-BE49-F238E27FC236}">
              <a16:creationId xmlns:a16="http://schemas.microsoft.com/office/drawing/2014/main" id="{A8EF08C3-3A23-4E6B-86E2-2506DF242603}"/>
            </a:ext>
          </a:extLst>
        </xdr:cNvPr>
        <xdr:cNvCxnSpPr/>
      </xdr:nvCxnSpPr>
      <xdr:spPr>
        <a:xfrm flipV="1">
          <a:off x="17988280" y="10555605"/>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122174</xdr:rowOff>
    </xdr:from>
    <xdr:to>
      <xdr:col>102</xdr:col>
      <xdr:colOff>165100</xdr:colOff>
      <xdr:row>63</xdr:row>
      <xdr:rowOff>52324</xdr:rowOff>
    </xdr:to>
    <xdr:sp macro="" textlink="">
      <xdr:nvSpPr>
        <xdr:cNvPr id="613" name="楕円 612">
          <a:extLst>
            <a:ext uri="{FF2B5EF4-FFF2-40B4-BE49-F238E27FC236}">
              <a16:creationId xmlns:a16="http://schemas.microsoft.com/office/drawing/2014/main" id="{ECC57002-1C17-4B38-AD5A-DEADE71C5A13}"/>
            </a:ext>
          </a:extLst>
        </xdr:cNvPr>
        <xdr:cNvSpPr/>
      </xdr:nvSpPr>
      <xdr:spPr>
        <a:xfrm>
          <a:off x="17162780" y="105158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166497</xdr:rowOff>
    </xdr:from>
    <xdr:to>
      <xdr:col>107</xdr:col>
      <xdr:colOff>50800</xdr:colOff>
      <xdr:row>63</xdr:row>
      <xdr:rowOff>1524</xdr:rowOff>
    </xdr:to>
    <xdr:cxnSp macro="">
      <xdr:nvCxnSpPr>
        <xdr:cNvPr id="614" name="直線コネクタ 613">
          <a:extLst>
            <a:ext uri="{FF2B5EF4-FFF2-40B4-BE49-F238E27FC236}">
              <a16:creationId xmlns:a16="http://schemas.microsoft.com/office/drawing/2014/main" id="{A1C83C60-2C3B-4ED5-87DF-FA538CCC9C84}"/>
            </a:ext>
          </a:extLst>
        </xdr:cNvPr>
        <xdr:cNvCxnSpPr/>
      </xdr:nvCxnSpPr>
      <xdr:spPr>
        <a:xfrm flipV="1">
          <a:off x="17213580" y="10560177"/>
          <a:ext cx="7747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130556</xdr:rowOff>
    </xdr:from>
    <xdr:to>
      <xdr:col>98</xdr:col>
      <xdr:colOff>38100</xdr:colOff>
      <xdr:row>63</xdr:row>
      <xdr:rowOff>60706</xdr:rowOff>
    </xdr:to>
    <xdr:sp macro="" textlink="">
      <xdr:nvSpPr>
        <xdr:cNvPr id="615" name="楕円 614">
          <a:extLst>
            <a:ext uri="{FF2B5EF4-FFF2-40B4-BE49-F238E27FC236}">
              <a16:creationId xmlns:a16="http://schemas.microsoft.com/office/drawing/2014/main" id="{FDE503F8-294F-4A00-B916-6E670E0E2752}"/>
            </a:ext>
          </a:extLst>
        </xdr:cNvPr>
        <xdr:cNvSpPr/>
      </xdr:nvSpPr>
      <xdr:spPr>
        <a:xfrm>
          <a:off x="16388080" y="105242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1524</xdr:rowOff>
    </xdr:from>
    <xdr:to>
      <xdr:col>102</xdr:col>
      <xdr:colOff>114300</xdr:colOff>
      <xdr:row>63</xdr:row>
      <xdr:rowOff>9906</xdr:rowOff>
    </xdr:to>
    <xdr:cxnSp macro="">
      <xdr:nvCxnSpPr>
        <xdr:cNvPr id="616" name="直線コネクタ 615">
          <a:extLst>
            <a:ext uri="{FF2B5EF4-FFF2-40B4-BE49-F238E27FC236}">
              <a16:creationId xmlns:a16="http://schemas.microsoft.com/office/drawing/2014/main" id="{2EE3F8DC-7325-4B20-9D95-BB74B6C9519C}"/>
            </a:ext>
          </a:extLst>
        </xdr:cNvPr>
        <xdr:cNvCxnSpPr/>
      </xdr:nvCxnSpPr>
      <xdr:spPr>
        <a:xfrm flipV="1">
          <a:off x="16431260" y="10562844"/>
          <a:ext cx="78232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617" name="n_1aveValue【学校施設】&#10;一人当たり面積">
          <a:extLst>
            <a:ext uri="{FF2B5EF4-FFF2-40B4-BE49-F238E27FC236}">
              <a16:creationId xmlns:a16="http://schemas.microsoft.com/office/drawing/2014/main" id="{4505F504-DD1F-4557-806B-87C038444AFA}"/>
            </a:ext>
          </a:extLst>
        </xdr:cNvPr>
        <xdr:cNvSpPr txBox="1"/>
      </xdr:nvSpPr>
      <xdr:spPr>
        <a:xfrm>
          <a:off x="18561127" y="1011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618" name="n_2aveValue【学校施設】&#10;一人当たり面積">
          <a:extLst>
            <a:ext uri="{FF2B5EF4-FFF2-40B4-BE49-F238E27FC236}">
              <a16:creationId xmlns:a16="http://schemas.microsoft.com/office/drawing/2014/main" id="{DF5E475A-4496-404F-8E86-C5261B88F1C9}"/>
            </a:ext>
          </a:extLst>
        </xdr:cNvPr>
        <xdr:cNvSpPr txBox="1"/>
      </xdr:nvSpPr>
      <xdr:spPr>
        <a:xfrm>
          <a:off x="17776267" y="1011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619" name="n_3aveValue【学校施設】&#10;一人当たり面積">
          <a:extLst>
            <a:ext uri="{FF2B5EF4-FFF2-40B4-BE49-F238E27FC236}">
              <a16:creationId xmlns:a16="http://schemas.microsoft.com/office/drawing/2014/main" id="{4694DCBE-15C0-4280-8781-38C4055C93B2}"/>
            </a:ext>
          </a:extLst>
        </xdr:cNvPr>
        <xdr:cNvSpPr txBox="1"/>
      </xdr:nvSpPr>
      <xdr:spPr>
        <a:xfrm>
          <a:off x="17001567" y="1011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167530</xdr:rowOff>
    </xdr:from>
    <xdr:ext cx="469744" cy="259045"/>
    <xdr:sp macro="" textlink="">
      <xdr:nvSpPr>
        <xdr:cNvPr id="620" name="n_4aveValue【学校施設】&#10;一人当たり面積">
          <a:extLst>
            <a:ext uri="{FF2B5EF4-FFF2-40B4-BE49-F238E27FC236}">
              <a16:creationId xmlns:a16="http://schemas.microsoft.com/office/drawing/2014/main" id="{E7ABBA16-59E0-4436-AF1D-0B1346681636}"/>
            </a:ext>
          </a:extLst>
        </xdr:cNvPr>
        <xdr:cNvSpPr txBox="1"/>
      </xdr:nvSpPr>
      <xdr:spPr>
        <a:xfrm>
          <a:off x="16226867" y="1005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32402</xdr:rowOff>
    </xdr:from>
    <xdr:ext cx="469744" cy="259045"/>
    <xdr:sp macro="" textlink="">
      <xdr:nvSpPr>
        <xdr:cNvPr id="621" name="n_1mainValue【学校施設】&#10;一人当たり面積">
          <a:extLst>
            <a:ext uri="{FF2B5EF4-FFF2-40B4-BE49-F238E27FC236}">
              <a16:creationId xmlns:a16="http://schemas.microsoft.com/office/drawing/2014/main" id="{3AE29152-6BA9-4436-BC5F-2349EBC7923E}"/>
            </a:ext>
          </a:extLst>
        </xdr:cNvPr>
        <xdr:cNvSpPr txBox="1"/>
      </xdr:nvSpPr>
      <xdr:spPr>
        <a:xfrm>
          <a:off x="18561127" y="1059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36974</xdr:rowOff>
    </xdr:from>
    <xdr:ext cx="469744" cy="259045"/>
    <xdr:sp macro="" textlink="">
      <xdr:nvSpPr>
        <xdr:cNvPr id="622" name="n_2mainValue【学校施設】&#10;一人当たり面積">
          <a:extLst>
            <a:ext uri="{FF2B5EF4-FFF2-40B4-BE49-F238E27FC236}">
              <a16:creationId xmlns:a16="http://schemas.microsoft.com/office/drawing/2014/main" id="{27659EDC-9F4F-43C8-8F5B-37A505B20604}"/>
            </a:ext>
          </a:extLst>
        </xdr:cNvPr>
        <xdr:cNvSpPr txBox="1"/>
      </xdr:nvSpPr>
      <xdr:spPr>
        <a:xfrm>
          <a:off x="17776267" y="1059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43451</xdr:rowOff>
    </xdr:from>
    <xdr:ext cx="469744" cy="259045"/>
    <xdr:sp macro="" textlink="">
      <xdr:nvSpPr>
        <xdr:cNvPr id="623" name="n_3mainValue【学校施設】&#10;一人当たり面積">
          <a:extLst>
            <a:ext uri="{FF2B5EF4-FFF2-40B4-BE49-F238E27FC236}">
              <a16:creationId xmlns:a16="http://schemas.microsoft.com/office/drawing/2014/main" id="{E22A7EA4-41E0-4639-A94A-A716BD2B658F}"/>
            </a:ext>
          </a:extLst>
        </xdr:cNvPr>
        <xdr:cNvSpPr txBox="1"/>
      </xdr:nvSpPr>
      <xdr:spPr>
        <a:xfrm>
          <a:off x="17001567" y="1060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51833</xdr:rowOff>
    </xdr:from>
    <xdr:ext cx="469744" cy="259045"/>
    <xdr:sp macro="" textlink="">
      <xdr:nvSpPr>
        <xdr:cNvPr id="624" name="n_4mainValue【学校施設】&#10;一人当たり面積">
          <a:extLst>
            <a:ext uri="{FF2B5EF4-FFF2-40B4-BE49-F238E27FC236}">
              <a16:creationId xmlns:a16="http://schemas.microsoft.com/office/drawing/2014/main" id="{1C1FF668-F316-45B4-8BB2-448F217060AF}"/>
            </a:ext>
          </a:extLst>
        </xdr:cNvPr>
        <xdr:cNvSpPr txBox="1"/>
      </xdr:nvSpPr>
      <xdr:spPr>
        <a:xfrm>
          <a:off x="16226867" y="1061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409AEB09-D04A-47D3-A35F-8ADAAA37F92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FBFB702F-64EB-4100-BDF1-CA9852AFA7B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FF3C1F49-B834-4406-B8BC-E48151A343A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9F15322B-DAC1-4938-B194-E893F6DC916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696B014D-BD3E-4D0A-9D5E-92A1D2D7F05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8681C71B-BD6E-4580-AC25-62CC7A9FCCB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10E51DBF-EA5E-43BD-A032-843C8151200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D6EDF709-D092-49A2-BDAF-A09E1380E3E1}"/>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EB5C70D9-8D97-416D-958E-1DD3FD74E40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32A7DF26-C596-46DD-91AE-AD57F82F8F0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FFF5844B-1434-4F96-88A0-5CBC36CF8B0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C24D9E72-7A17-4223-89C9-B9158611858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2B7F3FBA-AC05-4EE7-999D-477EBBAF0C3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3211B027-276A-444B-BEBA-15330F66B13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A1FB4746-012C-45B9-A953-7ADADA35260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07F7FB85-D07A-45D0-9E8B-38921FD3FEB5}"/>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56DA0F5A-AD9F-427B-9A00-7D25CE08EF7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5DFD7D38-02C5-481E-97B4-86133C40998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A541DCD-BCB0-4DBF-B135-AA209058E5B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CC7C5D6C-515A-4D4C-A947-1FFF843656E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B2D630F-DE9A-4D73-9B62-22934FB3C21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B097F4FE-6AE9-4352-81F3-7C30C69C4A9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6CF94E86-E787-41F7-96BC-8513106409E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85FC3AC2-3DAA-4C8A-892F-C7DA1BFC254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4AEDC4B1-62D5-44D3-AE5C-907794CB337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05B90081-4B0F-4D35-990A-157F42272B7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5E52B5AA-2DB1-470C-AC46-D3C30714D94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75B288DB-E5B3-4AE1-9787-4305E3F381EE}"/>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9AF59929-1E10-4343-B9CA-8D7B1C5938A6}"/>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752CC514-6CB3-40A6-BC88-933089E6E0C5}"/>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DB73AE0F-02B3-4B2C-AA49-C298B73C28A8}"/>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7C2CA222-AB28-46D9-9321-C2E7BA8223ED}"/>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211225EA-4210-429F-A4D9-2770EA3E6F99}"/>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225031AB-8C91-412E-9BB2-DE02BBBFE509}"/>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7774FD23-D95A-4802-9E72-AC93C439B32B}"/>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6A96BEF8-EA6A-4A00-9DCB-1B8FF8A6385B}"/>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83D9BCD6-9109-4FF3-B5E2-9F79ADAEEEA9}"/>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87F91889-B76B-49D3-AD39-643854D6F3A6}"/>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1ED22691-6E18-41F1-A1BD-683F7F92468B}"/>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FBAE8750-AAB4-4273-8EA3-B9D45F0E154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E075233C-1B13-49CE-B490-52063A99448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9331FBC0-552A-4767-B4FC-D0BB252F3295}"/>
            </a:ext>
          </a:extLst>
        </xdr:cNvPr>
        <xdr:cNvCxnSpPr/>
      </xdr:nvCxnSpPr>
      <xdr:spPr>
        <a:xfrm flipV="1">
          <a:off x="14375764" y="1679611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DCE4D778-D102-4791-A1F1-E4B0F01EF49C}"/>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0DA4460B-4486-4BAD-A485-BDFA92FF7D7F}"/>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669" name="【公民館】&#10;有形固定資産減価償却率最大値テキスト">
          <a:extLst>
            <a:ext uri="{FF2B5EF4-FFF2-40B4-BE49-F238E27FC236}">
              <a16:creationId xmlns:a16="http://schemas.microsoft.com/office/drawing/2014/main" id="{E989EE9E-0CF1-4506-9D7F-D0B73B3F11F3}"/>
            </a:ext>
          </a:extLst>
        </xdr:cNvPr>
        <xdr:cNvSpPr txBox="1"/>
      </xdr:nvSpPr>
      <xdr:spPr>
        <a:xfrm>
          <a:off x="14414500" y="16578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70" name="直線コネクタ 669">
          <a:extLst>
            <a:ext uri="{FF2B5EF4-FFF2-40B4-BE49-F238E27FC236}">
              <a16:creationId xmlns:a16="http://schemas.microsoft.com/office/drawing/2014/main" id="{1D0BC8F6-CA19-4B9C-84EB-C8E6D0D86659}"/>
            </a:ext>
          </a:extLst>
        </xdr:cNvPr>
        <xdr:cNvCxnSpPr/>
      </xdr:nvCxnSpPr>
      <xdr:spPr>
        <a:xfrm>
          <a:off x="14287500" y="167961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671" name="【公民館】&#10;有形固定資産減価償却率平均値テキスト">
          <a:extLst>
            <a:ext uri="{FF2B5EF4-FFF2-40B4-BE49-F238E27FC236}">
              <a16:creationId xmlns:a16="http://schemas.microsoft.com/office/drawing/2014/main" id="{A4210F31-65A8-44DC-A431-19B7480BF54B}"/>
            </a:ext>
          </a:extLst>
        </xdr:cNvPr>
        <xdr:cNvSpPr txBox="1"/>
      </xdr:nvSpPr>
      <xdr:spPr>
        <a:xfrm>
          <a:off x="14414500" y="175187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672" name="フローチャート: 判断 671">
          <a:extLst>
            <a:ext uri="{FF2B5EF4-FFF2-40B4-BE49-F238E27FC236}">
              <a16:creationId xmlns:a16="http://schemas.microsoft.com/office/drawing/2014/main" id="{75840816-B58D-45B8-9A1C-EEDEF8FDD1E4}"/>
            </a:ext>
          </a:extLst>
        </xdr:cNvPr>
        <xdr:cNvSpPr/>
      </xdr:nvSpPr>
      <xdr:spPr>
        <a:xfrm>
          <a:off x="14325600" y="1766352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73" name="フローチャート: 判断 672">
          <a:extLst>
            <a:ext uri="{FF2B5EF4-FFF2-40B4-BE49-F238E27FC236}">
              <a16:creationId xmlns:a16="http://schemas.microsoft.com/office/drawing/2014/main" id="{9BB5C35D-B0D1-4135-AB1E-A7F1D7E3FEA3}"/>
            </a:ext>
          </a:extLst>
        </xdr:cNvPr>
        <xdr:cNvSpPr/>
      </xdr:nvSpPr>
      <xdr:spPr>
        <a:xfrm>
          <a:off x="1357884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674" name="フローチャート: 判断 673">
          <a:extLst>
            <a:ext uri="{FF2B5EF4-FFF2-40B4-BE49-F238E27FC236}">
              <a16:creationId xmlns:a16="http://schemas.microsoft.com/office/drawing/2014/main" id="{B1727675-D0E7-444C-BF0A-4BD55412B12C}"/>
            </a:ext>
          </a:extLst>
        </xdr:cNvPr>
        <xdr:cNvSpPr/>
      </xdr:nvSpPr>
      <xdr:spPr>
        <a:xfrm>
          <a:off x="12804140" y="1761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675" name="フローチャート: 判断 674">
          <a:extLst>
            <a:ext uri="{FF2B5EF4-FFF2-40B4-BE49-F238E27FC236}">
              <a16:creationId xmlns:a16="http://schemas.microsoft.com/office/drawing/2014/main" id="{E6698787-2223-4750-8E09-6A14A4D62B45}"/>
            </a:ext>
          </a:extLst>
        </xdr:cNvPr>
        <xdr:cNvSpPr/>
      </xdr:nvSpPr>
      <xdr:spPr>
        <a:xfrm>
          <a:off x="12029440" y="177174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126637</xdr:rowOff>
    </xdr:from>
    <xdr:to>
      <xdr:col>67</xdr:col>
      <xdr:colOff>101600</xdr:colOff>
      <xdr:row>106</xdr:row>
      <xdr:rowOff>56787</xdr:rowOff>
    </xdr:to>
    <xdr:sp macro="" textlink="">
      <xdr:nvSpPr>
        <xdr:cNvPr id="676" name="フローチャート: 判断 675">
          <a:extLst>
            <a:ext uri="{FF2B5EF4-FFF2-40B4-BE49-F238E27FC236}">
              <a16:creationId xmlns:a16="http://schemas.microsoft.com/office/drawing/2014/main" id="{5FDD931A-00F4-4B05-BC93-774BF40BD6BD}"/>
            </a:ext>
          </a:extLst>
        </xdr:cNvPr>
        <xdr:cNvSpPr/>
      </xdr:nvSpPr>
      <xdr:spPr>
        <a:xfrm>
          <a:off x="11231880" y="177288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63B0F09E-00FF-418F-ADFD-4E94F45436A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CA68A94-532C-4A60-89BC-274E4FED8F8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CE23ABF-BD28-4939-8502-9CE0F00E0C5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CCA7196A-1FE5-4970-B2AF-E98ECB52327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56BAAAE5-BEF1-4FB0-ACD3-C261302D7D8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72752</xdr:rowOff>
    </xdr:from>
    <xdr:to>
      <xdr:col>85</xdr:col>
      <xdr:colOff>177800</xdr:colOff>
      <xdr:row>108</xdr:row>
      <xdr:rowOff>2902</xdr:rowOff>
    </xdr:to>
    <xdr:sp macro="" textlink="">
      <xdr:nvSpPr>
        <xdr:cNvPr id="682" name="楕円 681">
          <a:extLst>
            <a:ext uri="{FF2B5EF4-FFF2-40B4-BE49-F238E27FC236}">
              <a16:creationId xmlns:a16="http://schemas.microsoft.com/office/drawing/2014/main" id="{45BC9F3D-BD2D-4FC4-8707-A33A5007C12F}"/>
            </a:ext>
          </a:extLst>
        </xdr:cNvPr>
        <xdr:cNvSpPr/>
      </xdr:nvSpPr>
      <xdr:spPr>
        <a:xfrm>
          <a:off x="14325600" y="1801023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51179</xdr:rowOff>
    </xdr:from>
    <xdr:ext cx="405111" cy="259045"/>
    <xdr:sp macro="" textlink="">
      <xdr:nvSpPr>
        <xdr:cNvPr id="683" name="【公民館】&#10;有形固定資産減価償却率該当値テキスト">
          <a:extLst>
            <a:ext uri="{FF2B5EF4-FFF2-40B4-BE49-F238E27FC236}">
              <a16:creationId xmlns:a16="http://schemas.microsoft.com/office/drawing/2014/main" id="{EC976D7D-934B-46D4-A81D-B408BC7D6484}"/>
            </a:ext>
          </a:extLst>
        </xdr:cNvPr>
        <xdr:cNvSpPr txBox="1"/>
      </xdr:nvSpPr>
      <xdr:spPr>
        <a:xfrm>
          <a:off x="14414500" y="17988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40095</xdr:rowOff>
    </xdr:from>
    <xdr:to>
      <xdr:col>81</xdr:col>
      <xdr:colOff>101600</xdr:colOff>
      <xdr:row>107</xdr:row>
      <xdr:rowOff>141695</xdr:rowOff>
    </xdr:to>
    <xdr:sp macro="" textlink="">
      <xdr:nvSpPr>
        <xdr:cNvPr id="684" name="楕円 683">
          <a:extLst>
            <a:ext uri="{FF2B5EF4-FFF2-40B4-BE49-F238E27FC236}">
              <a16:creationId xmlns:a16="http://schemas.microsoft.com/office/drawing/2014/main" id="{15BC34B5-9493-4B25-A95B-D4B35AB78DBD}"/>
            </a:ext>
          </a:extLst>
        </xdr:cNvPr>
        <xdr:cNvSpPr/>
      </xdr:nvSpPr>
      <xdr:spPr>
        <a:xfrm>
          <a:off x="13578840" y="1797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90895</xdr:rowOff>
    </xdr:from>
    <xdr:to>
      <xdr:col>85</xdr:col>
      <xdr:colOff>127000</xdr:colOff>
      <xdr:row>107</xdr:row>
      <xdr:rowOff>123552</xdr:rowOff>
    </xdr:to>
    <xdr:cxnSp macro="">
      <xdr:nvCxnSpPr>
        <xdr:cNvPr id="685" name="直線コネクタ 684">
          <a:extLst>
            <a:ext uri="{FF2B5EF4-FFF2-40B4-BE49-F238E27FC236}">
              <a16:creationId xmlns:a16="http://schemas.microsoft.com/office/drawing/2014/main" id="{9257BE86-F388-48FF-AAF7-51A3690A1682}"/>
            </a:ext>
          </a:extLst>
        </xdr:cNvPr>
        <xdr:cNvCxnSpPr/>
      </xdr:nvCxnSpPr>
      <xdr:spPr>
        <a:xfrm>
          <a:off x="13629640" y="18028375"/>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7438</xdr:rowOff>
    </xdr:from>
    <xdr:to>
      <xdr:col>76</xdr:col>
      <xdr:colOff>165100</xdr:colOff>
      <xdr:row>107</xdr:row>
      <xdr:rowOff>109038</xdr:rowOff>
    </xdr:to>
    <xdr:sp macro="" textlink="">
      <xdr:nvSpPr>
        <xdr:cNvPr id="686" name="楕円 685">
          <a:extLst>
            <a:ext uri="{FF2B5EF4-FFF2-40B4-BE49-F238E27FC236}">
              <a16:creationId xmlns:a16="http://schemas.microsoft.com/office/drawing/2014/main" id="{527BFEA3-F5A9-44B0-9E13-B8814FDA48EB}"/>
            </a:ext>
          </a:extLst>
        </xdr:cNvPr>
        <xdr:cNvSpPr/>
      </xdr:nvSpPr>
      <xdr:spPr>
        <a:xfrm>
          <a:off x="12804140" y="1794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58238</xdr:rowOff>
    </xdr:from>
    <xdr:to>
      <xdr:col>81</xdr:col>
      <xdr:colOff>50800</xdr:colOff>
      <xdr:row>107</xdr:row>
      <xdr:rowOff>90895</xdr:rowOff>
    </xdr:to>
    <xdr:cxnSp macro="">
      <xdr:nvCxnSpPr>
        <xdr:cNvPr id="687" name="直線コネクタ 686">
          <a:extLst>
            <a:ext uri="{FF2B5EF4-FFF2-40B4-BE49-F238E27FC236}">
              <a16:creationId xmlns:a16="http://schemas.microsoft.com/office/drawing/2014/main" id="{9F45804E-76A7-455A-B0E2-110806756B05}"/>
            </a:ext>
          </a:extLst>
        </xdr:cNvPr>
        <xdr:cNvCxnSpPr/>
      </xdr:nvCxnSpPr>
      <xdr:spPr>
        <a:xfrm>
          <a:off x="12854940" y="17995718"/>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147864</xdr:rowOff>
    </xdr:from>
    <xdr:to>
      <xdr:col>72</xdr:col>
      <xdr:colOff>38100</xdr:colOff>
      <xdr:row>107</xdr:row>
      <xdr:rowOff>78014</xdr:rowOff>
    </xdr:to>
    <xdr:sp macro="" textlink="">
      <xdr:nvSpPr>
        <xdr:cNvPr id="688" name="楕円 687">
          <a:extLst>
            <a:ext uri="{FF2B5EF4-FFF2-40B4-BE49-F238E27FC236}">
              <a16:creationId xmlns:a16="http://schemas.microsoft.com/office/drawing/2014/main" id="{C12902A6-DD1F-4E72-BB11-810F72916926}"/>
            </a:ext>
          </a:extLst>
        </xdr:cNvPr>
        <xdr:cNvSpPr/>
      </xdr:nvSpPr>
      <xdr:spPr>
        <a:xfrm>
          <a:off x="12029440" y="179177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27214</xdr:rowOff>
    </xdr:from>
    <xdr:to>
      <xdr:col>76</xdr:col>
      <xdr:colOff>114300</xdr:colOff>
      <xdr:row>107</xdr:row>
      <xdr:rowOff>58238</xdr:rowOff>
    </xdr:to>
    <xdr:cxnSp macro="">
      <xdr:nvCxnSpPr>
        <xdr:cNvPr id="689" name="直線コネクタ 688">
          <a:extLst>
            <a:ext uri="{FF2B5EF4-FFF2-40B4-BE49-F238E27FC236}">
              <a16:creationId xmlns:a16="http://schemas.microsoft.com/office/drawing/2014/main" id="{F375DF8E-F544-4114-A85A-161F6DDF40BE}"/>
            </a:ext>
          </a:extLst>
        </xdr:cNvPr>
        <xdr:cNvCxnSpPr/>
      </xdr:nvCxnSpPr>
      <xdr:spPr>
        <a:xfrm>
          <a:off x="12072620" y="17964694"/>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111942</xdr:rowOff>
    </xdr:from>
    <xdr:to>
      <xdr:col>67</xdr:col>
      <xdr:colOff>101600</xdr:colOff>
      <xdr:row>107</xdr:row>
      <xdr:rowOff>42092</xdr:rowOff>
    </xdr:to>
    <xdr:sp macro="" textlink="">
      <xdr:nvSpPr>
        <xdr:cNvPr id="690" name="楕円 689">
          <a:extLst>
            <a:ext uri="{FF2B5EF4-FFF2-40B4-BE49-F238E27FC236}">
              <a16:creationId xmlns:a16="http://schemas.microsoft.com/office/drawing/2014/main" id="{9013764C-C097-475A-BA29-A8975C505A13}"/>
            </a:ext>
          </a:extLst>
        </xdr:cNvPr>
        <xdr:cNvSpPr/>
      </xdr:nvSpPr>
      <xdr:spPr>
        <a:xfrm>
          <a:off x="11231880" y="178817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162742</xdr:rowOff>
    </xdr:from>
    <xdr:to>
      <xdr:col>71</xdr:col>
      <xdr:colOff>177800</xdr:colOff>
      <xdr:row>107</xdr:row>
      <xdr:rowOff>27214</xdr:rowOff>
    </xdr:to>
    <xdr:cxnSp macro="">
      <xdr:nvCxnSpPr>
        <xdr:cNvPr id="691" name="直線コネクタ 690">
          <a:extLst>
            <a:ext uri="{FF2B5EF4-FFF2-40B4-BE49-F238E27FC236}">
              <a16:creationId xmlns:a16="http://schemas.microsoft.com/office/drawing/2014/main" id="{7CEB2399-2FF2-4324-B113-FADD19684DD9}"/>
            </a:ext>
          </a:extLst>
        </xdr:cNvPr>
        <xdr:cNvCxnSpPr/>
      </xdr:nvCxnSpPr>
      <xdr:spPr>
        <a:xfrm>
          <a:off x="11282680" y="17932582"/>
          <a:ext cx="78994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692" name="n_1aveValue【公民館】&#10;有形固定資産減価償却率">
          <a:extLst>
            <a:ext uri="{FF2B5EF4-FFF2-40B4-BE49-F238E27FC236}">
              <a16:creationId xmlns:a16="http://schemas.microsoft.com/office/drawing/2014/main" id="{3238A579-529A-4178-B976-89AF8D221CE7}"/>
            </a:ext>
          </a:extLst>
        </xdr:cNvPr>
        <xdr:cNvSpPr txBox="1"/>
      </xdr:nvSpPr>
      <xdr:spPr>
        <a:xfrm>
          <a:off x="13437244" y="17431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693" name="n_2aveValue【公民館】&#10;有形固定資産減価償却率">
          <a:extLst>
            <a:ext uri="{FF2B5EF4-FFF2-40B4-BE49-F238E27FC236}">
              <a16:creationId xmlns:a16="http://schemas.microsoft.com/office/drawing/2014/main" id="{A57683E6-845C-4D60-9FCA-737F68ECEDAB}"/>
            </a:ext>
          </a:extLst>
        </xdr:cNvPr>
        <xdr:cNvSpPr txBox="1"/>
      </xdr:nvSpPr>
      <xdr:spPr>
        <a:xfrm>
          <a:off x="12675244" y="1739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694" name="n_3aveValue【公民館】&#10;有形固定資産減価償却率">
          <a:extLst>
            <a:ext uri="{FF2B5EF4-FFF2-40B4-BE49-F238E27FC236}">
              <a16:creationId xmlns:a16="http://schemas.microsoft.com/office/drawing/2014/main" id="{03BA9B10-F9B0-419D-840B-5564B4E1145A}"/>
            </a:ext>
          </a:extLst>
        </xdr:cNvPr>
        <xdr:cNvSpPr txBox="1"/>
      </xdr:nvSpPr>
      <xdr:spPr>
        <a:xfrm>
          <a:off x="11900544" y="1749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73314</xdr:rowOff>
    </xdr:from>
    <xdr:ext cx="405111" cy="259045"/>
    <xdr:sp macro="" textlink="">
      <xdr:nvSpPr>
        <xdr:cNvPr id="695" name="n_4aveValue【公民館】&#10;有形固定資産減価償却率">
          <a:extLst>
            <a:ext uri="{FF2B5EF4-FFF2-40B4-BE49-F238E27FC236}">
              <a16:creationId xmlns:a16="http://schemas.microsoft.com/office/drawing/2014/main" id="{C0FE17A9-C421-4FEF-BB14-D020176FACEE}"/>
            </a:ext>
          </a:extLst>
        </xdr:cNvPr>
        <xdr:cNvSpPr txBox="1"/>
      </xdr:nvSpPr>
      <xdr:spPr>
        <a:xfrm>
          <a:off x="11102984" y="17507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132822</xdr:rowOff>
    </xdr:from>
    <xdr:ext cx="405111" cy="259045"/>
    <xdr:sp macro="" textlink="">
      <xdr:nvSpPr>
        <xdr:cNvPr id="696" name="n_1mainValue【公民館】&#10;有形固定資産減価償却率">
          <a:extLst>
            <a:ext uri="{FF2B5EF4-FFF2-40B4-BE49-F238E27FC236}">
              <a16:creationId xmlns:a16="http://schemas.microsoft.com/office/drawing/2014/main" id="{9517F6A8-06B4-4739-9C66-B80DBA3909DE}"/>
            </a:ext>
          </a:extLst>
        </xdr:cNvPr>
        <xdr:cNvSpPr txBox="1"/>
      </xdr:nvSpPr>
      <xdr:spPr>
        <a:xfrm>
          <a:off x="13437244" y="1807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100165</xdr:rowOff>
    </xdr:from>
    <xdr:ext cx="405111" cy="259045"/>
    <xdr:sp macro="" textlink="">
      <xdr:nvSpPr>
        <xdr:cNvPr id="697" name="n_2mainValue【公民館】&#10;有形固定資産減価償却率">
          <a:extLst>
            <a:ext uri="{FF2B5EF4-FFF2-40B4-BE49-F238E27FC236}">
              <a16:creationId xmlns:a16="http://schemas.microsoft.com/office/drawing/2014/main" id="{E97D244B-B157-4FDD-B0FA-97C6167060C3}"/>
            </a:ext>
          </a:extLst>
        </xdr:cNvPr>
        <xdr:cNvSpPr txBox="1"/>
      </xdr:nvSpPr>
      <xdr:spPr>
        <a:xfrm>
          <a:off x="12675244" y="18037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69141</xdr:rowOff>
    </xdr:from>
    <xdr:ext cx="405111" cy="259045"/>
    <xdr:sp macro="" textlink="">
      <xdr:nvSpPr>
        <xdr:cNvPr id="698" name="n_3mainValue【公民館】&#10;有形固定資産減価償却率">
          <a:extLst>
            <a:ext uri="{FF2B5EF4-FFF2-40B4-BE49-F238E27FC236}">
              <a16:creationId xmlns:a16="http://schemas.microsoft.com/office/drawing/2014/main" id="{8A40CFCF-63FD-4E34-8B54-107A3E5BD532}"/>
            </a:ext>
          </a:extLst>
        </xdr:cNvPr>
        <xdr:cNvSpPr txBox="1"/>
      </xdr:nvSpPr>
      <xdr:spPr>
        <a:xfrm>
          <a:off x="11900544" y="1800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33219</xdr:rowOff>
    </xdr:from>
    <xdr:ext cx="405111" cy="259045"/>
    <xdr:sp macro="" textlink="">
      <xdr:nvSpPr>
        <xdr:cNvPr id="699" name="n_4mainValue【公民館】&#10;有形固定資産減価償却率">
          <a:extLst>
            <a:ext uri="{FF2B5EF4-FFF2-40B4-BE49-F238E27FC236}">
              <a16:creationId xmlns:a16="http://schemas.microsoft.com/office/drawing/2014/main" id="{912B315B-AC2C-4409-AE24-62ADAE3780A7}"/>
            </a:ext>
          </a:extLst>
        </xdr:cNvPr>
        <xdr:cNvSpPr txBox="1"/>
      </xdr:nvSpPr>
      <xdr:spPr>
        <a:xfrm>
          <a:off x="11102984" y="1797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5089405B-A5B4-4076-99DA-7B422BA9733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BDE98536-EA20-4AE7-9E29-2F97002956D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F8245F7E-51AE-418F-A36E-C5CC2CAA33A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B6885CF8-A36B-494E-9DE9-A7CBBE90616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EB412219-A1CB-4B1F-AC68-4FF80D96EA3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E1199258-6B42-4FA0-914F-9E4EA67122A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CB452C32-76FF-445E-B9AC-D82171B1161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1EBD4F3E-7D96-4AAC-9E14-65E7F957F5F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A92D9345-7847-4DE0-81E9-A921E6DEA8E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97B8F532-2C4B-4A95-BF50-7016C0AB0F9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CE684794-1569-4C01-99CE-19E477578939}"/>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D645AFF2-F25F-46E2-9C0A-B0D8ED8EB964}"/>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EEE5E7F3-0622-48A2-AC85-EF38C81645EB}"/>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AA76E5B8-1991-4870-99BC-9388F6F3151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93125DFC-9807-48CE-8DDA-42738D3BE171}"/>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0FD734F6-EAF1-4B48-B7ED-A883C26A3DE2}"/>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8B260C0D-FBFE-4F16-89FD-D73B39CC753E}"/>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898FB6F5-87F2-4E94-A195-164288B8A156}"/>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A6C66A5A-7D88-42D8-A3C3-FD98D32362A6}"/>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82030ED9-C736-48BA-A232-C6956F7A5F7A}"/>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4EA0E852-182C-4EF0-A85B-8BC5DDBB818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341BE469-2699-427A-9039-3E2B7C0BE9C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7C750939-18E8-4C8B-A34B-2634EDEA498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3" name="直線コネクタ 722">
          <a:extLst>
            <a:ext uri="{FF2B5EF4-FFF2-40B4-BE49-F238E27FC236}">
              <a16:creationId xmlns:a16="http://schemas.microsoft.com/office/drawing/2014/main" id="{CA844777-9489-414F-9889-0D4E5D4710E4}"/>
            </a:ext>
          </a:extLst>
        </xdr:cNvPr>
        <xdr:cNvCxnSpPr/>
      </xdr:nvCxnSpPr>
      <xdr:spPr>
        <a:xfrm flipV="1">
          <a:off x="19509104" y="16864330"/>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4" name="【公民館】&#10;一人当たり面積最小値テキスト">
          <a:extLst>
            <a:ext uri="{FF2B5EF4-FFF2-40B4-BE49-F238E27FC236}">
              <a16:creationId xmlns:a16="http://schemas.microsoft.com/office/drawing/2014/main" id="{B362AE2B-3E87-44CE-B811-6A51579BFA0F}"/>
            </a:ext>
          </a:extLst>
        </xdr:cNvPr>
        <xdr:cNvSpPr txBox="1"/>
      </xdr:nvSpPr>
      <xdr:spPr>
        <a:xfrm>
          <a:off x="19547840" y="1825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5" name="直線コネクタ 724">
          <a:extLst>
            <a:ext uri="{FF2B5EF4-FFF2-40B4-BE49-F238E27FC236}">
              <a16:creationId xmlns:a16="http://schemas.microsoft.com/office/drawing/2014/main" id="{5001E445-98D0-4A52-8312-7DDFC20C61BB}"/>
            </a:ext>
          </a:extLst>
        </xdr:cNvPr>
        <xdr:cNvCxnSpPr/>
      </xdr:nvCxnSpPr>
      <xdr:spPr>
        <a:xfrm>
          <a:off x="19443700" y="18247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6" name="【公民館】&#10;一人当たり面積最大値テキスト">
          <a:extLst>
            <a:ext uri="{FF2B5EF4-FFF2-40B4-BE49-F238E27FC236}">
              <a16:creationId xmlns:a16="http://schemas.microsoft.com/office/drawing/2014/main" id="{2E7C4803-4524-4F5C-95DB-E672092B4138}"/>
            </a:ext>
          </a:extLst>
        </xdr:cNvPr>
        <xdr:cNvSpPr txBox="1"/>
      </xdr:nvSpPr>
      <xdr:spPr>
        <a:xfrm>
          <a:off x="19547840" y="1664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7" name="直線コネクタ 726">
          <a:extLst>
            <a:ext uri="{FF2B5EF4-FFF2-40B4-BE49-F238E27FC236}">
              <a16:creationId xmlns:a16="http://schemas.microsoft.com/office/drawing/2014/main" id="{B972F719-94F3-4F7C-8132-7726CA7BB19E}"/>
            </a:ext>
          </a:extLst>
        </xdr:cNvPr>
        <xdr:cNvCxnSpPr/>
      </xdr:nvCxnSpPr>
      <xdr:spPr>
        <a:xfrm>
          <a:off x="19443700" y="16864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728" name="【公民館】&#10;一人当たり面積平均値テキスト">
          <a:extLst>
            <a:ext uri="{FF2B5EF4-FFF2-40B4-BE49-F238E27FC236}">
              <a16:creationId xmlns:a16="http://schemas.microsoft.com/office/drawing/2014/main" id="{99A1E5F8-7CE6-4736-99CC-9E7077C10747}"/>
            </a:ext>
          </a:extLst>
        </xdr:cNvPr>
        <xdr:cNvSpPr txBox="1"/>
      </xdr:nvSpPr>
      <xdr:spPr>
        <a:xfrm>
          <a:off x="19547840" y="17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729" name="フローチャート: 判断 728">
          <a:extLst>
            <a:ext uri="{FF2B5EF4-FFF2-40B4-BE49-F238E27FC236}">
              <a16:creationId xmlns:a16="http://schemas.microsoft.com/office/drawing/2014/main" id="{3451AAA0-411E-4CC2-8D61-49B654BFE9BC}"/>
            </a:ext>
          </a:extLst>
        </xdr:cNvPr>
        <xdr:cNvSpPr/>
      </xdr:nvSpPr>
      <xdr:spPr>
        <a:xfrm>
          <a:off x="19458940" y="17875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730" name="フローチャート: 判断 729">
          <a:extLst>
            <a:ext uri="{FF2B5EF4-FFF2-40B4-BE49-F238E27FC236}">
              <a16:creationId xmlns:a16="http://schemas.microsoft.com/office/drawing/2014/main" id="{1E0CE8B6-8A97-446F-9795-72EF0C58E88E}"/>
            </a:ext>
          </a:extLst>
        </xdr:cNvPr>
        <xdr:cNvSpPr/>
      </xdr:nvSpPr>
      <xdr:spPr>
        <a:xfrm>
          <a:off x="18735040" y="1788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731" name="フローチャート: 判断 730">
          <a:extLst>
            <a:ext uri="{FF2B5EF4-FFF2-40B4-BE49-F238E27FC236}">
              <a16:creationId xmlns:a16="http://schemas.microsoft.com/office/drawing/2014/main" id="{3A926F1F-1106-46AF-BE99-1101E6BA42E2}"/>
            </a:ext>
          </a:extLst>
        </xdr:cNvPr>
        <xdr:cNvSpPr/>
      </xdr:nvSpPr>
      <xdr:spPr>
        <a:xfrm>
          <a:off x="17937480" y="178930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90170</xdr:rowOff>
    </xdr:from>
    <xdr:to>
      <xdr:col>102</xdr:col>
      <xdr:colOff>165100</xdr:colOff>
      <xdr:row>107</xdr:row>
      <xdr:rowOff>20320</xdr:rowOff>
    </xdr:to>
    <xdr:sp macro="" textlink="">
      <xdr:nvSpPr>
        <xdr:cNvPr id="732" name="フローチャート: 判断 731">
          <a:extLst>
            <a:ext uri="{FF2B5EF4-FFF2-40B4-BE49-F238E27FC236}">
              <a16:creationId xmlns:a16="http://schemas.microsoft.com/office/drawing/2014/main" id="{5B376205-6D58-465A-9DD0-ECFD41962667}"/>
            </a:ext>
          </a:extLst>
        </xdr:cNvPr>
        <xdr:cNvSpPr/>
      </xdr:nvSpPr>
      <xdr:spPr>
        <a:xfrm>
          <a:off x="17162780" y="17860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733" name="フローチャート: 判断 732">
          <a:extLst>
            <a:ext uri="{FF2B5EF4-FFF2-40B4-BE49-F238E27FC236}">
              <a16:creationId xmlns:a16="http://schemas.microsoft.com/office/drawing/2014/main" id="{472CBEB5-605C-40CB-8C61-E0FB844F6B42}"/>
            </a:ext>
          </a:extLst>
        </xdr:cNvPr>
        <xdr:cNvSpPr/>
      </xdr:nvSpPr>
      <xdr:spPr>
        <a:xfrm>
          <a:off x="1638808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D8F7A210-C393-44AF-865D-31276AFF8BA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774E9BA9-DCF5-4141-B335-6EC7606F6C03}"/>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3E1039E-4CA7-4B31-BD2C-EFBDA338ED7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B6661826-7579-4302-929D-B02544486D0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3591BD97-4CC9-415C-A1B9-7E8F1D1EFF4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123189</xdr:rowOff>
    </xdr:from>
    <xdr:to>
      <xdr:col>116</xdr:col>
      <xdr:colOff>114300</xdr:colOff>
      <xdr:row>107</xdr:row>
      <xdr:rowOff>53339</xdr:rowOff>
    </xdr:to>
    <xdr:sp macro="" textlink="">
      <xdr:nvSpPr>
        <xdr:cNvPr id="739" name="楕円 738">
          <a:extLst>
            <a:ext uri="{FF2B5EF4-FFF2-40B4-BE49-F238E27FC236}">
              <a16:creationId xmlns:a16="http://schemas.microsoft.com/office/drawing/2014/main" id="{DCAB8AFE-409B-4DDD-98C5-AEDCFE09FC71}"/>
            </a:ext>
          </a:extLst>
        </xdr:cNvPr>
        <xdr:cNvSpPr/>
      </xdr:nvSpPr>
      <xdr:spPr>
        <a:xfrm>
          <a:off x="19458940" y="178930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101616</xdr:rowOff>
    </xdr:from>
    <xdr:ext cx="469744" cy="259045"/>
    <xdr:sp macro="" textlink="">
      <xdr:nvSpPr>
        <xdr:cNvPr id="740" name="【公民館】&#10;一人当たり面積該当値テキスト">
          <a:extLst>
            <a:ext uri="{FF2B5EF4-FFF2-40B4-BE49-F238E27FC236}">
              <a16:creationId xmlns:a16="http://schemas.microsoft.com/office/drawing/2014/main" id="{1DCBBB7B-4AD4-45F1-BB3D-D28D1CBDBD03}"/>
            </a:ext>
          </a:extLst>
        </xdr:cNvPr>
        <xdr:cNvSpPr txBox="1"/>
      </xdr:nvSpPr>
      <xdr:spPr>
        <a:xfrm>
          <a:off x="19547840" y="1787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124461</xdr:rowOff>
    </xdr:from>
    <xdr:to>
      <xdr:col>112</xdr:col>
      <xdr:colOff>38100</xdr:colOff>
      <xdr:row>107</xdr:row>
      <xdr:rowOff>54611</xdr:rowOff>
    </xdr:to>
    <xdr:sp macro="" textlink="">
      <xdr:nvSpPr>
        <xdr:cNvPr id="741" name="楕円 740">
          <a:extLst>
            <a:ext uri="{FF2B5EF4-FFF2-40B4-BE49-F238E27FC236}">
              <a16:creationId xmlns:a16="http://schemas.microsoft.com/office/drawing/2014/main" id="{55C2DC04-8EB8-4563-AD6B-8C88175B9F02}"/>
            </a:ext>
          </a:extLst>
        </xdr:cNvPr>
        <xdr:cNvSpPr/>
      </xdr:nvSpPr>
      <xdr:spPr>
        <a:xfrm>
          <a:off x="18735040" y="178943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2539</xdr:rowOff>
    </xdr:from>
    <xdr:to>
      <xdr:col>116</xdr:col>
      <xdr:colOff>63500</xdr:colOff>
      <xdr:row>107</xdr:row>
      <xdr:rowOff>3811</xdr:rowOff>
    </xdr:to>
    <xdr:cxnSp macro="">
      <xdr:nvCxnSpPr>
        <xdr:cNvPr id="742" name="直線コネクタ 741">
          <a:extLst>
            <a:ext uri="{FF2B5EF4-FFF2-40B4-BE49-F238E27FC236}">
              <a16:creationId xmlns:a16="http://schemas.microsoft.com/office/drawing/2014/main" id="{E7D032E5-22A0-4D40-B7EC-68780D68203F}"/>
            </a:ext>
          </a:extLst>
        </xdr:cNvPr>
        <xdr:cNvCxnSpPr/>
      </xdr:nvCxnSpPr>
      <xdr:spPr>
        <a:xfrm flipV="1">
          <a:off x="18778220" y="17940019"/>
          <a:ext cx="73152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127000</xdr:rowOff>
    </xdr:from>
    <xdr:to>
      <xdr:col>107</xdr:col>
      <xdr:colOff>101600</xdr:colOff>
      <xdr:row>107</xdr:row>
      <xdr:rowOff>57150</xdr:rowOff>
    </xdr:to>
    <xdr:sp macro="" textlink="">
      <xdr:nvSpPr>
        <xdr:cNvPr id="743" name="楕円 742">
          <a:extLst>
            <a:ext uri="{FF2B5EF4-FFF2-40B4-BE49-F238E27FC236}">
              <a16:creationId xmlns:a16="http://schemas.microsoft.com/office/drawing/2014/main" id="{628EADC1-3B8C-4692-8E0C-22B19FCDE2AB}"/>
            </a:ext>
          </a:extLst>
        </xdr:cNvPr>
        <xdr:cNvSpPr/>
      </xdr:nvSpPr>
      <xdr:spPr>
        <a:xfrm>
          <a:off x="17937480" y="17896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3811</xdr:rowOff>
    </xdr:from>
    <xdr:to>
      <xdr:col>111</xdr:col>
      <xdr:colOff>177800</xdr:colOff>
      <xdr:row>107</xdr:row>
      <xdr:rowOff>6350</xdr:rowOff>
    </xdr:to>
    <xdr:cxnSp macro="">
      <xdr:nvCxnSpPr>
        <xdr:cNvPr id="744" name="直線コネクタ 743">
          <a:extLst>
            <a:ext uri="{FF2B5EF4-FFF2-40B4-BE49-F238E27FC236}">
              <a16:creationId xmlns:a16="http://schemas.microsoft.com/office/drawing/2014/main" id="{D032A633-8B46-4D93-8966-1C7133626970}"/>
            </a:ext>
          </a:extLst>
        </xdr:cNvPr>
        <xdr:cNvCxnSpPr/>
      </xdr:nvCxnSpPr>
      <xdr:spPr>
        <a:xfrm flipV="1">
          <a:off x="17988280" y="17941291"/>
          <a:ext cx="78994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130811</xdr:rowOff>
    </xdr:from>
    <xdr:to>
      <xdr:col>102</xdr:col>
      <xdr:colOff>165100</xdr:colOff>
      <xdr:row>107</xdr:row>
      <xdr:rowOff>60961</xdr:rowOff>
    </xdr:to>
    <xdr:sp macro="" textlink="">
      <xdr:nvSpPr>
        <xdr:cNvPr id="745" name="楕円 744">
          <a:extLst>
            <a:ext uri="{FF2B5EF4-FFF2-40B4-BE49-F238E27FC236}">
              <a16:creationId xmlns:a16="http://schemas.microsoft.com/office/drawing/2014/main" id="{8B0A1556-89C1-4E6D-8DC4-E41BBA80FB27}"/>
            </a:ext>
          </a:extLst>
        </xdr:cNvPr>
        <xdr:cNvSpPr/>
      </xdr:nvSpPr>
      <xdr:spPr>
        <a:xfrm>
          <a:off x="17162780" y="179006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6350</xdr:rowOff>
    </xdr:from>
    <xdr:to>
      <xdr:col>107</xdr:col>
      <xdr:colOff>50800</xdr:colOff>
      <xdr:row>107</xdr:row>
      <xdr:rowOff>10161</xdr:rowOff>
    </xdr:to>
    <xdr:cxnSp macro="">
      <xdr:nvCxnSpPr>
        <xdr:cNvPr id="746" name="直線コネクタ 745">
          <a:extLst>
            <a:ext uri="{FF2B5EF4-FFF2-40B4-BE49-F238E27FC236}">
              <a16:creationId xmlns:a16="http://schemas.microsoft.com/office/drawing/2014/main" id="{72E5DA59-60AC-46E3-A71C-70597D442444}"/>
            </a:ext>
          </a:extLst>
        </xdr:cNvPr>
        <xdr:cNvCxnSpPr/>
      </xdr:nvCxnSpPr>
      <xdr:spPr>
        <a:xfrm flipV="1">
          <a:off x="17213580" y="17943830"/>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134620</xdr:rowOff>
    </xdr:from>
    <xdr:to>
      <xdr:col>98</xdr:col>
      <xdr:colOff>38100</xdr:colOff>
      <xdr:row>107</xdr:row>
      <xdr:rowOff>64770</xdr:rowOff>
    </xdr:to>
    <xdr:sp macro="" textlink="">
      <xdr:nvSpPr>
        <xdr:cNvPr id="747" name="楕円 746">
          <a:extLst>
            <a:ext uri="{FF2B5EF4-FFF2-40B4-BE49-F238E27FC236}">
              <a16:creationId xmlns:a16="http://schemas.microsoft.com/office/drawing/2014/main" id="{F230305B-B741-44B1-A587-829C16B5312F}"/>
            </a:ext>
          </a:extLst>
        </xdr:cNvPr>
        <xdr:cNvSpPr/>
      </xdr:nvSpPr>
      <xdr:spPr>
        <a:xfrm>
          <a:off x="16388080" y="17904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10161</xdr:rowOff>
    </xdr:from>
    <xdr:to>
      <xdr:col>102</xdr:col>
      <xdr:colOff>114300</xdr:colOff>
      <xdr:row>107</xdr:row>
      <xdr:rowOff>13970</xdr:rowOff>
    </xdr:to>
    <xdr:cxnSp macro="">
      <xdr:nvCxnSpPr>
        <xdr:cNvPr id="748" name="直線コネクタ 747">
          <a:extLst>
            <a:ext uri="{FF2B5EF4-FFF2-40B4-BE49-F238E27FC236}">
              <a16:creationId xmlns:a16="http://schemas.microsoft.com/office/drawing/2014/main" id="{DECCEDDD-03C7-4EAA-B458-A2562247D848}"/>
            </a:ext>
          </a:extLst>
        </xdr:cNvPr>
        <xdr:cNvCxnSpPr/>
      </xdr:nvCxnSpPr>
      <xdr:spPr>
        <a:xfrm flipV="1">
          <a:off x="16431260" y="17947641"/>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749" name="n_1aveValue【公民館】&#10;一人当たり面積">
          <a:extLst>
            <a:ext uri="{FF2B5EF4-FFF2-40B4-BE49-F238E27FC236}">
              <a16:creationId xmlns:a16="http://schemas.microsoft.com/office/drawing/2014/main" id="{491071B9-9401-4900-AA76-896F363AE8CC}"/>
            </a:ext>
          </a:extLst>
        </xdr:cNvPr>
        <xdr:cNvSpPr txBox="1"/>
      </xdr:nvSpPr>
      <xdr:spPr>
        <a:xfrm>
          <a:off x="185611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750" name="n_2aveValue【公民館】&#10;一人当たり面積">
          <a:extLst>
            <a:ext uri="{FF2B5EF4-FFF2-40B4-BE49-F238E27FC236}">
              <a16:creationId xmlns:a16="http://schemas.microsoft.com/office/drawing/2014/main" id="{35F35518-7FFA-4BAD-9C19-4249B88F8B61}"/>
            </a:ext>
          </a:extLst>
        </xdr:cNvPr>
        <xdr:cNvSpPr txBox="1"/>
      </xdr:nvSpPr>
      <xdr:spPr>
        <a:xfrm>
          <a:off x="17776267" y="1767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36847</xdr:rowOff>
    </xdr:from>
    <xdr:ext cx="469744" cy="259045"/>
    <xdr:sp macro="" textlink="">
      <xdr:nvSpPr>
        <xdr:cNvPr id="751" name="n_3aveValue【公民館】&#10;一人当たり面積">
          <a:extLst>
            <a:ext uri="{FF2B5EF4-FFF2-40B4-BE49-F238E27FC236}">
              <a16:creationId xmlns:a16="http://schemas.microsoft.com/office/drawing/2014/main" id="{A3E75A9F-87A1-40D8-8F2E-B1E0ACE3A4E7}"/>
            </a:ext>
          </a:extLst>
        </xdr:cNvPr>
        <xdr:cNvSpPr txBox="1"/>
      </xdr:nvSpPr>
      <xdr:spPr>
        <a:xfrm>
          <a:off x="1700156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752" name="n_4aveValue【公民館】&#10;一人当たり面積">
          <a:extLst>
            <a:ext uri="{FF2B5EF4-FFF2-40B4-BE49-F238E27FC236}">
              <a16:creationId xmlns:a16="http://schemas.microsoft.com/office/drawing/2014/main" id="{F4C9543E-1189-456B-B6D4-DAEF23ABDFAE}"/>
            </a:ext>
          </a:extLst>
        </xdr:cNvPr>
        <xdr:cNvSpPr txBox="1"/>
      </xdr:nvSpPr>
      <xdr:spPr>
        <a:xfrm>
          <a:off x="1622686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45738</xdr:rowOff>
    </xdr:from>
    <xdr:ext cx="469744" cy="259045"/>
    <xdr:sp macro="" textlink="">
      <xdr:nvSpPr>
        <xdr:cNvPr id="753" name="n_1mainValue【公民館】&#10;一人当たり面積">
          <a:extLst>
            <a:ext uri="{FF2B5EF4-FFF2-40B4-BE49-F238E27FC236}">
              <a16:creationId xmlns:a16="http://schemas.microsoft.com/office/drawing/2014/main" id="{3C9E763E-D7F4-4C72-81E6-0EB6B9593C5D}"/>
            </a:ext>
          </a:extLst>
        </xdr:cNvPr>
        <xdr:cNvSpPr txBox="1"/>
      </xdr:nvSpPr>
      <xdr:spPr>
        <a:xfrm>
          <a:off x="18561127" y="1798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48277</xdr:rowOff>
    </xdr:from>
    <xdr:ext cx="469744" cy="259045"/>
    <xdr:sp macro="" textlink="">
      <xdr:nvSpPr>
        <xdr:cNvPr id="754" name="n_2mainValue【公民館】&#10;一人当たり面積">
          <a:extLst>
            <a:ext uri="{FF2B5EF4-FFF2-40B4-BE49-F238E27FC236}">
              <a16:creationId xmlns:a16="http://schemas.microsoft.com/office/drawing/2014/main" id="{82A97063-9973-43C6-B921-74C4E2BC796D}"/>
            </a:ext>
          </a:extLst>
        </xdr:cNvPr>
        <xdr:cNvSpPr txBox="1"/>
      </xdr:nvSpPr>
      <xdr:spPr>
        <a:xfrm>
          <a:off x="1777626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52088</xdr:rowOff>
    </xdr:from>
    <xdr:ext cx="469744" cy="259045"/>
    <xdr:sp macro="" textlink="">
      <xdr:nvSpPr>
        <xdr:cNvPr id="755" name="n_3mainValue【公民館】&#10;一人当たり面積">
          <a:extLst>
            <a:ext uri="{FF2B5EF4-FFF2-40B4-BE49-F238E27FC236}">
              <a16:creationId xmlns:a16="http://schemas.microsoft.com/office/drawing/2014/main" id="{3D051AB8-C8DC-4E2E-8E39-BAF236A4598C}"/>
            </a:ext>
          </a:extLst>
        </xdr:cNvPr>
        <xdr:cNvSpPr txBox="1"/>
      </xdr:nvSpPr>
      <xdr:spPr>
        <a:xfrm>
          <a:off x="17001567" y="1798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55897</xdr:rowOff>
    </xdr:from>
    <xdr:ext cx="469744" cy="259045"/>
    <xdr:sp macro="" textlink="">
      <xdr:nvSpPr>
        <xdr:cNvPr id="756" name="n_4mainValue【公民館】&#10;一人当たり面積">
          <a:extLst>
            <a:ext uri="{FF2B5EF4-FFF2-40B4-BE49-F238E27FC236}">
              <a16:creationId xmlns:a16="http://schemas.microsoft.com/office/drawing/2014/main" id="{A347DE50-BAC8-447F-BDFC-3ADE2AEC7942}"/>
            </a:ext>
          </a:extLst>
        </xdr:cNvPr>
        <xdr:cNvSpPr txBox="1"/>
      </xdr:nvSpPr>
      <xdr:spPr>
        <a:xfrm>
          <a:off x="16226867" y="179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78BB421F-3272-4F0C-83BF-03E009CEBD8B}"/>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973F950C-D45F-4E47-9658-B850B6FB882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6387703E-3FD1-4FEF-A82C-F34C909F20A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有形固定資産減価償却率は、道路に関しては類似団体をやや下回っている。橋梁、公営住宅、こども園、学校、公民館に関しては類似団体を大幅に上回っている。</a:t>
          </a:r>
        </a:p>
        <a:p>
          <a:r>
            <a:rPr kumimoji="1" lang="ja-JP" altLang="en-US" sz="1300">
              <a:latin typeface="ＭＳ Ｐゴシック" panose="020B0600070205080204" pitchFamily="50" charset="-128"/>
              <a:ea typeface="ＭＳ Ｐゴシック" panose="020B0600070205080204" pitchFamily="50" charset="-128"/>
            </a:rPr>
            <a:t>道路の一人当たりの延長、公民館一人当たりの面積は類似団体と同程度である。公営住宅、学校の一人当たりの面積は類似団体を下回っている。</a:t>
          </a:r>
        </a:p>
        <a:p>
          <a:r>
            <a:rPr kumimoji="1" lang="ja-JP" altLang="en-US" sz="1300">
              <a:latin typeface="ＭＳ Ｐゴシック" panose="020B0600070205080204" pitchFamily="50" charset="-128"/>
              <a:ea typeface="ＭＳ Ｐゴシック" panose="020B0600070205080204" pitchFamily="50" charset="-128"/>
            </a:rPr>
            <a:t>橋梁については、橋梁長寿命化修繕計画に基づき、橋梁の長寿命化と修繕費の縮減・平準化に努めている。</a:t>
          </a:r>
        </a:p>
        <a:p>
          <a:r>
            <a:rPr kumimoji="1" lang="ja-JP" altLang="en-US" sz="1300">
              <a:latin typeface="ＭＳ Ｐゴシック" panose="020B0600070205080204" pitchFamily="50" charset="-128"/>
              <a:ea typeface="ＭＳ Ｐゴシック" panose="020B0600070205080204" pitchFamily="50" charset="-128"/>
            </a:rPr>
            <a:t>公営住宅については、建築後４０年以上が経過しているため、機能廃止に向け準備をしている。</a:t>
          </a:r>
        </a:p>
        <a:p>
          <a:r>
            <a:rPr kumimoji="1" lang="ja-JP" altLang="en-US" sz="1300">
              <a:latin typeface="ＭＳ Ｐゴシック" panose="020B0600070205080204" pitchFamily="50" charset="-128"/>
              <a:ea typeface="ＭＳ Ｐゴシック" panose="020B0600070205080204" pitchFamily="50" charset="-128"/>
            </a:rPr>
            <a:t>こども園については、園児数の減少に伴い統合を行った。令和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園あったこども園を、令和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年度までに段階的に</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園に統合した。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今後も、効率的な施設運営を目指し、適宜見直しを行っていく。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229BB9C-65C3-42AB-A4B1-6878890C901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078013E-93B7-4A91-B7A4-4FC4689786F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1640064-607A-455C-BC94-E6AF9A7552E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BD2CA6D-391C-4227-9194-578444E831F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岐阜県安八町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DDE1C02-ADE6-43B0-933E-D05D0CBBC81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ADC1E92-4FCD-4928-AC57-F7ABF66A6BF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FB1DA2C-80C9-4990-80C4-8E17D1A50BB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0D8C99A-F411-44A0-B2F3-9CEA173EC95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8E669FB-86F2-4269-BE25-F3DCE32479A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5EDF08C-148B-4E74-A2C1-FB58F64E399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14,465
13,932
18.16
7,561,102
7,073,214
446,610
4,240,031
6,078,510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04CE5A5-278F-429E-8701-948850CB51C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8845998-6B1D-4585-86D6-1A93DA6E86A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EC39966-F5BB-4F32-B3B9-78BD9D1D92B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42265E7-0DDE-499A-BD00-233FB8E1EFC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3D5E0B8-4250-4446-9326-02B36F03792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4762FF9-F0AB-4595-A441-75A1BD795977}"/>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AE1F265-1EE8-4389-9220-4026FE1B3FC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5C7A540-A49B-49ED-9F7C-A582C87E051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CF31EEF-CA2E-4392-83C3-AA6D7022B71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B6B5E8D-0897-40D2-923E-8AB53728018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019FDB8-3CC5-4D60-8DD4-3B0F5F5C86E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AE4EDC6-6E47-4CEE-A53E-C684B91001C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12742EF-51FD-4D89-ACE3-700A63D9B87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069464B-79D3-4C28-8152-1F7E1B7BCEC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A85C7C9-D9A8-4536-A9BE-7BE8E6040E0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77AF0E3-5BFD-4CA3-B21E-2428B684C6D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BB93895-2FAC-40A0-8515-3CC4C0271D2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092DF9F-3150-4633-A422-EB6E90CCA97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C92E22A-2F4C-42EF-8E2F-812C7B33B67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B2DDF4C-DE95-4A19-AE5E-0DB8DC6BB24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0F1F996-A7F5-4163-9E2E-E9D4228102B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9970283-8EA2-4777-9D37-848E860CC4C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2B9BF1F-21FE-45D7-A94D-0E03A5215F9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CE2A55E-285E-4620-A48B-4CCFA9A6625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4C9C296-507B-4BFF-89A1-02DED0F1DB1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55C1B87-8ED4-41CC-BC98-419BCF0AA42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1451243-43EC-4508-9AB9-89BE3036349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E74760B-DD5C-4D09-A6A6-4E810F00E47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DFF3BBD-32E9-45E0-AA7B-28D8B316ACF7}"/>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D07A746-AC34-4E27-BEFA-1DEAC0DFDA1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EDBAB9F-E17D-402E-ABCE-294D6995C09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7D38748-4BCD-4112-9577-88C8B796495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8EFCCF2-AAD5-4DF6-9BC8-F13E1D65E5E7}"/>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A3FF42B-9A85-4C56-93A0-97B76634427F}"/>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C2C8A09-7E95-4A73-8346-32F336202689}"/>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1008354-47D8-4A27-AAA7-0946520C744A}"/>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F016B32-8A84-4F80-858B-EBF374B3F34B}"/>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D1A99DF-B78B-4CB8-93B5-7454E6B5EAB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091571C-89F7-4F58-9DA4-4C797E572204}"/>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C0579D4-73AF-4B35-AD91-9747989967FD}"/>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4B496F0-3084-4546-AD60-18AACB78CF0B}"/>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E2FC996-89FF-4DAE-BBAA-F6BA8BA92D8B}"/>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2102A7B-DEF7-433D-AE1F-A61F96F5ED8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A61EF0B-5A11-4DCF-A92E-34927C752875}"/>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219E59D9-B5E9-49F9-82C9-C99FB969FBB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90EA1B40-08F2-4BEC-934F-108E822A529C}"/>
            </a:ext>
          </a:extLst>
        </xdr:cNvPr>
        <xdr:cNvCxnSpPr/>
      </xdr:nvCxnSpPr>
      <xdr:spPr>
        <a:xfrm flipV="1">
          <a:off x="4086225" y="5480685"/>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A50F6201-23DF-46AD-B19D-987E6EF65D00}"/>
            </a:ext>
          </a:extLst>
        </xdr:cNvPr>
        <xdr:cNvSpPr txBox="1"/>
      </xdr:nvSpPr>
      <xdr:spPr>
        <a:xfrm>
          <a:off x="412496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6D8D1460-CAC2-4672-95C7-874C2CB06ACA}"/>
            </a:ext>
          </a:extLst>
        </xdr:cNvPr>
        <xdr:cNvCxnSpPr/>
      </xdr:nvCxnSpPr>
      <xdr:spPr>
        <a:xfrm>
          <a:off x="4020820" y="7038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14536990-1082-449D-9271-CCEAACD48314}"/>
            </a:ext>
          </a:extLst>
        </xdr:cNvPr>
        <xdr:cNvSpPr txBox="1"/>
      </xdr:nvSpPr>
      <xdr:spPr>
        <a:xfrm>
          <a:off x="4124960"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4EE995B7-D08E-4D8A-ACE6-AE0FA7CE349B}"/>
            </a:ext>
          </a:extLst>
        </xdr:cNvPr>
        <xdr:cNvCxnSpPr/>
      </xdr:nvCxnSpPr>
      <xdr:spPr>
        <a:xfrm>
          <a:off x="4020820" y="5480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22877</xdr:rowOff>
    </xdr:from>
    <xdr:ext cx="405111" cy="259045"/>
    <xdr:sp macro="" textlink="">
      <xdr:nvSpPr>
        <xdr:cNvPr id="62" name="【図書館】&#10;有形固定資産減価償却率平均値テキスト">
          <a:extLst>
            <a:ext uri="{FF2B5EF4-FFF2-40B4-BE49-F238E27FC236}">
              <a16:creationId xmlns:a16="http://schemas.microsoft.com/office/drawing/2014/main" id="{4747FA88-88EC-40F8-9D2D-FAF8A18C7FA2}"/>
            </a:ext>
          </a:extLst>
        </xdr:cNvPr>
        <xdr:cNvSpPr txBox="1"/>
      </xdr:nvSpPr>
      <xdr:spPr>
        <a:xfrm>
          <a:off x="4124960" y="6057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8D0AE4DA-0B74-441E-88ED-C3491B6CC672}"/>
            </a:ext>
          </a:extLst>
        </xdr:cNvPr>
        <xdr:cNvSpPr/>
      </xdr:nvSpPr>
      <xdr:spPr>
        <a:xfrm>
          <a:off x="403606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5E3AA98E-7C66-4F21-A81D-1B751D932BA8}"/>
            </a:ext>
          </a:extLst>
        </xdr:cNvPr>
        <xdr:cNvSpPr/>
      </xdr:nvSpPr>
      <xdr:spPr>
        <a:xfrm>
          <a:off x="3312160" y="6026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56A77D75-BC55-4714-9DAD-FE7A1D4DF805}"/>
            </a:ext>
          </a:extLst>
        </xdr:cNvPr>
        <xdr:cNvSpPr/>
      </xdr:nvSpPr>
      <xdr:spPr>
        <a:xfrm>
          <a:off x="2514600" y="6016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31115</xdr:rowOff>
    </xdr:from>
    <xdr:to>
      <xdr:col>10</xdr:col>
      <xdr:colOff>165100</xdr:colOff>
      <xdr:row>35</xdr:row>
      <xdr:rowOff>132715</xdr:rowOff>
    </xdr:to>
    <xdr:sp macro="" textlink="">
      <xdr:nvSpPr>
        <xdr:cNvPr id="66" name="フローチャート: 判断 65">
          <a:extLst>
            <a:ext uri="{FF2B5EF4-FFF2-40B4-BE49-F238E27FC236}">
              <a16:creationId xmlns:a16="http://schemas.microsoft.com/office/drawing/2014/main" id="{B2277027-905D-47A2-8DE8-A9B1C0651550}"/>
            </a:ext>
          </a:extLst>
        </xdr:cNvPr>
        <xdr:cNvSpPr/>
      </xdr:nvSpPr>
      <xdr:spPr>
        <a:xfrm>
          <a:off x="1739900" y="58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82550</xdr:rowOff>
    </xdr:from>
    <xdr:to>
      <xdr:col>6</xdr:col>
      <xdr:colOff>38100</xdr:colOff>
      <xdr:row>36</xdr:row>
      <xdr:rowOff>12700</xdr:rowOff>
    </xdr:to>
    <xdr:sp macro="" textlink="">
      <xdr:nvSpPr>
        <xdr:cNvPr id="67" name="フローチャート: 判断 66">
          <a:extLst>
            <a:ext uri="{FF2B5EF4-FFF2-40B4-BE49-F238E27FC236}">
              <a16:creationId xmlns:a16="http://schemas.microsoft.com/office/drawing/2014/main" id="{17BF7731-E60C-4BFC-838F-663A4E218F68}"/>
            </a:ext>
          </a:extLst>
        </xdr:cNvPr>
        <xdr:cNvSpPr/>
      </xdr:nvSpPr>
      <xdr:spPr>
        <a:xfrm>
          <a:off x="965200" y="5949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B4AD0A1-696A-4F70-A1A9-BBDD06472B3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2ADA49C-F8F2-4A6D-AA23-D677412F447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41CAA16-44D6-48A2-AB43-B8D6EAD80E1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1463C3D-682E-40A9-BDC0-94253B39194F}"/>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5F70139-B1FD-40DE-81FF-8132462E150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74930</xdr:rowOff>
    </xdr:from>
    <xdr:to>
      <xdr:col>24</xdr:col>
      <xdr:colOff>114300</xdr:colOff>
      <xdr:row>36</xdr:row>
      <xdr:rowOff>5080</xdr:rowOff>
    </xdr:to>
    <xdr:sp macro="" textlink="">
      <xdr:nvSpPr>
        <xdr:cNvPr id="73" name="楕円 72">
          <a:extLst>
            <a:ext uri="{FF2B5EF4-FFF2-40B4-BE49-F238E27FC236}">
              <a16:creationId xmlns:a16="http://schemas.microsoft.com/office/drawing/2014/main" id="{10FAE3BB-A03C-4D29-98FA-05B85BCE19FB}"/>
            </a:ext>
          </a:extLst>
        </xdr:cNvPr>
        <xdr:cNvSpPr/>
      </xdr:nvSpPr>
      <xdr:spPr>
        <a:xfrm>
          <a:off x="4036060" y="5942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97807</xdr:rowOff>
    </xdr:from>
    <xdr:ext cx="405111" cy="259045"/>
    <xdr:sp macro="" textlink="">
      <xdr:nvSpPr>
        <xdr:cNvPr id="74" name="【図書館】&#10;有形固定資産減価償却率該当値テキスト">
          <a:extLst>
            <a:ext uri="{FF2B5EF4-FFF2-40B4-BE49-F238E27FC236}">
              <a16:creationId xmlns:a16="http://schemas.microsoft.com/office/drawing/2014/main" id="{75955E70-1A03-46A5-A9E1-C1A15EBB5B33}"/>
            </a:ext>
          </a:extLst>
        </xdr:cNvPr>
        <xdr:cNvSpPr txBox="1"/>
      </xdr:nvSpPr>
      <xdr:spPr>
        <a:xfrm>
          <a:off x="4124960"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34925</xdr:rowOff>
    </xdr:from>
    <xdr:to>
      <xdr:col>20</xdr:col>
      <xdr:colOff>38100</xdr:colOff>
      <xdr:row>35</xdr:row>
      <xdr:rowOff>136525</xdr:rowOff>
    </xdr:to>
    <xdr:sp macro="" textlink="">
      <xdr:nvSpPr>
        <xdr:cNvPr id="75" name="楕円 74">
          <a:extLst>
            <a:ext uri="{FF2B5EF4-FFF2-40B4-BE49-F238E27FC236}">
              <a16:creationId xmlns:a16="http://schemas.microsoft.com/office/drawing/2014/main" id="{FD844495-FC43-4D34-9645-81D757E769E7}"/>
            </a:ext>
          </a:extLst>
        </xdr:cNvPr>
        <xdr:cNvSpPr/>
      </xdr:nvSpPr>
      <xdr:spPr>
        <a:xfrm>
          <a:off x="3312160" y="59023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85725</xdr:rowOff>
    </xdr:from>
    <xdr:to>
      <xdr:col>24</xdr:col>
      <xdr:colOff>63500</xdr:colOff>
      <xdr:row>35</xdr:row>
      <xdr:rowOff>125730</xdr:rowOff>
    </xdr:to>
    <xdr:cxnSp macro="">
      <xdr:nvCxnSpPr>
        <xdr:cNvPr id="76" name="直線コネクタ 75">
          <a:extLst>
            <a:ext uri="{FF2B5EF4-FFF2-40B4-BE49-F238E27FC236}">
              <a16:creationId xmlns:a16="http://schemas.microsoft.com/office/drawing/2014/main" id="{793ADE03-CEDF-4E32-A698-F9DEA51BA2C7}"/>
            </a:ext>
          </a:extLst>
        </xdr:cNvPr>
        <xdr:cNvCxnSpPr/>
      </xdr:nvCxnSpPr>
      <xdr:spPr>
        <a:xfrm>
          <a:off x="3355340" y="5953125"/>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6350</xdr:rowOff>
    </xdr:from>
    <xdr:to>
      <xdr:col>15</xdr:col>
      <xdr:colOff>101600</xdr:colOff>
      <xdr:row>35</xdr:row>
      <xdr:rowOff>107950</xdr:rowOff>
    </xdr:to>
    <xdr:sp macro="" textlink="">
      <xdr:nvSpPr>
        <xdr:cNvPr id="77" name="楕円 76">
          <a:extLst>
            <a:ext uri="{FF2B5EF4-FFF2-40B4-BE49-F238E27FC236}">
              <a16:creationId xmlns:a16="http://schemas.microsoft.com/office/drawing/2014/main" id="{896B0FAB-0EF0-4598-BA08-1BC0936F9A5A}"/>
            </a:ext>
          </a:extLst>
        </xdr:cNvPr>
        <xdr:cNvSpPr/>
      </xdr:nvSpPr>
      <xdr:spPr>
        <a:xfrm>
          <a:off x="25146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57150</xdr:rowOff>
    </xdr:from>
    <xdr:to>
      <xdr:col>19</xdr:col>
      <xdr:colOff>177800</xdr:colOff>
      <xdr:row>35</xdr:row>
      <xdr:rowOff>85725</xdr:rowOff>
    </xdr:to>
    <xdr:cxnSp macro="">
      <xdr:nvCxnSpPr>
        <xdr:cNvPr id="78" name="直線コネクタ 77">
          <a:extLst>
            <a:ext uri="{FF2B5EF4-FFF2-40B4-BE49-F238E27FC236}">
              <a16:creationId xmlns:a16="http://schemas.microsoft.com/office/drawing/2014/main" id="{3993A05E-DEE9-4C4C-921F-07D25F4BAF32}"/>
            </a:ext>
          </a:extLst>
        </xdr:cNvPr>
        <xdr:cNvCxnSpPr/>
      </xdr:nvCxnSpPr>
      <xdr:spPr>
        <a:xfrm>
          <a:off x="2565400" y="592455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139700</xdr:rowOff>
    </xdr:from>
    <xdr:to>
      <xdr:col>10</xdr:col>
      <xdr:colOff>165100</xdr:colOff>
      <xdr:row>35</xdr:row>
      <xdr:rowOff>69850</xdr:rowOff>
    </xdr:to>
    <xdr:sp macro="" textlink="">
      <xdr:nvSpPr>
        <xdr:cNvPr id="79" name="楕円 78">
          <a:extLst>
            <a:ext uri="{FF2B5EF4-FFF2-40B4-BE49-F238E27FC236}">
              <a16:creationId xmlns:a16="http://schemas.microsoft.com/office/drawing/2014/main" id="{50F9FB76-717E-40A2-84F8-847D969FA5D1}"/>
            </a:ext>
          </a:extLst>
        </xdr:cNvPr>
        <xdr:cNvSpPr/>
      </xdr:nvSpPr>
      <xdr:spPr>
        <a:xfrm>
          <a:off x="1739900" y="5839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19050</xdr:rowOff>
    </xdr:from>
    <xdr:to>
      <xdr:col>15</xdr:col>
      <xdr:colOff>50800</xdr:colOff>
      <xdr:row>35</xdr:row>
      <xdr:rowOff>57150</xdr:rowOff>
    </xdr:to>
    <xdr:cxnSp macro="">
      <xdr:nvCxnSpPr>
        <xdr:cNvPr id="80" name="直線コネクタ 79">
          <a:extLst>
            <a:ext uri="{FF2B5EF4-FFF2-40B4-BE49-F238E27FC236}">
              <a16:creationId xmlns:a16="http://schemas.microsoft.com/office/drawing/2014/main" id="{F20CD90F-EF59-4463-AC27-24E329F540B9}"/>
            </a:ext>
          </a:extLst>
        </xdr:cNvPr>
        <xdr:cNvCxnSpPr/>
      </xdr:nvCxnSpPr>
      <xdr:spPr>
        <a:xfrm>
          <a:off x="1790700" y="588645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101600</xdr:rowOff>
    </xdr:from>
    <xdr:to>
      <xdr:col>6</xdr:col>
      <xdr:colOff>38100</xdr:colOff>
      <xdr:row>35</xdr:row>
      <xdr:rowOff>31750</xdr:rowOff>
    </xdr:to>
    <xdr:sp macro="" textlink="">
      <xdr:nvSpPr>
        <xdr:cNvPr id="81" name="楕円 80">
          <a:extLst>
            <a:ext uri="{FF2B5EF4-FFF2-40B4-BE49-F238E27FC236}">
              <a16:creationId xmlns:a16="http://schemas.microsoft.com/office/drawing/2014/main" id="{002CE1A7-599D-4AE9-93AD-5D6F2AE53E60}"/>
            </a:ext>
          </a:extLst>
        </xdr:cNvPr>
        <xdr:cNvSpPr/>
      </xdr:nvSpPr>
      <xdr:spPr>
        <a:xfrm>
          <a:off x="965200" y="5801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152400</xdr:rowOff>
    </xdr:from>
    <xdr:to>
      <xdr:col>10</xdr:col>
      <xdr:colOff>114300</xdr:colOff>
      <xdr:row>35</xdr:row>
      <xdr:rowOff>19050</xdr:rowOff>
    </xdr:to>
    <xdr:cxnSp macro="">
      <xdr:nvCxnSpPr>
        <xdr:cNvPr id="82" name="直線コネクタ 81">
          <a:extLst>
            <a:ext uri="{FF2B5EF4-FFF2-40B4-BE49-F238E27FC236}">
              <a16:creationId xmlns:a16="http://schemas.microsoft.com/office/drawing/2014/main" id="{39ECD1DB-8125-45B1-A88F-8E41C04CEDF7}"/>
            </a:ext>
          </a:extLst>
        </xdr:cNvPr>
        <xdr:cNvCxnSpPr/>
      </xdr:nvCxnSpPr>
      <xdr:spPr>
        <a:xfrm>
          <a:off x="1008380" y="585216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80027</xdr:rowOff>
    </xdr:from>
    <xdr:ext cx="405111" cy="259045"/>
    <xdr:sp macro="" textlink="">
      <xdr:nvSpPr>
        <xdr:cNvPr id="83" name="n_1aveValue【図書館】&#10;有形固定資産減価償却率">
          <a:extLst>
            <a:ext uri="{FF2B5EF4-FFF2-40B4-BE49-F238E27FC236}">
              <a16:creationId xmlns:a16="http://schemas.microsoft.com/office/drawing/2014/main" id="{5791C796-C14D-4571-9FC2-4C92293CA8B7}"/>
            </a:ext>
          </a:extLst>
        </xdr:cNvPr>
        <xdr:cNvSpPr txBox="1"/>
      </xdr:nvSpPr>
      <xdr:spPr>
        <a:xfrm>
          <a:off x="317056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70502</xdr:rowOff>
    </xdr:from>
    <xdr:ext cx="405111" cy="259045"/>
    <xdr:sp macro="" textlink="">
      <xdr:nvSpPr>
        <xdr:cNvPr id="84" name="n_2aveValue【図書館】&#10;有形固定資産減価償却率">
          <a:extLst>
            <a:ext uri="{FF2B5EF4-FFF2-40B4-BE49-F238E27FC236}">
              <a16:creationId xmlns:a16="http://schemas.microsoft.com/office/drawing/2014/main" id="{7B32E699-34A7-4878-B9E9-4350D736A4B5}"/>
            </a:ext>
          </a:extLst>
        </xdr:cNvPr>
        <xdr:cNvSpPr txBox="1"/>
      </xdr:nvSpPr>
      <xdr:spPr>
        <a:xfrm>
          <a:off x="2385704" y="61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123842</xdr:rowOff>
    </xdr:from>
    <xdr:ext cx="405111" cy="259045"/>
    <xdr:sp macro="" textlink="">
      <xdr:nvSpPr>
        <xdr:cNvPr id="85" name="n_3aveValue【図書館】&#10;有形固定資産減価償却率">
          <a:extLst>
            <a:ext uri="{FF2B5EF4-FFF2-40B4-BE49-F238E27FC236}">
              <a16:creationId xmlns:a16="http://schemas.microsoft.com/office/drawing/2014/main" id="{B3ED8115-66B1-40AA-B1EA-972E372351E6}"/>
            </a:ext>
          </a:extLst>
        </xdr:cNvPr>
        <xdr:cNvSpPr txBox="1"/>
      </xdr:nvSpPr>
      <xdr:spPr>
        <a:xfrm>
          <a:off x="1611004" y="599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3827</xdr:rowOff>
    </xdr:from>
    <xdr:ext cx="405111" cy="259045"/>
    <xdr:sp macro="" textlink="">
      <xdr:nvSpPr>
        <xdr:cNvPr id="86" name="n_4aveValue【図書館】&#10;有形固定資産減価償却率">
          <a:extLst>
            <a:ext uri="{FF2B5EF4-FFF2-40B4-BE49-F238E27FC236}">
              <a16:creationId xmlns:a16="http://schemas.microsoft.com/office/drawing/2014/main" id="{56B40E1E-21E4-4DC0-84EE-7E24073C5DE6}"/>
            </a:ext>
          </a:extLst>
        </xdr:cNvPr>
        <xdr:cNvSpPr txBox="1"/>
      </xdr:nvSpPr>
      <xdr:spPr>
        <a:xfrm>
          <a:off x="83630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153052</xdr:rowOff>
    </xdr:from>
    <xdr:ext cx="405111" cy="259045"/>
    <xdr:sp macro="" textlink="">
      <xdr:nvSpPr>
        <xdr:cNvPr id="87" name="n_1mainValue【図書館】&#10;有形固定資産減価償却率">
          <a:extLst>
            <a:ext uri="{FF2B5EF4-FFF2-40B4-BE49-F238E27FC236}">
              <a16:creationId xmlns:a16="http://schemas.microsoft.com/office/drawing/2014/main" id="{AF781A6B-A747-436A-9C67-1CE5180FED6D}"/>
            </a:ext>
          </a:extLst>
        </xdr:cNvPr>
        <xdr:cNvSpPr txBox="1"/>
      </xdr:nvSpPr>
      <xdr:spPr>
        <a:xfrm>
          <a:off x="317056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124477</xdr:rowOff>
    </xdr:from>
    <xdr:ext cx="405111" cy="259045"/>
    <xdr:sp macro="" textlink="">
      <xdr:nvSpPr>
        <xdr:cNvPr id="88" name="n_2mainValue【図書館】&#10;有形固定資産減価償却率">
          <a:extLst>
            <a:ext uri="{FF2B5EF4-FFF2-40B4-BE49-F238E27FC236}">
              <a16:creationId xmlns:a16="http://schemas.microsoft.com/office/drawing/2014/main" id="{D7D86C97-2CF5-42B8-979A-CF2327D434A6}"/>
            </a:ext>
          </a:extLst>
        </xdr:cNvPr>
        <xdr:cNvSpPr txBox="1"/>
      </xdr:nvSpPr>
      <xdr:spPr>
        <a:xfrm>
          <a:off x="2385704" y="56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86377</xdr:rowOff>
    </xdr:from>
    <xdr:ext cx="405111" cy="259045"/>
    <xdr:sp macro="" textlink="">
      <xdr:nvSpPr>
        <xdr:cNvPr id="89" name="n_3mainValue【図書館】&#10;有形固定資産減価償却率">
          <a:extLst>
            <a:ext uri="{FF2B5EF4-FFF2-40B4-BE49-F238E27FC236}">
              <a16:creationId xmlns:a16="http://schemas.microsoft.com/office/drawing/2014/main" id="{29388E48-4146-4D53-8072-848FDCC71BA1}"/>
            </a:ext>
          </a:extLst>
        </xdr:cNvPr>
        <xdr:cNvSpPr txBox="1"/>
      </xdr:nvSpPr>
      <xdr:spPr>
        <a:xfrm>
          <a:off x="161100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48277</xdr:rowOff>
    </xdr:from>
    <xdr:ext cx="405111" cy="259045"/>
    <xdr:sp macro="" textlink="">
      <xdr:nvSpPr>
        <xdr:cNvPr id="90" name="n_4mainValue【図書館】&#10;有形固定資産減価償却率">
          <a:extLst>
            <a:ext uri="{FF2B5EF4-FFF2-40B4-BE49-F238E27FC236}">
              <a16:creationId xmlns:a16="http://schemas.microsoft.com/office/drawing/2014/main" id="{EF80172D-0BC0-40FF-9837-0F6F07EE3FCD}"/>
            </a:ext>
          </a:extLst>
        </xdr:cNvPr>
        <xdr:cNvSpPr txBox="1"/>
      </xdr:nvSpPr>
      <xdr:spPr>
        <a:xfrm>
          <a:off x="836304" y="55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4B53ACE-1489-4832-A223-E082CA3BC28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F3C7BAA-12D0-4956-BE5C-4BA718C19BA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689EB13-7371-4ECB-BC00-B0F5242F14E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AD3A2FE-A3B8-413E-8C39-87A15F11760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C5A50F6-8EF9-48D1-A7EB-2FBCD039D3C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5B462D7-21E1-4E48-90A9-D0875C562E99}"/>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A05BDBD-CD9F-4735-994C-FB2B1193B35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359D8B3-EF2C-40B4-AF82-126375DA42AF}"/>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91DA826-6316-4FB7-B509-852A31C1877F}"/>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0D4C88D-2F21-4318-9E65-7CFD828308F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DE4E1CC1-48DC-4D17-83E4-FF6B4541F93D}"/>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F1B68121-5AEE-4AEC-89AF-202597212073}"/>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D3E5A084-D1D4-4C7E-A243-6F420F1214E8}"/>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74B8F9B0-C4C3-454F-9393-22004C367A9E}"/>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CE592041-0770-4AFF-A1E5-708E2F68740A}"/>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2A14648E-85A5-4BD1-B439-A68019044AAD}"/>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7A992B56-2EAD-4F9D-8B1A-21938DDADAD4}"/>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34AC4381-9CD3-4992-9729-BB9399170764}"/>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601751E3-580B-4EB9-AC25-EB4AF8EF5C76}"/>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376B7B6F-EB96-42CB-A9B7-847BD6664CD5}"/>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2E7A3C8E-F4B9-46FB-BBE9-A687F782814D}"/>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4E7C7BA6-2D91-45D6-850B-3707D5158749}"/>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E578CBC1-B6DC-4336-BF96-C7B6C045B7D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FBC667E2-C5EE-4105-AC8C-2FBE6F4E0AA5}"/>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6ED06E58-2B71-4458-AF5E-5F22DEA9616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F9D2A720-CE19-4BA6-9AC2-B7A16744B6F1}"/>
            </a:ext>
          </a:extLst>
        </xdr:cNvPr>
        <xdr:cNvCxnSpPr/>
      </xdr:nvCxnSpPr>
      <xdr:spPr>
        <a:xfrm flipV="1">
          <a:off x="9219565" y="5749834"/>
          <a:ext cx="0" cy="134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4A348D82-4DFD-46DA-8F33-14957096323E}"/>
            </a:ext>
          </a:extLst>
        </xdr:cNvPr>
        <xdr:cNvSpPr txBox="1"/>
      </xdr:nvSpPr>
      <xdr:spPr>
        <a:xfrm>
          <a:off x="9258300" y="710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8D7FA814-014C-48E8-9B25-52389E785818}"/>
            </a:ext>
          </a:extLst>
        </xdr:cNvPr>
        <xdr:cNvCxnSpPr/>
      </xdr:nvCxnSpPr>
      <xdr:spPr>
        <a:xfrm>
          <a:off x="9154160" y="70974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DC44E633-3343-4409-8006-AB0D22EC78B8}"/>
            </a:ext>
          </a:extLst>
        </xdr:cNvPr>
        <xdr:cNvSpPr txBox="1"/>
      </xdr:nvSpPr>
      <xdr:spPr>
        <a:xfrm>
          <a:off x="9258300" y="55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AE0E816C-B920-4361-A557-3A06718F05D9}"/>
            </a:ext>
          </a:extLst>
        </xdr:cNvPr>
        <xdr:cNvCxnSpPr/>
      </xdr:nvCxnSpPr>
      <xdr:spPr>
        <a:xfrm>
          <a:off x="915416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26687</xdr:rowOff>
    </xdr:from>
    <xdr:ext cx="469744" cy="259045"/>
    <xdr:sp macro="" textlink="">
      <xdr:nvSpPr>
        <xdr:cNvPr id="121" name="【図書館】&#10;一人当たり面積平均値テキスト">
          <a:extLst>
            <a:ext uri="{FF2B5EF4-FFF2-40B4-BE49-F238E27FC236}">
              <a16:creationId xmlns:a16="http://schemas.microsoft.com/office/drawing/2014/main" id="{BA029806-4E1F-4444-838B-8986C479A244}"/>
            </a:ext>
          </a:extLst>
        </xdr:cNvPr>
        <xdr:cNvSpPr txBox="1"/>
      </xdr:nvSpPr>
      <xdr:spPr>
        <a:xfrm>
          <a:off x="92583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6F4FB80F-4B0B-4014-944D-3DE042C69706}"/>
            </a:ext>
          </a:extLst>
        </xdr:cNvPr>
        <xdr:cNvSpPr/>
      </xdr:nvSpPr>
      <xdr:spPr>
        <a:xfrm>
          <a:off x="9192260" y="6753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2C85ACB8-87AC-4296-A1FE-2A0A57DE32B9}"/>
            </a:ext>
          </a:extLst>
        </xdr:cNvPr>
        <xdr:cNvSpPr/>
      </xdr:nvSpPr>
      <xdr:spPr>
        <a:xfrm>
          <a:off x="8445500" y="675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1D27A6EA-5BFD-4881-817D-4F04A7C2EE47}"/>
            </a:ext>
          </a:extLst>
        </xdr:cNvPr>
        <xdr:cNvSpPr/>
      </xdr:nvSpPr>
      <xdr:spPr>
        <a:xfrm>
          <a:off x="7670800" y="67669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54791</xdr:rowOff>
    </xdr:from>
    <xdr:to>
      <xdr:col>41</xdr:col>
      <xdr:colOff>101600</xdr:colOff>
      <xdr:row>40</xdr:row>
      <xdr:rowOff>156391</xdr:rowOff>
    </xdr:to>
    <xdr:sp macro="" textlink="">
      <xdr:nvSpPr>
        <xdr:cNvPr id="125" name="フローチャート: 判断 124">
          <a:extLst>
            <a:ext uri="{FF2B5EF4-FFF2-40B4-BE49-F238E27FC236}">
              <a16:creationId xmlns:a16="http://schemas.microsoft.com/office/drawing/2014/main" id="{94A6A962-2EB0-4559-B017-118A5BCFE303}"/>
            </a:ext>
          </a:extLst>
        </xdr:cNvPr>
        <xdr:cNvSpPr/>
      </xdr:nvSpPr>
      <xdr:spPr>
        <a:xfrm>
          <a:off x="6873240" y="676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141333</xdr:rowOff>
    </xdr:from>
    <xdr:to>
      <xdr:col>36</xdr:col>
      <xdr:colOff>165100</xdr:colOff>
      <xdr:row>40</xdr:row>
      <xdr:rowOff>71483</xdr:rowOff>
    </xdr:to>
    <xdr:sp macro="" textlink="">
      <xdr:nvSpPr>
        <xdr:cNvPr id="126" name="フローチャート: 判断 125">
          <a:extLst>
            <a:ext uri="{FF2B5EF4-FFF2-40B4-BE49-F238E27FC236}">
              <a16:creationId xmlns:a16="http://schemas.microsoft.com/office/drawing/2014/main" id="{F2795E3D-45AE-4E44-9A9E-D8BD0A570052}"/>
            </a:ext>
          </a:extLst>
        </xdr:cNvPr>
        <xdr:cNvSpPr/>
      </xdr:nvSpPr>
      <xdr:spPr>
        <a:xfrm>
          <a:off x="6098540" y="66792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438AD32-4478-4F96-B297-9D38A00E2C7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6E56CAE-D547-4431-97AC-20F64EFBE75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1E0DD14-2E44-4F95-88EB-9B2921CFB63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0BD1352-CD3F-4FC0-87B8-C14C25992B4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38CED6AD-82AC-4BAC-99A4-91D19AF1AEA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32" name="楕円 131">
          <a:extLst>
            <a:ext uri="{FF2B5EF4-FFF2-40B4-BE49-F238E27FC236}">
              <a16:creationId xmlns:a16="http://schemas.microsoft.com/office/drawing/2014/main" id="{70EC8E1F-3926-4958-ABBA-42C39F9526C2}"/>
            </a:ext>
          </a:extLst>
        </xdr:cNvPr>
        <xdr:cNvSpPr/>
      </xdr:nvSpPr>
      <xdr:spPr>
        <a:xfrm>
          <a:off x="9192260" y="6106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93997</xdr:rowOff>
    </xdr:from>
    <xdr:ext cx="469744" cy="259045"/>
    <xdr:sp macro="" textlink="">
      <xdr:nvSpPr>
        <xdr:cNvPr id="133" name="【図書館】&#10;一人当たり面積該当値テキスト">
          <a:extLst>
            <a:ext uri="{FF2B5EF4-FFF2-40B4-BE49-F238E27FC236}">
              <a16:creationId xmlns:a16="http://schemas.microsoft.com/office/drawing/2014/main" id="{F7778757-3C1A-48E9-A488-10628E27E86B}"/>
            </a:ext>
          </a:extLst>
        </xdr:cNvPr>
        <xdr:cNvSpPr txBox="1"/>
      </xdr:nvSpPr>
      <xdr:spPr>
        <a:xfrm>
          <a:off x="9258300" y="59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74386</xdr:rowOff>
    </xdr:from>
    <xdr:to>
      <xdr:col>50</xdr:col>
      <xdr:colOff>165100</xdr:colOff>
      <xdr:row>37</xdr:row>
      <xdr:rowOff>4536</xdr:rowOff>
    </xdr:to>
    <xdr:sp macro="" textlink="">
      <xdr:nvSpPr>
        <xdr:cNvPr id="134" name="楕円 133">
          <a:extLst>
            <a:ext uri="{FF2B5EF4-FFF2-40B4-BE49-F238E27FC236}">
              <a16:creationId xmlns:a16="http://schemas.microsoft.com/office/drawing/2014/main" id="{EEFE7B29-030D-4217-A726-4544D8C7A894}"/>
            </a:ext>
          </a:extLst>
        </xdr:cNvPr>
        <xdr:cNvSpPr/>
      </xdr:nvSpPr>
      <xdr:spPr>
        <a:xfrm>
          <a:off x="8445500" y="6109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121920</xdr:rowOff>
    </xdr:from>
    <xdr:to>
      <xdr:col>55</xdr:col>
      <xdr:colOff>0</xdr:colOff>
      <xdr:row>36</xdr:row>
      <xdr:rowOff>125186</xdr:rowOff>
    </xdr:to>
    <xdr:cxnSp macro="">
      <xdr:nvCxnSpPr>
        <xdr:cNvPr id="135" name="直線コネクタ 134">
          <a:extLst>
            <a:ext uri="{FF2B5EF4-FFF2-40B4-BE49-F238E27FC236}">
              <a16:creationId xmlns:a16="http://schemas.microsoft.com/office/drawing/2014/main" id="{DFE036D6-A492-48B2-AFE5-C34328866001}"/>
            </a:ext>
          </a:extLst>
        </xdr:cNvPr>
        <xdr:cNvCxnSpPr/>
      </xdr:nvCxnSpPr>
      <xdr:spPr>
        <a:xfrm flipV="1">
          <a:off x="8496300" y="6156960"/>
          <a:ext cx="7239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84183</xdr:rowOff>
    </xdr:from>
    <xdr:to>
      <xdr:col>46</xdr:col>
      <xdr:colOff>38100</xdr:colOff>
      <xdr:row>37</xdr:row>
      <xdr:rowOff>14333</xdr:rowOff>
    </xdr:to>
    <xdr:sp macro="" textlink="">
      <xdr:nvSpPr>
        <xdr:cNvPr id="136" name="楕円 135">
          <a:extLst>
            <a:ext uri="{FF2B5EF4-FFF2-40B4-BE49-F238E27FC236}">
              <a16:creationId xmlns:a16="http://schemas.microsoft.com/office/drawing/2014/main" id="{A85E4083-B530-4453-A4E9-B92AE8C29932}"/>
            </a:ext>
          </a:extLst>
        </xdr:cNvPr>
        <xdr:cNvSpPr/>
      </xdr:nvSpPr>
      <xdr:spPr>
        <a:xfrm>
          <a:off x="7670800" y="61192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125186</xdr:rowOff>
    </xdr:from>
    <xdr:to>
      <xdr:col>50</xdr:col>
      <xdr:colOff>114300</xdr:colOff>
      <xdr:row>36</xdr:row>
      <xdr:rowOff>134983</xdr:rowOff>
    </xdr:to>
    <xdr:cxnSp macro="">
      <xdr:nvCxnSpPr>
        <xdr:cNvPr id="137" name="直線コネクタ 136">
          <a:extLst>
            <a:ext uri="{FF2B5EF4-FFF2-40B4-BE49-F238E27FC236}">
              <a16:creationId xmlns:a16="http://schemas.microsoft.com/office/drawing/2014/main" id="{466D0D5D-6EC7-4185-A4FE-36BC0D6CDDF8}"/>
            </a:ext>
          </a:extLst>
        </xdr:cNvPr>
        <xdr:cNvCxnSpPr/>
      </xdr:nvCxnSpPr>
      <xdr:spPr>
        <a:xfrm flipV="1">
          <a:off x="7713980" y="6160226"/>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93980</xdr:rowOff>
    </xdr:from>
    <xdr:to>
      <xdr:col>41</xdr:col>
      <xdr:colOff>101600</xdr:colOff>
      <xdr:row>37</xdr:row>
      <xdr:rowOff>24130</xdr:rowOff>
    </xdr:to>
    <xdr:sp macro="" textlink="">
      <xdr:nvSpPr>
        <xdr:cNvPr id="138" name="楕円 137">
          <a:extLst>
            <a:ext uri="{FF2B5EF4-FFF2-40B4-BE49-F238E27FC236}">
              <a16:creationId xmlns:a16="http://schemas.microsoft.com/office/drawing/2014/main" id="{D30896D2-5DC0-454B-96FE-805EDADF33A0}"/>
            </a:ext>
          </a:extLst>
        </xdr:cNvPr>
        <xdr:cNvSpPr/>
      </xdr:nvSpPr>
      <xdr:spPr>
        <a:xfrm>
          <a:off x="6873240" y="6129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134983</xdr:rowOff>
    </xdr:from>
    <xdr:to>
      <xdr:col>45</xdr:col>
      <xdr:colOff>177800</xdr:colOff>
      <xdr:row>36</xdr:row>
      <xdr:rowOff>144780</xdr:rowOff>
    </xdr:to>
    <xdr:cxnSp macro="">
      <xdr:nvCxnSpPr>
        <xdr:cNvPr id="139" name="直線コネクタ 138">
          <a:extLst>
            <a:ext uri="{FF2B5EF4-FFF2-40B4-BE49-F238E27FC236}">
              <a16:creationId xmlns:a16="http://schemas.microsoft.com/office/drawing/2014/main" id="{8109E38C-82C7-424C-82EA-9DF97656929D}"/>
            </a:ext>
          </a:extLst>
        </xdr:cNvPr>
        <xdr:cNvCxnSpPr/>
      </xdr:nvCxnSpPr>
      <xdr:spPr>
        <a:xfrm flipV="1">
          <a:off x="6924040" y="6170023"/>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107043</xdr:rowOff>
    </xdr:from>
    <xdr:to>
      <xdr:col>36</xdr:col>
      <xdr:colOff>165100</xdr:colOff>
      <xdr:row>37</xdr:row>
      <xdr:rowOff>37193</xdr:rowOff>
    </xdr:to>
    <xdr:sp macro="" textlink="">
      <xdr:nvSpPr>
        <xdr:cNvPr id="140" name="楕円 139">
          <a:extLst>
            <a:ext uri="{FF2B5EF4-FFF2-40B4-BE49-F238E27FC236}">
              <a16:creationId xmlns:a16="http://schemas.microsoft.com/office/drawing/2014/main" id="{ADD35BAA-24B9-45E8-9AC7-3A5C70FCDC00}"/>
            </a:ext>
          </a:extLst>
        </xdr:cNvPr>
        <xdr:cNvSpPr/>
      </xdr:nvSpPr>
      <xdr:spPr>
        <a:xfrm>
          <a:off x="6098540" y="61420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144780</xdr:rowOff>
    </xdr:from>
    <xdr:to>
      <xdr:col>41</xdr:col>
      <xdr:colOff>50800</xdr:colOff>
      <xdr:row>36</xdr:row>
      <xdr:rowOff>157843</xdr:rowOff>
    </xdr:to>
    <xdr:cxnSp macro="">
      <xdr:nvCxnSpPr>
        <xdr:cNvPr id="141" name="直線コネクタ 140">
          <a:extLst>
            <a:ext uri="{FF2B5EF4-FFF2-40B4-BE49-F238E27FC236}">
              <a16:creationId xmlns:a16="http://schemas.microsoft.com/office/drawing/2014/main" id="{4DCFD6F2-0318-4B2B-B40B-F645BD4701D8}"/>
            </a:ext>
          </a:extLst>
        </xdr:cNvPr>
        <xdr:cNvCxnSpPr/>
      </xdr:nvCxnSpPr>
      <xdr:spPr>
        <a:xfrm flipV="1">
          <a:off x="6149340" y="6179820"/>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144253</xdr:rowOff>
    </xdr:from>
    <xdr:ext cx="469744" cy="259045"/>
    <xdr:sp macro="" textlink="">
      <xdr:nvSpPr>
        <xdr:cNvPr id="142" name="n_1aveValue【図書館】&#10;一人当たり面積">
          <a:extLst>
            <a:ext uri="{FF2B5EF4-FFF2-40B4-BE49-F238E27FC236}">
              <a16:creationId xmlns:a16="http://schemas.microsoft.com/office/drawing/2014/main" id="{FEC241E2-9778-438C-A152-BD6D66FD8D6D}"/>
            </a:ext>
          </a:extLst>
        </xdr:cNvPr>
        <xdr:cNvSpPr txBox="1"/>
      </xdr:nvSpPr>
      <xdr:spPr>
        <a:xfrm>
          <a:off x="8271587" y="684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154050</xdr:rowOff>
    </xdr:from>
    <xdr:ext cx="469744" cy="259045"/>
    <xdr:sp macro="" textlink="">
      <xdr:nvSpPr>
        <xdr:cNvPr id="143" name="n_2aveValue【図書館】&#10;一人当たり面積">
          <a:extLst>
            <a:ext uri="{FF2B5EF4-FFF2-40B4-BE49-F238E27FC236}">
              <a16:creationId xmlns:a16="http://schemas.microsoft.com/office/drawing/2014/main" id="{360C6AB9-F714-41D4-B660-F0996C351858}"/>
            </a:ext>
          </a:extLst>
        </xdr:cNvPr>
        <xdr:cNvSpPr txBox="1"/>
      </xdr:nvSpPr>
      <xdr:spPr>
        <a:xfrm>
          <a:off x="7509587" y="685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147518</xdr:rowOff>
    </xdr:from>
    <xdr:ext cx="469744" cy="259045"/>
    <xdr:sp macro="" textlink="">
      <xdr:nvSpPr>
        <xdr:cNvPr id="144" name="n_3aveValue【図書館】&#10;一人当たり面積">
          <a:extLst>
            <a:ext uri="{FF2B5EF4-FFF2-40B4-BE49-F238E27FC236}">
              <a16:creationId xmlns:a16="http://schemas.microsoft.com/office/drawing/2014/main" id="{696228B2-00EC-47EF-A440-6276B178C4E6}"/>
            </a:ext>
          </a:extLst>
        </xdr:cNvPr>
        <xdr:cNvSpPr txBox="1"/>
      </xdr:nvSpPr>
      <xdr:spPr>
        <a:xfrm>
          <a:off x="6712027" y="685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62610</xdr:rowOff>
    </xdr:from>
    <xdr:ext cx="469744" cy="259045"/>
    <xdr:sp macro="" textlink="">
      <xdr:nvSpPr>
        <xdr:cNvPr id="145" name="n_4aveValue【図書館】&#10;一人当たり面積">
          <a:extLst>
            <a:ext uri="{FF2B5EF4-FFF2-40B4-BE49-F238E27FC236}">
              <a16:creationId xmlns:a16="http://schemas.microsoft.com/office/drawing/2014/main" id="{316CB882-B9D7-44DB-9152-EAEB2772EAD4}"/>
            </a:ext>
          </a:extLst>
        </xdr:cNvPr>
        <xdr:cNvSpPr txBox="1"/>
      </xdr:nvSpPr>
      <xdr:spPr>
        <a:xfrm>
          <a:off x="5937327" y="676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21063</xdr:rowOff>
    </xdr:from>
    <xdr:ext cx="469744" cy="259045"/>
    <xdr:sp macro="" textlink="">
      <xdr:nvSpPr>
        <xdr:cNvPr id="146" name="n_1mainValue【図書館】&#10;一人当たり面積">
          <a:extLst>
            <a:ext uri="{FF2B5EF4-FFF2-40B4-BE49-F238E27FC236}">
              <a16:creationId xmlns:a16="http://schemas.microsoft.com/office/drawing/2014/main" id="{2D494EDA-CEDF-49C4-AF25-01C26389B5A4}"/>
            </a:ext>
          </a:extLst>
        </xdr:cNvPr>
        <xdr:cNvSpPr txBox="1"/>
      </xdr:nvSpPr>
      <xdr:spPr>
        <a:xfrm>
          <a:off x="8271587" y="588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30860</xdr:rowOff>
    </xdr:from>
    <xdr:ext cx="469744" cy="259045"/>
    <xdr:sp macro="" textlink="">
      <xdr:nvSpPr>
        <xdr:cNvPr id="147" name="n_2mainValue【図書館】&#10;一人当たり面積">
          <a:extLst>
            <a:ext uri="{FF2B5EF4-FFF2-40B4-BE49-F238E27FC236}">
              <a16:creationId xmlns:a16="http://schemas.microsoft.com/office/drawing/2014/main" id="{3684E623-5847-44C4-ADA8-089FB09AFFD8}"/>
            </a:ext>
          </a:extLst>
        </xdr:cNvPr>
        <xdr:cNvSpPr txBox="1"/>
      </xdr:nvSpPr>
      <xdr:spPr>
        <a:xfrm>
          <a:off x="7509587" y="589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40657</xdr:rowOff>
    </xdr:from>
    <xdr:ext cx="469744" cy="259045"/>
    <xdr:sp macro="" textlink="">
      <xdr:nvSpPr>
        <xdr:cNvPr id="148" name="n_3mainValue【図書館】&#10;一人当たり面積">
          <a:extLst>
            <a:ext uri="{FF2B5EF4-FFF2-40B4-BE49-F238E27FC236}">
              <a16:creationId xmlns:a16="http://schemas.microsoft.com/office/drawing/2014/main" id="{A4EB51AE-3D4E-4968-A99E-620D704EDF27}"/>
            </a:ext>
          </a:extLst>
        </xdr:cNvPr>
        <xdr:cNvSpPr txBox="1"/>
      </xdr:nvSpPr>
      <xdr:spPr>
        <a:xfrm>
          <a:off x="6712027"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53720</xdr:rowOff>
    </xdr:from>
    <xdr:ext cx="469744" cy="259045"/>
    <xdr:sp macro="" textlink="">
      <xdr:nvSpPr>
        <xdr:cNvPr id="149" name="n_4mainValue【図書館】&#10;一人当たり面積">
          <a:extLst>
            <a:ext uri="{FF2B5EF4-FFF2-40B4-BE49-F238E27FC236}">
              <a16:creationId xmlns:a16="http://schemas.microsoft.com/office/drawing/2014/main" id="{38B5AAC5-BBFF-4324-8C4C-85A99A0C9D60}"/>
            </a:ext>
          </a:extLst>
        </xdr:cNvPr>
        <xdr:cNvSpPr txBox="1"/>
      </xdr:nvSpPr>
      <xdr:spPr>
        <a:xfrm>
          <a:off x="5937327" y="592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D1BFB81C-AC3C-415D-90F0-C7A80F7C70C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C95A015E-CFF3-47D9-95D6-8E36599E8FD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E37BD464-544D-4DF4-BE21-7DFF12B8524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A919D2C2-490E-40DF-BB17-20D6CB4F8F7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9DFF5322-BBD9-4023-901B-01A11F2C2B6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37B043A0-CE40-4AEA-99E7-2F8A57819BA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4609B6CD-9B8C-42C1-A082-ABEE6AA9188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8F44B362-97F5-45D1-B9D8-B5C7D9D826D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5ABF9BC-CFEF-4C83-90CA-78B729D3150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126AA97C-98F9-4825-B85F-86D5793ECAA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C2433EF0-8CD2-40CA-AA19-2388054CFD8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E37FE27E-01F1-4CE3-B97A-04275D7D6DD9}"/>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69D1718A-4534-4E83-84C9-16A8DD5169CD}"/>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79081E71-B449-479D-A336-2F5F01C76F89}"/>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FFFB51D9-4F74-43F8-848E-0931DC2BAC3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3AE6D0F6-B9CD-4188-A15C-769993A183C7}"/>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2392892-B97A-4D72-9C52-395834742D35}"/>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DFEB764E-536C-4B79-8F4D-9CF563E90CFE}"/>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948FA661-7D64-456B-B15A-6766D5D4B577}"/>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85B0248-5B73-49BB-9F72-E4690172171E}"/>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E5E911FC-0B94-4B5E-9B5A-101CE20ACB03}"/>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CB5DFB90-7799-41C1-818D-B7A234D2B1B3}"/>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E64246F3-6097-4127-BEEA-ACCB13AB4797}"/>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5FF1F90B-13D1-4BEC-93CF-8517FEB7E22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54DCF8C2-0467-48D7-8E98-5B5CC2FA502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51A25D5D-4947-4584-B87C-28485A911585}"/>
            </a:ext>
          </a:extLst>
        </xdr:cNvPr>
        <xdr:cNvCxnSpPr/>
      </xdr:nvCxnSpPr>
      <xdr:spPr>
        <a:xfrm flipV="1">
          <a:off x="4086225" y="9444990"/>
          <a:ext cx="0" cy="141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9349BE29-D275-48FC-8F16-1824A743E41E}"/>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253AC83A-B69B-40D8-8629-4D0D11B05197}"/>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0C99B85-A9E8-493A-B8BA-220B2B8C0047}"/>
            </a:ext>
          </a:extLst>
        </xdr:cNvPr>
        <xdr:cNvSpPr txBox="1"/>
      </xdr:nvSpPr>
      <xdr:spPr>
        <a:xfrm>
          <a:off x="4124960" y="922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12A88D54-A9FC-4FB6-8E6D-4D1ADA69773B}"/>
            </a:ext>
          </a:extLst>
        </xdr:cNvPr>
        <xdr:cNvCxnSpPr/>
      </xdr:nvCxnSpPr>
      <xdr:spPr>
        <a:xfrm>
          <a:off x="4020820" y="944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765E4912-A7BF-4E7C-9851-45DA1B8BAC59}"/>
            </a:ext>
          </a:extLst>
        </xdr:cNvPr>
        <xdr:cNvSpPr txBox="1"/>
      </xdr:nvSpPr>
      <xdr:spPr>
        <a:xfrm>
          <a:off x="412496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7DAAA0E6-F619-487B-B918-B75717B156F5}"/>
            </a:ext>
          </a:extLst>
        </xdr:cNvPr>
        <xdr:cNvSpPr/>
      </xdr:nvSpPr>
      <xdr:spPr>
        <a:xfrm>
          <a:off x="403606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C49C6D1E-56F5-459E-AE47-53E074C1E06E}"/>
            </a:ext>
          </a:extLst>
        </xdr:cNvPr>
        <xdr:cNvSpPr/>
      </xdr:nvSpPr>
      <xdr:spPr>
        <a:xfrm>
          <a:off x="3312160" y="102683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7B125B7F-24C5-4C23-963F-2B9E2264F279}"/>
            </a:ext>
          </a:extLst>
        </xdr:cNvPr>
        <xdr:cNvSpPr/>
      </xdr:nvSpPr>
      <xdr:spPr>
        <a:xfrm>
          <a:off x="2514600" y="1028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83094</xdr:rowOff>
    </xdr:from>
    <xdr:to>
      <xdr:col>10</xdr:col>
      <xdr:colOff>165100</xdr:colOff>
      <xdr:row>62</xdr:row>
      <xdr:rowOff>13244</xdr:rowOff>
    </xdr:to>
    <xdr:sp macro="" textlink="">
      <xdr:nvSpPr>
        <xdr:cNvPr id="184" name="フローチャート: 判断 183">
          <a:extLst>
            <a:ext uri="{FF2B5EF4-FFF2-40B4-BE49-F238E27FC236}">
              <a16:creationId xmlns:a16="http://schemas.microsoft.com/office/drawing/2014/main" id="{392E232B-5FEC-4967-B46C-C0BCC8296681}"/>
            </a:ext>
          </a:extLst>
        </xdr:cNvPr>
        <xdr:cNvSpPr/>
      </xdr:nvSpPr>
      <xdr:spPr>
        <a:xfrm>
          <a:off x="1739900" y="103091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5" name="フローチャート: 判断 184">
          <a:extLst>
            <a:ext uri="{FF2B5EF4-FFF2-40B4-BE49-F238E27FC236}">
              <a16:creationId xmlns:a16="http://schemas.microsoft.com/office/drawing/2014/main" id="{A6B2732F-2A04-46D2-90EA-3E3A72E1091A}"/>
            </a:ext>
          </a:extLst>
        </xdr:cNvPr>
        <xdr:cNvSpPr/>
      </xdr:nvSpPr>
      <xdr:spPr>
        <a:xfrm>
          <a:off x="965200" y="10229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42D24AE-CAA3-4954-900E-9326E282FE2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AB803D3-4578-4146-8BB0-7ADD09ECC27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FDC9DB8-1A9F-49FD-8373-7FCE4892FB9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DBD54B8-DC26-479A-A275-675FE8C1942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490693F-3C6C-43AC-B682-B68C4D73BDB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150041</xdr:rowOff>
    </xdr:from>
    <xdr:to>
      <xdr:col>24</xdr:col>
      <xdr:colOff>114300</xdr:colOff>
      <xdr:row>62</xdr:row>
      <xdr:rowOff>80191</xdr:rowOff>
    </xdr:to>
    <xdr:sp macro="" textlink="">
      <xdr:nvSpPr>
        <xdr:cNvPr id="191" name="楕円 190">
          <a:extLst>
            <a:ext uri="{FF2B5EF4-FFF2-40B4-BE49-F238E27FC236}">
              <a16:creationId xmlns:a16="http://schemas.microsoft.com/office/drawing/2014/main" id="{0CC65FF1-F563-423B-B0C1-915A0148AF06}"/>
            </a:ext>
          </a:extLst>
        </xdr:cNvPr>
        <xdr:cNvSpPr/>
      </xdr:nvSpPr>
      <xdr:spPr>
        <a:xfrm>
          <a:off x="4036060" y="103760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128468</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B7F3559B-0BA5-417D-9587-3322E66AF53D}"/>
            </a:ext>
          </a:extLst>
        </xdr:cNvPr>
        <xdr:cNvSpPr txBox="1"/>
      </xdr:nvSpPr>
      <xdr:spPr>
        <a:xfrm>
          <a:off x="4124960" y="10354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114119</xdr:rowOff>
    </xdr:from>
    <xdr:to>
      <xdr:col>20</xdr:col>
      <xdr:colOff>38100</xdr:colOff>
      <xdr:row>62</xdr:row>
      <xdr:rowOff>44269</xdr:rowOff>
    </xdr:to>
    <xdr:sp macro="" textlink="">
      <xdr:nvSpPr>
        <xdr:cNvPr id="193" name="楕円 192">
          <a:extLst>
            <a:ext uri="{FF2B5EF4-FFF2-40B4-BE49-F238E27FC236}">
              <a16:creationId xmlns:a16="http://schemas.microsoft.com/office/drawing/2014/main" id="{3665CD77-2C82-46C1-9F40-76C4B7E416DF}"/>
            </a:ext>
          </a:extLst>
        </xdr:cNvPr>
        <xdr:cNvSpPr/>
      </xdr:nvSpPr>
      <xdr:spPr>
        <a:xfrm>
          <a:off x="3312160" y="103401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164919</xdr:rowOff>
    </xdr:from>
    <xdr:to>
      <xdr:col>24</xdr:col>
      <xdr:colOff>63500</xdr:colOff>
      <xdr:row>62</xdr:row>
      <xdr:rowOff>29391</xdr:rowOff>
    </xdr:to>
    <xdr:cxnSp macro="">
      <xdr:nvCxnSpPr>
        <xdr:cNvPr id="194" name="直線コネクタ 193">
          <a:extLst>
            <a:ext uri="{FF2B5EF4-FFF2-40B4-BE49-F238E27FC236}">
              <a16:creationId xmlns:a16="http://schemas.microsoft.com/office/drawing/2014/main" id="{832F66DD-30F2-4122-B61E-09A1216BE61D}"/>
            </a:ext>
          </a:extLst>
        </xdr:cNvPr>
        <xdr:cNvCxnSpPr/>
      </xdr:nvCxnSpPr>
      <xdr:spPr>
        <a:xfrm>
          <a:off x="3355340" y="10390959"/>
          <a:ext cx="73152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76563</xdr:rowOff>
    </xdr:from>
    <xdr:to>
      <xdr:col>15</xdr:col>
      <xdr:colOff>101600</xdr:colOff>
      <xdr:row>62</xdr:row>
      <xdr:rowOff>6713</xdr:rowOff>
    </xdr:to>
    <xdr:sp macro="" textlink="">
      <xdr:nvSpPr>
        <xdr:cNvPr id="195" name="楕円 194">
          <a:extLst>
            <a:ext uri="{FF2B5EF4-FFF2-40B4-BE49-F238E27FC236}">
              <a16:creationId xmlns:a16="http://schemas.microsoft.com/office/drawing/2014/main" id="{D7F7C96D-0C1C-4B0B-9AB7-9437511B6179}"/>
            </a:ext>
          </a:extLst>
        </xdr:cNvPr>
        <xdr:cNvSpPr/>
      </xdr:nvSpPr>
      <xdr:spPr>
        <a:xfrm>
          <a:off x="2514600" y="103026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127363</xdr:rowOff>
    </xdr:from>
    <xdr:to>
      <xdr:col>19</xdr:col>
      <xdr:colOff>177800</xdr:colOff>
      <xdr:row>61</xdr:row>
      <xdr:rowOff>164919</xdr:rowOff>
    </xdr:to>
    <xdr:cxnSp macro="">
      <xdr:nvCxnSpPr>
        <xdr:cNvPr id="196" name="直線コネクタ 195">
          <a:extLst>
            <a:ext uri="{FF2B5EF4-FFF2-40B4-BE49-F238E27FC236}">
              <a16:creationId xmlns:a16="http://schemas.microsoft.com/office/drawing/2014/main" id="{108CCB16-F683-4472-8235-AE023E90737D}"/>
            </a:ext>
          </a:extLst>
        </xdr:cNvPr>
        <xdr:cNvCxnSpPr/>
      </xdr:nvCxnSpPr>
      <xdr:spPr>
        <a:xfrm>
          <a:off x="2565400" y="10353403"/>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97" name="楕円 196">
          <a:extLst>
            <a:ext uri="{FF2B5EF4-FFF2-40B4-BE49-F238E27FC236}">
              <a16:creationId xmlns:a16="http://schemas.microsoft.com/office/drawing/2014/main" id="{39DA9601-8CEE-4502-B9F9-66FC374F239E}"/>
            </a:ext>
          </a:extLst>
        </xdr:cNvPr>
        <xdr:cNvSpPr/>
      </xdr:nvSpPr>
      <xdr:spPr>
        <a:xfrm>
          <a:off x="1739900" y="1026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94706</xdr:rowOff>
    </xdr:from>
    <xdr:to>
      <xdr:col>15</xdr:col>
      <xdr:colOff>50800</xdr:colOff>
      <xdr:row>61</xdr:row>
      <xdr:rowOff>127363</xdr:rowOff>
    </xdr:to>
    <xdr:cxnSp macro="">
      <xdr:nvCxnSpPr>
        <xdr:cNvPr id="198" name="直線コネクタ 197">
          <a:extLst>
            <a:ext uri="{FF2B5EF4-FFF2-40B4-BE49-F238E27FC236}">
              <a16:creationId xmlns:a16="http://schemas.microsoft.com/office/drawing/2014/main" id="{AD4EEEB5-197A-4222-BACE-C649E1F9D05C}"/>
            </a:ext>
          </a:extLst>
        </xdr:cNvPr>
        <xdr:cNvCxnSpPr/>
      </xdr:nvCxnSpPr>
      <xdr:spPr>
        <a:xfrm>
          <a:off x="1790700" y="10320746"/>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4717</xdr:rowOff>
    </xdr:from>
    <xdr:to>
      <xdr:col>6</xdr:col>
      <xdr:colOff>38100</xdr:colOff>
      <xdr:row>61</xdr:row>
      <xdr:rowOff>106317</xdr:rowOff>
    </xdr:to>
    <xdr:sp macro="" textlink="">
      <xdr:nvSpPr>
        <xdr:cNvPr id="199" name="楕円 198">
          <a:extLst>
            <a:ext uri="{FF2B5EF4-FFF2-40B4-BE49-F238E27FC236}">
              <a16:creationId xmlns:a16="http://schemas.microsoft.com/office/drawing/2014/main" id="{E80E5352-2CFA-43BE-A615-731EE2343537}"/>
            </a:ext>
          </a:extLst>
        </xdr:cNvPr>
        <xdr:cNvSpPr/>
      </xdr:nvSpPr>
      <xdr:spPr>
        <a:xfrm>
          <a:off x="965200" y="102307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55517</xdr:rowOff>
    </xdr:from>
    <xdr:to>
      <xdr:col>10</xdr:col>
      <xdr:colOff>114300</xdr:colOff>
      <xdr:row>61</xdr:row>
      <xdr:rowOff>94706</xdr:rowOff>
    </xdr:to>
    <xdr:cxnSp macro="">
      <xdr:nvCxnSpPr>
        <xdr:cNvPr id="200" name="直線コネクタ 199">
          <a:extLst>
            <a:ext uri="{FF2B5EF4-FFF2-40B4-BE49-F238E27FC236}">
              <a16:creationId xmlns:a16="http://schemas.microsoft.com/office/drawing/2014/main" id="{96C28385-A722-4C43-A7F2-751A8FE1E258}"/>
            </a:ext>
          </a:extLst>
        </xdr:cNvPr>
        <xdr:cNvCxnSpPr/>
      </xdr:nvCxnSpPr>
      <xdr:spPr>
        <a:xfrm>
          <a:off x="1008380" y="10281557"/>
          <a:ext cx="78232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201" name="n_1aveValue【体育館・プール】&#10;有形固定資産減価償却率">
          <a:extLst>
            <a:ext uri="{FF2B5EF4-FFF2-40B4-BE49-F238E27FC236}">
              <a16:creationId xmlns:a16="http://schemas.microsoft.com/office/drawing/2014/main" id="{90D8E732-50E4-483B-B5AC-9F7854ED5403}"/>
            </a:ext>
          </a:extLst>
        </xdr:cNvPr>
        <xdr:cNvSpPr txBox="1"/>
      </xdr:nvSpPr>
      <xdr:spPr>
        <a:xfrm>
          <a:off x="3170564" y="10051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202" name="n_2aveValue【体育館・プール】&#10;有形固定資産減価償却率">
          <a:extLst>
            <a:ext uri="{FF2B5EF4-FFF2-40B4-BE49-F238E27FC236}">
              <a16:creationId xmlns:a16="http://schemas.microsoft.com/office/drawing/2014/main" id="{CD543C1D-6FDD-483D-99A4-D6656990D716}"/>
            </a:ext>
          </a:extLst>
        </xdr:cNvPr>
        <xdr:cNvSpPr txBox="1"/>
      </xdr:nvSpPr>
      <xdr:spPr>
        <a:xfrm>
          <a:off x="238570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4371</xdr:rowOff>
    </xdr:from>
    <xdr:ext cx="405111" cy="259045"/>
    <xdr:sp macro="" textlink="">
      <xdr:nvSpPr>
        <xdr:cNvPr id="203" name="n_3aveValue【体育館・プール】&#10;有形固定資産減価償却率">
          <a:extLst>
            <a:ext uri="{FF2B5EF4-FFF2-40B4-BE49-F238E27FC236}">
              <a16:creationId xmlns:a16="http://schemas.microsoft.com/office/drawing/2014/main" id="{5F76DFF1-D5E5-42B6-883F-FDB877822C47}"/>
            </a:ext>
          </a:extLst>
        </xdr:cNvPr>
        <xdr:cNvSpPr txBox="1"/>
      </xdr:nvSpPr>
      <xdr:spPr>
        <a:xfrm>
          <a:off x="1611004" y="1039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4" name="n_4aveValue【体育館・プール】&#10;有形固定資産減価償却率">
          <a:extLst>
            <a:ext uri="{FF2B5EF4-FFF2-40B4-BE49-F238E27FC236}">
              <a16:creationId xmlns:a16="http://schemas.microsoft.com/office/drawing/2014/main" id="{DD877E78-C4B6-4157-BFFE-273A238A41AC}"/>
            </a:ext>
          </a:extLst>
        </xdr:cNvPr>
        <xdr:cNvSpPr txBox="1"/>
      </xdr:nvSpPr>
      <xdr:spPr>
        <a:xfrm>
          <a:off x="836304" y="1001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35396</xdr:rowOff>
    </xdr:from>
    <xdr:ext cx="405111" cy="259045"/>
    <xdr:sp macro="" textlink="">
      <xdr:nvSpPr>
        <xdr:cNvPr id="205" name="n_1mainValue【体育館・プール】&#10;有形固定資産減価償却率">
          <a:extLst>
            <a:ext uri="{FF2B5EF4-FFF2-40B4-BE49-F238E27FC236}">
              <a16:creationId xmlns:a16="http://schemas.microsoft.com/office/drawing/2014/main" id="{ACA84021-4C00-44C6-97FE-464B8CE7CFFC}"/>
            </a:ext>
          </a:extLst>
        </xdr:cNvPr>
        <xdr:cNvSpPr txBox="1"/>
      </xdr:nvSpPr>
      <xdr:spPr>
        <a:xfrm>
          <a:off x="3170564" y="10429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169290</xdr:rowOff>
    </xdr:from>
    <xdr:ext cx="405111" cy="259045"/>
    <xdr:sp macro="" textlink="">
      <xdr:nvSpPr>
        <xdr:cNvPr id="206" name="n_2mainValue【体育館・プール】&#10;有形固定資産減価償却率">
          <a:extLst>
            <a:ext uri="{FF2B5EF4-FFF2-40B4-BE49-F238E27FC236}">
              <a16:creationId xmlns:a16="http://schemas.microsoft.com/office/drawing/2014/main" id="{AF7947B4-40E5-404C-BD11-6F617D0175EB}"/>
            </a:ext>
          </a:extLst>
        </xdr:cNvPr>
        <xdr:cNvSpPr txBox="1"/>
      </xdr:nvSpPr>
      <xdr:spPr>
        <a:xfrm>
          <a:off x="2385704" y="10395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162033</xdr:rowOff>
    </xdr:from>
    <xdr:ext cx="405111" cy="259045"/>
    <xdr:sp macro="" textlink="">
      <xdr:nvSpPr>
        <xdr:cNvPr id="207" name="n_3mainValue【体育館・プール】&#10;有形固定資産減価償却率">
          <a:extLst>
            <a:ext uri="{FF2B5EF4-FFF2-40B4-BE49-F238E27FC236}">
              <a16:creationId xmlns:a16="http://schemas.microsoft.com/office/drawing/2014/main" id="{41EDDF2D-7A8D-4E46-B0BF-CD8D0ADB6842}"/>
            </a:ext>
          </a:extLst>
        </xdr:cNvPr>
        <xdr:cNvSpPr txBox="1"/>
      </xdr:nvSpPr>
      <xdr:spPr>
        <a:xfrm>
          <a:off x="1611004" y="10052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97444</xdr:rowOff>
    </xdr:from>
    <xdr:ext cx="405111" cy="259045"/>
    <xdr:sp macro="" textlink="">
      <xdr:nvSpPr>
        <xdr:cNvPr id="208" name="n_4mainValue【体育館・プール】&#10;有形固定資産減価償却率">
          <a:extLst>
            <a:ext uri="{FF2B5EF4-FFF2-40B4-BE49-F238E27FC236}">
              <a16:creationId xmlns:a16="http://schemas.microsoft.com/office/drawing/2014/main" id="{B9A3E5A5-6D94-4D5A-8028-BB4E811FDEA2}"/>
            </a:ext>
          </a:extLst>
        </xdr:cNvPr>
        <xdr:cNvSpPr txBox="1"/>
      </xdr:nvSpPr>
      <xdr:spPr>
        <a:xfrm>
          <a:off x="836304" y="10323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488D0CBC-BA9E-418D-9116-0DC219205D8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4EE5176C-F952-405E-82D6-188CA7F42B9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391A1CD-9CBB-4308-A621-DD6A929B11F5}"/>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D3F80695-5621-4BF7-80AB-D02779BC348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B245AD7C-262D-45D6-825D-9FA55F0DE0A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EE1F6809-71AB-4989-B1AF-5524660AC39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CA4F24EC-A66F-44B4-A43F-E31DF0E06EB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B43B8FE5-5CAF-417A-A7A7-894422FAA97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A27EF412-E8CB-4E90-822F-1F37F5AFEF2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856DDFB6-194C-4F24-93C3-EB556B5400F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739AB2D6-18E6-4A63-A18E-C8BA17F42ED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617A6FB3-25F8-4016-A7B4-411818CFF559}"/>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786381D8-B917-4213-B926-F72373C80BB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7CE9C078-71EB-4625-9B5F-FCA2EA851943}"/>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1DF23468-E969-4D22-A11B-8BF8AB1ED45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5AC4DAEA-6C34-4881-8503-07106512AE71}"/>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F99D897F-24EF-48C4-A416-BD488DEA7F7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DA0B3E12-6B5A-4A81-A9EA-059224CCE04D}"/>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995EDD0-DEF4-4DDB-9FC0-18701DE55E4D}"/>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65403588-A73F-468A-98F8-2C3C338ADD49}"/>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9B91DDAF-EFB4-49BB-8A3E-7C27EE8A2F3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45560F3E-FD6F-4CC8-8C7B-1C20C96E1488}"/>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AAA56C94-B62B-4089-9552-14170D053A3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4748ADC4-85C5-46CD-8A1C-DCB4D152F5DF}"/>
            </a:ext>
          </a:extLst>
        </xdr:cNvPr>
        <xdr:cNvCxnSpPr/>
      </xdr:nvCxnSpPr>
      <xdr:spPr>
        <a:xfrm flipV="1">
          <a:off x="9219565" y="92964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4418B240-85F3-4A07-B4A0-5E23824B1AF0}"/>
            </a:ext>
          </a:extLst>
        </xdr:cNvPr>
        <xdr:cNvSpPr txBox="1"/>
      </xdr:nvSpPr>
      <xdr:spPr>
        <a:xfrm>
          <a:off x="925830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460EC67A-DC1E-48F4-8C27-79C1026E7C85}"/>
            </a:ext>
          </a:extLst>
        </xdr:cNvPr>
        <xdr:cNvCxnSpPr/>
      </xdr:nvCxnSpPr>
      <xdr:spPr>
        <a:xfrm>
          <a:off x="9154160" y="10706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1D332064-CFCC-42AC-A8F8-66AAE717D4F7}"/>
            </a:ext>
          </a:extLst>
        </xdr:cNvPr>
        <xdr:cNvSpPr txBox="1"/>
      </xdr:nvSpPr>
      <xdr:spPr>
        <a:xfrm>
          <a:off x="9258300" y="907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B6B2E73C-BA7A-4A66-AA43-B622E5EEB195}"/>
            </a:ext>
          </a:extLst>
        </xdr:cNvPr>
        <xdr:cNvCxnSpPr/>
      </xdr:nvCxnSpPr>
      <xdr:spPr>
        <a:xfrm>
          <a:off x="9154160" y="929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237" name="【体育館・プール】&#10;一人当たり面積平均値テキスト">
          <a:extLst>
            <a:ext uri="{FF2B5EF4-FFF2-40B4-BE49-F238E27FC236}">
              <a16:creationId xmlns:a16="http://schemas.microsoft.com/office/drawing/2014/main" id="{60C99687-C915-4D73-8061-F1175E3152C9}"/>
            </a:ext>
          </a:extLst>
        </xdr:cNvPr>
        <xdr:cNvSpPr txBox="1"/>
      </xdr:nvSpPr>
      <xdr:spPr>
        <a:xfrm>
          <a:off x="9258300" y="10072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41E58A56-6D66-487B-9BE8-C5A71D38D1CD}"/>
            </a:ext>
          </a:extLst>
        </xdr:cNvPr>
        <xdr:cNvSpPr/>
      </xdr:nvSpPr>
      <xdr:spPr>
        <a:xfrm>
          <a:off x="9192260" y="10220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9B7EB8BB-FFFB-4544-9C89-9FCFCB55F1F1}"/>
            </a:ext>
          </a:extLst>
        </xdr:cNvPr>
        <xdr:cNvSpPr/>
      </xdr:nvSpPr>
      <xdr:spPr>
        <a:xfrm>
          <a:off x="8445500" y="10222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3B913A71-178D-484E-9CD3-7CE6E56C6D50}"/>
            </a:ext>
          </a:extLst>
        </xdr:cNvPr>
        <xdr:cNvSpPr/>
      </xdr:nvSpPr>
      <xdr:spPr>
        <a:xfrm>
          <a:off x="7670800" y="10252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22860</xdr:rowOff>
    </xdr:from>
    <xdr:to>
      <xdr:col>41</xdr:col>
      <xdr:colOff>101600</xdr:colOff>
      <xdr:row>61</xdr:row>
      <xdr:rowOff>124460</xdr:rowOff>
    </xdr:to>
    <xdr:sp macro="" textlink="">
      <xdr:nvSpPr>
        <xdr:cNvPr id="241" name="フローチャート: 判断 240">
          <a:extLst>
            <a:ext uri="{FF2B5EF4-FFF2-40B4-BE49-F238E27FC236}">
              <a16:creationId xmlns:a16="http://schemas.microsoft.com/office/drawing/2014/main" id="{CD31E7A6-3991-4AF5-BE6A-FBD84E09F5DD}"/>
            </a:ext>
          </a:extLst>
        </xdr:cNvPr>
        <xdr:cNvSpPr/>
      </xdr:nvSpPr>
      <xdr:spPr>
        <a:xfrm>
          <a:off x="687324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160020</xdr:rowOff>
    </xdr:from>
    <xdr:to>
      <xdr:col>36</xdr:col>
      <xdr:colOff>165100</xdr:colOff>
      <xdr:row>61</xdr:row>
      <xdr:rowOff>90170</xdr:rowOff>
    </xdr:to>
    <xdr:sp macro="" textlink="">
      <xdr:nvSpPr>
        <xdr:cNvPr id="242" name="フローチャート: 判断 241">
          <a:extLst>
            <a:ext uri="{FF2B5EF4-FFF2-40B4-BE49-F238E27FC236}">
              <a16:creationId xmlns:a16="http://schemas.microsoft.com/office/drawing/2014/main" id="{EB9B7DF8-CA57-404D-A38B-BF735899C546}"/>
            </a:ext>
          </a:extLst>
        </xdr:cNvPr>
        <xdr:cNvSpPr/>
      </xdr:nvSpPr>
      <xdr:spPr>
        <a:xfrm>
          <a:off x="6098540" y="10218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F99F127-7B1A-4229-AF94-18EC12E9D13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520027A-A37C-40AD-B97D-718831BD6E1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B0E4B7B-B4B3-4943-8B5D-D374B9F5FA4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A745A52-2878-4615-9E59-662527F1A44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C66D0BA-A0A1-4F61-B6F7-12FDEBA669C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6350</xdr:rowOff>
    </xdr:from>
    <xdr:to>
      <xdr:col>55</xdr:col>
      <xdr:colOff>50800</xdr:colOff>
      <xdr:row>62</xdr:row>
      <xdr:rowOff>107950</xdr:rowOff>
    </xdr:to>
    <xdr:sp macro="" textlink="">
      <xdr:nvSpPr>
        <xdr:cNvPr id="248" name="楕円 247">
          <a:extLst>
            <a:ext uri="{FF2B5EF4-FFF2-40B4-BE49-F238E27FC236}">
              <a16:creationId xmlns:a16="http://schemas.microsoft.com/office/drawing/2014/main" id="{D4F34230-E919-48E2-BF78-0D04F692049F}"/>
            </a:ext>
          </a:extLst>
        </xdr:cNvPr>
        <xdr:cNvSpPr/>
      </xdr:nvSpPr>
      <xdr:spPr>
        <a:xfrm>
          <a:off x="9192260" y="10400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156227</xdr:rowOff>
    </xdr:from>
    <xdr:ext cx="469744" cy="259045"/>
    <xdr:sp macro="" textlink="">
      <xdr:nvSpPr>
        <xdr:cNvPr id="249" name="【体育館・プール】&#10;一人当たり面積該当値テキスト">
          <a:extLst>
            <a:ext uri="{FF2B5EF4-FFF2-40B4-BE49-F238E27FC236}">
              <a16:creationId xmlns:a16="http://schemas.microsoft.com/office/drawing/2014/main" id="{CBE0325D-0B31-448F-BA98-B88FADF127C9}"/>
            </a:ext>
          </a:extLst>
        </xdr:cNvPr>
        <xdr:cNvSpPr txBox="1"/>
      </xdr:nvSpPr>
      <xdr:spPr>
        <a:xfrm>
          <a:off x="9258300"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7620</xdr:rowOff>
    </xdr:from>
    <xdr:to>
      <xdr:col>50</xdr:col>
      <xdr:colOff>165100</xdr:colOff>
      <xdr:row>62</xdr:row>
      <xdr:rowOff>109220</xdr:rowOff>
    </xdr:to>
    <xdr:sp macro="" textlink="">
      <xdr:nvSpPr>
        <xdr:cNvPr id="250" name="楕円 249">
          <a:extLst>
            <a:ext uri="{FF2B5EF4-FFF2-40B4-BE49-F238E27FC236}">
              <a16:creationId xmlns:a16="http://schemas.microsoft.com/office/drawing/2014/main" id="{C98C07C4-EB57-4F83-9836-4CC4D8CCBE41}"/>
            </a:ext>
          </a:extLst>
        </xdr:cNvPr>
        <xdr:cNvSpPr/>
      </xdr:nvSpPr>
      <xdr:spPr>
        <a:xfrm>
          <a:off x="8445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57150</xdr:rowOff>
    </xdr:from>
    <xdr:to>
      <xdr:col>55</xdr:col>
      <xdr:colOff>0</xdr:colOff>
      <xdr:row>62</xdr:row>
      <xdr:rowOff>58420</xdr:rowOff>
    </xdr:to>
    <xdr:cxnSp macro="">
      <xdr:nvCxnSpPr>
        <xdr:cNvPr id="251" name="直線コネクタ 250">
          <a:extLst>
            <a:ext uri="{FF2B5EF4-FFF2-40B4-BE49-F238E27FC236}">
              <a16:creationId xmlns:a16="http://schemas.microsoft.com/office/drawing/2014/main" id="{D71D4EE8-8A4C-4311-9A82-3C6B7E1D219B}"/>
            </a:ext>
          </a:extLst>
        </xdr:cNvPr>
        <xdr:cNvCxnSpPr/>
      </xdr:nvCxnSpPr>
      <xdr:spPr>
        <a:xfrm flipV="1">
          <a:off x="8496300" y="10450830"/>
          <a:ext cx="7239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10160</xdr:rowOff>
    </xdr:from>
    <xdr:to>
      <xdr:col>46</xdr:col>
      <xdr:colOff>38100</xdr:colOff>
      <xdr:row>62</xdr:row>
      <xdr:rowOff>111760</xdr:rowOff>
    </xdr:to>
    <xdr:sp macro="" textlink="">
      <xdr:nvSpPr>
        <xdr:cNvPr id="252" name="楕円 251">
          <a:extLst>
            <a:ext uri="{FF2B5EF4-FFF2-40B4-BE49-F238E27FC236}">
              <a16:creationId xmlns:a16="http://schemas.microsoft.com/office/drawing/2014/main" id="{DE4B7CC8-3FEC-415A-BC40-AF30578AFF0E}"/>
            </a:ext>
          </a:extLst>
        </xdr:cNvPr>
        <xdr:cNvSpPr/>
      </xdr:nvSpPr>
      <xdr:spPr>
        <a:xfrm>
          <a:off x="7670800" y="104038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58420</xdr:rowOff>
    </xdr:from>
    <xdr:to>
      <xdr:col>50</xdr:col>
      <xdr:colOff>114300</xdr:colOff>
      <xdr:row>62</xdr:row>
      <xdr:rowOff>60960</xdr:rowOff>
    </xdr:to>
    <xdr:cxnSp macro="">
      <xdr:nvCxnSpPr>
        <xdr:cNvPr id="253" name="直線コネクタ 252">
          <a:extLst>
            <a:ext uri="{FF2B5EF4-FFF2-40B4-BE49-F238E27FC236}">
              <a16:creationId xmlns:a16="http://schemas.microsoft.com/office/drawing/2014/main" id="{1AE38948-7A60-45AE-BCEF-C6DC2B7E7C9B}"/>
            </a:ext>
          </a:extLst>
        </xdr:cNvPr>
        <xdr:cNvCxnSpPr/>
      </xdr:nvCxnSpPr>
      <xdr:spPr>
        <a:xfrm flipV="1">
          <a:off x="7713980" y="10452100"/>
          <a:ext cx="7823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13970</xdr:rowOff>
    </xdr:from>
    <xdr:to>
      <xdr:col>41</xdr:col>
      <xdr:colOff>101600</xdr:colOff>
      <xdr:row>62</xdr:row>
      <xdr:rowOff>115570</xdr:rowOff>
    </xdr:to>
    <xdr:sp macro="" textlink="">
      <xdr:nvSpPr>
        <xdr:cNvPr id="254" name="楕円 253">
          <a:extLst>
            <a:ext uri="{FF2B5EF4-FFF2-40B4-BE49-F238E27FC236}">
              <a16:creationId xmlns:a16="http://schemas.microsoft.com/office/drawing/2014/main" id="{6D5ABA46-DE2C-4775-A4E1-0C6066F0F561}"/>
            </a:ext>
          </a:extLst>
        </xdr:cNvPr>
        <xdr:cNvSpPr/>
      </xdr:nvSpPr>
      <xdr:spPr>
        <a:xfrm>
          <a:off x="687324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60960</xdr:rowOff>
    </xdr:from>
    <xdr:to>
      <xdr:col>45</xdr:col>
      <xdr:colOff>177800</xdr:colOff>
      <xdr:row>62</xdr:row>
      <xdr:rowOff>64770</xdr:rowOff>
    </xdr:to>
    <xdr:cxnSp macro="">
      <xdr:nvCxnSpPr>
        <xdr:cNvPr id="255" name="直線コネクタ 254">
          <a:extLst>
            <a:ext uri="{FF2B5EF4-FFF2-40B4-BE49-F238E27FC236}">
              <a16:creationId xmlns:a16="http://schemas.microsoft.com/office/drawing/2014/main" id="{808D7665-F01E-4592-83C2-E2C78BFC6010}"/>
            </a:ext>
          </a:extLst>
        </xdr:cNvPr>
        <xdr:cNvCxnSpPr/>
      </xdr:nvCxnSpPr>
      <xdr:spPr>
        <a:xfrm flipV="1">
          <a:off x="6924040" y="1045464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19050</xdr:rowOff>
    </xdr:from>
    <xdr:to>
      <xdr:col>36</xdr:col>
      <xdr:colOff>165100</xdr:colOff>
      <xdr:row>62</xdr:row>
      <xdr:rowOff>120650</xdr:rowOff>
    </xdr:to>
    <xdr:sp macro="" textlink="">
      <xdr:nvSpPr>
        <xdr:cNvPr id="256" name="楕円 255">
          <a:extLst>
            <a:ext uri="{FF2B5EF4-FFF2-40B4-BE49-F238E27FC236}">
              <a16:creationId xmlns:a16="http://schemas.microsoft.com/office/drawing/2014/main" id="{1D159264-4E70-4368-9CD6-8C10DFD1C3CF}"/>
            </a:ext>
          </a:extLst>
        </xdr:cNvPr>
        <xdr:cNvSpPr/>
      </xdr:nvSpPr>
      <xdr:spPr>
        <a:xfrm>
          <a:off x="6098540" y="1041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64770</xdr:rowOff>
    </xdr:from>
    <xdr:to>
      <xdr:col>41</xdr:col>
      <xdr:colOff>50800</xdr:colOff>
      <xdr:row>62</xdr:row>
      <xdr:rowOff>69850</xdr:rowOff>
    </xdr:to>
    <xdr:cxnSp macro="">
      <xdr:nvCxnSpPr>
        <xdr:cNvPr id="257" name="直線コネクタ 256">
          <a:extLst>
            <a:ext uri="{FF2B5EF4-FFF2-40B4-BE49-F238E27FC236}">
              <a16:creationId xmlns:a16="http://schemas.microsoft.com/office/drawing/2014/main" id="{122E4829-3B8C-42EB-8E8A-B3E8EE1844F5}"/>
            </a:ext>
          </a:extLst>
        </xdr:cNvPr>
        <xdr:cNvCxnSpPr/>
      </xdr:nvCxnSpPr>
      <xdr:spPr>
        <a:xfrm flipV="1">
          <a:off x="6149340" y="10458450"/>
          <a:ext cx="7747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258" name="n_1aveValue【体育館・プール】&#10;一人当たり面積">
          <a:extLst>
            <a:ext uri="{FF2B5EF4-FFF2-40B4-BE49-F238E27FC236}">
              <a16:creationId xmlns:a16="http://schemas.microsoft.com/office/drawing/2014/main" id="{9DB1F4E8-D069-46CB-B951-77881EDCF1CB}"/>
            </a:ext>
          </a:extLst>
        </xdr:cNvPr>
        <xdr:cNvSpPr txBox="1"/>
      </xdr:nvSpPr>
      <xdr:spPr>
        <a:xfrm>
          <a:off x="8271587" y="1000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259" name="n_2aveValue【体育館・プール】&#10;一人当たり面積">
          <a:extLst>
            <a:ext uri="{FF2B5EF4-FFF2-40B4-BE49-F238E27FC236}">
              <a16:creationId xmlns:a16="http://schemas.microsoft.com/office/drawing/2014/main" id="{0037D489-6A92-4272-AB9D-4FA3D77EF846}"/>
            </a:ext>
          </a:extLst>
        </xdr:cNvPr>
        <xdr:cNvSpPr txBox="1"/>
      </xdr:nvSpPr>
      <xdr:spPr>
        <a:xfrm>
          <a:off x="7509587" y="1003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140987</xdr:rowOff>
    </xdr:from>
    <xdr:ext cx="469744" cy="259045"/>
    <xdr:sp macro="" textlink="">
      <xdr:nvSpPr>
        <xdr:cNvPr id="260" name="n_3aveValue【体育館・プール】&#10;一人当たり面積">
          <a:extLst>
            <a:ext uri="{FF2B5EF4-FFF2-40B4-BE49-F238E27FC236}">
              <a16:creationId xmlns:a16="http://schemas.microsoft.com/office/drawing/2014/main" id="{C9535450-77CF-47CF-9586-77150BCC719A}"/>
            </a:ext>
          </a:extLst>
        </xdr:cNvPr>
        <xdr:cNvSpPr txBox="1"/>
      </xdr:nvSpPr>
      <xdr:spPr>
        <a:xfrm>
          <a:off x="6712027" y="1003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106697</xdr:rowOff>
    </xdr:from>
    <xdr:ext cx="469744" cy="259045"/>
    <xdr:sp macro="" textlink="">
      <xdr:nvSpPr>
        <xdr:cNvPr id="261" name="n_4aveValue【体育館・プール】&#10;一人当たり面積">
          <a:extLst>
            <a:ext uri="{FF2B5EF4-FFF2-40B4-BE49-F238E27FC236}">
              <a16:creationId xmlns:a16="http://schemas.microsoft.com/office/drawing/2014/main" id="{D0FD8FCC-8855-44C6-AF42-1E394860F768}"/>
            </a:ext>
          </a:extLst>
        </xdr:cNvPr>
        <xdr:cNvSpPr txBox="1"/>
      </xdr:nvSpPr>
      <xdr:spPr>
        <a:xfrm>
          <a:off x="5937327" y="999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100347</xdr:rowOff>
    </xdr:from>
    <xdr:ext cx="469744" cy="259045"/>
    <xdr:sp macro="" textlink="">
      <xdr:nvSpPr>
        <xdr:cNvPr id="262" name="n_1mainValue【体育館・プール】&#10;一人当たり面積">
          <a:extLst>
            <a:ext uri="{FF2B5EF4-FFF2-40B4-BE49-F238E27FC236}">
              <a16:creationId xmlns:a16="http://schemas.microsoft.com/office/drawing/2014/main" id="{C5DDE12C-CF31-405A-987A-AAC1EE8DCC58}"/>
            </a:ext>
          </a:extLst>
        </xdr:cNvPr>
        <xdr:cNvSpPr txBox="1"/>
      </xdr:nvSpPr>
      <xdr:spPr>
        <a:xfrm>
          <a:off x="8271587"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102887</xdr:rowOff>
    </xdr:from>
    <xdr:ext cx="469744" cy="259045"/>
    <xdr:sp macro="" textlink="">
      <xdr:nvSpPr>
        <xdr:cNvPr id="263" name="n_2mainValue【体育館・プール】&#10;一人当たり面積">
          <a:extLst>
            <a:ext uri="{FF2B5EF4-FFF2-40B4-BE49-F238E27FC236}">
              <a16:creationId xmlns:a16="http://schemas.microsoft.com/office/drawing/2014/main" id="{950F58D1-1F7D-4143-93FA-5CE8FFB6919B}"/>
            </a:ext>
          </a:extLst>
        </xdr:cNvPr>
        <xdr:cNvSpPr txBox="1"/>
      </xdr:nvSpPr>
      <xdr:spPr>
        <a:xfrm>
          <a:off x="7509587"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106697</xdr:rowOff>
    </xdr:from>
    <xdr:ext cx="469744" cy="259045"/>
    <xdr:sp macro="" textlink="">
      <xdr:nvSpPr>
        <xdr:cNvPr id="264" name="n_3mainValue【体育館・プール】&#10;一人当たり面積">
          <a:extLst>
            <a:ext uri="{FF2B5EF4-FFF2-40B4-BE49-F238E27FC236}">
              <a16:creationId xmlns:a16="http://schemas.microsoft.com/office/drawing/2014/main" id="{4F1394A2-B437-43B9-95B6-927EAF2608D9}"/>
            </a:ext>
          </a:extLst>
        </xdr:cNvPr>
        <xdr:cNvSpPr txBox="1"/>
      </xdr:nvSpPr>
      <xdr:spPr>
        <a:xfrm>
          <a:off x="671202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111777</xdr:rowOff>
    </xdr:from>
    <xdr:ext cx="469744" cy="259045"/>
    <xdr:sp macro="" textlink="">
      <xdr:nvSpPr>
        <xdr:cNvPr id="265" name="n_4mainValue【体育館・プール】&#10;一人当たり面積">
          <a:extLst>
            <a:ext uri="{FF2B5EF4-FFF2-40B4-BE49-F238E27FC236}">
              <a16:creationId xmlns:a16="http://schemas.microsoft.com/office/drawing/2014/main" id="{688D45F0-7FB0-4958-A043-36F47F6D182F}"/>
            </a:ext>
          </a:extLst>
        </xdr:cNvPr>
        <xdr:cNvSpPr txBox="1"/>
      </xdr:nvSpPr>
      <xdr:spPr>
        <a:xfrm>
          <a:off x="5937327" y="1050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38B2809E-45D5-497F-A23D-B3495F88610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2A5D60B1-3476-44BE-B484-11FCFA0249A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DCEE03AE-3FE1-4AB8-A80E-F32DA94BEF2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3E9E9A6E-1813-4D83-9542-2E2F9B18330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D7F39957-E019-4709-B391-D59852E8A69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62885C46-133B-4679-8D89-9AFFBD7B82F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43316C2-5F63-4693-A200-1203A02A3B6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3AB65530-F49E-4818-B98D-63629448A1B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D871DA3-BEBA-46C9-9D6C-E11AB9FDFB0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9B3ABC45-BBC8-4B0F-8B2E-0553C0B5703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F129763E-F61D-45C5-9DAD-3ADC23CD7C7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49ACA33C-BD95-4D2C-B6C6-F56F31744C25}"/>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90573097-6EE4-43E5-8972-0312DF3C800F}"/>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122FD7CD-8626-4267-9A80-E818D2DF9A8B}"/>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DDB960CA-7982-470D-B877-C934F2DCF773}"/>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94D6CCAA-63D3-4A82-82F8-CA3B5C6FDFE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44FBC625-A998-4D87-AF4B-37443CC343B4}"/>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1E49457E-2968-4646-985E-707F468CBE64}"/>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E12F9005-4FC2-442D-8031-2B735AC57AA9}"/>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32843541-B8A1-4438-AE4F-7090AA89E2E5}"/>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48062D7E-2E4C-4F02-9BD5-3C5C8938D3ED}"/>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4DA31530-5A5E-4BEC-8E8C-967F1B5F9BBC}"/>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E74994FD-31D1-406B-AC1C-EB077774F6EC}"/>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A14970FC-C771-4E90-A41B-4A1DBD64307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B0C1B2DF-254A-44F7-954F-C30021DA8B3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291" name="直線コネクタ 290">
          <a:extLst>
            <a:ext uri="{FF2B5EF4-FFF2-40B4-BE49-F238E27FC236}">
              <a16:creationId xmlns:a16="http://schemas.microsoft.com/office/drawing/2014/main" id="{29281079-2CE9-48CA-A7A8-1683A881263F}"/>
            </a:ext>
          </a:extLst>
        </xdr:cNvPr>
        <xdr:cNvCxnSpPr/>
      </xdr:nvCxnSpPr>
      <xdr:spPr>
        <a:xfrm flipV="1">
          <a:off x="4086225" y="13003530"/>
          <a:ext cx="0" cy="158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FAE6F9CB-9921-425F-A758-EC7CD2BA1360}"/>
            </a:ext>
          </a:extLst>
        </xdr:cNvPr>
        <xdr:cNvSpPr txBox="1"/>
      </xdr:nvSpPr>
      <xdr:spPr>
        <a:xfrm>
          <a:off x="4124960" y="1458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293" name="直線コネクタ 292">
          <a:extLst>
            <a:ext uri="{FF2B5EF4-FFF2-40B4-BE49-F238E27FC236}">
              <a16:creationId xmlns:a16="http://schemas.microsoft.com/office/drawing/2014/main" id="{658E26A9-94F9-4302-AC1A-C139507B00CA}"/>
            </a:ext>
          </a:extLst>
        </xdr:cNvPr>
        <xdr:cNvCxnSpPr/>
      </xdr:nvCxnSpPr>
      <xdr:spPr>
        <a:xfrm>
          <a:off x="4020820" y="145841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ED47EB2D-7E75-4642-9025-61BB5CA9E87F}"/>
            </a:ext>
          </a:extLst>
        </xdr:cNvPr>
        <xdr:cNvSpPr txBox="1"/>
      </xdr:nvSpPr>
      <xdr:spPr>
        <a:xfrm>
          <a:off x="4124960" y="12782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5" name="直線コネクタ 294">
          <a:extLst>
            <a:ext uri="{FF2B5EF4-FFF2-40B4-BE49-F238E27FC236}">
              <a16:creationId xmlns:a16="http://schemas.microsoft.com/office/drawing/2014/main" id="{40D1D77F-5CF0-4CD9-A395-2341A3E50F6C}"/>
            </a:ext>
          </a:extLst>
        </xdr:cNvPr>
        <xdr:cNvCxnSpPr/>
      </xdr:nvCxnSpPr>
      <xdr:spPr>
        <a:xfrm>
          <a:off x="402082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1BF745F1-E51E-48B3-A5E7-2CE4D794F5BB}"/>
            </a:ext>
          </a:extLst>
        </xdr:cNvPr>
        <xdr:cNvSpPr txBox="1"/>
      </xdr:nvSpPr>
      <xdr:spPr>
        <a:xfrm>
          <a:off x="4124960" y="13808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7" name="フローチャート: 判断 296">
          <a:extLst>
            <a:ext uri="{FF2B5EF4-FFF2-40B4-BE49-F238E27FC236}">
              <a16:creationId xmlns:a16="http://schemas.microsoft.com/office/drawing/2014/main" id="{B6FD5B45-C015-4118-ABA4-B0B63091BD93}"/>
            </a:ext>
          </a:extLst>
        </xdr:cNvPr>
        <xdr:cNvSpPr/>
      </xdr:nvSpPr>
      <xdr:spPr>
        <a:xfrm>
          <a:off x="4036060" y="1395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8" name="フローチャート: 判断 297">
          <a:extLst>
            <a:ext uri="{FF2B5EF4-FFF2-40B4-BE49-F238E27FC236}">
              <a16:creationId xmlns:a16="http://schemas.microsoft.com/office/drawing/2014/main" id="{B688F68C-3F9F-40C9-A19A-F8501F603FBE}"/>
            </a:ext>
          </a:extLst>
        </xdr:cNvPr>
        <xdr:cNvSpPr/>
      </xdr:nvSpPr>
      <xdr:spPr>
        <a:xfrm>
          <a:off x="3312160" y="139781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299" name="フローチャート: 判断 298">
          <a:extLst>
            <a:ext uri="{FF2B5EF4-FFF2-40B4-BE49-F238E27FC236}">
              <a16:creationId xmlns:a16="http://schemas.microsoft.com/office/drawing/2014/main" id="{9D4DE52F-60D7-4A42-9D6F-35C425F4059F}"/>
            </a:ext>
          </a:extLst>
        </xdr:cNvPr>
        <xdr:cNvSpPr/>
      </xdr:nvSpPr>
      <xdr:spPr>
        <a:xfrm>
          <a:off x="2514600" y="139944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168548</xdr:rowOff>
    </xdr:from>
    <xdr:to>
      <xdr:col>10</xdr:col>
      <xdr:colOff>165100</xdr:colOff>
      <xdr:row>83</xdr:row>
      <xdr:rowOff>98698</xdr:rowOff>
    </xdr:to>
    <xdr:sp macro="" textlink="">
      <xdr:nvSpPr>
        <xdr:cNvPr id="300" name="フローチャート: 判断 299">
          <a:extLst>
            <a:ext uri="{FF2B5EF4-FFF2-40B4-BE49-F238E27FC236}">
              <a16:creationId xmlns:a16="http://schemas.microsoft.com/office/drawing/2014/main" id="{1D56DBB1-93EC-4D73-8714-E782A23AA45E}"/>
            </a:ext>
          </a:extLst>
        </xdr:cNvPr>
        <xdr:cNvSpPr/>
      </xdr:nvSpPr>
      <xdr:spPr>
        <a:xfrm>
          <a:off x="1739900" y="139150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83638</xdr:rowOff>
    </xdr:from>
    <xdr:to>
      <xdr:col>6</xdr:col>
      <xdr:colOff>38100</xdr:colOff>
      <xdr:row>83</xdr:row>
      <xdr:rowOff>13788</xdr:rowOff>
    </xdr:to>
    <xdr:sp macro="" textlink="">
      <xdr:nvSpPr>
        <xdr:cNvPr id="301" name="フローチャート: 判断 300">
          <a:extLst>
            <a:ext uri="{FF2B5EF4-FFF2-40B4-BE49-F238E27FC236}">
              <a16:creationId xmlns:a16="http://schemas.microsoft.com/office/drawing/2014/main" id="{C2DBF2EB-590C-4530-987B-F89D8C9ED888}"/>
            </a:ext>
          </a:extLst>
        </xdr:cNvPr>
        <xdr:cNvSpPr/>
      </xdr:nvSpPr>
      <xdr:spPr>
        <a:xfrm>
          <a:off x="965200" y="138301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AAF4115-6A61-4F41-8E5C-59E2E2A2A9CB}"/>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B2F0E6A-6547-4ED2-9C0C-724926D2F74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8917B7E-E410-42AC-8D30-243450CEEE8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2D1FDC1-8C81-462C-9FFA-5CF2CC12E2D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8681E39-89C8-48AA-990C-E305EB890C5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168548</xdr:rowOff>
    </xdr:from>
    <xdr:to>
      <xdr:col>24</xdr:col>
      <xdr:colOff>114300</xdr:colOff>
      <xdr:row>85</xdr:row>
      <xdr:rowOff>98698</xdr:rowOff>
    </xdr:to>
    <xdr:sp macro="" textlink="">
      <xdr:nvSpPr>
        <xdr:cNvPr id="307" name="楕円 306">
          <a:extLst>
            <a:ext uri="{FF2B5EF4-FFF2-40B4-BE49-F238E27FC236}">
              <a16:creationId xmlns:a16="http://schemas.microsoft.com/office/drawing/2014/main" id="{39919EDE-B6A6-46C7-91E2-044D1F96EB04}"/>
            </a:ext>
          </a:extLst>
        </xdr:cNvPr>
        <xdr:cNvSpPr/>
      </xdr:nvSpPr>
      <xdr:spPr>
        <a:xfrm>
          <a:off x="4036060" y="142503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146975</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73653AFB-6E31-4163-AF5A-2EC451DCF431}"/>
            </a:ext>
          </a:extLst>
        </xdr:cNvPr>
        <xdr:cNvSpPr txBox="1"/>
      </xdr:nvSpPr>
      <xdr:spPr>
        <a:xfrm>
          <a:off x="4124960" y="14228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117929</xdr:rowOff>
    </xdr:from>
    <xdr:to>
      <xdr:col>20</xdr:col>
      <xdr:colOff>38100</xdr:colOff>
      <xdr:row>85</xdr:row>
      <xdr:rowOff>48079</xdr:rowOff>
    </xdr:to>
    <xdr:sp macro="" textlink="">
      <xdr:nvSpPr>
        <xdr:cNvPr id="309" name="楕円 308">
          <a:extLst>
            <a:ext uri="{FF2B5EF4-FFF2-40B4-BE49-F238E27FC236}">
              <a16:creationId xmlns:a16="http://schemas.microsoft.com/office/drawing/2014/main" id="{B6F2FFFF-7D6F-4D64-AB10-90F959D20AE5}"/>
            </a:ext>
          </a:extLst>
        </xdr:cNvPr>
        <xdr:cNvSpPr/>
      </xdr:nvSpPr>
      <xdr:spPr>
        <a:xfrm>
          <a:off x="3312160" y="141996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168729</xdr:rowOff>
    </xdr:from>
    <xdr:to>
      <xdr:col>24</xdr:col>
      <xdr:colOff>63500</xdr:colOff>
      <xdr:row>85</xdr:row>
      <xdr:rowOff>47898</xdr:rowOff>
    </xdr:to>
    <xdr:cxnSp macro="">
      <xdr:nvCxnSpPr>
        <xdr:cNvPr id="310" name="直線コネクタ 309">
          <a:extLst>
            <a:ext uri="{FF2B5EF4-FFF2-40B4-BE49-F238E27FC236}">
              <a16:creationId xmlns:a16="http://schemas.microsoft.com/office/drawing/2014/main" id="{9B4CAC50-3885-4E20-9D64-35D6BEC11DFA}"/>
            </a:ext>
          </a:extLst>
        </xdr:cNvPr>
        <xdr:cNvCxnSpPr/>
      </xdr:nvCxnSpPr>
      <xdr:spPr>
        <a:xfrm>
          <a:off x="3355340" y="14250489"/>
          <a:ext cx="73152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113030</xdr:rowOff>
    </xdr:from>
    <xdr:to>
      <xdr:col>15</xdr:col>
      <xdr:colOff>101600</xdr:colOff>
      <xdr:row>85</xdr:row>
      <xdr:rowOff>43180</xdr:rowOff>
    </xdr:to>
    <xdr:sp macro="" textlink="">
      <xdr:nvSpPr>
        <xdr:cNvPr id="311" name="楕円 310">
          <a:extLst>
            <a:ext uri="{FF2B5EF4-FFF2-40B4-BE49-F238E27FC236}">
              <a16:creationId xmlns:a16="http://schemas.microsoft.com/office/drawing/2014/main" id="{631489D0-CA05-4050-BD63-86C21C8219BE}"/>
            </a:ext>
          </a:extLst>
        </xdr:cNvPr>
        <xdr:cNvSpPr/>
      </xdr:nvSpPr>
      <xdr:spPr>
        <a:xfrm>
          <a:off x="2514600" y="14194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163830</xdr:rowOff>
    </xdr:from>
    <xdr:to>
      <xdr:col>19</xdr:col>
      <xdr:colOff>177800</xdr:colOff>
      <xdr:row>84</xdr:row>
      <xdr:rowOff>168729</xdr:rowOff>
    </xdr:to>
    <xdr:cxnSp macro="">
      <xdr:nvCxnSpPr>
        <xdr:cNvPr id="312" name="直線コネクタ 311">
          <a:extLst>
            <a:ext uri="{FF2B5EF4-FFF2-40B4-BE49-F238E27FC236}">
              <a16:creationId xmlns:a16="http://schemas.microsoft.com/office/drawing/2014/main" id="{588E7645-DF60-418F-8711-20CA2D364E07}"/>
            </a:ext>
          </a:extLst>
        </xdr:cNvPr>
        <xdr:cNvCxnSpPr/>
      </xdr:nvCxnSpPr>
      <xdr:spPr>
        <a:xfrm>
          <a:off x="2565400" y="14245590"/>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65677</xdr:rowOff>
    </xdr:from>
    <xdr:to>
      <xdr:col>10</xdr:col>
      <xdr:colOff>165100</xdr:colOff>
      <xdr:row>84</xdr:row>
      <xdr:rowOff>167277</xdr:rowOff>
    </xdr:to>
    <xdr:sp macro="" textlink="">
      <xdr:nvSpPr>
        <xdr:cNvPr id="313" name="楕円 312">
          <a:extLst>
            <a:ext uri="{FF2B5EF4-FFF2-40B4-BE49-F238E27FC236}">
              <a16:creationId xmlns:a16="http://schemas.microsoft.com/office/drawing/2014/main" id="{9F5E0321-22BD-44C7-8B38-F3936010750C}"/>
            </a:ext>
          </a:extLst>
        </xdr:cNvPr>
        <xdr:cNvSpPr/>
      </xdr:nvSpPr>
      <xdr:spPr>
        <a:xfrm>
          <a:off x="17399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116477</xdr:rowOff>
    </xdr:from>
    <xdr:to>
      <xdr:col>15</xdr:col>
      <xdr:colOff>50800</xdr:colOff>
      <xdr:row>84</xdr:row>
      <xdr:rowOff>163830</xdr:rowOff>
    </xdr:to>
    <xdr:cxnSp macro="">
      <xdr:nvCxnSpPr>
        <xdr:cNvPr id="314" name="直線コネクタ 313">
          <a:extLst>
            <a:ext uri="{FF2B5EF4-FFF2-40B4-BE49-F238E27FC236}">
              <a16:creationId xmlns:a16="http://schemas.microsoft.com/office/drawing/2014/main" id="{3CD77972-7121-44BD-9589-BC167C35FD5C}"/>
            </a:ext>
          </a:extLst>
        </xdr:cNvPr>
        <xdr:cNvCxnSpPr/>
      </xdr:nvCxnSpPr>
      <xdr:spPr>
        <a:xfrm>
          <a:off x="1790700" y="14198237"/>
          <a:ext cx="7747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16692</xdr:rowOff>
    </xdr:from>
    <xdr:to>
      <xdr:col>6</xdr:col>
      <xdr:colOff>38100</xdr:colOff>
      <xdr:row>84</xdr:row>
      <xdr:rowOff>118292</xdr:rowOff>
    </xdr:to>
    <xdr:sp macro="" textlink="">
      <xdr:nvSpPr>
        <xdr:cNvPr id="315" name="楕円 314">
          <a:extLst>
            <a:ext uri="{FF2B5EF4-FFF2-40B4-BE49-F238E27FC236}">
              <a16:creationId xmlns:a16="http://schemas.microsoft.com/office/drawing/2014/main" id="{34B07C76-4A9F-493D-9A47-423E8D83F9E3}"/>
            </a:ext>
          </a:extLst>
        </xdr:cNvPr>
        <xdr:cNvSpPr/>
      </xdr:nvSpPr>
      <xdr:spPr>
        <a:xfrm>
          <a:off x="965200" y="140984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67492</xdr:rowOff>
    </xdr:from>
    <xdr:to>
      <xdr:col>10</xdr:col>
      <xdr:colOff>114300</xdr:colOff>
      <xdr:row>84</xdr:row>
      <xdr:rowOff>116477</xdr:rowOff>
    </xdr:to>
    <xdr:cxnSp macro="">
      <xdr:nvCxnSpPr>
        <xdr:cNvPr id="316" name="直線コネクタ 315">
          <a:extLst>
            <a:ext uri="{FF2B5EF4-FFF2-40B4-BE49-F238E27FC236}">
              <a16:creationId xmlns:a16="http://schemas.microsoft.com/office/drawing/2014/main" id="{3F6E7594-DE28-4BCE-B773-99D8D826034D}"/>
            </a:ext>
          </a:extLst>
        </xdr:cNvPr>
        <xdr:cNvCxnSpPr/>
      </xdr:nvCxnSpPr>
      <xdr:spPr>
        <a:xfrm>
          <a:off x="1008380" y="14149252"/>
          <a:ext cx="78232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7" name="n_1aveValue【福祉施設】&#10;有形固定資産減価償却率">
          <a:extLst>
            <a:ext uri="{FF2B5EF4-FFF2-40B4-BE49-F238E27FC236}">
              <a16:creationId xmlns:a16="http://schemas.microsoft.com/office/drawing/2014/main" id="{6287FA8B-6D9C-4961-B555-76514D640FEA}"/>
            </a:ext>
          </a:extLst>
        </xdr:cNvPr>
        <xdr:cNvSpPr txBox="1"/>
      </xdr:nvSpPr>
      <xdr:spPr>
        <a:xfrm>
          <a:off x="3170564" y="1375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27050</xdr:rowOff>
    </xdr:from>
    <xdr:ext cx="405111" cy="259045"/>
    <xdr:sp macro="" textlink="">
      <xdr:nvSpPr>
        <xdr:cNvPr id="318" name="n_2aveValue【福祉施設】&#10;有形固定資産減価償却率">
          <a:extLst>
            <a:ext uri="{FF2B5EF4-FFF2-40B4-BE49-F238E27FC236}">
              <a16:creationId xmlns:a16="http://schemas.microsoft.com/office/drawing/2014/main" id="{6B130112-30E5-4F88-A1F2-FBD23AC334F6}"/>
            </a:ext>
          </a:extLst>
        </xdr:cNvPr>
        <xdr:cNvSpPr txBox="1"/>
      </xdr:nvSpPr>
      <xdr:spPr>
        <a:xfrm>
          <a:off x="2385704" y="1377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115225</xdr:rowOff>
    </xdr:from>
    <xdr:ext cx="405111" cy="259045"/>
    <xdr:sp macro="" textlink="">
      <xdr:nvSpPr>
        <xdr:cNvPr id="319" name="n_3aveValue【福祉施設】&#10;有形固定資産減価償却率">
          <a:extLst>
            <a:ext uri="{FF2B5EF4-FFF2-40B4-BE49-F238E27FC236}">
              <a16:creationId xmlns:a16="http://schemas.microsoft.com/office/drawing/2014/main" id="{BF9FA7FC-E9CE-4AE8-8ACC-0279907D225B}"/>
            </a:ext>
          </a:extLst>
        </xdr:cNvPr>
        <xdr:cNvSpPr txBox="1"/>
      </xdr:nvSpPr>
      <xdr:spPr>
        <a:xfrm>
          <a:off x="1611004" y="13694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30315</xdr:rowOff>
    </xdr:from>
    <xdr:ext cx="405111" cy="259045"/>
    <xdr:sp macro="" textlink="">
      <xdr:nvSpPr>
        <xdr:cNvPr id="320" name="n_4aveValue【福祉施設】&#10;有形固定資産減価償却率">
          <a:extLst>
            <a:ext uri="{FF2B5EF4-FFF2-40B4-BE49-F238E27FC236}">
              <a16:creationId xmlns:a16="http://schemas.microsoft.com/office/drawing/2014/main" id="{DEEC271A-F836-4ABA-86F0-D9BBC38B6997}"/>
            </a:ext>
          </a:extLst>
        </xdr:cNvPr>
        <xdr:cNvSpPr txBox="1"/>
      </xdr:nvSpPr>
      <xdr:spPr>
        <a:xfrm>
          <a:off x="836304" y="1360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39206</xdr:rowOff>
    </xdr:from>
    <xdr:ext cx="405111" cy="259045"/>
    <xdr:sp macro="" textlink="">
      <xdr:nvSpPr>
        <xdr:cNvPr id="321" name="n_1mainValue【福祉施設】&#10;有形固定資産減価償却率">
          <a:extLst>
            <a:ext uri="{FF2B5EF4-FFF2-40B4-BE49-F238E27FC236}">
              <a16:creationId xmlns:a16="http://schemas.microsoft.com/office/drawing/2014/main" id="{900348B1-5530-40A0-A008-CA5D1FFBC275}"/>
            </a:ext>
          </a:extLst>
        </xdr:cNvPr>
        <xdr:cNvSpPr txBox="1"/>
      </xdr:nvSpPr>
      <xdr:spPr>
        <a:xfrm>
          <a:off x="3170564" y="14288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34307</xdr:rowOff>
    </xdr:from>
    <xdr:ext cx="405111" cy="259045"/>
    <xdr:sp macro="" textlink="">
      <xdr:nvSpPr>
        <xdr:cNvPr id="322" name="n_2mainValue【福祉施設】&#10;有形固定資産減価償却率">
          <a:extLst>
            <a:ext uri="{FF2B5EF4-FFF2-40B4-BE49-F238E27FC236}">
              <a16:creationId xmlns:a16="http://schemas.microsoft.com/office/drawing/2014/main" id="{F137BEB2-5679-4990-A7B6-E6670BED4A22}"/>
            </a:ext>
          </a:extLst>
        </xdr:cNvPr>
        <xdr:cNvSpPr txBox="1"/>
      </xdr:nvSpPr>
      <xdr:spPr>
        <a:xfrm>
          <a:off x="238570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158404</xdr:rowOff>
    </xdr:from>
    <xdr:ext cx="405111" cy="259045"/>
    <xdr:sp macro="" textlink="">
      <xdr:nvSpPr>
        <xdr:cNvPr id="323" name="n_3mainValue【福祉施設】&#10;有形固定資産減価償却率">
          <a:extLst>
            <a:ext uri="{FF2B5EF4-FFF2-40B4-BE49-F238E27FC236}">
              <a16:creationId xmlns:a16="http://schemas.microsoft.com/office/drawing/2014/main" id="{8AC9266E-003A-4CF1-89CF-E858BE36230D}"/>
            </a:ext>
          </a:extLst>
        </xdr:cNvPr>
        <xdr:cNvSpPr txBox="1"/>
      </xdr:nvSpPr>
      <xdr:spPr>
        <a:xfrm>
          <a:off x="161100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109419</xdr:rowOff>
    </xdr:from>
    <xdr:ext cx="405111" cy="259045"/>
    <xdr:sp macro="" textlink="">
      <xdr:nvSpPr>
        <xdr:cNvPr id="324" name="n_4mainValue【福祉施設】&#10;有形固定資産減価償却率">
          <a:extLst>
            <a:ext uri="{FF2B5EF4-FFF2-40B4-BE49-F238E27FC236}">
              <a16:creationId xmlns:a16="http://schemas.microsoft.com/office/drawing/2014/main" id="{0ABFA4B3-7840-4654-9DDA-453E6333FD7A}"/>
            </a:ext>
          </a:extLst>
        </xdr:cNvPr>
        <xdr:cNvSpPr txBox="1"/>
      </xdr:nvSpPr>
      <xdr:spPr>
        <a:xfrm>
          <a:off x="836304" y="1419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6B4C052F-6034-4EC9-AB79-F6306877AC6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408ED85C-4A9C-426F-AAFF-3FF2489E2A4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FB7754A-564C-4337-A36C-276D672CE23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43CEFFBC-43CD-4F14-B2DF-23B0A58E4C0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142DCD84-3058-4F81-A7E7-4BC93DD36CA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9DD821D8-7E86-4805-8916-F03D42202C7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7C7DC452-6D1F-48EE-8327-90F092BE425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D1C34026-72AA-439F-9454-A9C53FE1D0A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3672FB56-130E-4670-9360-59C63B01A52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6AAFD047-6BFE-43AF-9515-BC1A71BEACE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9D2370A2-DCD3-40FB-B0DD-7B9FB75183C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AC6213A9-3070-4FB3-A803-82298BD03C7E}"/>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79B40181-A305-4141-B1A2-70F605CF0F0C}"/>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B5439741-721F-4137-9A2F-612CA4C9A174}"/>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4C6E2C7A-394A-4580-8E9D-0FE6DB72C2D7}"/>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EFE5E6A4-D0B3-4BEA-BD7C-C980AF1B85AA}"/>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8CED8AD5-ED93-4C15-99AB-6FCA9B7A0F93}"/>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88FCFD31-D584-407A-A834-6E16EAC02D6F}"/>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CA61F884-9160-4EC1-824E-702522210642}"/>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58739B9F-4A6A-4091-99F5-3267FA2F4C4B}"/>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08ED47D3-1EA3-4D81-A223-0883578B13F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20097AAC-4ED5-4A40-AB9E-284ED77E520C}"/>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84C064FB-2E54-4E1D-8DBB-1D6A0D452AD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348" name="直線コネクタ 347">
          <a:extLst>
            <a:ext uri="{FF2B5EF4-FFF2-40B4-BE49-F238E27FC236}">
              <a16:creationId xmlns:a16="http://schemas.microsoft.com/office/drawing/2014/main" id="{F36D9860-0716-4786-9FF6-411C65640846}"/>
            </a:ext>
          </a:extLst>
        </xdr:cNvPr>
        <xdr:cNvCxnSpPr/>
      </xdr:nvCxnSpPr>
      <xdr:spPr>
        <a:xfrm flipV="1">
          <a:off x="9219565" y="12959080"/>
          <a:ext cx="0" cy="155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9" name="【福祉施設】&#10;一人当たり面積最小値テキスト">
          <a:extLst>
            <a:ext uri="{FF2B5EF4-FFF2-40B4-BE49-F238E27FC236}">
              <a16:creationId xmlns:a16="http://schemas.microsoft.com/office/drawing/2014/main" id="{AC186136-383D-41E6-B5E9-22D14731C632}"/>
            </a:ext>
          </a:extLst>
        </xdr:cNvPr>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50" name="直線コネクタ 349">
          <a:extLst>
            <a:ext uri="{FF2B5EF4-FFF2-40B4-BE49-F238E27FC236}">
              <a16:creationId xmlns:a16="http://schemas.microsoft.com/office/drawing/2014/main" id="{DADBC4EF-FC9F-486E-AEDE-6483D4A24884}"/>
            </a:ext>
          </a:extLst>
        </xdr:cNvPr>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351" name="【福祉施設】&#10;一人当たり面積最大値テキスト">
          <a:extLst>
            <a:ext uri="{FF2B5EF4-FFF2-40B4-BE49-F238E27FC236}">
              <a16:creationId xmlns:a16="http://schemas.microsoft.com/office/drawing/2014/main" id="{B6B22EB9-49F2-4A65-9339-EC0D386F4871}"/>
            </a:ext>
          </a:extLst>
        </xdr:cNvPr>
        <xdr:cNvSpPr txBox="1"/>
      </xdr:nvSpPr>
      <xdr:spPr>
        <a:xfrm>
          <a:off x="9258300" y="1274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352" name="直線コネクタ 351">
          <a:extLst>
            <a:ext uri="{FF2B5EF4-FFF2-40B4-BE49-F238E27FC236}">
              <a16:creationId xmlns:a16="http://schemas.microsoft.com/office/drawing/2014/main" id="{A7D6136F-EFC5-4063-BDE4-0D164117E988}"/>
            </a:ext>
          </a:extLst>
        </xdr:cNvPr>
        <xdr:cNvCxnSpPr/>
      </xdr:nvCxnSpPr>
      <xdr:spPr>
        <a:xfrm>
          <a:off x="9154160" y="12959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353" name="【福祉施設】&#10;一人当たり面積平均値テキスト">
          <a:extLst>
            <a:ext uri="{FF2B5EF4-FFF2-40B4-BE49-F238E27FC236}">
              <a16:creationId xmlns:a16="http://schemas.microsoft.com/office/drawing/2014/main" id="{7A2C7B4F-0894-4BAE-BBA6-28F3C4C9807A}"/>
            </a:ext>
          </a:extLst>
        </xdr:cNvPr>
        <xdr:cNvSpPr txBox="1"/>
      </xdr:nvSpPr>
      <xdr:spPr>
        <a:xfrm>
          <a:off x="9258300" y="1408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4" name="フローチャート: 判断 353">
          <a:extLst>
            <a:ext uri="{FF2B5EF4-FFF2-40B4-BE49-F238E27FC236}">
              <a16:creationId xmlns:a16="http://schemas.microsoft.com/office/drawing/2014/main" id="{1A9BB9A9-4661-4516-9418-13C4845F8C1D}"/>
            </a:ext>
          </a:extLst>
        </xdr:cNvPr>
        <xdr:cNvSpPr/>
      </xdr:nvSpPr>
      <xdr:spPr>
        <a:xfrm>
          <a:off x="9192260" y="14229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355" name="フローチャート: 判断 354">
          <a:extLst>
            <a:ext uri="{FF2B5EF4-FFF2-40B4-BE49-F238E27FC236}">
              <a16:creationId xmlns:a16="http://schemas.microsoft.com/office/drawing/2014/main" id="{4620D0A1-5FF3-4E33-891F-B9BD5998B22F}"/>
            </a:ext>
          </a:extLst>
        </xdr:cNvPr>
        <xdr:cNvSpPr/>
      </xdr:nvSpPr>
      <xdr:spPr>
        <a:xfrm>
          <a:off x="8445500" y="14223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356" name="フローチャート: 判断 355">
          <a:extLst>
            <a:ext uri="{FF2B5EF4-FFF2-40B4-BE49-F238E27FC236}">
              <a16:creationId xmlns:a16="http://schemas.microsoft.com/office/drawing/2014/main" id="{604CF6E0-CFF7-4E7A-B84A-89CD4375B76B}"/>
            </a:ext>
          </a:extLst>
        </xdr:cNvPr>
        <xdr:cNvSpPr/>
      </xdr:nvSpPr>
      <xdr:spPr>
        <a:xfrm>
          <a:off x="7670800" y="14241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357" name="フローチャート: 判断 356">
          <a:extLst>
            <a:ext uri="{FF2B5EF4-FFF2-40B4-BE49-F238E27FC236}">
              <a16:creationId xmlns:a16="http://schemas.microsoft.com/office/drawing/2014/main" id="{4FA0C3CD-216E-4BC1-BBF9-F4794189C85E}"/>
            </a:ext>
          </a:extLst>
        </xdr:cNvPr>
        <xdr:cNvSpPr/>
      </xdr:nvSpPr>
      <xdr:spPr>
        <a:xfrm>
          <a:off x="6873240" y="14207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358" name="フローチャート: 判断 357">
          <a:extLst>
            <a:ext uri="{FF2B5EF4-FFF2-40B4-BE49-F238E27FC236}">
              <a16:creationId xmlns:a16="http://schemas.microsoft.com/office/drawing/2014/main" id="{50916275-6FC0-4523-A6D0-B49273B53AB7}"/>
            </a:ext>
          </a:extLst>
        </xdr:cNvPr>
        <xdr:cNvSpPr/>
      </xdr:nvSpPr>
      <xdr:spPr>
        <a:xfrm>
          <a:off x="6098540" y="1414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4BEFEF5-C51A-4E7B-9B4E-915DBC8A8BC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847353B-F9B6-49CC-B376-181DEAFD53A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75DAF63-2DF6-4091-AEDA-F11BCAAE4AEF}"/>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3168A1D-6FAA-4855-A994-4E2847E11A2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5BAD6112-5C7F-4845-8436-E71A4FBCCAE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166370</xdr:rowOff>
    </xdr:from>
    <xdr:to>
      <xdr:col>55</xdr:col>
      <xdr:colOff>50800</xdr:colOff>
      <xdr:row>85</xdr:row>
      <xdr:rowOff>96520</xdr:rowOff>
    </xdr:to>
    <xdr:sp macro="" textlink="">
      <xdr:nvSpPr>
        <xdr:cNvPr id="364" name="楕円 363">
          <a:extLst>
            <a:ext uri="{FF2B5EF4-FFF2-40B4-BE49-F238E27FC236}">
              <a16:creationId xmlns:a16="http://schemas.microsoft.com/office/drawing/2014/main" id="{7735E915-D102-4565-9CC4-1E804EE273A4}"/>
            </a:ext>
          </a:extLst>
        </xdr:cNvPr>
        <xdr:cNvSpPr/>
      </xdr:nvSpPr>
      <xdr:spPr>
        <a:xfrm>
          <a:off x="9192260" y="14248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144797</xdr:rowOff>
    </xdr:from>
    <xdr:ext cx="469744" cy="259045"/>
    <xdr:sp macro="" textlink="">
      <xdr:nvSpPr>
        <xdr:cNvPr id="365" name="【福祉施設】&#10;一人当たり面積該当値テキスト">
          <a:extLst>
            <a:ext uri="{FF2B5EF4-FFF2-40B4-BE49-F238E27FC236}">
              <a16:creationId xmlns:a16="http://schemas.microsoft.com/office/drawing/2014/main" id="{CBA8C231-2104-423A-BEC6-4010F62A78BF}"/>
            </a:ext>
          </a:extLst>
        </xdr:cNvPr>
        <xdr:cNvSpPr txBox="1"/>
      </xdr:nvSpPr>
      <xdr:spPr>
        <a:xfrm>
          <a:off x="9258300" y="1422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166370</xdr:rowOff>
    </xdr:from>
    <xdr:to>
      <xdr:col>50</xdr:col>
      <xdr:colOff>165100</xdr:colOff>
      <xdr:row>85</xdr:row>
      <xdr:rowOff>96520</xdr:rowOff>
    </xdr:to>
    <xdr:sp macro="" textlink="">
      <xdr:nvSpPr>
        <xdr:cNvPr id="366" name="楕円 365">
          <a:extLst>
            <a:ext uri="{FF2B5EF4-FFF2-40B4-BE49-F238E27FC236}">
              <a16:creationId xmlns:a16="http://schemas.microsoft.com/office/drawing/2014/main" id="{B7C8ACDE-6F97-4D49-9016-FE8785A29328}"/>
            </a:ext>
          </a:extLst>
        </xdr:cNvPr>
        <xdr:cNvSpPr/>
      </xdr:nvSpPr>
      <xdr:spPr>
        <a:xfrm>
          <a:off x="8445500" y="14248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45720</xdr:rowOff>
    </xdr:from>
    <xdr:to>
      <xdr:col>55</xdr:col>
      <xdr:colOff>0</xdr:colOff>
      <xdr:row>85</xdr:row>
      <xdr:rowOff>45720</xdr:rowOff>
    </xdr:to>
    <xdr:cxnSp macro="">
      <xdr:nvCxnSpPr>
        <xdr:cNvPr id="367" name="直線コネクタ 366">
          <a:extLst>
            <a:ext uri="{FF2B5EF4-FFF2-40B4-BE49-F238E27FC236}">
              <a16:creationId xmlns:a16="http://schemas.microsoft.com/office/drawing/2014/main" id="{88F1D6DB-3995-4121-A218-F838164C2998}"/>
            </a:ext>
          </a:extLst>
        </xdr:cNvPr>
        <xdr:cNvCxnSpPr/>
      </xdr:nvCxnSpPr>
      <xdr:spPr>
        <a:xfrm>
          <a:off x="8496300" y="142951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168911</xdr:rowOff>
    </xdr:from>
    <xdr:to>
      <xdr:col>46</xdr:col>
      <xdr:colOff>38100</xdr:colOff>
      <xdr:row>85</xdr:row>
      <xdr:rowOff>99061</xdr:rowOff>
    </xdr:to>
    <xdr:sp macro="" textlink="">
      <xdr:nvSpPr>
        <xdr:cNvPr id="368" name="楕円 367">
          <a:extLst>
            <a:ext uri="{FF2B5EF4-FFF2-40B4-BE49-F238E27FC236}">
              <a16:creationId xmlns:a16="http://schemas.microsoft.com/office/drawing/2014/main" id="{C6DD8A50-3CA8-425F-8DD5-0F2B9783CDA8}"/>
            </a:ext>
          </a:extLst>
        </xdr:cNvPr>
        <xdr:cNvSpPr/>
      </xdr:nvSpPr>
      <xdr:spPr>
        <a:xfrm>
          <a:off x="7670800" y="142506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45720</xdr:rowOff>
    </xdr:from>
    <xdr:to>
      <xdr:col>50</xdr:col>
      <xdr:colOff>114300</xdr:colOff>
      <xdr:row>85</xdr:row>
      <xdr:rowOff>48261</xdr:rowOff>
    </xdr:to>
    <xdr:cxnSp macro="">
      <xdr:nvCxnSpPr>
        <xdr:cNvPr id="369" name="直線コネクタ 368">
          <a:extLst>
            <a:ext uri="{FF2B5EF4-FFF2-40B4-BE49-F238E27FC236}">
              <a16:creationId xmlns:a16="http://schemas.microsoft.com/office/drawing/2014/main" id="{41FB63E1-9995-4823-B221-42757A36F2BA}"/>
            </a:ext>
          </a:extLst>
        </xdr:cNvPr>
        <xdr:cNvCxnSpPr/>
      </xdr:nvCxnSpPr>
      <xdr:spPr>
        <a:xfrm flipV="1">
          <a:off x="7713980" y="14295120"/>
          <a:ext cx="78232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0</xdr:rowOff>
    </xdr:from>
    <xdr:to>
      <xdr:col>41</xdr:col>
      <xdr:colOff>101600</xdr:colOff>
      <xdr:row>85</xdr:row>
      <xdr:rowOff>101600</xdr:rowOff>
    </xdr:to>
    <xdr:sp macro="" textlink="">
      <xdr:nvSpPr>
        <xdr:cNvPr id="370" name="楕円 369">
          <a:extLst>
            <a:ext uri="{FF2B5EF4-FFF2-40B4-BE49-F238E27FC236}">
              <a16:creationId xmlns:a16="http://schemas.microsoft.com/office/drawing/2014/main" id="{C3A609DB-6FF9-4E70-9172-AFA528FDB9F7}"/>
            </a:ext>
          </a:extLst>
        </xdr:cNvPr>
        <xdr:cNvSpPr/>
      </xdr:nvSpPr>
      <xdr:spPr>
        <a:xfrm>
          <a:off x="687324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48261</xdr:rowOff>
    </xdr:from>
    <xdr:to>
      <xdr:col>45</xdr:col>
      <xdr:colOff>177800</xdr:colOff>
      <xdr:row>85</xdr:row>
      <xdr:rowOff>50800</xdr:rowOff>
    </xdr:to>
    <xdr:cxnSp macro="">
      <xdr:nvCxnSpPr>
        <xdr:cNvPr id="371" name="直線コネクタ 370">
          <a:extLst>
            <a:ext uri="{FF2B5EF4-FFF2-40B4-BE49-F238E27FC236}">
              <a16:creationId xmlns:a16="http://schemas.microsoft.com/office/drawing/2014/main" id="{156EDCD0-1CF8-4A84-A674-67A7576DEE44}"/>
            </a:ext>
          </a:extLst>
        </xdr:cNvPr>
        <xdr:cNvCxnSpPr/>
      </xdr:nvCxnSpPr>
      <xdr:spPr>
        <a:xfrm flipV="1">
          <a:off x="6924040" y="14297661"/>
          <a:ext cx="78994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2539</xdr:rowOff>
    </xdr:from>
    <xdr:to>
      <xdr:col>36</xdr:col>
      <xdr:colOff>165100</xdr:colOff>
      <xdr:row>85</xdr:row>
      <xdr:rowOff>104139</xdr:rowOff>
    </xdr:to>
    <xdr:sp macro="" textlink="">
      <xdr:nvSpPr>
        <xdr:cNvPr id="372" name="楕円 371">
          <a:extLst>
            <a:ext uri="{FF2B5EF4-FFF2-40B4-BE49-F238E27FC236}">
              <a16:creationId xmlns:a16="http://schemas.microsoft.com/office/drawing/2014/main" id="{48BFCA5B-9858-4C78-AC68-488D3CDB45B3}"/>
            </a:ext>
          </a:extLst>
        </xdr:cNvPr>
        <xdr:cNvSpPr/>
      </xdr:nvSpPr>
      <xdr:spPr>
        <a:xfrm>
          <a:off x="609854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50800</xdr:rowOff>
    </xdr:from>
    <xdr:to>
      <xdr:col>41</xdr:col>
      <xdr:colOff>50800</xdr:colOff>
      <xdr:row>85</xdr:row>
      <xdr:rowOff>53339</xdr:rowOff>
    </xdr:to>
    <xdr:cxnSp macro="">
      <xdr:nvCxnSpPr>
        <xdr:cNvPr id="373" name="直線コネクタ 372">
          <a:extLst>
            <a:ext uri="{FF2B5EF4-FFF2-40B4-BE49-F238E27FC236}">
              <a16:creationId xmlns:a16="http://schemas.microsoft.com/office/drawing/2014/main" id="{2AA3C4DF-167F-44B9-AF62-335B5BE45560}"/>
            </a:ext>
          </a:extLst>
        </xdr:cNvPr>
        <xdr:cNvCxnSpPr/>
      </xdr:nvCxnSpPr>
      <xdr:spPr>
        <a:xfrm flipV="1">
          <a:off x="6149340" y="14300200"/>
          <a:ext cx="7747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374" name="n_1aveValue【福祉施設】&#10;一人当たり面積">
          <a:extLst>
            <a:ext uri="{FF2B5EF4-FFF2-40B4-BE49-F238E27FC236}">
              <a16:creationId xmlns:a16="http://schemas.microsoft.com/office/drawing/2014/main" id="{E3707179-A3E9-4320-BC46-39DA7B140297}"/>
            </a:ext>
          </a:extLst>
        </xdr:cNvPr>
        <xdr:cNvSpPr txBox="1"/>
      </xdr:nvSpPr>
      <xdr:spPr>
        <a:xfrm>
          <a:off x="8271587" y="1400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375" name="n_2aveValue【福祉施設】&#10;一人当たり面積">
          <a:extLst>
            <a:ext uri="{FF2B5EF4-FFF2-40B4-BE49-F238E27FC236}">
              <a16:creationId xmlns:a16="http://schemas.microsoft.com/office/drawing/2014/main" id="{E3F14703-E46C-4507-8C8C-42A0F4052DF2}"/>
            </a:ext>
          </a:extLst>
        </xdr:cNvPr>
        <xdr:cNvSpPr txBox="1"/>
      </xdr:nvSpPr>
      <xdr:spPr>
        <a:xfrm>
          <a:off x="7509587" y="1402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72407</xdr:rowOff>
    </xdr:from>
    <xdr:ext cx="469744" cy="259045"/>
    <xdr:sp macro="" textlink="">
      <xdr:nvSpPr>
        <xdr:cNvPr id="376" name="n_3aveValue【福祉施設】&#10;一人当たり面積">
          <a:extLst>
            <a:ext uri="{FF2B5EF4-FFF2-40B4-BE49-F238E27FC236}">
              <a16:creationId xmlns:a16="http://schemas.microsoft.com/office/drawing/2014/main" id="{21009A93-3132-4997-AE47-29BEAAADD9DB}"/>
            </a:ext>
          </a:extLst>
        </xdr:cNvPr>
        <xdr:cNvSpPr txBox="1"/>
      </xdr:nvSpPr>
      <xdr:spPr>
        <a:xfrm>
          <a:off x="67120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12716</xdr:rowOff>
    </xdr:from>
    <xdr:ext cx="469744" cy="259045"/>
    <xdr:sp macro="" textlink="">
      <xdr:nvSpPr>
        <xdr:cNvPr id="377" name="n_4aveValue【福祉施設】&#10;一人当たり面積">
          <a:extLst>
            <a:ext uri="{FF2B5EF4-FFF2-40B4-BE49-F238E27FC236}">
              <a16:creationId xmlns:a16="http://schemas.microsoft.com/office/drawing/2014/main" id="{F0110AB5-C420-46B2-B266-1FFC6EF36126}"/>
            </a:ext>
          </a:extLst>
        </xdr:cNvPr>
        <xdr:cNvSpPr txBox="1"/>
      </xdr:nvSpPr>
      <xdr:spPr>
        <a:xfrm>
          <a:off x="5937327" y="1392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87647</xdr:rowOff>
    </xdr:from>
    <xdr:ext cx="469744" cy="259045"/>
    <xdr:sp macro="" textlink="">
      <xdr:nvSpPr>
        <xdr:cNvPr id="378" name="n_1mainValue【福祉施設】&#10;一人当たり面積">
          <a:extLst>
            <a:ext uri="{FF2B5EF4-FFF2-40B4-BE49-F238E27FC236}">
              <a16:creationId xmlns:a16="http://schemas.microsoft.com/office/drawing/2014/main" id="{ECFF9A68-2768-4BB1-968F-AC383B20AF29}"/>
            </a:ext>
          </a:extLst>
        </xdr:cNvPr>
        <xdr:cNvSpPr txBox="1"/>
      </xdr:nvSpPr>
      <xdr:spPr>
        <a:xfrm>
          <a:off x="827158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90188</xdr:rowOff>
    </xdr:from>
    <xdr:ext cx="469744" cy="259045"/>
    <xdr:sp macro="" textlink="">
      <xdr:nvSpPr>
        <xdr:cNvPr id="379" name="n_2mainValue【福祉施設】&#10;一人当たり面積">
          <a:extLst>
            <a:ext uri="{FF2B5EF4-FFF2-40B4-BE49-F238E27FC236}">
              <a16:creationId xmlns:a16="http://schemas.microsoft.com/office/drawing/2014/main" id="{CB6DEFEB-D6F0-4F35-8049-35FA2888A32B}"/>
            </a:ext>
          </a:extLst>
        </xdr:cNvPr>
        <xdr:cNvSpPr txBox="1"/>
      </xdr:nvSpPr>
      <xdr:spPr>
        <a:xfrm>
          <a:off x="750958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92727</xdr:rowOff>
    </xdr:from>
    <xdr:ext cx="469744" cy="259045"/>
    <xdr:sp macro="" textlink="">
      <xdr:nvSpPr>
        <xdr:cNvPr id="380" name="n_3mainValue【福祉施設】&#10;一人当たり面積">
          <a:extLst>
            <a:ext uri="{FF2B5EF4-FFF2-40B4-BE49-F238E27FC236}">
              <a16:creationId xmlns:a16="http://schemas.microsoft.com/office/drawing/2014/main" id="{D3CB15D2-39E8-40F5-AEAB-96FDD9D7B706}"/>
            </a:ext>
          </a:extLst>
        </xdr:cNvPr>
        <xdr:cNvSpPr txBox="1"/>
      </xdr:nvSpPr>
      <xdr:spPr>
        <a:xfrm>
          <a:off x="67120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95266</xdr:rowOff>
    </xdr:from>
    <xdr:ext cx="469744" cy="259045"/>
    <xdr:sp macro="" textlink="">
      <xdr:nvSpPr>
        <xdr:cNvPr id="381" name="n_4mainValue【福祉施設】&#10;一人当たり面積">
          <a:extLst>
            <a:ext uri="{FF2B5EF4-FFF2-40B4-BE49-F238E27FC236}">
              <a16:creationId xmlns:a16="http://schemas.microsoft.com/office/drawing/2014/main" id="{84BE75DA-CA9A-4103-8608-66C41426084D}"/>
            </a:ext>
          </a:extLst>
        </xdr:cNvPr>
        <xdr:cNvSpPr txBox="1"/>
      </xdr:nvSpPr>
      <xdr:spPr>
        <a:xfrm>
          <a:off x="59373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22BD4C18-A5E5-4338-AF1B-A8B348D9341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0D818AAC-A72D-4AA3-9EA5-2D7DEF9D789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4EDFA680-0455-4A02-B35B-BA765D7836E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D9449AF8-DAB4-4B27-BD7C-45DF4ADC5C0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6C1D798A-930E-4622-A0F6-CCF20CB7998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347C9470-7B7C-4E46-8428-8D1DBC4BC4C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27A3D196-7EC3-4DA8-928E-60D3B538273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7CF2DCFE-A961-4AA4-9EA3-02C05372CDF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59C8A702-58CD-4B2B-970B-48315DED9734}"/>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12CC116C-D5F5-41F5-8C66-50581114FC8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0BBBB7FF-668D-459E-B481-4BA99A2D5A5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C0A1BAFC-829E-4F94-A119-F2CF232D383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5C54F825-C6DC-4130-9C8B-F800E6F0509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06FE0B47-E89A-4D89-A923-E16E5047D91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78390EF9-C9EA-4A72-AD94-7FBF125126C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0481540D-9FBF-4109-8606-2555A7776371}"/>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FB6EC171-1E28-4D13-9220-EC9911474E6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F5BB4C37-4598-42E1-BB55-851FC216F5E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8A3891F8-B7AC-4817-BCCB-73FAD8F834E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03C05995-3AD9-4E44-AAD6-DE9389061F0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50ED3809-E7D7-489E-A38E-17104A7F9DB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5828B052-C9E3-471B-BBD2-927984A8927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6FE66225-F34C-4856-B1A8-9EEBDB46726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BCB84F61-73C9-4BFB-B572-32EC186A879E}"/>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a:extLst>
            <a:ext uri="{FF2B5EF4-FFF2-40B4-BE49-F238E27FC236}">
              <a16:creationId xmlns:a16="http://schemas.microsoft.com/office/drawing/2014/main" id="{317FB8B5-AB56-478D-B772-74EA8B4FC26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a:extLst>
            <a:ext uri="{FF2B5EF4-FFF2-40B4-BE49-F238E27FC236}">
              <a16:creationId xmlns:a16="http://schemas.microsoft.com/office/drawing/2014/main" id="{97A4E617-F9EB-442D-A650-491A6F86997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a:extLst>
            <a:ext uri="{FF2B5EF4-FFF2-40B4-BE49-F238E27FC236}">
              <a16:creationId xmlns:a16="http://schemas.microsoft.com/office/drawing/2014/main" id="{33C489E2-8C30-4102-B855-CB715A0B41F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a:extLst>
            <a:ext uri="{FF2B5EF4-FFF2-40B4-BE49-F238E27FC236}">
              <a16:creationId xmlns:a16="http://schemas.microsoft.com/office/drawing/2014/main" id="{0C2C2BE4-457F-434A-8868-448D9964496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a:extLst>
            <a:ext uri="{FF2B5EF4-FFF2-40B4-BE49-F238E27FC236}">
              <a16:creationId xmlns:a16="http://schemas.microsoft.com/office/drawing/2014/main" id="{BF276E61-EA72-41E3-8D63-3C27E47A00D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a:extLst>
            <a:ext uri="{FF2B5EF4-FFF2-40B4-BE49-F238E27FC236}">
              <a16:creationId xmlns:a16="http://schemas.microsoft.com/office/drawing/2014/main" id="{56757E7C-251D-4346-ACC2-A9AB4D4FE82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a:extLst>
            <a:ext uri="{FF2B5EF4-FFF2-40B4-BE49-F238E27FC236}">
              <a16:creationId xmlns:a16="http://schemas.microsoft.com/office/drawing/2014/main" id="{C45E7503-9E37-414F-9EDD-549BA59A00E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a:extLst>
            <a:ext uri="{FF2B5EF4-FFF2-40B4-BE49-F238E27FC236}">
              <a16:creationId xmlns:a16="http://schemas.microsoft.com/office/drawing/2014/main" id="{8C12D59D-D333-4846-A415-7A4F163F7AA7}"/>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5048E843-2F61-4E1D-A408-A349709A47A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6B4AD1A8-B2DC-4D43-A589-FAA2BC99E96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0C6292BB-B3FD-411F-A44D-4307CB28608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ADC7F916-6B74-43DB-8A98-95B6C8AF52D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4BF3158F-C80B-4E29-87AC-559F7B06025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159A5EC4-D195-4F1B-B4CE-ACAEF63D6D1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34F9F6A7-5EF2-4AB8-843D-695D78A2DA9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3EE471AA-CE3F-4F90-846A-9034FD26E64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A9344D25-EC33-4B24-8081-ADD44D941FC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4C31FACE-9C07-4B0C-ADBA-91F3BF761AC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B2FA5224-EA8E-44B5-852E-DBEB62C4482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id="{E9396F17-5CBD-4D44-9E49-0E5B2537ACFE}"/>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687F0395-B1BE-4FDD-8A07-17C70F78F9DE}"/>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id="{EF0E65F0-4C7E-4310-962F-A101C8A79FC4}"/>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id="{E50FB16B-E5F4-49D1-AFE7-6A56D2FA6DBE}"/>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5E030A0E-3E3E-499D-A448-756E12A98473}"/>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id="{79FB713A-A69A-4CA4-9C0B-2200399CB9A6}"/>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id="{B6D5C4B0-DFB9-47F4-9682-47FC6E970294}"/>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id="{715FADEF-C300-4668-A0AC-87AA6526D472}"/>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id="{84CBC77D-A352-4BD9-A40F-5A261C7A4EBF}"/>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34" name="テキスト ボックス 433">
          <a:extLst>
            <a:ext uri="{FF2B5EF4-FFF2-40B4-BE49-F238E27FC236}">
              <a16:creationId xmlns:a16="http://schemas.microsoft.com/office/drawing/2014/main" id="{CBAA1659-E1AC-43D5-BB0F-1E135DE7C566}"/>
            </a:ext>
          </a:extLst>
        </xdr:cNvPr>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261EE5D4-462C-42DA-9E3C-585738B8612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4F015429-880D-4E06-B27B-24BE284A011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437" name="直線コネクタ 436">
          <a:extLst>
            <a:ext uri="{FF2B5EF4-FFF2-40B4-BE49-F238E27FC236}">
              <a16:creationId xmlns:a16="http://schemas.microsoft.com/office/drawing/2014/main" id="{DBD386D8-C7B4-440A-B4B9-4F3D037B7797}"/>
            </a:ext>
          </a:extLst>
        </xdr:cNvPr>
        <xdr:cNvCxnSpPr/>
      </xdr:nvCxnSpPr>
      <xdr:spPr>
        <a:xfrm flipV="1">
          <a:off x="14375764" y="931545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438" name="【保健センター・保健所】&#10;有形固定資産減価償却率最小値テキスト">
          <a:extLst>
            <a:ext uri="{FF2B5EF4-FFF2-40B4-BE49-F238E27FC236}">
              <a16:creationId xmlns:a16="http://schemas.microsoft.com/office/drawing/2014/main" id="{F0C21791-9674-418C-A285-E1D4B2DCB033}"/>
            </a:ext>
          </a:extLst>
        </xdr:cNvPr>
        <xdr:cNvSpPr txBox="1"/>
      </xdr:nvSpPr>
      <xdr:spPr>
        <a:xfrm>
          <a:off x="14414500"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439" name="直線コネクタ 438">
          <a:extLst>
            <a:ext uri="{FF2B5EF4-FFF2-40B4-BE49-F238E27FC236}">
              <a16:creationId xmlns:a16="http://schemas.microsoft.com/office/drawing/2014/main" id="{EBBE5486-FE27-4A2E-BD65-7F61BF0EA0AD}"/>
            </a:ext>
          </a:extLst>
        </xdr:cNvPr>
        <xdr:cNvCxnSpPr/>
      </xdr:nvCxnSpPr>
      <xdr:spPr>
        <a:xfrm>
          <a:off x="14287500" y="1055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440" name="【保健センター・保健所】&#10;有形固定資産減価償却率最大値テキスト">
          <a:extLst>
            <a:ext uri="{FF2B5EF4-FFF2-40B4-BE49-F238E27FC236}">
              <a16:creationId xmlns:a16="http://schemas.microsoft.com/office/drawing/2014/main" id="{C60EDE5B-C817-4974-994A-4F33B18BE646}"/>
            </a:ext>
          </a:extLst>
        </xdr:cNvPr>
        <xdr:cNvSpPr txBox="1"/>
      </xdr:nvSpPr>
      <xdr:spPr>
        <a:xfrm>
          <a:off x="14414500" y="9094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41" name="直線コネクタ 440">
          <a:extLst>
            <a:ext uri="{FF2B5EF4-FFF2-40B4-BE49-F238E27FC236}">
              <a16:creationId xmlns:a16="http://schemas.microsoft.com/office/drawing/2014/main" id="{69C72BAE-DE84-4A50-8DFE-E37848DD7CEE}"/>
            </a:ext>
          </a:extLst>
        </xdr:cNvPr>
        <xdr:cNvCxnSpPr/>
      </xdr:nvCxnSpPr>
      <xdr:spPr>
        <a:xfrm>
          <a:off x="142875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2ABF07E6-7C49-4C0F-97C1-B4ED6903F9CB}"/>
            </a:ext>
          </a:extLst>
        </xdr:cNvPr>
        <xdr:cNvSpPr txBox="1"/>
      </xdr:nvSpPr>
      <xdr:spPr>
        <a:xfrm>
          <a:off x="14414500" y="9818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443" name="フローチャート: 判断 442">
          <a:extLst>
            <a:ext uri="{FF2B5EF4-FFF2-40B4-BE49-F238E27FC236}">
              <a16:creationId xmlns:a16="http://schemas.microsoft.com/office/drawing/2014/main" id="{65DF394E-30D7-40B1-BE1E-B27ECB42A8DD}"/>
            </a:ext>
          </a:extLst>
        </xdr:cNvPr>
        <xdr:cNvSpPr/>
      </xdr:nvSpPr>
      <xdr:spPr>
        <a:xfrm>
          <a:off x="14325600" y="99631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444" name="フローチャート: 判断 443">
          <a:extLst>
            <a:ext uri="{FF2B5EF4-FFF2-40B4-BE49-F238E27FC236}">
              <a16:creationId xmlns:a16="http://schemas.microsoft.com/office/drawing/2014/main" id="{A61F308A-25FB-4A69-95E5-4FD45E1947D7}"/>
            </a:ext>
          </a:extLst>
        </xdr:cNvPr>
        <xdr:cNvSpPr/>
      </xdr:nvSpPr>
      <xdr:spPr>
        <a:xfrm>
          <a:off x="13578840" y="995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445" name="フローチャート: 判断 444">
          <a:extLst>
            <a:ext uri="{FF2B5EF4-FFF2-40B4-BE49-F238E27FC236}">
              <a16:creationId xmlns:a16="http://schemas.microsoft.com/office/drawing/2014/main" id="{340F1746-3E1F-40B0-AE32-D0805CC33AF3}"/>
            </a:ext>
          </a:extLst>
        </xdr:cNvPr>
        <xdr:cNvSpPr/>
      </xdr:nvSpPr>
      <xdr:spPr>
        <a:xfrm>
          <a:off x="1280414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49530</xdr:rowOff>
    </xdr:from>
    <xdr:to>
      <xdr:col>72</xdr:col>
      <xdr:colOff>38100</xdr:colOff>
      <xdr:row>59</xdr:row>
      <xdr:rowOff>151130</xdr:rowOff>
    </xdr:to>
    <xdr:sp macro="" textlink="">
      <xdr:nvSpPr>
        <xdr:cNvPr id="446" name="フローチャート: 判断 445">
          <a:extLst>
            <a:ext uri="{FF2B5EF4-FFF2-40B4-BE49-F238E27FC236}">
              <a16:creationId xmlns:a16="http://schemas.microsoft.com/office/drawing/2014/main" id="{D0583EBB-112E-488D-B56A-C34B99F22097}"/>
            </a:ext>
          </a:extLst>
        </xdr:cNvPr>
        <xdr:cNvSpPr/>
      </xdr:nvSpPr>
      <xdr:spPr>
        <a:xfrm>
          <a:off x="12029440" y="9940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46990</xdr:rowOff>
    </xdr:from>
    <xdr:to>
      <xdr:col>67</xdr:col>
      <xdr:colOff>101600</xdr:colOff>
      <xdr:row>59</xdr:row>
      <xdr:rowOff>148590</xdr:rowOff>
    </xdr:to>
    <xdr:sp macro="" textlink="">
      <xdr:nvSpPr>
        <xdr:cNvPr id="447" name="フローチャート: 判断 446">
          <a:extLst>
            <a:ext uri="{FF2B5EF4-FFF2-40B4-BE49-F238E27FC236}">
              <a16:creationId xmlns:a16="http://schemas.microsoft.com/office/drawing/2014/main" id="{65AFFF6A-C661-4C93-AF47-5D0737B75B33}"/>
            </a:ext>
          </a:extLst>
        </xdr:cNvPr>
        <xdr:cNvSpPr/>
      </xdr:nvSpPr>
      <xdr:spPr>
        <a:xfrm>
          <a:off x="1123188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5E320365-3EFC-444D-870C-109DB1D20D5F}"/>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5F98A79D-86F2-492E-B405-4CBD776BF91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9D2137C6-A432-421F-AFA6-0174D2CA9BB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F27ED430-B932-4865-8BB3-C59E24DC8DA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C86D2040-1D5A-41AE-93AC-478444682D9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54610</xdr:rowOff>
    </xdr:from>
    <xdr:to>
      <xdr:col>85</xdr:col>
      <xdr:colOff>177800</xdr:colOff>
      <xdr:row>61</xdr:row>
      <xdr:rowOff>156210</xdr:rowOff>
    </xdr:to>
    <xdr:sp macro="" textlink="">
      <xdr:nvSpPr>
        <xdr:cNvPr id="453" name="楕円 452">
          <a:extLst>
            <a:ext uri="{FF2B5EF4-FFF2-40B4-BE49-F238E27FC236}">
              <a16:creationId xmlns:a16="http://schemas.microsoft.com/office/drawing/2014/main" id="{3AA0FC26-09F7-4E22-8852-374ECA27E8EB}"/>
            </a:ext>
          </a:extLst>
        </xdr:cNvPr>
        <xdr:cNvSpPr/>
      </xdr:nvSpPr>
      <xdr:spPr>
        <a:xfrm>
          <a:off x="14325600" y="102806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33037</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A4ACB0EF-ACD8-42DE-8ED8-777080376416}"/>
            </a:ext>
          </a:extLst>
        </xdr:cNvPr>
        <xdr:cNvSpPr txBox="1"/>
      </xdr:nvSpPr>
      <xdr:spPr>
        <a:xfrm>
          <a:off x="14414500" y="1025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26670</xdr:rowOff>
    </xdr:from>
    <xdr:to>
      <xdr:col>81</xdr:col>
      <xdr:colOff>101600</xdr:colOff>
      <xdr:row>61</xdr:row>
      <xdr:rowOff>128270</xdr:rowOff>
    </xdr:to>
    <xdr:sp macro="" textlink="">
      <xdr:nvSpPr>
        <xdr:cNvPr id="455" name="楕円 454">
          <a:extLst>
            <a:ext uri="{FF2B5EF4-FFF2-40B4-BE49-F238E27FC236}">
              <a16:creationId xmlns:a16="http://schemas.microsoft.com/office/drawing/2014/main" id="{387ABB83-B622-42A6-857D-7C7CD73597E0}"/>
            </a:ext>
          </a:extLst>
        </xdr:cNvPr>
        <xdr:cNvSpPr/>
      </xdr:nvSpPr>
      <xdr:spPr>
        <a:xfrm>
          <a:off x="13578840" y="1025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77470</xdr:rowOff>
    </xdr:from>
    <xdr:to>
      <xdr:col>85</xdr:col>
      <xdr:colOff>127000</xdr:colOff>
      <xdr:row>61</xdr:row>
      <xdr:rowOff>105410</xdr:rowOff>
    </xdr:to>
    <xdr:cxnSp macro="">
      <xdr:nvCxnSpPr>
        <xdr:cNvPr id="456" name="直線コネクタ 455">
          <a:extLst>
            <a:ext uri="{FF2B5EF4-FFF2-40B4-BE49-F238E27FC236}">
              <a16:creationId xmlns:a16="http://schemas.microsoft.com/office/drawing/2014/main" id="{E6C032F6-8626-436B-A2C3-F8548CC5BA41}"/>
            </a:ext>
          </a:extLst>
        </xdr:cNvPr>
        <xdr:cNvCxnSpPr/>
      </xdr:nvCxnSpPr>
      <xdr:spPr>
        <a:xfrm>
          <a:off x="13629640" y="10303510"/>
          <a:ext cx="74676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457" name="楕円 456">
          <a:extLst>
            <a:ext uri="{FF2B5EF4-FFF2-40B4-BE49-F238E27FC236}">
              <a16:creationId xmlns:a16="http://schemas.microsoft.com/office/drawing/2014/main" id="{ECAABF62-3273-4A9A-8B42-C42E4ACB9102}"/>
            </a:ext>
          </a:extLst>
        </xdr:cNvPr>
        <xdr:cNvSpPr/>
      </xdr:nvSpPr>
      <xdr:spPr>
        <a:xfrm>
          <a:off x="12804140" y="10228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49530</xdr:rowOff>
    </xdr:from>
    <xdr:to>
      <xdr:col>81</xdr:col>
      <xdr:colOff>50800</xdr:colOff>
      <xdr:row>61</xdr:row>
      <xdr:rowOff>77470</xdr:rowOff>
    </xdr:to>
    <xdr:cxnSp macro="">
      <xdr:nvCxnSpPr>
        <xdr:cNvPr id="458" name="直線コネクタ 457">
          <a:extLst>
            <a:ext uri="{FF2B5EF4-FFF2-40B4-BE49-F238E27FC236}">
              <a16:creationId xmlns:a16="http://schemas.microsoft.com/office/drawing/2014/main" id="{AAFA995E-71CF-437F-9030-B21A9501BC42}"/>
            </a:ext>
          </a:extLst>
        </xdr:cNvPr>
        <xdr:cNvCxnSpPr/>
      </xdr:nvCxnSpPr>
      <xdr:spPr>
        <a:xfrm>
          <a:off x="12854940" y="10275570"/>
          <a:ext cx="7747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142240</xdr:rowOff>
    </xdr:from>
    <xdr:to>
      <xdr:col>72</xdr:col>
      <xdr:colOff>38100</xdr:colOff>
      <xdr:row>61</xdr:row>
      <xdr:rowOff>72390</xdr:rowOff>
    </xdr:to>
    <xdr:sp macro="" textlink="">
      <xdr:nvSpPr>
        <xdr:cNvPr id="459" name="楕円 458">
          <a:extLst>
            <a:ext uri="{FF2B5EF4-FFF2-40B4-BE49-F238E27FC236}">
              <a16:creationId xmlns:a16="http://schemas.microsoft.com/office/drawing/2014/main" id="{B8CBCA8E-8A39-40B1-856C-D562B361B16C}"/>
            </a:ext>
          </a:extLst>
        </xdr:cNvPr>
        <xdr:cNvSpPr/>
      </xdr:nvSpPr>
      <xdr:spPr>
        <a:xfrm>
          <a:off x="12029440" y="10200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21590</xdr:rowOff>
    </xdr:from>
    <xdr:to>
      <xdr:col>76</xdr:col>
      <xdr:colOff>114300</xdr:colOff>
      <xdr:row>61</xdr:row>
      <xdr:rowOff>49530</xdr:rowOff>
    </xdr:to>
    <xdr:cxnSp macro="">
      <xdr:nvCxnSpPr>
        <xdr:cNvPr id="460" name="直線コネクタ 459">
          <a:extLst>
            <a:ext uri="{FF2B5EF4-FFF2-40B4-BE49-F238E27FC236}">
              <a16:creationId xmlns:a16="http://schemas.microsoft.com/office/drawing/2014/main" id="{2E152F8D-DD99-477A-902C-554AC2F5DFD5}"/>
            </a:ext>
          </a:extLst>
        </xdr:cNvPr>
        <xdr:cNvCxnSpPr/>
      </xdr:nvCxnSpPr>
      <xdr:spPr>
        <a:xfrm>
          <a:off x="12072620" y="10247630"/>
          <a:ext cx="78232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114300</xdr:rowOff>
    </xdr:from>
    <xdr:to>
      <xdr:col>67</xdr:col>
      <xdr:colOff>101600</xdr:colOff>
      <xdr:row>61</xdr:row>
      <xdr:rowOff>44450</xdr:rowOff>
    </xdr:to>
    <xdr:sp macro="" textlink="">
      <xdr:nvSpPr>
        <xdr:cNvPr id="461" name="楕円 460">
          <a:extLst>
            <a:ext uri="{FF2B5EF4-FFF2-40B4-BE49-F238E27FC236}">
              <a16:creationId xmlns:a16="http://schemas.microsoft.com/office/drawing/2014/main" id="{0DF25A33-9C1C-4329-8B6A-066AA528D930}"/>
            </a:ext>
          </a:extLst>
        </xdr:cNvPr>
        <xdr:cNvSpPr/>
      </xdr:nvSpPr>
      <xdr:spPr>
        <a:xfrm>
          <a:off x="11231880" y="10172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165100</xdr:rowOff>
    </xdr:from>
    <xdr:to>
      <xdr:col>71</xdr:col>
      <xdr:colOff>177800</xdr:colOff>
      <xdr:row>61</xdr:row>
      <xdr:rowOff>21590</xdr:rowOff>
    </xdr:to>
    <xdr:cxnSp macro="">
      <xdr:nvCxnSpPr>
        <xdr:cNvPr id="462" name="直線コネクタ 461">
          <a:extLst>
            <a:ext uri="{FF2B5EF4-FFF2-40B4-BE49-F238E27FC236}">
              <a16:creationId xmlns:a16="http://schemas.microsoft.com/office/drawing/2014/main" id="{2D08A0A6-2143-4138-96A6-B5D76AD2BCE3}"/>
            </a:ext>
          </a:extLst>
        </xdr:cNvPr>
        <xdr:cNvCxnSpPr/>
      </xdr:nvCxnSpPr>
      <xdr:spPr>
        <a:xfrm>
          <a:off x="11282680" y="10223500"/>
          <a:ext cx="78994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F84C81F8-ADB0-4529-BAFB-460DD6341A20}"/>
            </a:ext>
          </a:extLst>
        </xdr:cNvPr>
        <xdr:cNvSpPr txBox="1"/>
      </xdr:nvSpPr>
      <xdr:spPr>
        <a:xfrm>
          <a:off x="13437244" y="973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25DB3210-F78B-4154-B324-0FBD1CFC9225}"/>
            </a:ext>
          </a:extLst>
        </xdr:cNvPr>
        <xdr:cNvSpPr txBox="1"/>
      </xdr:nvSpPr>
      <xdr:spPr>
        <a:xfrm>
          <a:off x="126752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167657</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CE72DFF2-D0BE-48F4-8C2A-E6EE9BF22914}"/>
            </a:ext>
          </a:extLst>
        </xdr:cNvPr>
        <xdr:cNvSpPr txBox="1"/>
      </xdr:nvSpPr>
      <xdr:spPr>
        <a:xfrm>
          <a:off x="11900544" y="9723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165117</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8BA073D2-1E53-4416-A865-243E0BA494FC}"/>
            </a:ext>
          </a:extLst>
        </xdr:cNvPr>
        <xdr:cNvSpPr txBox="1"/>
      </xdr:nvSpPr>
      <xdr:spPr>
        <a:xfrm>
          <a:off x="11102984" y="972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119397</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AD850162-C81D-4DB6-9CDE-24E27E2243ED}"/>
            </a:ext>
          </a:extLst>
        </xdr:cNvPr>
        <xdr:cNvSpPr txBox="1"/>
      </xdr:nvSpPr>
      <xdr:spPr>
        <a:xfrm>
          <a:off x="13437244" y="1034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91457</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9CA3311B-C57D-4077-B877-0E61C783039D}"/>
            </a:ext>
          </a:extLst>
        </xdr:cNvPr>
        <xdr:cNvSpPr txBox="1"/>
      </xdr:nvSpPr>
      <xdr:spPr>
        <a:xfrm>
          <a:off x="126752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63517</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EFFF9286-4879-4D84-8798-E1B6E866D7C6}"/>
            </a:ext>
          </a:extLst>
        </xdr:cNvPr>
        <xdr:cNvSpPr txBox="1"/>
      </xdr:nvSpPr>
      <xdr:spPr>
        <a:xfrm>
          <a:off x="11900544" y="1028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35577</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B8E67B87-67F2-4BC1-ADD5-28DFCC4479CC}"/>
            </a:ext>
          </a:extLst>
        </xdr:cNvPr>
        <xdr:cNvSpPr txBox="1"/>
      </xdr:nvSpPr>
      <xdr:spPr>
        <a:xfrm>
          <a:off x="11102984" y="1026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3217DBC3-08CD-42BF-85BF-F3C1DC74182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B2E14863-5524-4504-BB98-7B5456C81A4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8958297A-F1DA-453C-998D-1BB69905F73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78731B1F-0227-4F53-B097-3BE423E5BDB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C9561157-2FC6-4C8D-A8DD-DC594C3E09E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213E2C39-D87E-4C0A-B7D1-209045D89EE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B514CCD0-2C88-4445-BAFF-C41D2548EAE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D43DFD11-5142-432E-BBC0-EEA2205F2DB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0B1C6CC4-9B98-4D51-9BE4-C1D6FF98161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D39028DA-7714-4ECD-AB96-890C8075A313}"/>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a:extLst>
            <a:ext uri="{FF2B5EF4-FFF2-40B4-BE49-F238E27FC236}">
              <a16:creationId xmlns:a16="http://schemas.microsoft.com/office/drawing/2014/main" id="{B162DB4C-BB9F-4021-8D3E-6515397E5431}"/>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a:extLst>
            <a:ext uri="{FF2B5EF4-FFF2-40B4-BE49-F238E27FC236}">
              <a16:creationId xmlns:a16="http://schemas.microsoft.com/office/drawing/2014/main" id="{153C2363-A54C-48C2-967C-E46C297EA89E}"/>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a:extLst>
            <a:ext uri="{FF2B5EF4-FFF2-40B4-BE49-F238E27FC236}">
              <a16:creationId xmlns:a16="http://schemas.microsoft.com/office/drawing/2014/main" id="{AA3A4C2C-C021-44BE-84A6-5135B001543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a:extLst>
            <a:ext uri="{FF2B5EF4-FFF2-40B4-BE49-F238E27FC236}">
              <a16:creationId xmlns:a16="http://schemas.microsoft.com/office/drawing/2014/main" id="{F3A83500-E43C-4FFA-88FD-A06EBE18CF87}"/>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a:extLst>
            <a:ext uri="{FF2B5EF4-FFF2-40B4-BE49-F238E27FC236}">
              <a16:creationId xmlns:a16="http://schemas.microsoft.com/office/drawing/2014/main" id="{5CB4785C-5849-45D4-8F95-228C888E045B}"/>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6" name="テキスト ボックス 485">
          <a:extLst>
            <a:ext uri="{FF2B5EF4-FFF2-40B4-BE49-F238E27FC236}">
              <a16:creationId xmlns:a16="http://schemas.microsoft.com/office/drawing/2014/main" id="{F8261EAC-5B2A-40AE-B57E-0A62A94DE991}"/>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a:extLst>
            <a:ext uri="{FF2B5EF4-FFF2-40B4-BE49-F238E27FC236}">
              <a16:creationId xmlns:a16="http://schemas.microsoft.com/office/drawing/2014/main" id="{99CD1424-0A13-467A-ABE1-44202F0DB80E}"/>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8" name="テキスト ボックス 487">
          <a:extLst>
            <a:ext uri="{FF2B5EF4-FFF2-40B4-BE49-F238E27FC236}">
              <a16:creationId xmlns:a16="http://schemas.microsoft.com/office/drawing/2014/main" id="{93FD14E7-B3AE-4D19-9FD7-6E8A96EDF8FB}"/>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a:extLst>
            <a:ext uri="{FF2B5EF4-FFF2-40B4-BE49-F238E27FC236}">
              <a16:creationId xmlns:a16="http://schemas.microsoft.com/office/drawing/2014/main" id="{3CAF5141-7BE0-4491-A351-A7667995819E}"/>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0" name="テキスト ボックス 489">
          <a:extLst>
            <a:ext uri="{FF2B5EF4-FFF2-40B4-BE49-F238E27FC236}">
              <a16:creationId xmlns:a16="http://schemas.microsoft.com/office/drawing/2014/main" id="{A9E2AD79-A1B4-4C7B-B079-19C68476F00C}"/>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933F9D15-FA05-4231-BE6C-EB6A40E2EF21}"/>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13B9C13B-D5AE-45D0-9A0A-49F796270BC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保健センター・保健所】&#10;一人当たり面積グラフ枠">
          <a:extLst>
            <a:ext uri="{FF2B5EF4-FFF2-40B4-BE49-F238E27FC236}">
              <a16:creationId xmlns:a16="http://schemas.microsoft.com/office/drawing/2014/main" id="{1B904B6C-9088-4FEF-9318-F6CC5F229A1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494" name="直線コネクタ 493">
          <a:extLst>
            <a:ext uri="{FF2B5EF4-FFF2-40B4-BE49-F238E27FC236}">
              <a16:creationId xmlns:a16="http://schemas.microsoft.com/office/drawing/2014/main" id="{A65B016C-1789-4A04-B5B7-214F389DBE10}"/>
            </a:ext>
          </a:extLst>
        </xdr:cNvPr>
        <xdr:cNvCxnSpPr/>
      </xdr:nvCxnSpPr>
      <xdr:spPr>
        <a:xfrm flipV="1">
          <a:off x="19509104" y="931926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95" name="【保健センター・保健所】&#10;一人当たり面積最小値テキスト">
          <a:extLst>
            <a:ext uri="{FF2B5EF4-FFF2-40B4-BE49-F238E27FC236}">
              <a16:creationId xmlns:a16="http://schemas.microsoft.com/office/drawing/2014/main" id="{AFF34658-A685-4233-8220-9DE095ACA74A}"/>
            </a:ext>
          </a:extLst>
        </xdr:cNvPr>
        <xdr:cNvSpPr txBox="1"/>
      </xdr:nvSpPr>
      <xdr:spPr>
        <a:xfrm>
          <a:off x="19547840"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96" name="直線コネクタ 495">
          <a:extLst>
            <a:ext uri="{FF2B5EF4-FFF2-40B4-BE49-F238E27FC236}">
              <a16:creationId xmlns:a16="http://schemas.microsoft.com/office/drawing/2014/main" id="{586961DF-DBD1-408C-9C8D-E2C6014FEEE0}"/>
            </a:ext>
          </a:extLst>
        </xdr:cNvPr>
        <xdr:cNvCxnSpPr/>
      </xdr:nvCxnSpPr>
      <xdr:spPr>
        <a:xfrm>
          <a:off x="19443700" y="10732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497" name="【保健センター・保健所】&#10;一人当たり面積最大値テキスト">
          <a:extLst>
            <a:ext uri="{FF2B5EF4-FFF2-40B4-BE49-F238E27FC236}">
              <a16:creationId xmlns:a16="http://schemas.microsoft.com/office/drawing/2014/main" id="{1C8C5241-41CB-4D98-8CAA-8DB9DB48C18D}"/>
            </a:ext>
          </a:extLst>
        </xdr:cNvPr>
        <xdr:cNvSpPr txBox="1"/>
      </xdr:nvSpPr>
      <xdr:spPr>
        <a:xfrm>
          <a:off x="19547840" y="909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498" name="直線コネクタ 497">
          <a:extLst>
            <a:ext uri="{FF2B5EF4-FFF2-40B4-BE49-F238E27FC236}">
              <a16:creationId xmlns:a16="http://schemas.microsoft.com/office/drawing/2014/main" id="{A02FD946-D1C0-41B3-BF5D-73DBBC1E9D0E}"/>
            </a:ext>
          </a:extLst>
        </xdr:cNvPr>
        <xdr:cNvCxnSpPr/>
      </xdr:nvCxnSpPr>
      <xdr:spPr>
        <a:xfrm>
          <a:off x="19443700" y="931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499" name="【保健センター・保健所】&#10;一人当たり面積平均値テキスト">
          <a:extLst>
            <a:ext uri="{FF2B5EF4-FFF2-40B4-BE49-F238E27FC236}">
              <a16:creationId xmlns:a16="http://schemas.microsoft.com/office/drawing/2014/main" id="{9707F41B-700C-4BFE-AB36-52C85EEA2740}"/>
            </a:ext>
          </a:extLst>
        </xdr:cNvPr>
        <xdr:cNvSpPr txBox="1"/>
      </xdr:nvSpPr>
      <xdr:spPr>
        <a:xfrm>
          <a:off x="19547840" y="10205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500" name="フローチャート: 判断 499">
          <a:extLst>
            <a:ext uri="{FF2B5EF4-FFF2-40B4-BE49-F238E27FC236}">
              <a16:creationId xmlns:a16="http://schemas.microsoft.com/office/drawing/2014/main" id="{18FC57F2-FEFA-492A-B778-A28FE2CED972}"/>
            </a:ext>
          </a:extLst>
        </xdr:cNvPr>
        <xdr:cNvSpPr/>
      </xdr:nvSpPr>
      <xdr:spPr>
        <a:xfrm>
          <a:off x="19458940" y="1035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501" name="フローチャート: 判断 500">
          <a:extLst>
            <a:ext uri="{FF2B5EF4-FFF2-40B4-BE49-F238E27FC236}">
              <a16:creationId xmlns:a16="http://schemas.microsoft.com/office/drawing/2014/main" id="{42CCD57A-18EF-48C6-8459-4D45F57E431D}"/>
            </a:ext>
          </a:extLst>
        </xdr:cNvPr>
        <xdr:cNvSpPr/>
      </xdr:nvSpPr>
      <xdr:spPr>
        <a:xfrm>
          <a:off x="18735040" y="10331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502" name="フローチャート: 判断 501">
          <a:extLst>
            <a:ext uri="{FF2B5EF4-FFF2-40B4-BE49-F238E27FC236}">
              <a16:creationId xmlns:a16="http://schemas.microsoft.com/office/drawing/2014/main" id="{91BB9C20-BBF0-49DC-B080-9642D0CCA476}"/>
            </a:ext>
          </a:extLst>
        </xdr:cNvPr>
        <xdr:cNvSpPr/>
      </xdr:nvSpPr>
      <xdr:spPr>
        <a:xfrm>
          <a:off x="17937480" y="10358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124460</xdr:rowOff>
    </xdr:from>
    <xdr:to>
      <xdr:col>102</xdr:col>
      <xdr:colOff>165100</xdr:colOff>
      <xdr:row>62</xdr:row>
      <xdr:rowOff>54610</xdr:rowOff>
    </xdr:to>
    <xdr:sp macro="" textlink="">
      <xdr:nvSpPr>
        <xdr:cNvPr id="503" name="フローチャート: 判断 502">
          <a:extLst>
            <a:ext uri="{FF2B5EF4-FFF2-40B4-BE49-F238E27FC236}">
              <a16:creationId xmlns:a16="http://schemas.microsoft.com/office/drawing/2014/main" id="{D86F46BD-727C-4569-8BC3-7538B7E23BEB}"/>
            </a:ext>
          </a:extLst>
        </xdr:cNvPr>
        <xdr:cNvSpPr/>
      </xdr:nvSpPr>
      <xdr:spPr>
        <a:xfrm>
          <a:off x="17162780" y="1035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113030</xdr:rowOff>
    </xdr:from>
    <xdr:to>
      <xdr:col>98</xdr:col>
      <xdr:colOff>38100</xdr:colOff>
      <xdr:row>62</xdr:row>
      <xdr:rowOff>43180</xdr:rowOff>
    </xdr:to>
    <xdr:sp macro="" textlink="">
      <xdr:nvSpPr>
        <xdr:cNvPr id="504" name="フローチャート: 判断 503">
          <a:extLst>
            <a:ext uri="{FF2B5EF4-FFF2-40B4-BE49-F238E27FC236}">
              <a16:creationId xmlns:a16="http://schemas.microsoft.com/office/drawing/2014/main" id="{BD152F3D-A754-443C-A4ED-F4F858EDA97D}"/>
            </a:ext>
          </a:extLst>
        </xdr:cNvPr>
        <xdr:cNvSpPr/>
      </xdr:nvSpPr>
      <xdr:spPr>
        <a:xfrm>
          <a:off x="16388080" y="1033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16E48EBD-5542-4DF2-97DF-57B925BA5614}"/>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31848A57-ACFF-4632-829A-5D926CE5AB6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230C49AF-C3FD-465B-8D62-37EC2D0DC4A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311ED0AC-C6D7-496C-B204-086C4C5663EB}"/>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2E4909F9-99B1-44F5-9C37-B6C75CD88AD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93980</xdr:rowOff>
    </xdr:from>
    <xdr:to>
      <xdr:col>116</xdr:col>
      <xdr:colOff>114300</xdr:colOff>
      <xdr:row>63</xdr:row>
      <xdr:rowOff>24130</xdr:rowOff>
    </xdr:to>
    <xdr:sp macro="" textlink="">
      <xdr:nvSpPr>
        <xdr:cNvPr id="510" name="楕円 509">
          <a:extLst>
            <a:ext uri="{FF2B5EF4-FFF2-40B4-BE49-F238E27FC236}">
              <a16:creationId xmlns:a16="http://schemas.microsoft.com/office/drawing/2014/main" id="{314FC76B-91D3-4511-B074-3721C655A0CC}"/>
            </a:ext>
          </a:extLst>
        </xdr:cNvPr>
        <xdr:cNvSpPr/>
      </xdr:nvSpPr>
      <xdr:spPr>
        <a:xfrm>
          <a:off x="19458940" y="10487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72407</xdr:rowOff>
    </xdr:from>
    <xdr:ext cx="469744" cy="259045"/>
    <xdr:sp macro="" textlink="">
      <xdr:nvSpPr>
        <xdr:cNvPr id="511" name="【保健センター・保健所】&#10;一人当たり面積該当値テキスト">
          <a:extLst>
            <a:ext uri="{FF2B5EF4-FFF2-40B4-BE49-F238E27FC236}">
              <a16:creationId xmlns:a16="http://schemas.microsoft.com/office/drawing/2014/main" id="{97ACF32F-1624-412D-9D0A-E855A07B126A}"/>
            </a:ext>
          </a:extLst>
        </xdr:cNvPr>
        <xdr:cNvSpPr txBox="1"/>
      </xdr:nvSpPr>
      <xdr:spPr>
        <a:xfrm>
          <a:off x="19547840"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97790</xdr:rowOff>
    </xdr:from>
    <xdr:to>
      <xdr:col>112</xdr:col>
      <xdr:colOff>38100</xdr:colOff>
      <xdr:row>63</xdr:row>
      <xdr:rowOff>27940</xdr:rowOff>
    </xdr:to>
    <xdr:sp macro="" textlink="">
      <xdr:nvSpPr>
        <xdr:cNvPr id="512" name="楕円 511">
          <a:extLst>
            <a:ext uri="{FF2B5EF4-FFF2-40B4-BE49-F238E27FC236}">
              <a16:creationId xmlns:a16="http://schemas.microsoft.com/office/drawing/2014/main" id="{3B614CED-6889-4D68-86E0-B29ADFF480DF}"/>
            </a:ext>
          </a:extLst>
        </xdr:cNvPr>
        <xdr:cNvSpPr/>
      </xdr:nvSpPr>
      <xdr:spPr>
        <a:xfrm>
          <a:off x="18735040" y="10491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144780</xdr:rowOff>
    </xdr:from>
    <xdr:to>
      <xdr:col>116</xdr:col>
      <xdr:colOff>63500</xdr:colOff>
      <xdr:row>62</xdr:row>
      <xdr:rowOff>148590</xdr:rowOff>
    </xdr:to>
    <xdr:cxnSp macro="">
      <xdr:nvCxnSpPr>
        <xdr:cNvPr id="513" name="直線コネクタ 512">
          <a:extLst>
            <a:ext uri="{FF2B5EF4-FFF2-40B4-BE49-F238E27FC236}">
              <a16:creationId xmlns:a16="http://schemas.microsoft.com/office/drawing/2014/main" id="{602E1C1C-1463-4CAF-8E9A-1092670488D9}"/>
            </a:ext>
          </a:extLst>
        </xdr:cNvPr>
        <xdr:cNvCxnSpPr/>
      </xdr:nvCxnSpPr>
      <xdr:spPr>
        <a:xfrm flipV="1">
          <a:off x="18778220" y="1053846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97790</xdr:rowOff>
    </xdr:from>
    <xdr:to>
      <xdr:col>107</xdr:col>
      <xdr:colOff>101600</xdr:colOff>
      <xdr:row>63</xdr:row>
      <xdr:rowOff>27940</xdr:rowOff>
    </xdr:to>
    <xdr:sp macro="" textlink="">
      <xdr:nvSpPr>
        <xdr:cNvPr id="514" name="楕円 513">
          <a:extLst>
            <a:ext uri="{FF2B5EF4-FFF2-40B4-BE49-F238E27FC236}">
              <a16:creationId xmlns:a16="http://schemas.microsoft.com/office/drawing/2014/main" id="{F333E08D-E44C-483A-A6D0-106CDB7E5B7E}"/>
            </a:ext>
          </a:extLst>
        </xdr:cNvPr>
        <xdr:cNvSpPr/>
      </xdr:nvSpPr>
      <xdr:spPr>
        <a:xfrm>
          <a:off x="17937480" y="10491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148590</xdr:rowOff>
    </xdr:from>
    <xdr:to>
      <xdr:col>111</xdr:col>
      <xdr:colOff>177800</xdr:colOff>
      <xdr:row>62</xdr:row>
      <xdr:rowOff>148590</xdr:rowOff>
    </xdr:to>
    <xdr:cxnSp macro="">
      <xdr:nvCxnSpPr>
        <xdr:cNvPr id="515" name="直線コネクタ 514">
          <a:extLst>
            <a:ext uri="{FF2B5EF4-FFF2-40B4-BE49-F238E27FC236}">
              <a16:creationId xmlns:a16="http://schemas.microsoft.com/office/drawing/2014/main" id="{1BFC16D1-995D-4178-8D7F-DEBD2BA4DB77}"/>
            </a:ext>
          </a:extLst>
        </xdr:cNvPr>
        <xdr:cNvCxnSpPr/>
      </xdr:nvCxnSpPr>
      <xdr:spPr>
        <a:xfrm>
          <a:off x="17988280" y="105422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516" name="楕円 515">
          <a:extLst>
            <a:ext uri="{FF2B5EF4-FFF2-40B4-BE49-F238E27FC236}">
              <a16:creationId xmlns:a16="http://schemas.microsoft.com/office/drawing/2014/main" id="{3D848CBA-3F50-47FF-B0CB-C301C8C5176C}"/>
            </a:ext>
          </a:extLst>
        </xdr:cNvPr>
        <xdr:cNvSpPr/>
      </xdr:nvSpPr>
      <xdr:spPr>
        <a:xfrm>
          <a:off x="17162780" y="10495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148590</xdr:rowOff>
    </xdr:from>
    <xdr:to>
      <xdr:col>107</xdr:col>
      <xdr:colOff>50800</xdr:colOff>
      <xdr:row>62</xdr:row>
      <xdr:rowOff>152400</xdr:rowOff>
    </xdr:to>
    <xdr:cxnSp macro="">
      <xdr:nvCxnSpPr>
        <xdr:cNvPr id="517" name="直線コネクタ 516">
          <a:extLst>
            <a:ext uri="{FF2B5EF4-FFF2-40B4-BE49-F238E27FC236}">
              <a16:creationId xmlns:a16="http://schemas.microsoft.com/office/drawing/2014/main" id="{E9E2E184-8A11-4C1C-9969-194038041EEB}"/>
            </a:ext>
          </a:extLst>
        </xdr:cNvPr>
        <xdr:cNvCxnSpPr/>
      </xdr:nvCxnSpPr>
      <xdr:spPr>
        <a:xfrm flipV="1">
          <a:off x="17213580" y="1054227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105410</xdr:rowOff>
    </xdr:from>
    <xdr:to>
      <xdr:col>98</xdr:col>
      <xdr:colOff>38100</xdr:colOff>
      <xdr:row>63</xdr:row>
      <xdr:rowOff>35560</xdr:rowOff>
    </xdr:to>
    <xdr:sp macro="" textlink="">
      <xdr:nvSpPr>
        <xdr:cNvPr id="518" name="楕円 517">
          <a:extLst>
            <a:ext uri="{FF2B5EF4-FFF2-40B4-BE49-F238E27FC236}">
              <a16:creationId xmlns:a16="http://schemas.microsoft.com/office/drawing/2014/main" id="{73777BE5-12A1-40A4-841D-0A42EFF237A0}"/>
            </a:ext>
          </a:extLst>
        </xdr:cNvPr>
        <xdr:cNvSpPr/>
      </xdr:nvSpPr>
      <xdr:spPr>
        <a:xfrm>
          <a:off x="16388080" y="10499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152400</xdr:rowOff>
    </xdr:from>
    <xdr:to>
      <xdr:col>102</xdr:col>
      <xdr:colOff>114300</xdr:colOff>
      <xdr:row>62</xdr:row>
      <xdr:rowOff>156210</xdr:rowOff>
    </xdr:to>
    <xdr:cxnSp macro="">
      <xdr:nvCxnSpPr>
        <xdr:cNvPr id="519" name="直線コネクタ 518">
          <a:extLst>
            <a:ext uri="{FF2B5EF4-FFF2-40B4-BE49-F238E27FC236}">
              <a16:creationId xmlns:a16="http://schemas.microsoft.com/office/drawing/2014/main" id="{20B24348-CE78-4ADC-A460-1A47C8D50330}"/>
            </a:ext>
          </a:extLst>
        </xdr:cNvPr>
        <xdr:cNvCxnSpPr/>
      </xdr:nvCxnSpPr>
      <xdr:spPr>
        <a:xfrm flipV="1">
          <a:off x="16431260" y="1054608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520" name="n_1aveValue【保健センター・保健所】&#10;一人当たり面積">
          <a:extLst>
            <a:ext uri="{FF2B5EF4-FFF2-40B4-BE49-F238E27FC236}">
              <a16:creationId xmlns:a16="http://schemas.microsoft.com/office/drawing/2014/main" id="{AD89734B-0298-4A91-826D-79671F76F505}"/>
            </a:ext>
          </a:extLst>
        </xdr:cNvPr>
        <xdr:cNvSpPr txBox="1"/>
      </xdr:nvSpPr>
      <xdr:spPr>
        <a:xfrm>
          <a:off x="18561127" y="1011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521" name="n_2aveValue【保健センター・保健所】&#10;一人当たり面積">
          <a:extLst>
            <a:ext uri="{FF2B5EF4-FFF2-40B4-BE49-F238E27FC236}">
              <a16:creationId xmlns:a16="http://schemas.microsoft.com/office/drawing/2014/main" id="{5E8AFF8B-12EC-4EB3-AB6E-4A2CBB84254A}"/>
            </a:ext>
          </a:extLst>
        </xdr:cNvPr>
        <xdr:cNvSpPr txBox="1"/>
      </xdr:nvSpPr>
      <xdr:spPr>
        <a:xfrm>
          <a:off x="17776267" y="101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71137</xdr:rowOff>
    </xdr:from>
    <xdr:ext cx="469744" cy="259045"/>
    <xdr:sp macro="" textlink="">
      <xdr:nvSpPr>
        <xdr:cNvPr id="522" name="n_3aveValue【保健センター・保健所】&#10;一人当たり面積">
          <a:extLst>
            <a:ext uri="{FF2B5EF4-FFF2-40B4-BE49-F238E27FC236}">
              <a16:creationId xmlns:a16="http://schemas.microsoft.com/office/drawing/2014/main" id="{42403BFC-201D-48B7-8A43-8260EEC9FB07}"/>
            </a:ext>
          </a:extLst>
        </xdr:cNvPr>
        <xdr:cNvSpPr txBox="1"/>
      </xdr:nvSpPr>
      <xdr:spPr>
        <a:xfrm>
          <a:off x="17001567"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59707</xdr:rowOff>
    </xdr:from>
    <xdr:ext cx="469744" cy="259045"/>
    <xdr:sp macro="" textlink="">
      <xdr:nvSpPr>
        <xdr:cNvPr id="523" name="n_4aveValue【保健センター・保健所】&#10;一人当たり面積">
          <a:extLst>
            <a:ext uri="{FF2B5EF4-FFF2-40B4-BE49-F238E27FC236}">
              <a16:creationId xmlns:a16="http://schemas.microsoft.com/office/drawing/2014/main" id="{9185B303-AD1E-450F-BD40-799E618AA0A8}"/>
            </a:ext>
          </a:extLst>
        </xdr:cNvPr>
        <xdr:cNvSpPr txBox="1"/>
      </xdr:nvSpPr>
      <xdr:spPr>
        <a:xfrm>
          <a:off x="1622686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19067</xdr:rowOff>
    </xdr:from>
    <xdr:ext cx="469744" cy="259045"/>
    <xdr:sp macro="" textlink="">
      <xdr:nvSpPr>
        <xdr:cNvPr id="524" name="n_1mainValue【保健センター・保健所】&#10;一人当たり面積">
          <a:extLst>
            <a:ext uri="{FF2B5EF4-FFF2-40B4-BE49-F238E27FC236}">
              <a16:creationId xmlns:a16="http://schemas.microsoft.com/office/drawing/2014/main" id="{C92E4693-4DBF-44DF-8766-DBAA8B3913FB}"/>
            </a:ext>
          </a:extLst>
        </xdr:cNvPr>
        <xdr:cNvSpPr txBox="1"/>
      </xdr:nvSpPr>
      <xdr:spPr>
        <a:xfrm>
          <a:off x="185611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19067</xdr:rowOff>
    </xdr:from>
    <xdr:ext cx="469744" cy="259045"/>
    <xdr:sp macro="" textlink="">
      <xdr:nvSpPr>
        <xdr:cNvPr id="525" name="n_2mainValue【保健センター・保健所】&#10;一人当たり面積">
          <a:extLst>
            <a:ext uri="{FF2B5EF4-FFF2-40B4-BE49-F238E27FC236}">
              <a16:creationId xmlns:a16="http://schemas.microsoft.com/office/drawing/2014/main" id="{2A791987-F289-4BF1-9AA6-56F1BFE3E4AD}"/>
            </a:ext>
          </a:extLst>
        </xdr:cNvPr>
        <xdr:cNvSpPr txBox="1"/>
      </xdr:nvSpPr>
      <xdr:spPr>
        <a:xfrm>
          <a:off x="1777626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526" name="n_3mainValue【保健センター・保健所】&#10;一人当たり面積">
          <a:extLst>
            <a:ext uri="{FF2B5EF4-FFF2-40B4-BE49-F238E27FC236}">
              <a16:creationId xmlns:a16="http://schemas.microsoft.com/office/drawing/2014/main" id="{BEE7135E-6F01-48C2-93E8-CF8A97527ACB}"/>
            </a:ext>
          </a:extLst>
        </xdr:cNvPr>
        <xdr:cNvSpPr txBox="1"/>
      </xdr:nvSpPr>
      <xdr:spPr>
        <a:xfrm>
          <a:off x="17001567"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26687</xdr:rowOff>
    </xdr:from>
    <xdr:ext cx="469744" cy="259045"/>
    <xdr:sp macro="" textlink="">
      <xdr:nvSpPr>
        <xdr:cNvPr id="527" name="n_4mainValue【保健センター・保健所】&#10;一人当たり面積">
          <a:extLst>
            <a:ext uri="{FF2B5EF4-FFF2-40B4-BE49-F238E27FC236}">
              <a16:creationId xmlns:a16="http://schemas.microsoft.com/office/drawing/2014/main" id="{0ED67A36-E57E-4194-99ED-A7573A5E334B}"/>
            </a:ext>
          </a:extLst>
        </xdr:cNvPr>
        <xdr:cNvSpPr txBox="1"/>
      </xdr:nvSpPr>
      <xdr:spPr>
        <a:xfrm>
          <a:off x="1622686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5D970512-C0FC-4B1B-AFD0-C4BA95CC713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54D3A3AC-068E-4FF8-97F2-FE0487504FD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377042B9-EC23-4FF8-8BB4-877111EEEA6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F348EC4F-462A-404E-9340-457E827DA9A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13982923-6231-445E-A14A-F99286DFA05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50142C2F-A64D-43E5-9B71-5F1346E581F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781CB0DE-83C9-455C-AD2D-83BB2F7F52F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ECB8DDFA-DA63-4C1A-AD90-DBF6AC511EA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19647D24-2458-49DE-9F87-779965D3C79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D9D9FB4E-622D-497C-B131-3594ED6ECE3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FC5A148F-E499-4495-B126-DEFB993100D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a:extLst>
            <a:ext uri="{FF2B5EF4-FFF2-40B4-BE49-F238E27FC236}">
              <a16:creationId xmlns:a16="http://schemas.microsoft.com/office/drawing/2014/main" id="{33E139FD-FA38-4973-A210-66217998874A}"/>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a:extLst>
            <a:ext uri="{FF2B5EF4-FFF2-40B4-BE49-F238E27FC236}">
              <a16:creationId xmlns:a16="http://schemas.microsoft.com/office/drawing/2014/main" id="{D6E38CF4-AB8F-49CE-AE47-975662E9FE3B}"/>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a:extLst>
            <a:ext uri="{FF2B5EF4-FFF2-40B4-BE49-F238E27FC236}">
              <a16:creationId xmlns:a16="http://schemas.microsoft.com/office/drawing/2014/main" id="{D38991B3-A4BA-47FD-A99E-99F1AF689A5E}"/>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a:extLst>
            <a:ext uri="{FF2B5EF4-FFF2-40B4-BE49-F238E27FC236}">
              <a16:creationId xmlns:a16="http://schemas.microsoft.com/office/drawing/2014/main" id="{A36C5B5B-A859-47EF-ADC2-B622038FBEF2}"/>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a:extLst>
            <a:ext uri="{FF2B5EF4-FFF2-40B4-BE49-F238E27FC236}">
              <a16:creationId xmlns:a16="http://schemas.microsoft.com/office/drawing/2014/main" id="{0D945866-0FB9-4268-81B8-DA0F70FF3BEC}"/>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a:extLst>
            <a:ext uri="{FF2B5EF4-FFF2-40B4-BE49-F238E27FC236}">
              <a16:creationId xmlns:a16="http://schemas.microsoft.com/office/drawing/2014/main" id="{938B6AEC-3961-4949-86CF-F6BDB2786781}"/>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a:extLst>
            <a:ext uri="{FF2B5EF4-FFF2-40B4-BE49-F238E27FC236}">
              <a16:creationId xmlns:a16="http://schemas.microsoft.com/office/drawing/2014/main" id="{AD34CA32-BD74-4F8B-BFC0-7C2AC69EFCE5}"/>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a:extLst>
            <a:ext uri="{FF2B5EF4-FFF2-40B4-BE49-F238E27FC236}">
              <a16:creationId xmlns:a16="http://schemas.microsoft.com/office/drawing/2014/main" id="{CC687765-721C-4087-8FC6-41A5112977AB}"/>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a:extLst>
            <a:ext uri="{FF2B5EF4-FFF2-40B4-BE49-F238E27FC236}">
              <a16:creationId xmlns:a16="http://schemas.microsoft.com/office/drawing/2014/main" id="{2807DE05-CAC1-4F22-AE1A-F139325CA7DF}"/>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8" name="テキスト ボックス 547">
          <a:extLst>
            <a:ext uri="{FF2B5EF4-FFF2-40B4-BE49-F238E27FC236}">
              <a16:creationId xmlns:a16="http://schemas.microsoft.com/office/drawing/2014/main" id="{7BD79BB7-87D1-4A26-82F9-15417412808D}"/>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F1E3DFE4-ADE5-47F9-A182-5B0718C9311A}"/>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0" name="テキスト ボックス 549">
          <a:extLst>
            <a:ext uri="{FF2B5EF4-FFF2-40B4-BE49-F238E27FC236}">
              <a16:creationId xmlns:a16="http://schemas.microsoft.com/office/drawing/2014/main" id="{197AE1C3-499E-48DF-97F1-BC1D44943A6E}"/>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DC915494-3AD3-4693-ADC4-56140E5AF6B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552" name="直線コネクタ 551">
          <a:extLst>
            <a:ext uri="{FF2B5EF4-FFF2-40B4-BE49-F238E27FC236}">
              <a16:creationId xmlns:a16="http://schemas.microsoft.com/office/drawing/2014/main" id="{D0C44E46-8F90-4DE2-A7F5-A57668D711FD}"/>
            </a:ext>
          </a:extLst>
        </xdr:cNvPr>
        <xdr:cNvCxnSpPr/>
      </xdr:nvCxnSpPr>
      <xdr:spPr>
        <a:xfrm flipV="1">
          <a:off x="14375764" y="1312545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553" name="【消防施設】&#10;有形固定資産減価償却率最小値テキスト">
          <a:extLst>
            <a:ext uri="{FF2B5EF4-FFF2-40B4-BE49-F238E27FC236}">
              <a16:creationId xmlns:a16="http://schemas.microsoft.com/office/drawing/2014/main" id="{632FCFC8-2D7C-4965-8B9E-C63B51F43659}"/>
            </a:ext>
          </a:extLst>
        </xdr:cNvPr>
        <xdr:cNvSpPr txBox="1"/>
      </xdr:nvSpPr>
      <xdr:spPr>
        <a:xfrm>
          <a:off x="14414500" y="1443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554" name="直線コネクタ 553">
          <a:extLst>
            <a:ext uri="{FF2B5EF4-FFF2-40B4-BE49-F238E27FC236}">
              <a16:creationId xmlns:a16="http://schemas.microsoft.com/office/drawing/2014/main" id="{FB50193E-1CC0-428F-9C59-997F530400A4}"/>
            </a:ext>
          </a:extLst>
        </xdr:cNvPr>
        <xdr:cNvCxnSpPr/>
      </xdr:nvCxnSpPr>
      <xdr:spPr>
        <a:xfrm>
          <a:off x="14287500" y="14434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555" name="【消防施設】&#10;有形固定資産減価償却率最大値テキスト">
          <a:extLst>
            <a:ext uri="{FF2B5EF4-FFF2-40B4-BE49-F238E27FC236}">
              <a16:creationId xmlns:a16="http://schemas.microsoft.com/office/drawing/2014/main" id="{2A854DC6-66AA-4BB0-B3F0-2FCFB96E84EE}"/>
            </a:ext>
          </a:extLst>
        </xdr:cNvPr>
        <xdr:cNvSpPr txBox="1"/>
      </xdr:nvSpPr>
      <xdr:spPr>
        <a:xfrm>
          <a:off x="14414500" y="1290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556" name="直線コネクタ 555">
          <a:extLst>
            <a:ext uri="{FF2B5EF4-FFF2-40B4-BE49-F238E27FC236}">
              <a16:creationId xmlns:a16="http://schemas.microsoft.com/office/drawing/2014/main" id="{D2F32569-4DC9-4EE3-8515-084BC8D1BB05}"/>
            </a:ext>
          </a:extLst>
        </xdr:cNvPr>
        <xdr:cNvCxnSpPr/>
      </xdr:nvCxnSpPr>
      <xdr:spPr>
        <a:xfrm>
          <a:off x="14287500" y="1312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F75CC519-A1BB-4DD0-9EC2-9622E24CD406}"/>
            </a:ext>
          </a:extLst>
        </xdr:cNvPr>
        <xdr:cNvSpPr txBox="1"/>
      </xdr:nvSpPr>
      <xdr:spPr>
        <a:xfrm>
          <a:off x="14414500" y="13606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558" name="フローチャート: 判断 557">
          <a:extLst>
            <a:ext uri="{FF2B5EF4-FFF2-40B4-BE49-F238E27FC236}">
              <a16:creationId xmlns:a16="http://schemas.microsoft.com/office/drawing/2014/main" id="{C0D1BF75-8D0F-416E-9AEB-54A6DB2ED289}"/>
            </a:ext>
          </a:extLst>
        </xdr:cNvPr>
        <xdr:cNvSpPr/>
      </xdr:nvSpPr>
      <xdr:spPr>
        <a:xfrm>
          <a:off x="14325600" y="1375092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59" name="フローチャート: 判断 558">
          <a:extLst>
            <a:ext uri="{FF2B5EF4-FFF2-40B4-BE49-F238E27FC236}">
              <a16:creationId xmlns:a16="http://schemas.microsoft.com/office/drawing/2014/main" id="{5EE7C5B3-55E5-4FE4-9FFA-6CE840975103}"/>
            </a:ext>
          </a:extLst>
        </xdr:cNvPr>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560" name="フローチャート: 判断 559">
          <a:extLst>
            <a:ext uri="{FF2B5EF4-FFF2-40B4-BE49-F238E27FC236}">
              <a16:creationId xmlns:a16="http://schemas.microsoft.com/office/drawing/2014/main" id="{C9C35503-408D-48AE-92A5-C1F7D0832731}"/>
            </a:ext>
          </a:extLst>
        </xdr:cNvPr>
        <xdr:cNvSpPr/>
      </xdr:nvSpPr>
      <xdr:spPr>
        <a:xfrm>
          <a:off x="128041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561" name="フローチャート: 判断 560">
          <a:extLst>
            <a:ext uri="{FF2B5EF4-FFF2-40B4-BE49-F238E27FC236}">
              <a16:creationId xmlns:a16="http://schemas.microsoft.com/office/drawing/2014/main" id="{9B0E2679-C54C-4160-BB33-79BC3AA51174}"/>
            </a:ext>
          </a:extLst>
        </xdr:cNvPr>
        <xdr:cNvSpPr/>
      </xdr:nvSpPr>
      <xdr:spPr>
        <a:xfrm>
          <a:off x="12029440" y="13749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133986</xdr:rowOff>
    </xdr:from>
    <xdr:to>
      <xdr:col>67</xdr:col>
      <xdr:colOff>101600</xdr:colOff>
      <xdr:row>82</xdr:row>
      <xdr:rowOff>64136</xdr:rowOff>
    </xdr:to>
    <xdr:sp macro="" textlink="">
      <xdr:nvSpPr>
        <xdr:cNvPr id="562" name="フローチャート: 判断 561">
          <a:extLst>
            <a:ext uri="{FF2B5EF4-FFF2-40B4-BE49-F238E27FC236}">
              <a16:creationId xmlns:a16="http://schemas.microsoft.com/office/drawing/2014/main" id="{6DF5D126-0A62-400E-B134-B6F072C05FD2}"/>
            </a:ext>
          </a:extLst>
        </xdr:cNvPr>
        <xdr:cNvSpPr/>
      </xdr:nvSpPr>
      <xdr:spPr>
        <a:xfrm>
          <a:off x="1123188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2FF8F930-30A2-4DA4-8EDE-2AAB9ECD2599}"/>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C9F488F9-0990-46B7-A128-522DA3ED264B}"/>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5144EA91-C3BE-4325-B8D0-1EBBDB2BB1E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D1F3E069-809A-4DC1-8579-4C331A7685F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5A73E926-FEED-4EE9-A91D-3DA99011217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137795</xdr:rowOff>
    </xdr:from>
    <xdr:to>
      <xdr:col>85</xdr:col>
      <xdr:colOff>177800</xdr:colOff>
      <xdr:row>86</xdr:row>
      <xdr:rowOff>67945</xdr:rowOff>
    </xdr:to>
    <xdr:sp macro="" textlink="">
      <xdr:nvSpPr>
        <xdr:cNvPr id="568" name="楕円 567">
          <a:extLst>
            <a:ext uri="{FF2B5EF4-FFF2-40B4-BE49-F238E27FC236}">
              <a16:creationId xmlns:a16="http://schemas.microsoft.com/office/drawing/2014/main" id="{CFA7638D-4D5A-4D56-B9EA-774188E7F896}"/>
            </a:ext>
          </a:extLst>
        </xdr:cNvPr>
        <xdr:cNvSpPr/>
      </xdr:nvSpPr>
      <xdr:spPr>
        <a:xfrm>
          <a:off x="14325600" y="143871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52722</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25FB5013-7F0A-4689-BE4F-F0764F788BFB}"/>
            </a:ext>
          </a:extLst>
        </xdr:cNvPr>
        <xdr:cNvSpPr txBox="1"/>
      </xdr:nvSpPr>
      <xdr:spPr>
        <a:xfrm>
          <a:off x="14414500" y="1430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118745</xdr:rowOff>
    </xdr:from>
    <xdr:to>
      <xdr:col>81</xdr:col>
      <xdr:colOff>101600</xdr:colOff>
      <xdr:row>86</xdr:row>
      <xdr:rowOff>48895</xdr:rowOff>
    </xdr:to>
    <xdr:sp macro="" textlink="">
      <xdr:nvSpPr>
        <xdr:cNvPr id="570" name="楕円 569">
          <a:extLst>
            <a:ext uri="{FF2B5EF4-FFF2-40B4-BE49-F238E27FC236}">
              <a16:creationId xmlns:a16="http://schemas.microsoft.com/office/drawing/2014/main" id="{881FA59A-1E5D-4E68-A093-54AA386C0DAA}"/>
            </a:ext>
          </a:extLst>
        </xdr:cNvPr>
        <xdr:cNvSpPr/>
      </xdr:nvSpPr>
      <xdr:spPr>
        <a:xfrm>
          <a:off x="13578840" y="14368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169545</xdr:rowOff>
    </xdr:from>
    <xdr:to>
      <xdr:col>85</xdr:col>
      <xdr:colOff>127000</xdr:colOff>
      <xdr:row>86</xdr:row>
      <xdr:rowOff>17145</xdr:rowOff>
    </xdr:to>
    <xdr:cxnSp macro="">
      <xdr:nvCxnSpPr>
        <xdr:cNvPr id="571" name="直線コネクタ 570">
          <a:extLst>
            <a:ext uri="{FF2B5EF4-FFF2-40B4-BE49-F238E27FC236}">
              <a16:creationId xmlns:a16="http://schemas.microsoft.com/office/drawing/2014/main" id="{4EB6F31B-82C7-4922-A609-50B180BB7F9D}"/>
            </a:ext>
          </a:extLst>
        </xdr:cNvPr>
        <xdr:cNvCxnSpPr/>
      </xdr:nvCxnSpPr>
      <xdr:spPr>
        <a:xfrm>
          <a:off x="13629640" y="14418945"/>
          <a:ext cx="7467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88264</xdr:rowOff>
    </xdr:from>
    <xdr:to>
      <xdr:col>76</xdr:col>
      <xdr:colOff>165100</xdr:colOff>
      <xdr:row>86</xdr:row>
      <xdr:rowOff>18414</xdr:rowOff>
    </xdr:to>
    <xdr:sp macro="" textlink="">
      <xdr:nvSpPr>
        <xdr:cNvPr id="572" name="楕円 571">
          <a:extLst>
            <a:ext uri="{FF2B5EF4-FFF2-40B4-BE49-F238E27FC236}">
              <a16:creationId xmlns:a16="http://schemas.microsoft.com/office/drawing/2014/main" id="{FAA3F786-B41F-4E4A-932F-88BA68A51E1A}"/>
            </a:ext>
          </a:extLst>
        </xdr:cNvPr>
        <xdr:cNvSpPr/>
      </xdr:nvSpPr>
      <xdr:spPr>
        <a:xfrm>
          <a:off x="12804140" y="143376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139064</xdr:rowOff>
    </xdr:from>
    <xdr:to>
      <xdr:col>81</xdr:col>
      <xdr:colOff>50800</xdr:colOff>
      <xdr:row>85</xdr:row>
      <xdr:rowOff>169545</xdr:rowOff>
    </xdr:to>
    <xdr:cxnSp macro="">
      <xdr:nvCxnSpPr>
        <xdr:cNvPr id="573" name="直線コネクタ 572">
          <a:extLst>
            <a:ext uri="{FF2B5EF4-FFF2-40B4-BE49-F238E27FC236}">
              <a16:creationId xmlns:a16="http://schemas.microsoft.com/office/drawing/2014/main" id="{FB22FEF2-8C4F-478C-B7C5-718B03C6389D}"/>
            </a:ext>
          </a:extLst>
        </xdr:cNvPr>
        <xdr:cNvCxnSpPr/>
      </xdr:nvCxnSpPr>
      <xdr:spPr>
        <a:xfrm>
          <a:off x="12854940" y="14388464"/>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34925</xdr:rowOff>
    </xdr:from>
    <xdr:to>
      <xdr:col>72</xdr:col>
      <xdr:colOff>38100</xdr:colOff>
      <xdr:row>85</xdr:row>
      <xdr:rowOff>136525</xdr:rowOff>
    </xdr:to>
    <xdr:sp macro="" textlink="">
      <xdr:nvSpPr>
        <xdr:cNvPr id="574" name="楕円 573">
          <a:extLst>
            <a:ext uri="{FF2B5EF4-FFF2-40B4-BE49-F238E27FC236}">
              <a16:creationId xmlns:a16="http://schemas.microsoft.com/office/drawing/2014/main" id="{5281DAB4-6B27-40FF-A593-8116E45E6963}"/>
            </a:ext>
          </a:extLst>
        </xdr:cNvPr>
        <xdr:cNvSpPr/>
      </xdr:nvSpPr>
      <xdr:spPr>
        <a:xfrm>
          <a:off x="12029440" y="142843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85725</xdr:rowOff>
    </xdr:from>
    <xdr:to>
      <xdr:col>76</xdr:col>
      <xdr:colOff>114300</xdr:colOff>
      <xdr:row>85</xdr:row>
      <xdr:rowOff>139064</xdr:rowOff>
    </xdr:to>
    <xdr:cxnSp macro="">
      <xdr:nvCxnSpPr>
        <xdr:cNvPr id="575" name="直線コネクタ 574">
          <a:extLst>
            <a:ext uri="{FF2B5EF4-FFF2-40B4-BE49-F238E27FC236}">
              <a16:creationId xmlns:a16="http://schemas.microsoft.com/office/drawing/2014/main" id="{0ECDB528-128A-4615-B3C5-3661EE480701}"/>
            </a:ext>
          </a:extLst>
        </xdr:cNvPr>
        <xdr:cNvCxnSpPr/>
      </xdr:nvCxnSpPr>
      <xdr:spPr>
        <a:xfrm>
          <a:off x="12072620" y="14335125"/>
          <a:ext cx="78232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154939</xdr:rowOff>
    </xdr:from>
    <xdr:to>
      <xdr:col>67</xdr:col>
      <xdr:colOff>101600</xdr:colOff>
      <xdr:row>85</xdr:row>
      <xdr:rowOff>85089</xdr:rowOff>
    </xdr:to>
    <xdr:sp macro="" textlink="">
      <xdr:nvSpPr>
        <xdr:cNvPr id="576" name="楕円 575">
          <a:extLst>
            <a:ext uri="{FF2B5EF4-FFF2-40B4-BE49-F238E27FC236}">
              <a16:creationId xmlns:a16="http://schemas.microsoft.com/office/drawing/2014/main" id="{3FFB86AE-8EC3-478F-9125-5B32D7C49DFF}"/>
            </a:ext>
          </a:extLst>
        </xdr:cNvPr>
        <xdr:cNvSpPr/>
      </xdr:nvSpPr>
      <xdr:spPr>
        <a:xfrm>
          <a:off x="11231880" y="142366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34289</xdr:rowOff>
    </xdr:from>
    <xdr:to>
      <xdr:col>71</xdr:col>
      <xdr:colOff>177800</xdr:colOff>
      <xdr:row>85</xdr:row>
      <xdr:rowOff>85725</xdr:rowOff>
    </xdr:to>
    <xdr:cxnSp macro="">
      <xdr:nvCxnSpPr>
        <xdr:cNvPr id="577" name="直線コネクタ 576">
          <a:extLst>
            <a:ext uri="{FF2B5EF4-FFF2-40B4-BE49-F238E27FC236}">
              <a16:creationId xmlns:a16="http://schemas.microsoft.com/office/drawing/2014/main" id="{0859DD88-F193-4521-B029-4360AA36D699}"/>
            </a:ext>
          </a:extLst>
        </xdr:cNvPr>
        <xdr:cNvCxnSpPr/>
      </xdr:nvCxnSpPr>
      <xdr:spPr>
        <a:xfrm>
          <a:off x="11282680" y="14283689"/>
          <a:ext cx="78994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578" name="n_1aveValue【消防施設】&#10;有形固定資産減価償却率">
          <a:extLst>
            <a:ext uri="{FF2B5EF4-FFF2-40B4-BE49-F238E27FC236}">
              <a16:creationId xmlns:a16="http://schemas.microsoft.com/office/drawing/2014/main" id="{66C65015-2A77-4F98-8761-231BB56FB463}"/>
            </a:ext>
          </a:extLst>
        </xdr:cNvPr>
        <xdr:cNvSpPr txBox="1"/>
      </xdr:nvSpPr>
      <xdr:spPr>
        <a:xfrm>
          <a:off x="134372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579" name="n_2aveValue【消防施設】&#10;有形固定資産減価償却率">
          <a:extLst>
            <a:ext uri="{FF2B5EF4-FFF2-40B4-BE49-F238E27FC236}">
              <a16:creationId xmlns:a16="http://schemas.microsoft.com/office/drawing/2014/main" id="{E2ED519E-292D-4536-A06F-B838E2EE080E}"/>
            </a:ext>
          </a:extLst>
        </xdr:cNvPr>
        <xdr:cNvSpPr txBox="1"/>
      </xdr:nvSpPr>
      <xdr:spPr>
        <a:xfrm>
          <a:off x="126752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116857</xdr:rowOff>
    </xdr:from>
    <xdr:ext cx="405111" cy="259045"/>
    <xdr:sp macro="" textlink="">
      <xdr:nvSpPr>
        <xdr:cNvPr id="580" name="n_3aveValue【消防施設】&#10;有形固定資産減価償却率">
          <a:extLst>
            <a:ext uri="{FF2B5EF4-FFF2-40B4-BE49-F238E27FC236}">
              <a16:creationId xmlns:a16="http://schemas.microsoft.com/office/drawing/2014/main" id="{C614E865-A9D6-46E7-8A25-129F3BB54E62}"/>
            </a:ext>
          </a:extLst>
        </xdr:cNvPr>
        <xdr:cNvSpPr txBox="1"/>
      </xdr:nvSpPr>
      <xdr:spPr>
        <a:xfrm>
          <a:off x="119005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80663</xdr:rowOff>
    </xdr:from>
    <xdr:ext cx="405111" cy="259045"/>
    <xdr:sp macro="" textlink="">
      <xdr:nvSpPr>
        <xdr:cNvPr id="581" name="n_4aveValue【消防施設】&#10;有形固定資産減価償却率">
          <a:extLst>
            <a:ext uri="{FF2B5EF4-FFF2-40B4-BE49-F238E27FC236}">
              <a16:creationId xmlns:a16="http://schemas.microsoft.com/office/drawing/2014/main" id="{A3C1AA28-6236-427D-8873-AE95C51BC43A}"/>
            </a:ext>
          </a:extLst>
        </xdr:cNvPr>
        <xdr:cNvSpPr txBox="1"/>
      </xdr:nvSpPr>
      <xdr:spPr>
        <a:xfrm>
          <a:off x="1110298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40022</xdr:rowOff>
    </xdr:from>
    <xdr:ext cx="405111" cy="259045"/>
    <xdr:sp macro="" textlink="">
      <xdr:nvSpPr>
        <xdr:cNvPr id="582" name="n_1mainValue【消防施設】&#10;有形固定資産減価償却率">
          <a:extLst>
            <a:ext uri="{FF2B5EF4-FFF2-40B4-BE49-F238E27FC236}">
              <a16:creationId xmlns:a16="http://schemas.microsoft.com/office/drawing/2014/main" id="{D680DB18-2A69-4C61-A03D-B10BD61EA181}"/>
            </a:ext>
          </a:extLst>
        </xdr:cNvPr>
        <xdr:cNvSpPr txBox="1"/>
      </xdr:nvSpPr>
      <xdr:spPr>
        <a:xfrm>
          <a:off x="13437244" y="1445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9541</xdr:rowOff>
    </xdr:from>
    <xdr:ext cx="405111" cy="259045"/>
    <xdr:sp macro="" textlink="">
      <xdr:nvSpPr>
        <xdr:cNvPr id="583" name="n_2mainValue【消防施設】&#10;有形固定資産減価償却率">
          <a:extLst>
            <a:ext uri="{FF2B5EF4-FFF2-40B4-BE49-F238E27FC236}">
              <a16:creationId xmlns:a16="http://schemas.microsoft.com/office/drawing/2014/main" id="{B2C02860-C475-44CC-8CC0-F1FB747C3200}"/>
            </a:ext>
          </a:extLst>
        </xdr:cNvPr>
        <xdr:cNvSpPr txBox="1"/>
      </xdr:nvSpPr>
      <xdr:spPr>
        <a:xfrm>
          <a:off x="12675244" y="14426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127652</xdr:rowOff>
    </xdr:from>
    <xdr:ext cx="405111" cy="259045"/>
    <xdr:sp macro="" textlink="">
      <xdr:nvSpPr>
        <xdr:cNvPr id="584" name="n_3mainValue【消防施設】&#10;有形固定資産減価償却率">
          <a:extLst>
            <a:ext uri="{FF2B5EF4-FFF2-40B4-BE49-F238E27FC236}">
              <a16:creationId xmlns:a16="http://schemas.microsoft.com/office/drawing/2014/main" id="{53F6D6FB-BD35-45EF-BD42-0BCFBF77B7F9}"/>
            </a:ext>
          </a:extLst>
        </xdr:cNvPr>
        <xdr:cNvSpPr txBox="1"/>
      </xdr:nvSpPr>
      <xdr:spPr>
        <a:xfrm>
          <a:off x="119005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76216</xdr:rowOff>
    </xdr:from>
    <xdr:ext cx="405111" cy="259045"/>
    <xdr:sp macro="" textlink="">
      <xdr:nvSpPr>
        <xdr:cNvPr id="585" name="n_4mainValue【消防施設】&#10;有形固定資産減価償却率">
          <a:extLst>
            <a:ext uri="{FF2B5EF4-FFF2-40B4-BE49-F238E27FC236}">
              <a16:creationId xmlns:a16="http://schemas.microsoft.com/office/drawing/2014/main" id="{06F7FA7C-1295-4541-8688-E1C854D3B227}"/>
            </a:ext>
          </a:extLst>
        </xdr:cNvPr>
        <xdr:cNvSpPr txBox="1"/>
      </xdr:nvSpPr>
      <xdr:spPr>
        <a:xfrm>
          <a:off x="1110298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B5078416-4415-4E3E-A054-12FEF31417A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EA71D33D-4E92-4E1E-9C42-F13DB8BB69F7}"/>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12F7C04D-2D69-4AA7-AC54-0198C74A224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F85C962C-DC74-4623-807B-3F67BEB8CC0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7CB06646-EA9E-48C9-B2A2-335556B5C98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250654E1-90FE-4BC0-81CD-11440F09469B}"/>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F3B82894-D225-4D2D-A572-B761FD7EADF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1306B8DE-E10B-42BE-8C46-8E8D2C42CEB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1CBC4E23-9C44-468D-8457-6EF0902920B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B05C7EFF-BDD7-48C4-885C-582E4BE49129}"/>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a:extLst>
            <a:ext uri="{FF2B5EF4-FFF2-40B4-BE49-F238E27FC236}">
              <a16:creationId xmlns:a16="http://schemas.microsoft.com/office/drawing/2014/main" id="{7AE0FF63-1B01-4D5B-9F4A-AF42D032C1BA}"/>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a:extLst>
            <a:ext uri="{FF2B5EF4-FFF2-40B4-BE49-F238E27FC236}">
              <a16:creationId xmlns:a16="http://schemas.microsoft.com/office/drawing/2014/main" id="{3BD41C62-D5CE-48DC-9BBF-566A62D66F7F}"/>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a:extLst>
            <a:ext uri="{FF2B5EF4-FFF2-40B4-BE49-F238E27FC236}">
              <a16:creationId xmlns:a16="http://schemas.microsoft.com/office/drawing/2014/main" id="{0F165329-8C8A-4B56-A6C9-D053018B95AD}"/>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a:extLst>
            <a:ext uri="{FF2B5EF4-FFF2-40B4-BE49-F238E27FC236}">
              <a16:creationId xmlns:a16="http://schemas.microsoft.com/office/drawing/2014/main" id="{C8C16C58-013D-4861-BAB2-67F04E76691D}"/>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a:extLst>
            <a:ext uri="{FF2B5EF4-FFF2-40B4-BE49-F238E27FC236}">
              <a16:creationId xmlns:a16="http://schemas.microsoft.com/office/drawing/2014/main" id="{67FE7F79-3652-48D3-B549-1741B85E7136}"/>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a:extLst>
            <a:ext uri="{FF2B5EF4-FFF2-40B4-BE49-F238E27FC236}">
              <a16:creationId xmlns:a16="http://schemas.microsoft.com/office/drawing/2014/main" id="{3E2DE80D-48D7-4577-82E8-108622ED9788}"/>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a:extLst>
            <a:ext uri="{FF2B5EF4-FFF2-40B4-BE49-F238E27FC236}">
              <a16:creationId xmlns:a16="http://schemas.microsoft.com/office/drawing/2014/main" id="{4708F38C-8C71-4022-AF02-3AC51504BFE3}"/>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a:extLst>
            <a:ext uri="{FF2B5EF4-FFF2-40B4-BE49-F238E27FC236}">
              <a16:creationId xmlns:a16="http://schemas.microsoft.com/office/drawing/2014/main" id="{5C29D74B-1BFD-4C7B-AA7F-C936F903F4D1}"/>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a:extLst>
            <a:ext uri="{FF2B5EF4-FFF2-40B4-BE49-F238E27FC236}">
              <a16:creationId xmlns:a16="http://schemas.microsoft.com/office/drawing/2014/main" id="{51B576F3-A20D-4D5F-A9BF-F23037010F01}"/>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a:extLst>
            <a:ext uri="{FF2B5EF4-FFF2-40B4-BE49-F238E27FC236}">
              <a16:creationId xmlns:a16="http://schemas.microsoft.com/office/drawing/2014/main" id="{6BE9AFA3-2A3D-4FE0-9CF1-BD0175D07E5C}"/>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532A714C-33A8-4917-8654-309D6F854CA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41B91631-9695-4D71-B647-3919AFBC4EA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2A8C8D13-2C89-40A3-9546-F529CEA36747}"/>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609" name="直線コネクタ 608">
          <a:extLst>
            <a:ext uri="{FF2B5EF4-FFF2-40B4-BE49-F238E27FC236}">
              <a16:creationId xmlns:a16="http://schemas.microsoft.com/office/drawing/2014/main" id="{27D6E264-9A6D-441D-A32E-F0F67E0FDAE4}"/>
            </a:ext>
          </a:extLst>
        </xdr:cNvPr>
        <xdr:cNvCxnSpPr/>
      </xdr:nvCxnSpPr>
      <xdr:spPr>
        <a:xfrm flipV="1">
          <a:off x="19509104" y="1299400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10" name="【消防施設】&#10;一人当たり面積最小値テキスト">
          <a:extLst>
            <a:ext uri="{FF2B5EF4-FFF2-40B4-BE49-F238E27FC236}">
              <a16:creationId xmlns:a16="http://schemas.microsoft.com/office/drawing/2014/main" id="{03731CB9-2DF9-4AB7-BD81-9ED78EA65F12}"/>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11" name="直線コネクタ 610">
          <a:extLst>
            <a:ext uri="{FF2B5EF4-FFF2-40B4-BE49-F238E27FC236}">
              <a16:creationId xmlns:a16="http://schemas.microsoft.com/office/drawing/2014/main" id="{6E8BEFAA-F62C-4420-B1CF-8ABDBE619882}"/>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612" name="【消防施設】&#10;一人当たり面積最大値テキスト">
          <a:extLst>
            <a:ext uri="{FF2B5EF4-FFF2-40B4-BE49-F238E27FC236}">
              <a16:creationId xmlns:a16="http://schemas.microsoft.com/office/drawing/2014/main" id="{41288E4F-19DA-4655-AC60-6F774AB76004}"/>
            </a:ext>
          </a:extLst>
        </xdr:cNvPr>
        <xdr:cNvSpPr txBox="1"/>
      </xdr:nvSpPr>
      <xdr:spPr>
        <a:xfrm>
          <a:off x="19547840" y="127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613" name="直線コネクタ 612">
          <a:extLst>
            <a:ext uri="{FF2B5EF4-FFF2-40B4-BE49-F238E27FC236}">
              <a16:creationId xmlns:a16="http://schemas.microsoft.com/office/drawing/2014/main" id="{0BCE22FA-2F35-431D-BE78-18AE17974D06}"/>
            </a:ext>
          </a:extLst>
        </xdr:cNvPr>
        <xdr:cNvCxnSpPr/>
      </xdr:nvCxnSpPr>
      <xdr:spPr>
        <a:xfrm>
          <a:off x="19443700" y="12994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614" name="【消防施設】&#10;一人当たり面積平均値テキスト">
          <a:extLst>
            <a:ext uri="{FF2B5EF4-FFF2-40B4-BE49-F238E27FC236}">
              <a16:creationId xmlns:a16="http://schemas.microsoft.com/office/drawing/2014/main" id="{7100041A-1A17-4E42-9509-D5ACFF5F0458}"/>
            </a:ext>
          </a:extLst>
        </xdr:cNvPr>
        <xdr:cNvSpPr txBox="1"/>
      </xdr:nvSpPr>
      <xdr:spPr>
        <a:xfrm>
          <a:off x="19547840" y="14051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15" name="フローチャート: 判断 614">
          <a:extLst>
            <a:ext uri="{FF2B5EF4-FFF2-40B4-BE49-F238E27FC236}">
              <a16:creationId xmlns:a16="http://schemas.microsoft.com/office/drawing/2014/main" id="{4F983EB6-1FF9-4457-AA5F-EE4572674E48}"/>
            </a:ext>
          </a:extLst>
        </xdr:cNvPr>
        <xdr:cNvSpPr/>
      </xdr:nvSpPr>
      <xdr:spPr>
        <a:xfrm>
          <a:off x="19458940" y="141966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616" name="フローチャート: 判断 615">
          <a:extLst>
            <a:ext uri="{FF2B5EF4-FFF2-40B4-BE49-F238E27FC236}">
              <a16:creationId xmlns:a16="http://schemas.microsoft.com/office/drawing/2014/main" id="{1B48EA9B-B663-4F40-AA46-B529E59846A8}"/>
            </a:ext>
          </a:extLst>
        </xdr:cNvPr>
        <xdr:cNvSpPr/>
      </xdr:nvSpPr>
      <xdr:spPr>
        <a:xfrm>
          <a:off x="18735040" y="14208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17" name="フローチャート: 判断 616">
          <a:extLst>
            <a:ext uri="{FF2B5EF4-FFF2-40B4-BE49-F238E27FC236}">
              <a16:creationId xmlns:a16="http://schemas.microsoft.com/office/drawing/2014/main" id="{EF54E2E0-B260-4C84-9CA2-4708C53BC571}"/>
            </a:ext>
          </a:extLst>
        </xdr:cNvPr>
        <xdr:cNvSpPr/>
      </xdr:nvSpPr>
      <xdr:spPr>
        <a:xfrm>
          <a:off x="17937480" y="142176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8" name="フローチャート: 判断 617">
          <a:extLst>
            <a:ext uri="{FF2B5EF4-FFF2-40B4-BE49-F238E27FC236}">
              <a16:creationId xmlns:a16="http://schemas.microsoft.com/office/drawing/2014/main" id="{C69E7F8E-C4E2-4A7A-A279-43CD9DD822B4}"/>
            </a:ext>
          </a:extLst>
        </xdr:cNvPr>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151130</xdr:rowOff>
    </xdr:from>
    <xdr:to>
      <xdr:col>98</xdr:col>
      <xdr:colOff>38100</xdr:colOff>
      <xdr:row>85</xdr:row>
      <xdr:rowOff>81280</xdr:rowOff>
    </xdr:to>
    <xdr:sp macro="" textlink="">
      <xdr:nvSpPr>
        <xdr:cNvPr id="619" name="フローチャート: 判断 618">
          <a:extLst>
            <a:ext uri="{FF2B5EF4-FFF2-40B4-BE49-F238E27FC236}">
              <a16:creationId xmlns:a16="http://schemas.microsoft.com/office/drawing/2014/main" id="{9B14D32F-3F46-43E9-B026-B177A39B4064}"/>
            </a:ext>
          </a:extLst>
        </xdr:cNvPr>
        <xdr:cNvSpPr/>
      </xdr:nvSpPr>
      <xdr:spPr>
        <a:xfrm>
          <a:off x="16388080" y="142328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B46FF284-96CB-4235-8C81-6F72F3F338DC}"/>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A97E05D3-8D87-4E50-95B9-7F32BF467BD8}"/>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13AD68FC-A38C-4D19-B77B-9BCB0B319DE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C158A297-E3F8-4CCE-BB9A-2E3E8FF982F1}"/>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8B920295-8355-4554-A036-1AE96E4C993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8255</xdr:rowOff>
    </xdr:from>
    <xdr:to>
      <xdr:col>116</xdr:col>
      <xdr:colOff>114300</xdr:colOff>
      <xdr:row>86</xdr:row>
      <xdr:rowOff>109855</xdr:rowOff>
    </xdr:to>
    <xdr:sp macro="" textlink="">
      <xdr:nvSpPr>
        <xdr:cNvPr id="625" name="楕円 624">
          <a:extLst>
            <a:ext uri="{FF2B5EF4-FFF2-40B4-BE49-F238E27FC236}">
              <a16:creationId xmlns:a16="http://schemas.microsoft.com/office/drawing/2014/main" id="{FCEF8F98-8D18-4AB0-99F0-0F34EC67D356}"/>
            </a:ext>
          </a:extLst>
        </xdr:cNvPr>
        <xdr:cNvSpPr/>
      </xdr:nvSpPr>
      <xdr:spPr>
        <a:xfrm>
          <a:off x="1945894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94632</xdr:rowOff>
    </xdr:from>
    <xdr:ext cx="469744" cy="259045"/>
    <xdr:sp macro="" textlink="">
      <xdr:nvSpPr>
        <xdr:cNvPr id="626" name="【消防施設】&#10;一人当たり面積該当値テキスト">
          <a:extLst>
            <a:ext uri="{FF2B5EF4-FFF2-40B4-BE49-F238E27FC236}">
              <a16:creationId xmlns:a16="http://schemas.microsoft.com/office/drawing/2014/main" id="{C9B44FEE-BFA9-4FE4-AFEF-44D9813686FF}"/>
            </a:ext>
          </a:extLst>
        </xdr:cNvPr>
        <xdr:cNvSpPr txBox="1"/>
      </xdr:nvSpPr>
      <xdr:spPr>
        <a:xfrm>
          <a:off x="19547840" y="1434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8255</xdr:rowOff>
    </xdr:from>
    <xdr:to>
      <xdr:col>112</xdr:col>
      <xdr:colOff>38100</xdr:colOff>
      <xdr:row>86</xdr:row>
      <xdr:rowOff>109855</xdr:rowOff>
    </xdr:to>
    <xdr:sp macro="" textlink="">
      <xdr:nvSpPr>
        <xdr:cNvPr id="627" name="楕円 626">
          <a:extLst>
            <a:ext uri="{FF2B5EF4-FFF2-40B4-BE49-F238E27FC236}">
              <a16:creationId xmlns:a16="http://schemas.microsoft.com/office/drawing/2014/main" id="{B0E8F02D-4B29-4696-BDB7-20919D99E8BB}"/>
            </a:ext>
          </a:extLst>
        </xdr:cNvPr>
        <xdr:cNvSpPr/>
      </xdr:nvSpPr>
      <xdr:spPr>
        <a:xfrm>
          <a:off x="18735040" y="144252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59055</xdr:rowOff>
    </xdr:from>
    <xdr:to>
      <xdr:col>116</xdr:col>
      <xdr:colOff>63500</xdr:colOff>
      <xdr:row>86</xdr:row>
      <xdr:rowOff>59055</xdr:rowOff>
    </xdr:to>
    <xdr:cxnSp macro="">
      <xdr:nvCxnSpPr>
        <xdr:cNvPr id="628" name="直線コネクタ 627">
          <a:extLst>
            <a:ext uri="{FF2B5EF4-FFF2-40B4-BE49-F238E27FC236}">
              <a16:creationId xmlns:a16="http://schemas.microsoft.com/office/drawing/2014/main" id="{AE654950-5360-46F6-ADF0-015CF432E25D}"/>
            </a:ext>
          </a:extLst>
        </xdr:cNvPr>
        <xdr:cNvCxnSpPr/>
      </xdr:nvCxnSpPr>
      <xdr:spPr>
        <a:xfrm>
          <a:off x="18778220" y="1447609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8255</xdr:rowOff>
    </xdr:from>
    <xdr:to>
      <xdr:col>107</xdr:col>
      <xdr:colOff>101600</xdr:colOff>
      <xdr:row>86</xdr:row>
      <xdr:rowOff>109855</xdr:rowOff>
    </xdr:to>
    <xdr:sp macro="" textlink="">
      <xdr:nvSpPr>
        <xdr:cNvPr id="629" name="楕円 628">
          <a:extLst>
            <a:ext uri="{FF2B5EF4-FFF2-40B4-BE49-F238E27FC236}">
              <a16:creationId xmlns:a16="http://schemas.microsoft.com/office/drawing/2014/main" id="{9FA76E8F-8E6A-465C-BD76-90D02163E6A3}"/>
            </a:ext>
          </a:extLst>
        </xdr:cNvPr>
        <xdr:cNvSpPr/>
      </xdr:nvSpPr>
      <xdr:spPr>
        <a:xfrm>
          <a:off x="1793748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59055</xdr:rowOff>
    </xdr:from>
    <xdr:to>
      <xdr:col>111</xdr:col>
      <xdr:colOff>177800</xdr:colOff>
      <xdr:row>86</xdr:row>
      <xdr:rowOff>59055</xdr:rowOff>
    </xdr:to>
    <xdr:cxnSp macro="">
      <xdr:nvCxnSpPr>
        <xdr:cNvPr id="630" name="直線コネクタ 629">
          <a:extLst>
            <a:ext uri="{FF2B5EF4-FFF2-40B4-BE49-F238E27FC236}">
              <a16:creationId xmlns:a16="http://schemas.microsoft.com/office/drawing/2014/main" id="{D4ACE817-9904-4E4B-9DC4-46F2F01B0D99}"/>
            </a:ext>
          </a:extLst>
        </xdr:cNvPr>
        <xdr:cNvCxnSpPr/>
      </xdr:nvCxnSpPr>
      <xdr:spPr>
        <a:xfrm>
          <a:off x="17988280" y="1447609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8255</xdr:rowOff>
    </xdr:from>
    <xdr:to>
      <xdr:col>102</xdr:col>
      <xdr:colOff>165100</xdr:colOff>
      <xdr:row>86</xdr:row>
      <xdr:rowOff>109855</xdr:rowOff>
    </xdr:to>
    <xdr:sp macro="" textlink="">
      <xdr:nvSpPr>
        <xdr:cNvPr id="631" name="楕円 630">
          <a:extLst>
            <a:ext uri="{FF2B5EF4-FFF2-40B4-BE49-F238E27FC236}">
              <a16:creationId xmlns:a16="http://schemas.microsoft.com/office/drawing/2014/main" id="{463C8473-67BD-41D7-B29A-94B5616B6354}"/>
            </a:ext>
          </a:extLst>
        </xdr:cNvPr>
        <xdr:cNvSpPr/>
      </xdr:nvSpPr>
      <xdr:spPr>
        <a:xfrm>
          <a:off x="1716278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59055</xdr:rowOff>
    </xdr:from>
    <xdr:to>
      <xdr:col>107</xdr:col>
      <xdr:colOff>50800</xdr:colOff>
      <xdr:row>86</xdr:row>
      <xdr:rowOff>59055</xdr:rowOff>
    </xdr:to>
    <xdr:cxnSp macro="">
      <xdr:nvCxnSpPr>
        <xdr:cNvPr id="632" name="直線コネクタ 631">
          <a:extLst>
            <a:ext uri="{FF2B5EF4-FFF2-40B4-BE49-F238E27FC236}">
              <a16:creationId xmlns:a16="http://schemas.microsoft.com/office/drawing/2014/main" id="{FBEE076E-D139-4C69-A083-8ADF8435AC2C}"/>
            </a:ext>
          </a:extLst>
        </xdr:cNvPr>
        <xdr:cNvCxnSpPr/>
      </xdr:nvCxnSpPr>
      <xdr:spPr>
        <a:xfrm>
          <a:off x="17213580" y="1447609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10161</xdr:rowOff>
    </xdr:from>
    <xdr:to>
      <xdr:col>98</xdr:col>
      <xdr:colOff>38100</xdr:colOff>
      <xdr:row>86</xdr:row>
      <xdr:rowOff>111761</xdr:rowOff>
    </xdr:to>
    <xdr:sp macro="" textlink="">
      <xdr:nvSpPr>
        <xdr:cNvPr id="633" name="楕円 632">
          <a:extLst>
            <a:ext uri="{FF2B5EF4-FFF2-40B4-BE49-F238E27FC236}">
              <a16:creationId xmlns:a16="http://schemas.microsoft.com/office/drawing/2014/main" id="{45CE2847-32EB-4B5E-B708-DEA84D82BA47}"/>
            </a:ext>
          </a:extLst>
        </xdr:cNvPr>
        <xdr:cNvSpPr/>
      </xdr:nvSpPr>
      <xdr:spPr>
        <a:xfrm>
          <a:off x="16388080" y="144272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59055</xdr:rowOff>
    </xdr:from>
    <xdr:to>
      <xdr:col>102</xdr:col>
      <xdr:colOff>114300</xdr:colOff>
      <xdr:row>86</xdr:row>
      <xdr:rowOff>60961</xdr:rowOff>
    </xdr:to>
    <xdr:cxnSp macro="">
      <xdr:nvCxnSpPr>
        <xdr:cNvPr id="634" name="直線コネクタ 633">
          <a:extLst>
            <a:ext uri="{FF2B5EF4-FFF2-40B4-BE49-F238E27FC236}">
              <a16:creationId xmlns:a16="http://schemas.microsoft.com/office/drawing/2014/main" id="{C38A0950-2B47-4C89-8755-10EAB818E8E4}"/>
            </a:ext>
          </a:extLst>
        </xdr:cNvPr>
        <xdr:cNvCxnSpPr/>
      </xdr:nvCxnSpPr>
      <xdr:spPr>
        <a:xfrm flipV="1">
          <a:off x="16431260" y="14476095"/>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635" name="n_1aveValue【消防施設】&#10;一人当たり面積">
          <a:extLst>
            <a:ext uri="{FF2B5EF4-FFF2-40B4-BE49-F238E27FC236}">
              <a16:creationId xmlns:a16="http://schemas.microsoft.com/office/drawing/2014/main" id="{AAEA23DF-F6AC-4CCE-917A-49CEE0542C54}"/>
            </a:ext>
          </a:extLst>
        </xdr:cNvPr>
        <xdr:cNvSpPr txBox="1"/>
      </xdr:nvSpPr>
      <xdr:spPr>
        <a:xfrm>
          <a:off x="18561127" y="139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636" name="n_2aveValue【消防施設】&#10;一人当たり面積">
          <a:extLst>
            <a:ext uri="{FF2B5EF4-FFF2-40B4-BE49-F238E27FC236}">
              <a16:creationId xmlns:a16="http://schemas.microsoft.com/office/drawing/2014/main" id="{FACE7418-0D95-418F-B5B0-0DBFAF8CEDB4}"/>
            </a:ext>
          </a:extLst>
        </xdr:cNvPr>
        <xdr:cNvSpPr txBox="1"/>
      </xdr:nvSpPr>
      <xdr:spPr>
        <a:xfrm>
          <a:off x="17776267" y="1399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37" name="n_3aveValue【消防施設】&#10;一人当たり面積">
          <a:extLst>
            <a:ext uri="{FF2B5EF4-FFF2-40B4-BE49-F238E27FC236}">
              <a16:creationId xmlns:a16="http://schemas.microsoft.com/office/drawing/2014/main" id="{880D68A7-B2A3-46CD-B5F0-69F909BDA88A}"/>
            </a:ext>
          </a:extLst>
        </xdr:cNvPr>
        <xdr:cNvSpPr txBox="1"/>
      </xdr:nvSpPr>
      <xdr:spPr>
        <a:xfrm>
          <a:off x="170015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97807</xdr:rowOff>
    </xdr:from>
    <xdr:ext cx="469744" cy="259045"/>
    <xdr:sp macro="" textlink="">
      <xdr:nvSpPr>
        <xdr:cNvPr id="638" name="n_4aveValue【消防施設】&#10;一人当たり面積">
          <a:extLst>
            <a:ext uri="{FF2B5EF4-FFF2-40B4-BE49-F238E27FC236}">
              <a16:creationId xmlns:a16="http://schemas.microsoft.com/office/drawing/2014/main" id="{FDAAD20B-E231-4EDB-AADC-EC3A13EB0B9F}"/>
            </a:ext>
          </a:extLst>
        </xdr:cNvPr>
        <xdr:cNvSpPr txBox="1"/>
      </xdr:nvSpPr>
      <xdr:spPr>
        <a:xfrm>
          <a:off x="1622686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100982</xdr:rowOff>
    </xdr:from>
    <xdr:ext cx="469744" cy="259045"/>
    <xdr:sp macro="" textlink="">
      <xdr:nvSpPr>
        <xdr:cNvPr id="639" name="n_1mainValue【消防施設】&#10;一人当たり面積">
          <a:extLst>
            <a:ext uri="{FF2B5EF4-FFF2-40B4-BE49-F238E27FC236}">
              <a16:creationId xmlns:a16="http://schemas.microsoft.com/office/drawing/2014/main" id="{7C1D302F-E8CE-4702-BB34-0AC9ABDB8B5E}"/>
            </a:ext>
          </a:extLst>
        </xdr:cNvPr>
        <xdr:cNvSpPr txBox="1"/>
      </xdr:nvSpPr>
      <xdr:spPr>
        <a:xfrm>
          <a:off x="18561127" y="1451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100982</xdr:rowOff>
    </xdr:from>
    <xdr:ext cx="469744" cy="259045"/>
    <xdr:sp macro="" textlink="">
      <xdr:nvSpPr>
        <xdr:cNvPr id="640" name="n_2mainValue【消防施設】&#10;一人当たり面積">
          <a:extLst>
            <a:ext uri="{FF2B5EF4-FFF2-40B4-BE49-F238E27FC236}">
              <a16:creationId xmlns:a16="http://schemas.microsoft.com/office/drawing/2014/main" id="{F6D93D12-2817-4663-B3AD-15C63F0B2C4D}"/>
            </a:ext>
          </a:extLst>
        </xdr:cNvPr>
        <xdr:cNvSpPr txBox="1"/>
      </xdr:nvSpPr>
      <xdr:spPr>
        <a:xfrm>
          <a:off x="17776267" y="1451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100982</xdr:rowOff>
    </xdr:from>
    <xdr:ext cx="469744" cy="259045"/>
    <xdr:sp macro="" textlink="">
      <xdr:nvSpPr>
        <xdr:cNvPr id="641" name="n_3mainValue【消防施設】&#10;一人当たり面積">
          <a:extLst>
            <a:ext uri="{FF2B5EF4-FFF2-40B4-BE49-F238E27FC236}">
              <a16:creationId xmlns:a16="http://schemas.microsoft.com/office/drawing/2014/main" id="{EEA78936-828D-48C3-91E6-52DBFAB1D7B1}"/>
            </a:ext>
          </a:extLst>
        </xdr:cNvPr>
        <xdr:cNvSpPr txBox="1"/>
      </xdr:nvSpPr>
      <xdr:spPr>
        <a:xfrm>
          <a:off x="17001567" y="1451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102888</xdr:rowOff>
    </xdr:from>
    <xdr:ext cx="469744" cy="259045"/>
    <xdr:sp macro="" textlink="">
      <xdr:nvSpPr>
        <xdr:cNvPr id="642" name="n_4mainValue【消防施設】&#10;一人当たり面積">
          <a:extLst>
            <a:ext uri="{FF2B5EF4-FFF2-40B4-BE49-F238E27FC236}">
              <a16:creationId xmlns:a16="http://schemas.microsoft.com/office/drawing/2014/main" id="{EFA12F2C-F60E-4B51-BCDF-C33D907CFF8B}"/>
            </a:ext>
          </a:extLst>
        </xdr:cNvPr>
        <xdr:cNvSpPr txBox="1"/>
      </xdr:nvSpPr>
      <xdr:spPr>
        <a:xfrm>
          <a:off x="16226867"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A4D9D4C0-074D-4009-A151-1BC5F583E8A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EE707675-5A26-4B34-A1CB-E1393533011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1AE9DF9F-81C6-488D-861A-5DB4C35FDCC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4EA247BD-0505-4E99-B3FB-7A756493CE9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98B108F1-232E-43C8-ABC5-B6C0276700C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92B19FF1-8F87-446A-AE8A-DC342132EB8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B1AE75F7-73E9-4952-9318-B9C85F81C83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74240C03-045E-456B-B0D1-D8366A0D27B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EB3A8269-A0D4-4D02-A498-E5432523EB3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A5F3A828-05B5-488A-9246-439D0505701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6FE42CEE-5511-403C-AA81-1E4E544C72B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FDB474E6-47E1-4552-A556-7AC8B2C4F67F}"/>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D70B0475-FCAF-4FB5-A127-E26F824CCB9F}"/>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C3A70F01-2DD7-4E54-8573-20514F6657E5}"/>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76C7EDD0-A20A-4711-93CF-B32D53F3D9CB}"/>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8AB1F164-5F81-4F9E-A68C-5DE85136EDE3}"/>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79FFAFCD-70AB-4702-B1C7-7C7784ECA72E}"/>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76E91026-40EE-44F5-944A-03226D0882F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A44E883B-19C3-4606-AFE7-BD02F2B26B7D}"/>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EDE9D27A-2330-467D-A8D5-98905EDD4AF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D50777B5-73B7-4732-84EE-F1023C57781C}"/>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4F62B054-6C81-470A-9232-FD7A0DBFABD2}"/>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E0E6DD0B-2C74-4A5D-90D1-0A1A66C6A65B}"/>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3C2C642C-04AE-4B59-8984-0DB1F5CCA76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6094A0E6-8E60-4BB5-B0A3-4D0B8EECB4A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68" name="直線コネクタ 667">
          <a:extLst>
            <a:ext uri="{FF2B5EF4-FFF2-40B4-BE49-F238E27FC236}">
              <a16:creationId xmlns:a16="http://schemas.microsoft.com/office/drawing/2014/main" id="{3FFAC998-A6F3-49E5-9D59-3E65997E785B}"/>
            </a:ext>
          </a:extLst>
        </xdr:cNvPr>
        <xdr:cNvCxnSpPr/>
      </xdr:nvCxnSpPr>
      <xdr:spPr>
        <a:xfrm flipV="1">
          <a:off x="14375764" y="16784682"/>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69" name="【庁舎】&#10;有形固定資産減価償却率最小値テキスト">
          <a:extLst>
            <a:ext uri="{FF2B5EF4-FFF2-40B4-BE49-F238E27FC236}">
              <a16:creationId xmlns:a16="http://schemas.microsoft.com/office/drawing/2014/main" id="{A11DA1A9-89A7-4E26-A1DA-326A70DE00D2}"/>
            </a:ext>
          </a:extLst>
        </xdr:cNvPr>
        <xdr:cNvSpPr txBox="1"/>
      </xdr:nvSpPr>
      <xdr:spPr>
        <a:xfrm>
          <a:off x="14414500" y="1827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70" name="直線コネクタ 669">
          <a:extLst>
            <a:ext uri="{FF2B5EF4-FFF2-40B4-BE49-F238E27FC236}">
              <a16:creationId xmlns:a16="http://schemas.microsoft.com/office/drawing/2014/main" id="{1AD49335-68A5-431E-8C37-D03A0A6C8E70}"/>
            </a:ext>
          </a:extLst>
        </xdr:cNvPr>
        <xdr:cNvCxnSpPr/>
      </xdr:nvCxnSpPr>
      <xdr:spPr>
        <a:xfrm>
          <a:off x="1428750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71" name="【庁舎】&#10;有形固定資産減価償却率最大値テキスト">
          <a:extLst>
            <a:ext uri="{FF2B5EF4-FFF2-40B4-BE49-F238E27FC236}">
              <a16:creationId xmlns:a16="http://schemas.microsoft.com/office/drawing/2014/main" id="{42DE6555-F302-4BEC-A368-CDFF5DC293D7}"/>
            </a:ext>
          </a:extLst>
        </xdr:cNvPr>
        <xdr:cNvSpPr txBox="1"/>
      </xdr:nvSpPr>
      <xdr:spPr>
        <a:xfrm>
          <a:off x="14414500" y="165675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72" name="直線コネクタ 671">
          <a:extLst>
            <a:ext uri="{FF2B5EF4-FFF2-40B4-BE49-F238E27FC236}">
              <a16:creationId xmlns:a16="http://schemas.microsoft.com/office/drawing/2014/main" id="{3FE17043-117B-4B66-AFB4-EC63600867BC}"/>
            </a:ext>
          </a:extLst>
        </xdr:cNvPr>
        <xdr:cNvCxnSpPr/>
      </xdr:nvCxnSpPr>
      <xdr:spPr>
        <a:xfrm>
          <a:off x="14287500" y="16784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673" name="【庁舎】&#10;有形固定資産減価償却率平均値テキスト">
          <a:extLst>
            <a:ext uri="{FF2B5EF4-FFF2-40B4-BE49-F238E27FC236}">
              <a16:creationId xmlns:a16="http://schemas.microsoft.com/office/drawing/2014/main" id="{E9102787-9EEB-49E5-96DD-9D677B8AC6B3}"/>
            </a:ext>
          </a:extLst>
        </xdr:cNvPr>
        <xdr:cNvSpPr txBox="1"/>
      </xdr:nvSpPr>
      <xdr:spPr>
        <a:xfrm>
          <a:off x="14414500" y="17485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74" name="フローチャート: 判断 673">
          <a:extLst>
            <a:ext uri="{FF2B5EF4-FFF2-40B4-BE49-F238E27FC236}">
              <a16:creationId xmlns:a16="http://schemas.microsoft.com/office/drawing/2014/main" id="{817E9B0B-A495-4130-9FED-50C85D4B4681}"/>
            </a:ext>
          </a:extLst>
        </xdr:cNvPr>
        <xdr:cNvSpPr/>
      </xdr:nvSpPr>
      <xdr:spPr>
        <a:xfrm>
          <a:off x="14325600" y="1750731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5" name="フローチャート: 判断 674">
          <a:extLst>
            <a:ext uri="{FF2B5EF4-FFF2-40B4-BE49-F238E27FC236}">
              <a16:creationId xmlns:a16="http://schemas.microsoft.com/office/drawing/2014/main" id="{55239CAA-097B-4C73-970C-A580B9A0B60C}"/>
            </a:ext>
          </a:extLst>
        </xdr:cNvPr>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676" name="フローチャート: 判断 675">
          <a:extLst>
            <a:ext uri="{FF2B5EF4-FFF2-40B4-BE49-F238E27FC236}">
              <a16:creationId xmlns:a16="http://schemas.microsoft.com/office/drawing/2014/main" id="{C449ECB6-81B8-43B1-8C78-41759BC76C71}"/>
            </a:ext>
          </a:extLst>
        </xdr:cNvPr>
        <xdr:cNvSpPr/>
      </xdr:nvSpPr>
      <xdr:spPr>
        <a:xfrm>
          <a:off x="12804140" y="1750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677" name="フローチャート: 判断 676">
          <a:extLst>
            <a:ext uri="{FF2B5EF4-FFF2-40B4-BE49-F238E27FC236}">
              <a16:creationId xmlns:a16="http://schemas.microsoft.com/office/drawing/2014/main" id="{E70DE0DA-8BA1-4A61-BDAB-9D9FAF7E4344}"/>
            </a:ext>
          </a:extLst>
        </xdr:cNvPr>
        <xdr:cNvSpPr/>
      </xdr:nvSpPr>
      <xdr:spPr>
        <a:xfrm>
          <a:off x="12029440" y="17535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678" name="フローチャート: 判断 677">
          <a:extLst>
            <a:ext uri="{FF2B5EF4-FFF2-40B4-BE49-F238E27FC236}">
              <a16:creationId xmlns:a16="http://schemas.microsoft.com/office/drawing/2014/main" id="{BA4FDA63-DA4B-4556-8457-F961F5E95569}"/>
            </a:ext>
          </a:extLst>
        </xdr:cNvPr>
        <xdr:cNvSpPr/>
      </xdr:nvSpPr>
      <xdr:spPr>
        <a:xfrm>
          <a:off x="11231880" y="17605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1D264117-EC47-47C5-9879-9010DA4FCA7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25647A23-59D4-4A77-B308-96CB81B681F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D15C7581-DAB9-44BD-86DD-F905D2D184C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E1039657-A27C-4341-812A-9DD73541E97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2E248B7D-5798-4AE7-8FF9-DA9A21F2730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69487</xdr:rowOff>
    </xdr:from>
    <xdr:to>
      <xdr:col>85</xdr:col>
      <xdr:colOff>177800</xdr:colOff>
      <xdr:row>104</xdr:row>
      <xdr:rowOff>171087</xdr:rowOff>
    </xdr:to>
    <xdr:sp macro="" textlink="">
      <xdr:nvSpPr>
        <xdr:cNvPr id="684" name="楕円 683">
          <a:extLst>
            <a:ext uri="{FF2B5EF4-FFF2-40B4-BE49-F238E27FC236}">
              <a16:creationId xmlns:a16="http://schemas.microsoft.com/office/drawing/2014/main" id="{6F59A798-2114-4287-9F4B-7E3A75195411}"/>
            </a:ext>
          </a:extLst>
        </xdr:cNvPr>
        <xdr:cNvSpPr/>
      </xdr:nvSpPr>
      <xdr:spPr>
        <a:xfrm>
          <a:off x="14325600" y="1750404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92364</xdr:rowOff>
    </xdr:from>
    <xdr:ext cx="405111" cy="259045"/>
    <xdr:sp macro="" textlink="">
      <xdr:nvSpPr>
        <xdr:cNvPr id="685" name="【庁舎】&#10;有形固定資産減価償却率該当値テキスト">
          <a:extLst>
            <a:ext uri="{FF2B5EF4-FFF2-40B4-BE49-F238E27FC236}">
              <a16:creationId xmlns:a16="http://schemas.microsoft.com/office/drawing/2014/main" id="{42305636-EAC1-4E90-A9A6-0309E1346E3B}"/>
            </a:ext>
          </a:extLst>
        </xdr:cNvPr>
        <xdr:cNvSpPr txBox="1"/>
      </xdr:nvSpPr>
      <xdr:spPr>
        <a:xfrm>
          <a:off x="14414500" y="1735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7438</xdr:rowOff>
    </xdr:from>
    <xdr:to>
      <xdr:col>81</xdr:col>
      <xdr:colOff>101600</xdr:colOff>
      <xdr:row>106</xdr:row>
      <xdr:rowOff>109038</xdr:rowOff>
    </xdr:to>
    <xdr:sp macro="" textlink="">
      <xdr:nvSpPr>
        <xdr:cNvPr id="686" name="楕円 685">
          <a:extLst>
            <a:ext uri="{FF2B5EF4-FFF2-40B4-BE49-F238E27FC236}">
              <a16:creationId xmlns:a16="http://schemas.microsoft.com/office/drawing/2014/main" id="{5E15287A-D41A-438B-A6F9-5D231DA860A8}"/>
            </a:ext>
          </a:extLst>
        </xdr:cNvPr>
        <xdr:cNvSpPr/>
      </xdr:nvSpPr>
      <xdr:spPr>
        <a:xfrm>
          <a:off x="13578840" y="1777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120287</xdr:rowOff>
    </xdr:from>
    <xdr:to>
      <xdr:col>85</xdr:col>
      <xdr:colOff>127000</xdr:colOff>
      <xdr:row>106</xdr:row>
      <xdr:rowOff>58238</xdr:rowOff>
    </xdr:to>
    <xdr:cxnSp macro="">
      <xdr:nvCxnSpPr>
        <xdr:cNvPr id="687" name="直線コネクタ 686">
          <a:extLst>
            <a:ext uri="{FF2B5EF4-FFF2-40B4-BE49-F238E27FC236}">
              <a16:creationId xmlns:a16="http://schemas.microsoft.com/office/drawing/2014/main" id="{F8D11D19-16E5-4BAE-9546-66D6B8577F5F}"/>
            </a:ext>
          </a:extLst>
        </xdr:cNvPr>
        <xdr:cNvCxnSpPr/>
      </xdr:nvCxnSpPr>
      <xdr:spPr>
        <a:xfrm flipV="1">
          <a:off x="13629640" y="17554847"/>
          <a:ext cx="746760" cy="27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156029</xdr:rowOff>
    </xdr:from>
    <xdr:to>
      <xdr:col>76</xdr:col>
      <xdr:colOff>165100</xdr:colOff>
      <xdr:row>106</xdr:row>
      <xdr:rowOff>86179</xdr:rowOff>
    </xdr:to>
    <xdr:sp macro="" textlink="">
      <xdr:nvSpPr>
        <xdr:cNvPr id="688" name="楕円 687">
          <a:extLst>
            <a:ext uri="{FF2B5EF4-FFF2-40B4-BE49-F238E27FC236}">
              <a16:creationId xmlns:a16="http://schemas.microsoft.com/office/drawing/2014/main" id="{E3EF75C2-02AC-4417-94B3-B0899532DF6B}"/>
            </a:ext>
          </a:extLst>
        </xdr:cNvPr>
        <xdr:cNvSpPr/>
      </xdr:nvSpPr>
      <xdr:spPr>
        <a:xfrm>
          <a:off x="12804140" y="177582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35379</xdr:rowOff>
    </xdr:from>
    <xdr:to>
      <xdr:col>81</xdr:col>
      <xdr:colOff>50800</xdr:colOff>
      <xdr:row>106</xdr:row>
      <xdr:rowOff>58238</xdr:rowOff>
    </xdr:to>
    <xdr:cxnSp macro="">
      <xdr:nvCxnSpPr>
        <xdr:cNvPr id="689" name="直線コネクタ 688">
          <a:extLst>
            <a:ext uri="{FF2B5EF4-FFF2-40B4-BE49-F238E27FC236}">
              <a16:creationId xmlns:a16="http://schemas.microsoft.com/office/drawing/2014/main" id="{036976CF-7A8E-4F11-8A0B-0D633880CEF5}"/>
            </a:ext>
          </a:extLst>
        </xdr:cNvPr>
        <xdr:cNvCxnSpPr/>
      </xdr:nvCxnSpPr>
      <xdr:spPr>
        <a:xfrm>
          <a:off x="12854940" y="17805219"/>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133169</xdr:rowOff>
    </xdr:from>
    <xdr:to>
      <xdr:col>72</xdr:col>
      <xdr:colOff>38100</xdr:colOff>
      <xdr:row>106</xdr:row>
      <xdr:rowOff>63319</xdr:rowOff>
    </xdr:to>
    <xdr:sp macro="" textlink="">
      <xdr:nvSpPr>
        <xdr:cNvPr id="690" name="楕円 689">
          <a:extLst>
            <a:ext uri="{FF2B5EF4-FFF2-40B4-BE49-F238E27FC236}">
              <a16:creationId xmlns:a16="http://schemas.microsoft.com/office/drawing/2014/main" id="{FC1B7F91-4EE5-4947-9CEF-2E8FD8648277}"/>
            </a:ext>
          </a:extLst>
        </xdr:cNvPr>
        <xdr:cNvSpPr/>
      </xdr:nvSpPr>
      <xdr:spPr>
        <a:xfrm>
          <a:off x="12029440" y="177353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12519</xdr:rowOff>
    </xdr:from>
    <xdr:to>
      <xdr:col>76</xdr:col>
      <xdr:colOff>114300</xdr:colOff>
      <xdr:row>106</xdr:row>
      <xdr:rowOff>35379</xdr:rowOff>
    </xdr:to>
    <xdr:cxnSp macro="">
      <xdr:nvCxnSpPr>
        <xdr:cNvPr id="691" name="直線コネクタ 690">
          <a:extLst>
            <a:ext uri="{FF2B5EF4-FFF2-40B4-BE49-F238E27FC236}">
              <a16:creationId xmlns:a16="http://schemas.microsoft.com/office/drawing/2014/main" id="{C447DDEF-4BA1-4324-9D75-9A63A339502B}"/>
            </a:ext>
          </a:extLst>
        </xdr:cNvPr>
        <xdr:cNvCxnSpPr/>
      </xdr:nvCxnSpPr>
      <xdr:spPr>
        <a:xfrm>
          <a:off x="12072620" y="17782359"/>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110308</xdr:rowOff>
    </xdr:from>
    <xdr:to>
      <xdr:col>67</xdr:col>
      <xdr:colOff>101600</xdr:colOff>
      <xdr:row>106</xdr:row>
      <xdr:rowOff>40458</xdr:rowOff>
    </xdr:to>
    <xdr:sp macro="" textlink="">
      <xdr:nvSpPr>
        <xdr:cNvPr id="692" name="楕円 691">
          <a:extLst>
            <a:ext uri="{FF2B5EF4-FFF2-40B4-BE49-F238E27FC236}">
              <a16:creationId xmlns:a16="http://schemas.microsoft.com/office/drawing/2014/main" id="{2FD50514-14F0-4F86-8233-2E2597C95180}"/>
            </a:ext>
          </a:extLst>
        </xdr:cNvPr>
        <xdr:cNvSpPr/>
      </xdr:nvSpPr>
      <xdr:spPr>
        <a:xfrm>
          <a:off x="11231880" y="177125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161108</xdr:rowOff>
    </xdr:from>
    <xdr:to>
      <xdr:col>71</xdr:col>
      <xdr:colOff>177800</xdr:colOff>
      <xdr:row>106</xdr:row>
      <xdr:rowOff>12519</xdr:rowOff>
    </xdr:to>
    <xdr:cxnSp macro="">
      <xdr:nvCxnSpPr>
        <xdr:cNvPr id="693" name="直線コネクタ 692">
          <a:extLst>
            <a:ext uri="{FF2B5EF4-FFF2-40B4-BE49-F238E27FC236}">
              <a16:creationId xmlns:a16="http://schemas.microsoft.com/office/drawing/2014/main" id="{FBC104DD-8956-429A-AF66-B5971A5B79DE}"/>
            </a:ext>
          </a:extLst>
        </xdr:cNvPr>
        <xdr:cNvCxnSpPr/>
      </xdr:nvCxnSpPr>
      <xdr:spPr>
        <a:xfrm>
          <a:off x="11282680" y="17763308"/>
          <a:ext cx="78994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94" name="n_1aveValue【庁舎】&#10;有形固定資産減価償却率">
          <a:extLst>
            <a:ext uri="{FF2B5EF4-FFF2-40B4-BE49-F238E27FC236}">
              <a16:creationId xmlns:a16="http://schemas.microsoft.com/office/drawing/2014/main" id="{2C7000DD-C0A5-4F2F-92C2-E0C238E240D2}"/>
            </a:ext>
          </a:extLst>
        </xdr:cNvPr>
        <xdr:cNvSpPr txBox="1"/>
      </xdr:nvSpPr>
      <xdr:spPr>
        <a:xfrm>
          <a:off x="1343724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695" name="n_2aveValue【庁舎】&#10;有形固定資産減価償却率">
          <a:extLst>
            <a:ext uri="{FF2B5EF4-FFF2-40B4-BE49-F238E27FC236}">
              <a16:creationId xmlns:a16="http://schemas.microsoft.com/office/drawing/2014/main" id="{AE540C89-BA24-4C12-8586-6E0FAD0DE5B9}"/>
            </a:ext>
          </a:extLst>
        </xdr:cNvPr>
        <xdr:cNvSpPr txBox="1"/>
      </xdr:nvSpPr>
      <xdr:spPr>
        <a:xfrm>
          <a:off x="12675244" y="1727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696" name="n_3aveValue【庁舎】&#10;有形固定資産減価償却率">
          <a:extLst>
            <a:ext uri="{FF2B5EF4-FFF2-40B4-BE49-F238E27FC236}">
              <a16:creationId xmlns:a16="http://schemas.microsoft.com/office/drawing/2014/main" id="{3460A6DD-7590-48F2-99E6-9DA5F3C43D7A}"/>
            </a:ext>
          </a:extLst>
        </xdr:cNvPr>
        <xdr:cNvSpPr txBox="1"/>
      </xdr:nvSpPr>
      <xdr:spPr>
        <a:xfrm>
          <a:off x="11900544" y="17314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697" name="n_4aveValue【庁舎】&#10;有形固定資産減価償却率">
          <a:extLst>
            <a:ext uri="{FF2B5EF4-FFF2-40B4-BE49-F238E27FC236}">
              <a16:creationId xmlns:a16="http://schemas.microsoft.com/office/drawing/2014/main" id="{436CFB5C-3CDD-4A6A-965C-D9B3D9BC9CA1}"/>
            </a:ext>
          </a:extLst>
        </xdr:cNvPr>
        <xdr:cNvSpPr txBox="1"/>
      </xdr:nvSpPr>
      <xdr:spPr>
        <a:xfrm>
          <a:off x="11102984" y="1738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100165</xdr:rowOff>
    </xdr:from>
    <xdr:ext cx="405111" cy="259045"/>
    <xdr:sp macro="" textlink="">
      <xdr:nvSpPr>
        <xdr:cNvPr id="698" name="n_1mainValue【庁舎】&#10;有形固定資産減価償却率">
          <a:extLst>
            <a:ext uri="{FF2B5EF4-FFF2-40B4-BE49-F238E27FC236}">
              <a16:creationId xmlns:a16="http://schemas.microsoft.com/office/drawing/2014/main" id="{236E1625-FC6C-4855-9B21-3471CC672325}"/>
            </a:ext>
          </a:extLst>
        </xdr:cNvPr>
        <xdr:cNvSpPr txBox="1"/>
      </xdr:nvSpPr>
      <xdr:spPr>
        <a:xfrm>
          <a:off x="13437244" y="1787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77306</xdr:rowOff>
    </xdr:from>
    <xdr:ext cx="405111" cy="259045"/>
    <xdr:sp macro="" textlink="">
      <xdr:nvSpPr>
        <xdr:cNvPr id="699" name="n_2mainValue【庁舎】&#10;有形固定資産減価償却率">
          <a:extLst>
            <a:ext uri="{FF2B5EF4-FFF2-40B4-BE49-F238E27FC236}">
              <a16:creationId xmlns:a16="http://schemas.microsoft.com/office/drawing/2014/main" id="{273B8B70-1482-49FD-B582-289EECFD34FF}"/>
            </a:ext>
          </a:extLst>
        </xdr:cNvPr>
        <xdr:cNvSpPr txBox="1"/>
      </xdr:nvSpPr>
      <xdr:spPr>
        <a:xfrm>
          <a:off x="12675244" y="1784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54446</xdr:rowOff>
    </xdr:from>
    <xdr:ext cx="405111" cy="259045"/>
    <xdr:sp macro="" textlink="">
      <xdr:nvSpPr>
        <xdr:cNvPr id="700" name="n_3mainValue【庁舎】&#10;有形固定資産減価償却率">
          <a:extLst>
            <a:ext uri="{FF2B5EF4-FFF2-40B4-BE49-F238E27FC236}">
              <a16:creationId xmlns:a16="http://schemas.microsoft.com/office/drawing/2014/main" id="{26DB9716-CCC0-4F82-A4D1-48EF83DCC390}"/>
            </a:ext>
          </a:extLst>
        </xdr:cNvPr>
        <xdr:cNvSpPr txBox="1"/>
      </xdr:nvSpPr>
      <xdr:spPr>
        <a:xfrm>
          <a:off x="11900544" y="17824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31585</xdr:rowOff>
    </xdr:from>
    <xdr:ext cx="405111" cy="259045"/>
    <xdr:sp macro="" textlink="">
      <xdr:nvSpPr>
        <xdr:cNvPr id="701" name="n_4mainValue【庁舎】&#10;有形固定資産減価償却率">
          <a:extLst>
            <a:ext uri="{FF2B5EF4-FFF2-40B4-BE49-F238E27FC236}">
              <a16:creationId xmlns:a16="http://schemas.microsoft.com/office/drawing/2014/main" id="{47CB3651-088D-427D-87CA-2E12B0BED585}"/>
            </a:ext>
          </a:extLst>
        </xdr:cNvPr>
        <xdr:cNvSpPr txBox="1"/>
      </xdr:nvSpPr>
      <xdr:spPr>
        <a:xfrm>
          <a:off x="11102984" y="1780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178DC06A-3403-4489-98CA-54FF3120413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A4A74D37-7DFC-4141-98D8-2855C0B60EC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9B7F9E7C-C3BB-44AE-A16B-9125EB5C73D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2AEF27BA-93A4-42D0-946D-476A08018B7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0612162E-8083-460A-8C4A-74860BC4FF1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F497B583-FC4D-478A-8EBE-4ED3EE3E686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5970E61A-1F39-4A0D-9483-3E9E032A5BD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D85D25C8-23A1-4D0A-80BD-02EF722A08A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46494166-4BFC-433A-A37D-3003C07C284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5AF8EDE5-4434-4567-90EE-418683BA3A4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a:extLst>
            <a:ext uri="{FF2B5EF4-FFF2-40B4-BE49-F238E27FC236}">
              <a16:creationId xmlns:a16="http://schemas.microsoft.com/office/drawing/2014/main" id="{BDA70FAD-7359-47C5-8B0E-7632B75B729E}"/>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62CB46AF-E4C5-438D-987B-90061F1124AF}"/>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a:extLst>
            <a:ext uri="{FF2B5EF4-FFF2-40B4-BE49-F238E27FC236}">
              <a16:creationId xmlns:a16="http://schemas.microsoft.com/office/drawing/2014/main" id="{C9D3FC74-24AE-4336-806E-151B96D7778B}"/>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a:extLst>
            <a:ext uri="{FF2B5EF4-FFF2-40B4-BE49-F238E27FC236}">
              <a16:creationId xmlns:a16="http://schemas.microsoft.com/office/drawing/2014/main" id="{93B6D9C1-C12A-4A4A-820B-B437D63D3A86}"/>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a:extLst>
            <a:ext uri="{FF2B5EF4-FFF2-40B4-BE49-F238E27FC236}">
              <a16:creationId xmlns:a16="http://schemas.microsoft.com/office/drawing/2014/main" id="{0069BA3D-4490-4FEF-9EA0-E323E5BFB018}"/>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a:extLst>
            <a:ext uri="{FF2B5EF4-FFF2-40B4-BE49-F238E27FC236}">
              <a16:creationId xmlns:a16="http://schemas.microsoft.com/office/drawing/2014/main" id="{52EB2C50-F535-4D97-A665-D2DA45EE2B31}"/>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a:extLst>
            <a:ext uri="{FF2B5EF4-FFF2-40B4-BE49-F238E27FC236}">
              <a16:creationId xmlns:a16="http://schemas.microsoft.com/office/drawing/2014/main" id="{619FD92B-4E74-4457-80D5-93D370905E64}"/>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a:extLst>
            <a:ext uri="{FF2B5EF4-FFF2-40B4-BE49-F238E27FC236}">
              <a16:creationId xmlns:a16="http://schemas.microsoft.com/office/drawing/2014/main" id="{2E2A9B57-A053-404B-A2C7-6A5B72B76934}"/>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a:extLst>
            <a:ext uri="{FF2B5EF4-FFF2-40B4-BE49-F238E27FC236}">
              <a16:creationId xmlns:a16="http://schemas.microsoft.com/office/drawing/2014/main" id="{EFEF63BA-5D61-46B3-8593-DDCE7F6C2BA6}"/>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a:extLst>
            <a:ext uri="{FF2B5EF4-FFF2-40B4-BE49-F238E27FC236}">
              <a16:creationId xmlns:a16="http://schemas.microsoft.com/office/drawing/2014/main" id="{467725FB-BD41-4C31-A044-5A08672D4F5E}"/>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a:extLst>
            <a:ext uri="{FF2B5EF4-FFF2-40B4-BE49-F238E27FC236}">
              <a16:creationId xmlns:a16="http://schemas.microsoft.com/office/drawing/2014/main" id="{7455F285-E835-4AE5-B5D8-A7D1342498B4}"/>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a:extLst>
            <a:ext uri="{FF2B5EF4-FFF2-40B4-BE49-F238E27FC236}">
              <a16:creationId xmlns:a16="http://schemas.microsoft.com/office/drawing/2014/main" id="{C711503A-C266-4BD2-BDCF-FB978DAD6D4C}"/>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E95F5BFA-DFF8-4C2A-A0DF-C82EFF3CF3A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594B1029-57D1-48EE-87B9-D0C4F51FD08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a:extLst>
            <a:ext uri="{FF2B5EF4-FFF2-40B4-BE49-F238E27FC236}">
              <a16:creationId xmlns:a16="http://schemas.microsoft.com/office/drawing/2014/main" id="{AD1A972A-67FA-4F0E-9CB3-6FDDBEFD1EA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727" name="直線コネクタ 726">
          <a:extLst>
            <a:ext uri="{FF2B5EF4-FFF2-40B4-BE49-F238E27FC236}">
              <a16:creationId xmlns:a16="http://schemas.microsoft.com/office/drawing/2014/main" id="{983B999A-9951-4FB1-968D-485DF73F9C5A}"/>
            </a:ext>
          </a:extLst>
        </xdr:cNvPr>
        <xdr:cNvCxnSpPr/>
      </xdr:nvCxnSpPr>
      <xdr:spPr>
        <a:xfrm flipV="1">
          <a:off x="19509104" y="16682902"/>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728" name="【庁舎】&#10;一人当たり面積最小値テキスト">
          <a:extLst>
            <a:ext uri="{FF2B5EF4-FFF2-40B4-BE49-F238E27FC236}">
              <a16:creationId xmlns:a16="http://schemas.microsoft.com/office/drawing/2014/main" id="{A436E211-B3E4-4BDD-B8FF-3B36127364CA}"/>
            </a:ext>
          </a:extLst>
        </xdr:cNvPr>
        <xdr:cNvSpPr txBox="1"/>
      </xdr:nvSpPr>
      <xdr:spPr>
        <a:xfrm>
          <a:off x="19547840" y="181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729" name="直線コネクタ 728">
          <a:extLst>
            <a:ext uri="{FF2B5EF4-FFF2-40B4-BE49-F238E27FC236}">
              <a16:creationId xmlns:a16="http://schemas.microsoft.com/office/drawing/2014/main" id="{81371D79-51C1-4616-9A95-222B6F91CBAC}"/>
            </a:ext>
          </a:extLst>
        </xdr:cNvPr>
        <xdr:cNvCxnSpPr/>
      </xdr:nvCxnSpPr>
      <xdr:spPr>
        <a:xfrm>
          <a:off x="19443700" y="181497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730" name="【庁舎】&#10;一人当たり面積最大値テキスト">
          <a:extLst>
            <a:ext uri="{FF2B5EF4-FFF2-40B4-BE49-F238E27FC236}">
              <a16:creationId xmlns:a16="http://schemas.microsoft.com/office/drawing/2014/main" id="{84A36A1A-40C1-4A7A-829F-5C040BE41587}"/>
            </a:ext>
          </a:extLst>
        </xdr:cNvPr>
        <xdr:cNvSpPr txBox="1"/>
      </xdr:nvSpPr>
      <xdr:spPr>
        <a:xfrm>
          <a:off x="19547840" y="1646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731" name="直線コネクタ 730">
          <a:extLst>
            <a:ext uri="{FF2B5EF4-FFF2-40B4-BE49-F238E27FC236}">
              <a16:creationId xmlns:a16="http://schemas.microsoft.com/office/drawing/2014/main" id="{6C378ED9-4AC6-46B1-A58A-AAB6C1CF7257}"/>
            </a:ext>
          </a:extLst>
        </xdr:cNvPr>
        <xdr:cNvCxnSpPr/>
      </xdr:nvCxnSpPr>
      <xdr:spPr>
        <a:xfrm>
          <a:off x="19443700" y="166829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732" name="【庁舎】&#10;一人当たり面積平均値テキスト">
          <a:extLst>
            <a:ext uri="{FF2B5EF4-FFF2-40B4-BE49-F238E27FC236}">
              <a16:creationId xmlns:a16="http://schemas.microsoft.com/office/drawing/2014/main" id="{506421F0-7B2F-4625-A0BB-BAEDF9ED9213}"/>
            </a:ext>
          </a:extLst>
        </xdr:cNvPr>
        <xdr:cNvSpPr txBox="1"/>
      </xdr:nvSpPr>
      <xdr:spPr>
        <a:xfrm>
          <a:off x="19547840" y="17638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733" name="フローチャート: 判断 732">
          <a:extLst>
            <a:ext uri="{FF2B5EF4-FFF2-40B4-BE49-F238E27FC236}">
              <a16:creationId xmlns:a16="http://schemas.microsoft.com/office/drawing/2014/main" id="{5C37CFF8-4817-40AC-9A77-82EE9752433C}"/>
            </a:ext>
          </a:extLst>
        </xdr:cNvPr>
        <xdr:cNvSpPr/>
      </xdr:nvSpPr>
      <xdr:spPr>
        <a:xfrm>
          <a:off x="19458940" y="1778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734" name="フローチャート: 判断 733">
          <a:extLst>
            <a:ext uri="{FF2B5EF4-FFF2-40B4-BE49-F238E27FC236}">
              <a16:creationId xmlns:a16="http://schemas.microsoft.com/office/drawing/2014/main" id="{4B19F037-6FFB-4F80-AF57-CF8436E8985A}"/>
            </a:ext>
          </a:extLst>
        </xdr:cNvPr>
        <xdr:cNvSpPr/>
      </xdr:nvSpPr>
      <xdr:spPr>
        <a:xfrm>
          <a:off x="18735040" y="177865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735" name="フローチャート: 判断 734">
          <a:extLst>
            <a:ext uri="{FF2B5EF4-FFF2-40B4-BE49-F238E27FC236}">
              <a16:creationId xmlns:a16="http://schemas.microsoft.com/office/drawing/2014/main" id="{365E3873-221C-4977-BC24-1F3282BE59C2}"/>
            </a:ext>
          </a:extLst>
        </xdr:cNvPr>
        <xdr:cNvSpPr/>
      </xdr:nvSpPr>
      <xdr:spPr>
        <a:xfrm>
          <a:off x="17937480" y="1780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55880</xdr:rowOff>
    </xdr:from>
    <xdr:to>
      <xdr:col>102</xdr:col>
      <xdr:colOff>165100</xdr:colOff>
      <xdr:row>106</xdr:row>
      <xdr:rowOff>157480</xdr:rowOff>
    </xdr:to>
    <xdr:sp macro="" textlink="">
      <xdr:nvSpPr>
        <xdr:cNvPr id="736" name="フローチャート: 判断 735">
          <a:extLst>
            <a:ext uri="{FF2B5EF4-FFF2-40B4-BE49-F238E27FC236}">
              <a16:creationId xmlns:a16="http://schemas.microsoft.com/office/drawing/2014/main" id="{92EB1CAE-68D5-4B87-A2AD-F2234585801A}"/>
            </a:ext>
          </a:extLst>
        </xdr:cNvPr>
        <xdr:cNvSpPr/>
      </xdr:nvSpPr>
      <xdr:spPr>
        <a:xfrm>
          <a:off x="1716278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737" name="フローチャート: 判断 736">
          <a:extLst>
            <a:ext uri="{FF2B5EF4-FFF2-40B4-BE49-F238E27FC236}">
              <a16:creationId xmlns:a16="http://schemas.microsoft.com/office/drawing/2014/main" id="{9E58F477-C803-4284-B777-28CD07A695E4}"/>
            </a:ext>
          </a:extLst>
        </xdr:cNvPr>
        <xdr:cNvSpPr/>
      </xdr:nvSpPr>
      <xdr:spPr>
        <a:xfrm>
          <a:off x="16388080" y="178246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53D07712-5011-4BFA-8F2A-AB77474D109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B5CE3AE1-34F7-4ADD-97CC-97D09D934B5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506C3A44-0B4E-4E51-8FE3-7C488875DA6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FD16CF3E-21F1-4FDD-9695-A16E68C1C0C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3BAD98BA-3426-4C6F-AA7B-C4207B81200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31387</xdr:rowOff>
    </xdr:from>
    <xdr:to>
      <xdr:col>116</xdr:col>
      <xdr:colOff>114300</xdr:colOff>
      <xdr:row>107</xdr:row>
      <xdr:rowOff>132987</xdr:rowOff>
    </xdr:to>
    <xdr:sp macro="" textlink="">
      <xdr:nvSpPr>
        <xdr:cNvPr id="743" name="楕円 742">
          <a:extLst>
            <a:ext uri="{FF2B5EF4-FFF2-40B4-BE49-F238E27FC236}">
              <a16:creationId xmlns:a16="http://schemas.microsoft.com/office/drawing/2014/main" id="{80F53034-F67F-4D1E-88C1-76A9BC47C745}"/>
            </a:ext>
          </a:extLst>
        </xdr:cNvPr>
        <xdr:cNvSpPr/>
      </xdr:nvSpPr>
      <xdr:spPr>
        <a:xfrm>
          <a:off x="19458940" y="1796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9814</xdr:rowOff>
    </xdr:from>
    <xdr:ext cx="469744" cy="259045"/>
    <xdr:sp macro="" textlink="">
      <xdr:nvSpPr>
        <xdr:cNvPr id="744" name="【庁舎】&#10;一人当たり面積該当値テキスト">
          <a:extLst>
            <a:ext uri="{FF2B5EF4-FFF2-40B4-BE49-F238E27FC236}">
              <a16:creationId xmlns:a16="http://schemas.microsoft.com/office/drawing/2014/main" id="{E6316136-F77C-4899-8969-8448855D4120}"/>
            </a:ext>
          </a:extLst>
        </xdr:cNvPr>
        <xdr:cNvSpPr txBox="1"/>
      </xdr:nvSpPr>
      <xdr:spPr>
        <a:xfrm>
          <a:off x="19547840" y="1794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31387</xdr:rowOff>
    </xdr:from>
    <xdr:to>
      <xdr:col>112</xdr:col>
      <xdr:colOff>38100</xdr:colOff>
      <xdr:row>107</xdr:row>
      <xdr:rowOff>132987</xdr:rowOff>
    </xdr:to>
    <xdr:sp macro="" textlink="">
      <xdr:nvSpPr>
        <xdr:cNvPr id="745" name="楕円 744">
          <a:extLst>
            <a:ext uri="{FF2B5EF4-FFF2-40B4-BE49-F238E27FC236}">
              <a16:creationId xmlns:a16="http://schemas.microsoft.com/office/drawing/2014/main" id="{B7F547D4-8FDC-46D9-BAC5-B3A7926A9019}"/>
            </a:ext>
          </a:extLst>
        </xdr:cNvPr>
        <xdr:cNvSpPr/>
      </xdr:nvSpPr>
      <xdr:spPr>
        <a:xfrm>
          <a:off x="18735040" y="179688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82187</xdr:rowOff>
    </xdr:from>
    <xdr:to>
      <xdr:col>116</xdr:col>
      <xdr:colOff>63500</xdr:colOff>
      <xdr:row>107</xdr:row>
      <xdr:rowOff>82187</xdr:rowOff>
    </xdr:to>
    <xdr:cxnSp macro="">
      <xdr:nvCxnSpPr>
        <xdr:cNvPr id="746" name="直線コネクタ 745">
          <a:extLst>
            <a:ext uri="{FF2B5EF4-FFF2-40B4-BE49-F238E27FC236}">
              <a16:creationId xmlns:a16="http://schemas.microsoft.com/office/drawing/2014/main" id="{C6AE2977-52BC-4E35-9256-2FA143EB6AD4}"/>
            </a:ext>
          </a:extLst>
        </xdr:cNvPr>
        <xdr:cNvCxnSpPr/>
      </xdr:nvCxnSpPr>
      <xdr:spPr>
        <a:xfrm>
          <a:off x="18778220" y="1801966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34652</xdr:rowOff>
    </xdr:from>
    <xdr:to>
      <xdr:col>107</xdr:col>
      <xdr:colOff>101600</xdr:colOff>
      <xdr:row>107</xdr:row>
      <xdr:rowOff>136252</xdr:rowOff>
    </xdr:to>
    <xdr:sp macro="" textlink="">
      <xdr:nvSpPr>
        <xdr:cNvPr id="747" name="楕円 746">
          <a:extLst>
            <a:ext uri="{FF2B5EF4-FFF2-40B4-BE49-F238E27FC236}">
              <a16:creationId xmlns:a16="http://schemas.microsoft.com/office/drawing/2014/main" id="{3397FAB4-6DD9-4F95-871B-93D94D3F17C3}"/>
            </a:ext>
          </a:extLst>
        </xdr:cNvPr>
        <xdr:cNvSpPr/>
      </xdr:nvSpPr>
      <xdr:spPr>
        <a:xfrm>
          <a:off x="1793748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82187</xdr:rowOff>
    </xdr:from>
    <xdr:to>
      <xdr:col>111</xdr:col>
      <xdr:colOff>177800</xdr:colOff>
      <xdr:row>107</xdr:row>
      <xdr:rowOff>85452</xdr:rowOff>
    </xdr:to>
    <xdr:cxnSp macro="">
      <xdr:nvCxnSpPr>
        <xdr:cNvPr id="748" name="直線コネクタ 747">
          <a:extLst>
            <a:ext uri="{FF2B5EF4-FFF2-40B4-BE49-F238E27FC236}">
              <a16:creationId xmlns:a16="http://schemas.microsoft.com/office/drawing/2014/main" id="{1BE84ED4-81CB-4457-941E-BD2E3FA6A0D3}"/>
            </a:ext>
          </a:extLst>
        </xdr:cNvPr>
        <xdr:cNvCxnSpPr/>
      </xdr:nvCxnSpPr>
      <xdr:spPr>
        <a:xfrm flipV="1">
          <a:off x="17988280" y="18019667"/>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37919</xdr:rowOff>
    </xdr:from>
    <xdr:to>
      <xdr:col>102</xdr:col>
      <xdr:colOff>165100</xdr:colOff>
      <xdr:row>107</xdr:row>
      <xdr:rowOff>139519</xdr:rowOff>
    </xdr:to>
    <xdr:sp macro="" textlink="">
      <xdr:nvSpPr>
        <xdr:cNvPr id="749" name="楕円 748">
          <a:extLst>
            <a:ext uri="{FF2B5EF4-FFF2-40B4-BE49-F238E27FC236}">
              <a16:creationId xmlns:a16="http://schemas.microsoft.com/office/drawing/2014/main" id="{2712E42B-8E09-42DC-A921-926B0DD2B6EB}"/>
            </a:ext>
          </a:extLst>
        </xdr:cNvPr>
        <xdr:cNvSpPr/>
      </xdr:nvSpPr>
      <xdr:spPr>
        <a:xfrm>
          <a:off x="1716278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85452</xdr:rowOff>
    </xdr:from>
    <xdr:to>
      <xdr:col>107</xdr:col>
      <xdr:colOff>50800</xdr:colOff>
      <xdr:row>107</xdr:row>
      <xdr:rowOff>88719</xdr:rowOff>
    </xdr:to>
    <xdr:cxnSp macro="">
      <xdr:nvCxnSpPr>
        <xdr:cNvPr id="750" name="直線コネクタ 749">
          <a:extLst>
            <a:ext uri="{FF2B5EF4-FFF2-40B4-BE49-F238E27FC236}">
              <a16:creationId xmlns:a16="http://schemas.microsoft.com/office/drawing/2014/main" id="{0D13B0FD-F9FC-4B53-925B-CEC29A42D9C9}"/>
            </a:ext>
          </a:extLst>
        </xdr:cNvPr>
        <xdr:cNvCxnSpPr/>
      </xdr:nvCxnSpPr>
      <xdr:spPr>
        <a:xfrm flipV="1">
          <a:off x="17213580" y="18022932"/>
          <a:ext cx="7747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41184</xdr:rowOff>
    </xdr:from>
    <xdr:to>
      <xdr:col>98</xdr:col>
      <xdr:colOff>38100</xdr:colOff>
      <xdr:row>107</xdr:row>
      <xdr:rowOff>142784</xdr:rowOff>
    </xdr:to>
    <xdr:sp macro="" textlink="">
      <xdr:nvSpPr>
        <xdr:cNvPr id="751" name="楕円 750">
          <a:extLst>
            <a:ext uri="{FF2B5EF4-FFF2-40B4-BE49-F238E27FC236}">
              <a16:creationId xmlns:a16="http://schemas.microsoft.com/office/drawing/2014/main" id="{26BC612A-3CC4-4A9D-8F8D-E5326535F1EF}"/>
            </a:ext>
          </a:extLst>
        </xdr:cNvPr>
        <xdr:cNvSpPr/>
      </xdr:nvSpPr>
      <xdr:spPr>
        <a:xfrm>
          <a:off x="16388080" y="179786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88719</xdr:rowOff>
    </xdr:from>
    <xdr:to>
      <xdr:col>102</xdr:col>
      <xdr:colOff>114300</xdr:colOff>
      <xdr:row>107</xdr:row>
      <xdr:rowOff>91984</xdr:rowOff>
    </xdr:to>
    <xdr:cxnSp macro="">
      <xdr:nvCxnSpPr>
        <xdr:cNvPr id="752" name="直線コネクタ 751">
          <a:extLst>
            <a:ext uri="{FF2B5EF4-FFF2-40B4-BE49-F238E27FC236}">
              <a16:creationId xmlns:a16="http://schemas.microsoft.com/office/drawing/2014/main" id="{578CCA69-8AD7-411D-A9EB-B1C797731923}"/>
            </a:ext>
          </a:extLst>
        </xdr:cNvPr>
        <xdr:cNvCxnSpPr/>
      </xdr:nvCxnSpPr>
      <xdr:spPr>
        <a:xfrm flipV="1">
          <a:off x="16431260" y="18026199"/>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753" name="n_1aveValue【庁舎】&#10;一人当たり面積">
          <a:extLst>
            <a:ext uri="{FF2B5EF4-FFF2-40B4-BE49-F238E27FC236}">
              <a16:creationId xmlns:a16="http://schemas.microsoft.com/office/drawing/2014/main" id="{1DA8B378-5F4E-4CC3-B777-61F4B5D87BD1}"/>
            </a:ext>
          </a:extLst>
        </xdr:cNvPr>
        <xdr:cNvSpPr txBox="1"/>
      </xdr:nvSpPr>
      <xdr:spPr>
        <a:xfrm>
          <a:off x="18561127" y="1756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754" name="n_2aveValue【庁舎】&#10;一人当たり面積">
          <a:extLst>
            <a:ext uri="{FF2B5EF4-FFF2-40B4-BE49-F238E27FC236}">
              <a16:creationId xmlns:a16="http://schemas.microsoft.com/office/drawing/2014/main" id="{A8371746-AB11-4378-9C24-3F8241160605}"/>
            </a:ext>
          </a:extLst>
        </xdr:cNvPr>
        <xdr:cNvSpPr txBox="1"/>
      </xdr:nvSpPr>
      <xdr:spPr>
        <a:xfrm>
          <a:off x="17776267" y="1758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2557</xdr:rowOff>
    </xdr:from>
    <xdr:ext cx="469744" cy="259045"/>
    <xdr:sp macro="" textlink="">
      <xdr:nvSpPr>
        <xdr:cNvPr id="755" name="n_3aveValue【庁舎】&#10;一人当たり面積">
          <a:extLst>
            <a:ext uri="{FF2B5EF4-FFF2-40B4-BE49-F238E27FC236}">
              <a16:creationId xmlns:a16="http://schemas.microsoft.com/office/drawing/2014/main" id="{4C367A36-639D-4A77-8A02-F50B94FA74FC}"/>
            </a:ext>
          </a:extLst>
        </xdr:cNvPr>
        <xdr:cNvSpPr txBox="1"/>
      </xdr:nvSpPr>
      <xdr:spPr>
        <a:xfrm>
          <a:off x="17001567"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1469</xdr:rowOff>
    </xdr:from>
    <xdr:ext cx="469744" cy="259045"/>
    <xdr:sp macro="" textlink="">
      <xdr:nvSpPr>
        <xdr:cNvPr id="756" name="n_4aveValue【庁舎】&#10;一人当たり面積">
          <a:extLst>
            <a:ext uri="{FF2B5EF4-FFF2-40B4-BE49-F238E27FC236}">
              <a16:creationId xmlns:a16="http://schemas.microsoft.com/office/drawing/2014/main" id="{DD1D39D4-5ABD-4A11-9A85-D95336763E54}"/>
            </a:ext>
          </a:extLst>
        </xdr:cNvPr>
        <xdr:cNvSpPr txBox="1"/>
      </xdr:nvSpPr>
      <xdr:spPr>
        <a:xfrm>
          <a:off x="16226867" y="1760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124114</xdr:rowOff>
    </xdr:from>
    <xdr:ext cx="469744" cy="259045"/>
    <xdr:sp macro="" textlink="">
      <xdr:nvSpPr>
        <xdr:cNvPr id="757" name="n_1mainValue【庁舎】&#10;一人当たり面積">
          <a:extLst>
            <a:ext uri="{FF2B5EF4-FFF2-40B4-BE49-F238E27FC236}">
              <a16:creationId xmlns:a16="http://schemas.microsoft.com/office/drawing/2014/main" id="{10EECB50-9961-4074-8EF1-AA4E6035D01B}"/>
            </a:ext>
          </a:extLst>
        </xdr:cNvPr>
        <xdr:cNvSpPr txBox="1"/>
      </xdr:nvSpPr>
      <xdr:spPr>
        <a:xfrm>
          <a:off x="18561127" y="1806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127379</xdr:rowOff>
    </xdr:from>
    <xdr:ext cx="469744" cy="259045"/>
    <xdr:sp macro="" textlink="">
      <xdr:nvSpPr>
        <xdr:cNvPr id="758" name="n_2mainValue【庁舎】&#10;一人当たり面積">
          <a:extLst>
            <a:ext uri="{FF2B5EF4-FFF2-40B4-BE49-F238E27FC236}">
              <a16:creationId xmlns:a16="http://schemas.microsoft.com/office/drawing/2014/main" id="{29F19AB8-BB80-43E0-A36F-421D0EF798EF}"/>
            </a:ext>
          </a:extLst>
        </xdr:cNvPr>
        <xdr:cNvSpPr txBox="1"/>
      </xdr:nvSpPr>
      <xdr:spPr>
        <a:xfrm>
          <a:off x="17776267" y="1806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130646</xdr:rowOff>
    </xdr:from>
    <xdr:ext cx="469744" cy="259045"/>
    <xdr:sp macro="" textlink="">
      <xdr:nvSpPr>
        <xdr:cNvPr id="759" name="n_3mainValue【庁舎】&#10;一人当たり面積">
          <a:extLst>
            <a:ext uri="{FF2B5EF4-FFF2-40B4-BE49-F238E27FC236}">
              <a16:creationId xmlns:a16="http://schemas.microsoft.com/office/drawing/2014/main" id="{FFD2BA45-0D21-4F7E-AB61-B0017A4D8B29}"/>
            </a:ext>
          </a:extLst>
        </xdr:cNvPr>
        <xdr:cNvSpPr txBox="1"/>
      </xdr:nvSpPr>
      <xdr:spPr>
        <a:xfrm>
          <a:off x="17001567" y="1806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133911</xdr:rowOff>
    </xdr:from>
    <xdr:ext cx="469744" cy="259045"/>
    <xdr:sp macro="" textlink="">
      <xdr:nvSpPr>
        <xdr:cNvPr id="760" name="n_4mainValue【庁舎】&#10;一人当たり面積">
          <a:extLst>
            <a:ext uri="{FF2B5EF4-FFF2-40B4-BE49-F238E27FC236}">
              <a16:creationId xmlns:a16="http://schemas.microsoft.com/office/drawing/2014/main" id="{AB4E25BB-B237-43D7-81C6-D48833198EA3}"/>
            </a:ext>
          </a:extLst>
        </xdr:cNvPr>
        <xdr:cNvSpPr txBox="1"/>
      </xdr:nvSpPr>
      <xdr:spPr>
        <a:xfrm>
          <a:off x="16226867" y="180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363053A6-F06D-4B8F-ACC9-250E06E680C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8C9276F5-92B7-414E-A094-D3261EAE5EA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8BC11473-73F5-4689-ACB5-4021C957D40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体育館に関しては類似団体と同程度である。図書館に関しては類似団体を下回っている。福祉施設、保健センター、消防施設、庁舎に関しては類似団体を上回っている。体育館、保健センター、庁舎の一人当たり面積は類似団体を下回っている。</a:t>
          </a:r>
        </a:p>
        <a:p>
          <a:r>
            <a:rPr kumimoji="1" lang="ja-JP" altLang="en-US" sz="1300">
              <a:latin typeface="ＭＳ Ｐゴシック" panose="020B0600070205080204" pitchFamily="50" charset="-128"/>
              <a:ea typeface="ＭＳ Ｐゴシック" panose="020B0600070205080204" pitchFamily="50" charset="-128"/>
            </a:rPr>
            <a:t>図書館については、比較的新しい施設のため減価償却率は平均より低いが、効率的な維持管理に努めている。</a:t>
          </a:r>
        </a:p>
        <a:p>
          <a:r>
            <a:rPr kumimoji="1" lang="ja-JP" altLang="en-US" sz="1300">
              <a:latin typeface="ＭＳ Ｐゴシック" panose="020B0600070205080204" pitchFamily="50" charset="-128"/>
              <a:ea typeface="ＭＳ Ｐゴシック" panose="020B0600070205080204" pitchFamily="50" charset="-128"/>
            </a:rPr>
            <a:t>保健センターと公民館に関しては、今後改修に合わせて複合化について検討していく。</a:t>
          </a:r>
        </a:p>
        <a:p>
          <a:r>
            <a:rPr kumimoji="1" lang="ja-JP" altLang="en-US" sz="1300">
              <a:latin typeface="ＭＳ Ｐゴシック" panose="020B0600070205080204" pitchFamily="50" charset="-128"/>
              <a:ea typeface="ＭＳ Ｐゴシック" panose="020B0600070205080204" pitchFamily="50" charset="-128"/>
            </a:rPr>
            <a:t>庁舎については、旧耐震基準の建築物であった北庁舎の耐震補強工事が令和５年度に終了し、固定資産として計上したため、有形資産固定資産減価償却率が大きく減少し、類似団体とほぼ同等となった。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岐阜県安八町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14,465
13,932
18.16
7,561,102
7,073,214
446,610
4,240,031
6,078,510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かつては類似団体平均を大きく上回る財政力指数があったが、大規模事業所の撤退の影響もあり、低下傾向にある。令和２年１２月に安八スマートインターチェンジ周辺を市街化区域に編入し、工業団地の開発を進めている。進出企業も決定しており、近い将来、財政力指数は増加傾向に転ずると推測さ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139398</xdr:rowOff>
    </xdr:from>
    <xdr:to>
      <xdr:col>23</xdr:col>
      <xdr:colOff>133350</xdr:colOff>
      <xdr:row>41</xdr:row>
      <xdr:rowOff>150888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688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139398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458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116417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2288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81945</xdr:rowOff>
    </xdr:from>
    <xdr:to>
      <xdr:col>11</xdr:col>
      <xdr:colOff>31750</xdr:colOff>
      <xdr:row>41</xdr:row>
      <xdr:rowOff>93435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113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100088</xdr:rowOff>
    </xdr:from>
    <xdr:to>
      <xdr:col>23</xdr:col>
      <xdr:colOff>184150</xdr:colOff>
      <xdr:row>42</xdr:row>
      <xdr:rowOff>30238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116615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88598</xdr:rowOff>
    </xdr:from>
    <xdr:to>
      <xdr:col>19</xdr:col>
      <xdr:colOff>184150</xdr:colOff>
      <xdr:row>42</xdr:row>
      <xdr:rowOff>18748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28925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8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31145</xdr:rowOff>
    </xdr:from>
    <xdr:to>
      <xdr:col>7</xdr:col>
      <xdr:colOff>31750</xdr:colOff>
      <xdr:row>41</xdr:row>
      <xdr:rowOff>132745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142922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扶助費の増加、公債費の増大により、経常経費は高止まりの状況にある。近年は類似団体平均や県平均と近い数値であるが、施設の統廃合などにより、経常経費の削減に努める。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12954</xdr:rowOff>
    </xdr:from>
    <xdr:to>
      <xdr:col>23</xdr:col>
      <xdr:colOff>133350</xdr:colOff>
      <xdr:row>63</xdr:row>
      <xdr:rowOff>119126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14304"/>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136398</xdr:rowOff>
    </xdr:from>
    <xdr:to>
      <xdr:col>19</xdr:col>
      <xdr:colOff>133350</xdr:colOff>
      <xdr:row>63</xdr:row>
      <xdr:rowOff>12954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23398"/>
          <a:ext cx="8890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136398</xdr:rowOff>
    </xdr:from>
    <xdr:to>
      <xdr:col>15</xdr:col>
      <xdr:colOff>82550</xdr:colOff>
      <xdr:row>61</xdr:row>
      <xdr:rowOff>138684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42339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138684</xdr:rowOff>
    </xdr:from>
    <xdr:to>
      <xdr:col>11</xdr:col>
      <xdr:colOff>31750</xdr:colOff>
      <xdr:row>62</xdr:row>
      <xdr:rowOff>5842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9713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77978</xdr:rowOff>
    </xdr:from>
    <xdr:to>
      <xdr:col>11</xdr:col>
      <xdr:colOff>82550</xdr:colOff>
      <xdr:row>64</xdr:row>
      <xdr:rowOff>8128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164355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31513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84853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133604</xdr:rowOff>
    </xdr:from>
    <xdr:to>
      <xdr:col>19</xdr:col>
      <xdr:colOff>184150</xdr:colOff>
      <xdr:row>63</xdr:row>
      <xdr:rowOff>63754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73931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3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85598</xdr:rowOff>
    </xdr:from>
    <xdr:to>
      <xdr:col>15</xdr:col>
      <xdr:colOff>133350</xdr:colOff>
      <xdr:row>61</xdr:row>
      <xdr:rowOff>15748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25925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87884</xdr:rowOff>
    </xdr:from>
    <xdr:to>
      <xdr:col>11</xdr:col>
      <xdr:colOff>82550</xdr:colOff>
      <xdr:row>62</xdr:row>
      <xdr:rowOff>18034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28211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66819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大きく変わらないものの、人件費は毎年増加傾向にある。また、物件費においては、保守委託料の増、リース物件の増などの要因により、増加傾向にある。また、施設の維持管理費も高止まりの要因であるため、施設の統廃合も踏まえ、更なる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85613</xdr:rowOff>
    </xdr:from>
    <xdr:to>
      <xdr:col>23</xdr:col>
      <xdr:colOff>133350</xdr:colOff>
      <xdr:row>81</xdr:row>
      <xdr:rowOff>109251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3973063"/>
          <a:ext cx="838200" cy="2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71262</xdr:rowOff>
    </xdr:from>
    <xdr:to>
      <xdr:col>19</xdr:col>
      <xdr:colOff>133350</xdr:colOff>
      <xdr:row>81</xdr:row>
      <xdr:rowOff>109251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58712"/>
          <a:ext cx="889000" cy="3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26832</xdr:rowOff>
    </xdr:from>
    <xdr:to>
      <xdr:col>15</xdr:col>
      <xdr:colOff>82550</xdr:colOff>
      <xdr:row>81</xdr:row>
      <xdr:rowOff>71262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14282"/>
          <a:ext cx="889000" cy="4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167469</xdr:rowOff>
    </xdr:from>
    <xdr:to>
      <xdr:col>11</xdr:col>
      <xdr:colOff>31750</xdr:colOff>
      <xdr:row>81</xdr:row>
      <xdr:rowOff>26832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83469"/>
          <a:ext cx="889000" cy="3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44429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34813</xdr:rowOff>
    </xdr:from>
    <xdr:to>
      <xdr:col>23</xdr:col>
      <xdr:colOff>184150</xdr:colOff>
      <xdr:row>81</xdr:row>
      <xdr:rowOff>136413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51340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6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58451</xdr:rowOff>
    </xdr:from>
    <xdr:to>
      <xdr:col>19</xdr:col>
      <xdr:colOff>184150</xdr:colOff>
      <xdr:row>81</xdr:row>
      <xdr:rowOff>160051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4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170228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14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20462</xdr:rowOff>
    </xdr:from>
    <xdr:to>
      <xdr:col>15</xdr:col>
      <xdr:colOff>133350</xdr:colOff>
      <xdr:row>81</xdr:row>
      <xdr:rowOff>122062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132239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7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147482</xdr:rowOff>
    </xdr:from>
    <xdr:to>
      <xdr:col>11</xdr:col>
      <xdr:colOff>82550</xdr:colOff>
      <xdr:row>81</xdr:row>
      <xdr:rowOff>77632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6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87809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3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116669</xdr:rowOff>
    </xdr:from>
    <xdr:to>
      <xdr:col>7</xdr:col>
      <xdr:colOff>31750</xdr:colOff>
      <xdr:row>81</xdr:row>
      <xdr:rowOff>46819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56996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0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かつては、全国平均を大きく下回り、類似団体内においても最低水準であった。現在も全国町村平均以下ではあるが、給与の適正化を図ったことにラスパイレス指数は上昇した。令和５年は比較的指数の高い職員の退職や異動があったため低下し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23284</xdr:rowOff>
    </xdr:from>
    <xdr:to>
      <xdr:col>81</xdr:col>
      <xdr:colOff>44450</xdr:colOff>
      <xdr:row>84</xdr:row>
      <xdr:rowOff>15522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082184"/>
          <a:ext cx="838200" cy="33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84</xdr:row>
      <xdr:rowOff>15522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32348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83</xdr:row>
      <xdr:rowOff>106539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3234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106539</xdr:rowOff>
    </xdr:from>
    <xdr:to>
      <xdr:col>68</xdr:col>
      <xdr:colOff>152400</xdr:colOff>
      <xdr:row>84</xdr:row>
      <xdr:rowOff>2116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3368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134355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143934</xdr:rowOff>
    </xdr:from>
    <xdr:to>
      <xdr:col>81</xdr:col>
      <xdr:colOff>95250</xdr:colOff>
      <xdr:row>82</xdr:row>
      <xdr:rowOff>74084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160461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87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136172</xdr:rowOff>
    </xdr:from>
    <xdr:to>
      <xdr:col>77</xdr:col>
      <xdr:colOff>95250</xdr:colOff>
      <xdr:row>84</xdr:row>
      <xdr:rowOff>66322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76499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13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55739</xdr:rowOff>
    </xdr:from>
    <xdr:to>
      <xdr:col>68</xdr:col>
      <xdr:colOff>203200</xdr:colOff>
      <xdr:row>83</xdr:row>
      <xdr:rowOff>157339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167516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年策定の定員管理計画においては、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％職員を削減する予定であったが、採用を抑制し、退職者も見込みより増えたことにより、前倒しによって達成している。今後も、定員管理計画に基づき、適切な人員管理に努める。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46507</xdr:rowOff>
    </xdr:from>
    <xdr:to>
      <xdr:col>81</xdr:col>
      <xdr:colOff>44450</xdr:colOff>
      <xdr:row>61</xdr:row>
      <xdr:rowOff>58089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504957"/>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58089</xdr:rowOff>
    </xdr:from>
    <xdr:to>
      <xdr:col>77</xdr:col>
      <xdr:colOff>44450</xdr:colOff>
      <xdr:row>61</xdr:row>
      <xdr:rowOff>58089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16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53746</xdr:rowOff>
    </xdr:from>
    <xdr:to>
      <xdr:col>72</xdr:col>
      <xdr:colOff>203200</xdr:colOff>
      <xdr:row>61</xdr:row>
      <xdr:rowOff>58089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12196"/>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34925</xdr:rowOff>
    </xdr:from>
    <xdr:to>
      <xdr:col>68</xdr:col>
      <xdr:colOff>152400</xdr:colOff>
      <xdr:row>61</xdr:row>
      <xdr:rowOff>53746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93375"/>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52171</xdr:rowOff>
    </xdr:from>
    <xdr:to>
      <xdr:col>68</xdr:col>
      <xdr:colOff>203200</xdr:colOff>
      <xdr:row>61</xdr:row>
      <xdr:rowOff>153771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138548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9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167157</xdr:rowOff>
    </xdr:from>
    <xdr:to>
      <xdr:col>81</xdr:col>
      <xdr:colOff>95250</xdr:colOff>
      <xdr:row>61</xdr:row>
      <xdr:rowOff>97307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5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12234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9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7289</xdr:rowOff>
    </xdr:from>
    <xdr:to>
      <xdr:col>77</xdr:col>
      <xdr:colOff>95250</xdr:colOff>
      <xdr:row>61</xdr:row>
      <xdr:rowOff>108889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6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119066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3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7289</xdr:rowOff>
    </xdr:from>
    <xdr:to>
      <xdr:col>73</xdr:col>
      <xdr:colOff>44450</xdr:colOff>
      <xdr:row>61</xdr:row>
      <xdr:rowOff>108889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6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119066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2946</xdr:rowOff>
    </xdr:from>
    <xdr:to>
      <xdr:col>68</xdr:col>
      <xdr:colOff>203200</xdr:colOff>
      <xdr:row>61</xdr:row>
      <xdr:rowOff>104546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114723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3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大型事業における返済が一段落したことにより改善傾向にあったが、その後の大型事業である、学校施設整備やスマートインターチェンジ周辺の道路整備による償還が始まったため、今後しばらくの間、高止まりとなる。緊急度・住民ニーズを的確に把握した事業の選択、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1016</xdr:rowOff>
    </xdr:from>
    <xdr:to>
      <xdr:col>81</xdr:col>
      <xdr:colOff>44450</xdr:colOff>
      <xdr:row>44</xdr:row>
      <xdr:rowOff>39624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54481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104902</xdr:rowOff>
    </xdr:from>
    <xdr:to>
      <xdr:col>77</xdr:col>
      <xdr:colOff>44450</xdr:colOff>
      <xdr:row>44</xdr:row>
      <xdr:rowOff>1016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47725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170180</xdr:rowOff>
    </xdr:from>
    <xdr:to>
      <xdr:col>72</xdr:col>
      <xdr:colOff>203200</xdr:colOff>
      <xdr:row>43</xdr:row>
      <xdr:rowOff>104902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37108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170180</xdr:rowOff>
    </xdr:from>
    <xdr:to>
      <xdr:col>68</xdr:col>
      <xdr:colOff>152400</xdr:colOff>
      <xdr:row>43</xdr:row>
      <xdr:rowOff>27686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3710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9161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160274</xdr:rowOff>
    </xdr:from>
    <xdr:to>
      <xdr:col>81</xdr:col>
      <xdr:colOff>95250</xdr:colOff>
      <xdr:row>44</xdr:row>
      <xdr:rowOff>90424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56151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42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121666</xdr:rowOff>
    </xdr:from>
    <xdr:to>
      <xdr:col>77</xdr:col>
      <xdr:colOff>95250</xdr:colOff>
      <xdr:row>44</xdr:row>
      <xdr:rowOff>51816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36593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54102</xdr:rowOff>
    </xdr:from>
    <xdr:to>
      <xdr:col>73</xdr:col>
      <xdr:colOff>44450</xdr:colOff>
      <xdr:row>43</xdr:row>
      <xdr:rowOff>155702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140479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148336</xdr:rowOff>
    </xdr:from>
    <xdr:to>
      <xdr:col>64</xdr:col>
      <xdr:colOff>152400</xdr:colOff>
      <xdr:row>43</xdr:row>
      <xdr:rowOff>78486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63263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将来負担額については改善傾向にあるが、依然として</a:t>
          </a:r>
          <a:r>
            <a:rPr kumimoji="1" lang="en-US" altLang="ja-JP" sz="1300">
              <a:latin typeface="ＭＳ Ｐゴシック" panose="020B0600070205080204" pitchFamily="50" charset="-128"/>
              <a:ea typeface="ＭＳ Ｐゴシック" panose="020B0600070205080204" pitchFamily="50" charset="-128"/>
            </a:rPr>
            <a:t>62.3</a:t>
          </a:r>
          <a:r>
            <a:rPr kumimoji="1" lang="ja-JP" altLang="en-US" sz="1300">
              <a:latin typeface="ＭＳ Ｐゴシック" panose="020B0600070205080204" pitchFamily="50" charset="-128"/>
              <a:ea typeface="ＭＳ Ｐゴシック" panose="020B0600070205080204" pitchFamily="50" charset="-128"/>
            </a:rPr>
            <a:t>％と類似団体平均を大きく上回っている。今後は第六次総合計画のもと、事業の精査により新規発行債を抑制し、基金の積立を進めるなど、将来の負担軽減のため、財政の健全化に努める。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114421</xdr:rowOff>
    </xdr:from>
    <xdr:to>
      <xdr:col>81</xdr:col>
      <xdr:colOff>44450</xdr:colOff>
      <xdr:row>17</xdr:row>
      <xdr:rowOff>155787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029071"/>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155787</xdr:rowOff>
    </xdr:from>
    <xdr:to>
      <xdr:col>77</xdr:col>
      <xdr:colOff>44450</xdr:colOff>
      <xdr:row>18</xdr:row>
      <xdr:rowOff>163588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070437"/>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163588</xdr:rowOff>
    </xdr:from>
    <xdr:to>
      <xdr:col>72</xdr:col>
      <xdr:colOff>203200</xdr:colOff>
      <xdr:row>19</xdr:row>
      <xdr:rowOff>51889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249688"/>
          <a:ext cx="889000" cy="5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51889</xdr:rowOff>
    </xdr:from>
    <xdr:to>
      <xdr:col>68</xdr:col>
      <xdr:colOff>152400</xdr:colOff>
      <xdr:row>20</xdr:row>
      <xdr:rowOff>82671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309439"/>
          <a:ext cx="889000" cy="20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132140</xdr:rowOff>
    </xdr:from>
    <xdr:to>
      <xdr:col>68</xdr:col>
      <xdr:colOff>203200</xdr:colOff>
      <xdr:row>15</xdr:row>
      <xdr:rowOff>62290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63621</xdr:rowOff>
    </xdr:from>
    <xdr:to>
      <xdr:col>81</xdr:col>
      <xdr:colOff>95250</xdr:colOff>
      <xdr:row>17</xdr:row>
      <xdr:rowOff>165221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97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35698</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95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104987</xdr:rowOff>
    </xdr:from>
    <xdr:to>
      <xdr:col>77</xdr:col>
      <xdr:colOff>95250</xdr:colOff>
      <xdr:row>18</xdr:row>
      <xdr:rowOff>35137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01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19914</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10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112788</xdr:rowOff>
    </xdr:from>
    <xdr:to>
      <xdr:col>73</xdr:col>
      <xdr:colOff>44450</xdr:colOff>
      <xdr:row>19</xdr:row>
      <xdr:rowOff>42938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19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27715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28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1089</xdr:rowOff>
    </xdr:from>
    <xdr:to>
      <xdr:col>68</xdr:col>
      <xdr:colOff>203200</xdr:colOff>
      <xdr:row>19</xdr:row>
      <xdr:rowOff>102689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25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87466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34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31871</xdr:rowOff>
    </xdr:from>
    <xdr:to>
      <xdr:col>64</xdr:col>
      <xdr:colOff>152400</xdr:colOff>
      <xdr:row>20</xdr:row>
      <xdr:rowOff>133471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46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118248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54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岐阜県安八町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14,465
13,932
18.16
7,561,102
7,073,214
446,610
4,240,031
6,078,510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人件費に係るものは、令和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24.7</a:t>
          </a:r>
          <a:r>
            <a:rPr kumimoji="1" lang="ja-JP" altLang="en-US" sz="1300">
              <a:latin typeface="ＭＳ Ｐゴシック" panose="020B0600070205080204" pitchFamily="50" charset="-128"/>
              <a:ea typeface="ＭＳ Ｐゴシック" panose="020B0600070205080204" pitchFamily="50" charset="-128"/>
            </a:rPr>
            <a:t>％で、岐阜県平均と比較して同程度の数値となっている。温泉、生涯学習施設、総合体育館、給食センターなどの直営施設があり、職員数が類似団体平均と比較して多い。今後、民間でも実施可能な部分については、指定管理者制度の導入などを進めていき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113284</xdr:rowOff>
    </xdr:from>
    <xdr:to>
      <xdr:col>24</xdr:col>
      <xdr:colOff>25400</xdr:colOff>
      <xdr:row>34</xdr:row>
      <xdr:rowOff>117856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9425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67564</xdr:rowOff>
    </xdr:from>
    <xdr:to>
      <xdr:col>19</xdr:col>
      <xdr:colOff>187325</xdr:colOff>
      <xdr:row>34</xdr:row>
      <xdr:rowOff>117856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968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67564</xdr:rowOff>
    </xdr:from>
    <xdr:to>
      <xdr:col>15</xdr:col>
      <xdr:colOff>98425</xdr:colOff>
      <xdr:row>34</xdr:row>
      <xdr:rowOff>168148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8968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138430</xdr:rowOff>
    </xdr:from>
    <xdr:to>
      <xdr:col>11</xdr:col>
      <xdr:colOff>9525</xdr:colOff>
      <xdr:row>34</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796280"/>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39624</xdr:rowOff>
    </xdr:from>
    <xdr:to>
      <xdr:col>11</xdr:col>
      <xdr:colOff>60325</xdr:colOff>
      <xdr:row>34</xdr:row>
      <xdr:rowOff>141224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6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151401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128778</xdr:rowOff>
    </xdr:from>
    <xdr:to>
      <xdr:col>6</xdr:col>
      <xdr:colOff>171450</xdr:colOff>
      <xdr:row>34</xdr:row>
      <xdr:rowOff>58928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78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43705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34561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63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67056</xdr:rowOff>
    </xdr:from>
    <xdr:to>
      <xdr:col>20</xdr:col>
      <xdr:colOff>38100</xdr:colOff>
      <xdr:row>34</xdr:row>
      <xdr:rowOff>168656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153433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82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16764</xdr:rowOff>
    </xdr:from>
    <xdr:to>
      <xdr:col>15</xdr:col>
      <xdr:colOff>149225</xdr:colOff>
      <xdr:row>34</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128541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117348</xdr:rowOff>
    </xdr:from>
    <xdr:to>
      <xdr:col>11</xdr:col>
      <xdr:colOff>60325</xdr:colOff>
      <xdr:row>35</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87630</xdr:rowOff>
    </xdr:from>
    <xdr:to>
      <xdr:col>6</xdr:col>
      <xdr:colOff>171450</xdr:colOff>
      <xdr:row>34</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温泉、生涯学習施設、総合体育館、給食センターなどの直営施設があり、施設の維持管理経費が嵩み、類似団体平均と比較しても高くなっている。施設の統廃合も踏まえ、削減に努める。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18</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1750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39370</xdr:rowOff>
    </xdr:from>
    <xdr:to>
      <xdr:col>78</xdr:col>
      <xdr:colOff>69850</xdr:colOff>
      <xdr:row>18</xdr:row>
      <xdr:rowOff>142240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5402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17</xdr:row>
      <xdr:rowOff>85090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54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85090</xdr:rowOff>
    </xdr:from>
    <xdr:to>
      <xdr:col>69</xdr:col>
      <xdr:colOff>92075</xdr:colOff>
      <xdr:row>19</xdr:row>
      <xdr:rowOff>153670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9974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53340</xdr:rowOff>
    </xdr:from>
    <xdr:to>
      <xdr:col>69</xdr:col>
      <xdr:colOff>142875</xdr:colOff>
      <xdr:row>16</xdr:row>
      <xdr:rowOff>154940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12717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91440</xdr:rowOff>
    </xdr:from>
    <xdr:to>
      <xdr:col>78</xdr:col>
      <xdr:colOff>120650</xdr:colOff>
      <xdr:row>19</xdr:row>
      <xdr:rowOff>21590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6367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6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160020</xdr:rowOff>
    </xdr:from>
    <xdr:to>
      <xdr:col>74</xdr:col>
      <xdr:colOff>31750</xdr:colOff>
      <xdr:row>17</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34290</xdr:rowOff>
    </xdr:from>
    <xdr:to>
      <xdr:col>69</xdr:col>
      <xdr:colOff>142875</xdr:colOff>
      <xdr:row>17</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102870</xdr:rowOff>
    </xdr:from>
    <xdr:to>
      <xdr:col>65</xdr:col>
      <xdr:colOff>53975</xdr:colOff>
      <xdr:row>20</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3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17797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4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扶助費に係る経常収支比率は類似団体平均に近い割合であるが、前年比で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％増加している。資格審査等の適正化や各種手当への独自加算制度等の内容を精査していくことで、財政負担の適正化に努める。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34472</xdr:rowOff>
    </xdr:from>
    <xdr:to>
      <xdr:col>24</xdr:col>
      <xdr:colOff>25400</xdr:colOff>
      <xdr:row>56</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6356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34472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581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55</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581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122465</xdr:rowOff>
    </xdr:from>
    <xdr:to>
      <xdr:col>11</xdr:col>
      <xdr:colOff>60325</xdr:colOff>
      <xdr:row>56</xdr:row>
      <xdr:rowOff>52615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5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37392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155122</xdr:rowOff>
    </xdr:from>
    <xdr:to>
      <xdr:col>6</xdr:col>
      <xdr:colOff>171450</xdr:colOff>
      <xdr:row>56</xdr:row>
      <xdr:rowOff>85272</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70049</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155122</xdr:rowOff>
    </xdr:from>
    <xdr:to>
      <xdr:col>20</xdr:col>
      <xdr:colOff>38100</xdr:colOff>
      <xdr:row>56</xdr:row>
      <xdr:rowOff>85272</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95449</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近年は増加傾向にあり、令和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類は似団体の平均と同程度となっている。公共下水道事業特別会計への繰出金が経常的に必要となっていることから、料金見直し等の公共下水道事業内での健全化等を図り、普通会計の負担額を減らしていくように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35560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8806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7739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57</xdr:row>
      <xdr:rowOff>54610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773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54610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796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xdr:rowOff>
    </xdr:from>
    <xdr:to>
      <xdr:col>69</xdr:col>
      <xdr:colOff>142875</xdr:colOff>
      <xdr:row>59</xdr:row>
      <xdr:rowOff>113030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97807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128287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3810</xdr:rowOff>
    </xdr:from>
    <xdr:to>
      <xdr:col>69</xdr:col>
      <xdr:colOff>142875</xdr:colOff>
      <xdr:row>57</xdr:row>
      <xdr:rowOff>105410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補助費等については、類似団体平均を下回っている。今後は、高齢化に伴う、補助事業の増加が見込まれるため、事業の創設に当たっては十分に内容の精査を行う。</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127000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24433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72136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077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76708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2077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36</xdr:row>
      <xdr:rowOff>76708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244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スマートインターチェンジ建設事業、小中学校の施設整備事業に集中投資したものの償還が始まり、償還額が増加傾向である。現在は類似単体と同程度であるが、今後、施設の長寿命化等に対する費用も見込む必要があるため、不急事業については借入時期を検討し、公債費の圧縮・平準化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27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37846</xdr:rowOff>
    </xdr:from>
    <xdr:to>
      <xdr:col>19</xdr:col>
      <xdr:colOff>187325</xdr:colOff>
      <xdr:row>77</xdr:row>
      <xdr:rowOff>69850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2394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37846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029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202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35577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158496</xdr:rowOff>
    </xdr:from>
    <xdr:to>
      <xdr:col>15</xdr:col>
      <xdr:colOff>149225</xdr:colOff>
      <xdr:row>77</xdr:row>
      <xdr:rowOff>88646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同水準となっている。下水道事業会計への繰出金（元利償還金に充当）については、引き続き必要であるため、使用料の見直し等も検討していく。長期的な視野に立ち健全な財政運営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85089</xdr:rowOff>
    </xdr:from>
    <xdr:to>
      <xdr:col>82</xdr:col>
      <xdr:colOff>107950</xdr:colOff>
      <xdr:row>77</xdr:row>
      <xdr:rowOff>168911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28673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146050</xdr:rowOff>
    </xdr:from>
    <xdr:to>
      <xdr:col>78</xdr:col>
      <xdr:colOff>69850</xdr:colOff>
      <xdr:row>77</xdr:row>
      <xdr:rowOff>85089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004800"/>
          <a:ext cx="889000" cy="28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146050</xdr:rowOff>
    </xdr:from>
    <xdr:to>
      <xdr:col>73</xdr:col>
      <xdr:colOff>180975</xdr:colOff>
      <xdr:row>76</xdr:row>
      <xdr:rowOff>142239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004800"/>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142239</xdr:rowOff>
    </xdr:from>
    <xdr:to>
      <xdr:col>69</xdr:col>
      <xdr:colOff>92075</xdr:colOff>
      <xdr:row>77</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1724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114300</xdr:rowOff>
    </xdr:from>
    <xdr:to>
      <xdr:col>69</xdr:col>
      <xdr:colOff>142875</xdr:colOff>
      <xdr:row>78</xdr:row>
      <xdr:rowOff>44450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29227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40657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118111</xdr:rowOff>
    </xdr:from>
    <xdr:to>
      <xdr:col>82</xdr:col>
      <xdr:colOff>158750</xdr:colOff>
      <xdr:row>78</xdr:row>
      <xdr:rowOff>48261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134638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34289</xdr:rowOff>
    </xdr:from>
    <xdr:to>
      <xdr:col>78</xdr:col>
      <xdr:colOff>120650</xdr:colOff>
      <xdr:row>77</xdr:row>
      <xdr:rowOff>135889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95250</xdr:rowOff>
    </xdr:from>
    <xdr:to>
      <xdr:col>74</xdr:col>
      <xdr:colOff>31750</xdr:colOff>
      <xdr:row>76</xdr:row>
      <xdr:rowOff>25400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35577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91439</xdr:rowOff>
    </xdr:from>
    <xdr:to>
      <xdr:col>69</xdr:col>
      <xdr:colOff>142875</xdr:colOff>
      <xdr:row>77</xdr:row>
      <xdr:rowOff>21589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岐阜県安八町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62195</xdr:rowOff>
    </xdr:from>
    <xdr:to>
      <xdr:col>29</xdr:col>
      <xdr:colOff>127000</xdr:colOff>
      <xdr:row>17</xdr:row>
      <xdr:rowOff>79221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24470"/>
          <a:ext cx="647700" cy="17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79221</xdr:rowOff>
    </xdr:from>
    <xdr:to>
      <xdr:col>26</xdr:col>
      <xdr:colOff>50800</xdr:colOff>
      <xdr:row>17</xdr:row>
      <xdr:rowOff>90857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41496"/>
          <a:ext cx="698500" cy="11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90857</xdr:rowOff>
    </xdr:from>
    <xdr:to>
      <xdr:col>22</xdr:col>
      <xdr:colOff>114300</xdr:colOff>
      <xdr:row>17</xdr:row>
      <xdr:rowOff>97226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53132"/>
          <a:ext cx="698500" cy="6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97226</xdr:rowOff>
    </xdr:from>
    <xdr:to>
      <xdr:col>18</xdr:col>
      <xdr:colOff>177800</xdr:colOff>
      <xdr:row>17</xdr:row>
      <xdr:rowOff>98780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59501"/>
          <a:ext cx="698500" cy="1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117987</xdr:rowOff>
    </xdr:from>
    <xdr:to>
      <xdr:col>19</xdr:col>
      <xdr:colOff>38100</xdr:colOff>
      <xdr:row>17</xdr:row>
      <xdr:rowOff>48137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08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58314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7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121054</xdr:rowOff>
    </xdr:from>
    <xdr:to>
      <xdr:col>15</xdr:col>
      <xdr:colOff>101600</xdr:colOff>
      <xdr:row>17</xdr:row>
      <xdr:rowOff>51204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11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61381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8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11395</xdr:rowOff>
    </xdr:from>
    <xdr:to>
      <xdr:col>29</xdr:col>
      <xdr:colOff>177800</xdr:colOff>
      <xdr:row>17</xdr:row>
      <xdr:rowOff>112995</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73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154922</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4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28421</xdr:rowOff>
    </xdr:from>
    <xdr:to>
      <xdr:col>26</xdr:col>
      <xdr:colOff>101600</xdr:colOff>
      <xdr:row>17</xdr:row>
      <xdr:rowOff>130021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90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114798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7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40057</xdr:rowOff>
    </xdr:from>
    <xdr:to>
      <xdr:col>22</xdr:col>
      <xdr:colOff>165100</xdr:colOff>
      <xdr:row>17</xdr:row>
      <xdr:rowOff>141657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02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126434</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8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46426</xdr:rowOff>
    </xdr:from>
    <xdr:to>
      <xdr:col>19</xdr:col>
      <xdr:colOff>38100</xdr:colOff>
      <xdr:row>17</xdr:row>
      <xdr:rowOff>148026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08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132803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95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47980</xdr:rowOff>
    </xdr:from>
    <xdr:to>
      <xdr:col>15</xdr:col>
      <xdr:colOff>101600</xdr:colOff>
      <xdr:row>17</xdr:row>
      <xdr:rowOff>149580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10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134357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96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56660</xdr:rowOff>
    </xdr:from>
    <xdr:to>
      <xdr:col>29</xdr:col>
      <xdr:colOff>127000</xdr:colOff>
      <xdr:row>35</xdr:row>
      <xdr:rowOff>88595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667010"/>
          <a:ext cx="647700" cy="31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78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51722</xdr:rowOff>
    </xdr:from>
    <xdr:to>
      <xdr:col>26</xdr:col>
      <xdr:colOff>50800</xdr:colOff>
      <xdr:row>35</xdr:row>
      <xdr:rowOff>56660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662072"/>
          <a:ext cx="698500" cy="4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90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51722</xdr:rowOff>
    </xdr:from>
    <xdr:to>
      <xdr:col>22</xdr:col>
      <xdr:colOff>114300</xdr:colOff>
      <xdr:row>35</xdr:row>
      <xdr:rowOff>195008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662072"/>
          <a:ext cx="698500" cy="143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93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195008</xdr:rowOff>
    </xdr:from>
    <xdr:to>
      <xdr:col>18</xdr:col>
      <xdr:colOff>177800</xdr:colOff>
      <xdr:row>35</xdr:row>
      <xdr:rowOff>248547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805358"/>
          <a:ext cx="698500" cy="53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328083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37795</xdr:rowOff>
    </xdr:from>
    <xdr:to>
      <xdr:col>29</xdr:col>
      <xdr:colOff>177800</xdr:colOff>
      <xdr:row>35</xdr:row>
      <xdr:rowOff>139395</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648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225772</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5860</xdr:rowOff>
    </xdr:from>
    <xdr:to>
      <xdr:col>26</xdr:col>
      <xdr:colOff>101600</xdr:colOff>
      <xdr:row>35</xdr:row>
      <xdr:rowOff>107460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616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117637</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385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922</xdr:rowOff>
    </xdr:from>
    <xdr:to>
      <xdr:col>22</xdr:col>
      <xdr:colOff>165100</xdr:colOff>
      <xdr:row>35</xdr:row>
      <xdr:rowOff>102522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611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112699</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38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144208</xdr:rowOff>
    </xdr:from>
    <xdr:to>
      <xdr:col>19</xdr:col>
      <xdr:colOff>38100</xdr:colOff>
      <xdr:row>35</xdr:row>
      <xdr:rowOff>245808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54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255985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52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197747</xdr:rowOff>
    </xdr:from>
    <xdr:to>
      <xdr:col>15</xdr:col>
      <xdr:colOff>101600</xdr:colOff>
      <xdr:row>35</xdr:row>
      <xdr:rowOff>299347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808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284124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89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岐阜県安八町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14,465
13,932
18.16
7,561,102
7,073,214
446,610
4,240,031
6,078,510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77690</xdr:rowOff>
    </xdr:from>
    <xdr:to>
      <xdr:col>24</xdr:col>
      <xdr:colOff>63500</xdr:colOff>
      <xdr:row>36</xdr:row>
      <xdr:rowOff>84347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49890"/>
          <a:ext cx="838200" cy="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84347</xdr:rowOff>
    </xdr:from>
    <xdr:to>
      <xdr:col>19</xdr:col>
      <xdr:colOff>177800</xdr:colOff>
      <xdr:row>36</xdr:row>
      <xdr:rowOff>95814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56547"/>
          <a:ext cx="889000" cy="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95814</xdr:rowOff>
    </xdr:from>
    <xdr:to>
      <xdr:col>15</xdr:col>
      <xdr:colOff>50800</xdr:colOff>
      <xdr:row>36</xdr:row>
      <xdr:rowOff>99690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68014"/>
          <a:ext cx="889000" cy="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99690</xdr:rowOff>
    </xdr:from>
    <xdr:to>
      <xdr:col>10</xdr:col>
      <xdr:colOff>114300</xdr:colOff>
      <xdr:row>37</xdr:row>
      <xdr:rowOff>4108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71890"/>
          <a:ext cx="889000" cy="7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150622</xdr:rowOff>
    </xdr:from>
    <xdr:to>
      <xdr:col>10</xdr:col>
      <xdr:colOff>165100</xdr:colOff>
      <xdr:row>36</xdr:row>
      <xdr:rowOff>80772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97299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59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24613</xdr:rowOff>
    </xdr:from>
    <xdr:to>
      <xdr:col>6</xdr:col>
      <xdr:colOff>38100</xdr:colOff>
      <xdr:row>36</xdr:row>
      <xdr:rowOff>126213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142740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7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26890</xdr:rowOff>
    </xdr:from>
    <xdr:to>
      <xdr:col>24</xdr:col>
      <xdr:colOff>114300</xdr:colOff>
      <xdr:row>36</xdr:row>
      <xdr:rowOff>128490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5317</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7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33547</xdr:rowOff>
    </xdr:from>
    <xdr:to>
      <xdr:col>20</xdr:col>
      <xdr:colOff>38100</xdr:colOff>
      <xdr:row>36</xdr:row>
      <xdr:rowOff>135147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0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126274</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9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45014</xdr:rowOff>
    </xdr:from>
    <xdr:to>
      <xdr:col>15</xdr:col>
      <xdr:colOff>101600</xdr:colOff>
      <xdr:row>36</xdr:row>
      <xdr:rowOff>146614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1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137741</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0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48890</xdr:rowOff>
    </xdr:from>
    <xdr:to>
      <xdr:col>10</xdr:col>
      <xdr:colOff>165100</xdr:colOff>
      <xdr:row>36</xdr:row>
      <xdr:rowOff>150490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2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141617</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1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124758</xdr:rowOff>
    </xdr:from>
    <xdr:to>
      <xdr:col>6</xdr:col>
      <xdr:colOff>38100</xdr:colOff>
      <xdr:row>37</xdr:row>
      <xdr:rowOff>54908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9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46035</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84013</xdr:rowOff>
    </xdr:from>
    <xdr:to>
      <xdr:col>24</xdr:col>
      <xdr:colOff>63500</xdr:colOff>
      <xdr:row>56</xdr:row>
      <xdr:rowOff>127127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685213"/>
          <a:ext cx="838200" cy="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84013</xdr:rowOff>
    </xdr:from>
    <xdr:to>
      <xdr:col>19</xdr:col>
      <xdr:colOff>177800</xdr:colOff>
      <xdr:row>56</xdr:row>
      <xdr:rowOff>117270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685213"/>
          <a:ext cx="889000" cy="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117270</xdr:rowOff>
    </xdr:from>
    <xdr:to>
      <xdr:col>15</xdr:col>
      <xdr:colOff>50800</xdr:colOff>
      <xdr:row>56</xdr:row>
      <xdr:rowOff>170241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718470"/>
          <a:ext cx="889000" cy="5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130620</xdr:rowOff>
    </xdr:from>
    <xdr:to>
      <xdr:col>10</xdr:col>
      <xdr:colOff>114300</xdr:colOff>
      <xdr:row>56</xdr:row>
      <xdr:rowOff>170241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731820"/>
          <a:ext cx="889000" cy="3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18455</xdr:rowOff>
    </xdr:from>
    <xdr:to>
      <xdr:col>10</xdr:col>
      <xdr:colOff>165100</xdr:colOff>
      <xdr:row>56</xdr:row>
      <xdr:rowOff>120055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136582</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9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156049</xdr:rowOff>
    </xdr:from>
    <xdr:to>
      <xdr:col>6</xdr:col>
      <xdr:colOff>38100</xdr:colOff>
      <xdr:row>56</xdr:row>
      <xdr:rowOff>86199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102726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76327</xdr:rowOff>
    </xdr:from>
    <xdr:to>
      <xdr:col>24</xdr:col>
      <xdr:colOff>114300</xdr:colOff>
      <xdr:row>57</xdr:row>
      <xdr:rowOff>6477</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7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162704</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59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33213</xdr:rowOff>
    </xdr:from>
    <xdr:to>
      <xdr:col>20</xdr:col>
      <xdr:colOff>38100</xdr:colOff>
      <xdr:row>56</xdr:row>
      <xdr:rowOff>134813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63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125940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72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66470</xdr:rowOff>
    </xdr:from>
    <xdr:to>
      <xdr:col>15</xdr:col>
      <xdr:colOff>101600</xdr:colOff>
      <xdr:row>56</xdr:row>
      <xdr:rowOff>168070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6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159197</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76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119441</xdr:rowOff>
    </xdr:from>
    <xdr:to>
      <xdr:col>10</xdr:col>
      <xdr:colOff>165100</xdr:colOff>
      <xdr:row>57</xdr:row>
      <xdr:rowOff>49591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72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40718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1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79820</xdr:rowOff>
    </xdr:from>
    <xdr:to>
      <xdr:col>6</xdr:col>
      <xdr:colOff>38100</xdr:colOff>
      <xdr:row>57</xdr:row>
      <xdr:rowOff>9970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8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1097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7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7660</xdr:rowOff>
    </xdr:from>
    <xdr:to>
      <xdr:col>24</xdr:col>
      <xdr:colOff>63500</xdr:colOff>
      <xdr:row>78</xdr:row>
      <xdr:rowOff>12415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380760"/>
          <a:ext cx="8382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12415</xdr:rowOff>
    </xdr:from>
    <xdr:to>
      <xdr:col>19</xdr:col>
      <xdr:colOff>177800</xdr:colOff>
      <xdr:row>78</xdr:row>
      <xdr:rowOff>66411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85515"/>
          <a:ext cx="889000" cy="5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54203</xdr:rowOff>
    </xdr:from>
    <xdr:to>
      <xdr:col>15</xdr:col>
      <xdr:colOff>50800</xdr:colOff>
      <xdr:row>78</xdr:row>
      <xdr:rowOff>66411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427303"/>
          <a:ext cx="889000" cy="1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54203</xdr:rowOff>
    </xdr:from>
    <xdr:to>
      <xdr:col>10</xdr:col>
      <xdr:colOff>114300</xdr:colOff>
      <xdr:row>78</xdr:row>
      <xdr:rowOff>93568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427303"/>
          <a:ext cx="889000" cy="3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156291</xdr:rowOff>
    </xdr:from>
    <xdr:to>
      <xdr:col>10</xdr:col>
      <xdr:colOff>165100</xdr:colOff>
      <xdr:row>76</xdr:row>
      <xdr:rowOff>86441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01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102968</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790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151217</xdr:rowOff>
    </xdr:from>
    <xdr:to>
      <xdr:col>6</xdr:col>
      <xdr:colOff>38100</xdr:colOff>
      <xdr:row>77</xdr:row>
      <xdr:rowOff>81367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1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97893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5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128310</xdr:rowOff>
    </xdr:from>
    <xdr:to>
      <xdr:col>24</xdr:col>
      <xdr:colOff>114300</xdr:colOff>
      <xdr:row>78</xdr:row>
      <xdr:rowOff>58460</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43237</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4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133065</xdr:rowOff>
    </xdr:from>
    <xdr:to>
      <xdr:col>20</xdr:col>
      <xdr:colOff>38100</xdr:colOff>
      <xdr:row>78</xdr:row>
      <xdr:rowOff>63215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3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54342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42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15611</xdr:rowOff>
    </xdr:from>
    <xdr:to>
      <xdr:col>15</xdr:col>
      <xdr:colOff>101600</xdr:colOff>
      <xdr:row>78</xdr:row>
      <xdr:rowOff>117211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8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108338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8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3403</xdr:rowOff>
    </xdr:from>
    <xdr:to>
      <xdr:col>10</xdr:col>
      <xdr:colOff>165100</xdr:colOff>
      <xdr:row>78</xdr:row>
      <xdr:rowOff>105003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7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96130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6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42768</xdr:rowOff>
    </xdr:from>
    <xdr:to>
      <xdr:col>6</xdr:col>
      <xdr:colOff>38100</xdr:colOff>
      <xdr:row>78</xdr:row>
      <xdr:rowOff>144368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41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135495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50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140201</xdr:rowOff>
    </xdr:from>
    <xdr:to>
      <xdr:col>24</xdr:col>
      <xdr:colOff>63500</xdr:colOff>
      <xdr:row>98</xdr:row>
      <xdr:rowOff>40661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770851"/>
          <a:ext cx="838200" cy="7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10878</xdr:rowOff>
    </xdr:from>
    <xdr:to>
      <xdr:col>19</xdr:col>
      <xdr:colOff>177800</xdr:colOff>
      <xdr:row>98</xdr:row>
      <xdr:rowOff>40661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641528"/>
          <a:ext cx="889000" cy="20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10878</xdr:rowOff>
    </xdr:from>
    <xdr:to>
      <xdr:col>15</xdr:col>
      <xdr:colOff>50800</xdr:colOff>
      <xdr:row>98</xdr:row>
      <xdr:rowOff>87764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641528"/>
          <a:ext cx="889000" cy="24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86632</xdr:rowOff>
    </xdr:from>
    <xdr:to>
      <xdr:col>10</xdr:col>
      <xdr:colOff>114300</xdr:colOff>
      <xdr:row>98</xdr:row>
      <xdr:rowOff>87764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130300" y="16888732"/>
          <a:ext cx="889000" cy="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11111</xdr:rowOff>
    </xdr:from>
    <xdr:to>
      <xdr:col>10</xdr:col>
      <xdr:colOff>165100</xdr:colOff>
      <xdr:row>97</xdr:row>
      <xdr:rowOff>112711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6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129238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41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89401</xdr:rowOff>
    </xdr:from>
    <xdr:to>
      <xdr:col>24</xdr:col>
      <xdr:colOff>114300</xdr:colOff>
      <xdr:row>98</xdr:row>
      <xdr:rowOff>19551</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72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67828</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9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161311</xdr:rowOff>
    </xdr:from>
    <xdr:to>
      <xdr:col>20</xdr:col>
      <xdr:colOff>38100</xdr:colOff>
      <xdr:row>98</xdr:row>
      <xdr:rowOff>91461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7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82588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88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131528</xdr:rowOff>
    </xdr:from>
    <xdr:to>
      <xdr:col>15</xdr:col>
      <xdr:colOff>101600</xdr:colOff>
      <xdr:row>97</xdr:row>
      <xdr:rowOff>61678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5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52805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68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36964</xdr:rowOff>
    </xdr:from>
    <xdr:to>
      <xdr:col>10</xdr:col>
      <xdr:colOff>165100</xdr:colOff>
      <xdr:row>98</xdr:row>
      <xdr:rowOff>138564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83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129691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93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35832</xdr:rowOff>
    </xdr:from>
    <xdr:to>
      <xdr:col>6</xdr:col>
      <xdr:colOff>38100</xdr:colOff>
      <xdr:row>98</xdr:row>
      <xdr:rowOff>137432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3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128559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93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35550</xdr:rowOff>
    </xdr:from>
    <xdr:to>
      <xdr:col>55</xdr:col>
      <xdr:colOff>0</xdr:colOff>
      <xdr:row>37</xdr:row>
      <xdr:rowOff>57281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379200"/>
          <a:ext cx="838200" cy="2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35550</xdr:rowOff>
    </xdr:from>
    <xdr:to>
      <xdr:col>50</xdr:col>
      <xdr:colOff>114300</xdr:colOff>
      <xdr:row>37</xdr:row>
      <xdr:rowOff>97889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379200"/>
          <a:ext cx="889000" cy="6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147651</xdr:rowOff>
    </xdr:from>
    <xdr:to>
      <xdr:col>45</xdr:col>
      <xdr:colOff>177800</xdr:colOff>
      <xdr:row>37</xdr:row>
      <xdr:rowOff>97889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976951"/>
          <a:ext cx="889000" cy="46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147651</xdr:rowOff>
    </xdr:from>
    <xdr:to>
      <xdr:col>41</xdr:col>
      <xdr:colOff>50800</xdr:colOff>
      <xdr:row>37</xdr:row>
      <xdr:rowOff>99951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976951"/>
          <a:ext cx="889000" cy="46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124155</xdr:rowOff>
    </xdr:from>
    <xdr:to>
      <xdr:col>41</xdr:col>
      <xdr:colOff>101600</xdr:colOff>
      <xdr:row>33</xdr:row>
      <xdr:rowOff>54305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70832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38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3376</xdr:rowOff>
    </xdr:from>
    <xdr:to>
      <xdr:col>36</xdr:col>
      <xdr:colOff>165100</xdr:colOff>
      <xdr:row>36</xdr:row>
      <xdr:rowOff>104976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121503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6481</xdr:rowOff>
    </xdr:from>
    <xdr:to>
      <xdr:col>55</xdr:col>
      <xdr:colOff>50800</xdr:colOff>
      <xdr:row>37</xdr:row>
      <xdr:rowOff>108081</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35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92858</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156200</xdr:rowOff>
    </xdr:from>
    <xdr:to>
      <xdr:col>50</xdr:col>
      <xdr:colOff>165100</xdr:colOff>
      <xdr:row>37</xdr:row>
      <xdr:rowOff>86350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32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77477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42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47089</xdr:rowOff>
    </xdr:from>
    <xdr:to>
      <xdr:col>46</xdr:col>
      <xdr:colOff>38100</xdr:colOff>
      <xdr:row>37</xdr:row>
      <xdr:rowOff>148689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39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139816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48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96851</xdr:rowOff>
    </xdr:from>
    <xdr:to>
      <xdr:col>41</xdr:col>
      <xdr:colOff>101600</xdr:colOff>
      <xdr:row>35</xdr:row>
      <xdr:rowOff>27001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92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18128</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018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49151</xdr:rowOff>
    </xdr:from>
    <xdr:to>
      <xdr:col>36</xdr:col>
      <xdr:colOff>165100</xdr:colOff>
      <xdr:row>37</xdr:row>
      <xdr:rowOff>150751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141878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48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20998</xdr:rowOff>
    </xdr:from>
    <xdr:to>
      <xdr:col>55</xdr:col>
      <xdr:colOff>0</xdr:colOff>
      <xdr:row>58</xdr:row>
      <xdr:rowOff>60441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965098"/>
          <a:ext cx="838200" cy="3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60441</xdr:rowOff>
    </xdr:from>
    <xdr:to>
      <xdr:col>50</xdr:col>
      <xdr:colOff>114300</xdr:colOff>
      <xdr:row>58</xdr:row>
      <xdr:rowOff>80594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10004541"/>
          <a:ext cx="889000" cy="2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80594</xdr:rowOff>
    </xdr:from>
    <xdr:to>
      <xdr:col>45</xdr:col>
      <xdr:colOff>177800</xdr:colOff>
      <xdr:row>58</xdr:row>
      <xdr:rowOff>161273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10024694"/>
          <a:ext cx="889000" cy="8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149350</xdr:rowOff>
    </xdr:from>
    <xdr:to>
      <xdr:col>41</xdr:col>
      <xdr:colOff>50800</xdr:colOff>
      <xdr:row>58</xdr:row>
      <xdr:rowOff>161273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10093450"/>
          <a:ext cx="889000" cy="1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81402</xdr:rowOff>
    </xdr:from>
    <xdr:to>
      <xdr:col>41</xdr:col>
      <xdr:colOff>101600</xdr:colOff>
      <xdr:row>58</xdr:row>
      <xdr:rowOff>11552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28079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62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85661</xdr:rowOff>
    </xdr:from>
    <xdr:to>
      <xdr:col>36</xdr:col>
      <xdr:colOff>165100</xdr:colOff>
      <xdr:row>58</xdr:row>
      <xdr:rowOff>15811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32338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141648</xdr:rowOff>
    </xdr:from>
    <xdr:to>
      <xdr:col>55</xdr:col>
      <xdr:colOff>50800</xdr:colOff>
      <xdr:row>58</xdr:row>
      <xdr:rowOff>71798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1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120075</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9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9641</xdr:rowOff>
    </xdr:from>
    <xdr:to>
      <xdr:col>50</xdr:col>
      <xdr:colOff>165100</xdr:colOff>
      <xdr:row>58</xdr:row>
      <xdr:rowOff>111241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95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102368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04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29794</xdr:rowOff>
    </xdr:from>
    <xdr:to>
      <xdr:col>46</xdr:col>
      <xdr:colOff>38100</xdr:colOff>
      <xdr:row>58</xdr:row>
      <xdr:rowOff>131394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122521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06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110473</xdr:rowOff>
    </xdr:from>
    <xdr:to>
      <xdr:col>41</xdr:col>
      <xdr:colOff>101600</xdr:colOff>
      <xdr:row>59</xdr:row>
      <xdr:rowOff>40623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1005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31750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14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98550</xdr:rowOff>
    </xdr:from>
    <xdr:to>
      <xdr:col>36</xdr:col>
      <xdr:colOff>165100</xdr:colOff>
      <xdr:row>59</xdr:row>
      <xdr:rowOff>28700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4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19827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13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144870</xdr:rowOff>
    </xdr:from>
    <xdr:to>
      <xdr:col>55</xdr:col>
      <xdr:colOff>0</xdr:colOff>
      <xdr:row>79</xdr:row>
      <xdr:rowOff>2942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517970"/>
          <a:ext cx="838200" cy="2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64872</xdr:rowOff>
    </xdr:from>
    <xdr:to>
      <xdr:col>50</xdr:col>
      <xdr:colOff>114300</xdr:colOff>
      <xdr:row>78</xdr:row>
      <xdr:rowOff>144870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37972"/>
          <a:ext cx="889000" cy="7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64872</xdr:rowOff>
    </xdr:from>
    <xdr:to>
      <xdr:col>45</xdr:col>
      <xdr:colOff>177800</xdr:colOff>
      <xdr:row>78</xdr:row>
      <xdr:rowOff>100271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37972"/>
          <a:ext cx="889000" cy="3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100271</xdr:rowOff>
    </xdr:from>
    <xdr:to>
      <xdr:col>41</xdr:col>
      <xdr:colOff>50800</xdr:colOff>
      <xdr:row>79</xdr:row>
      <xdr:rowOff>63097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73371"/>
          <a:ext cx="889000" cy="13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61196</xdr:rowOff>
    </xdr:from>
    <xdr:to>
      <xdr:col>41</xdr:col>
      <xdr:colOff>101600</xdr:colOff>
      <xdr:row>77</xdr:row>
      <xdr:rowOff>162796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7873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0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52498</xdr:rowOff>
    </xdr:from>
    <xdr:to>
      <xdr:col>36</xdr:col>
      <xdr:colOff>165100</xdr:colOff>
      <xdr:row>77</xdr:row>
      <xdr:rowOff>154098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5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170625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2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123592</xdr:rowOff>
    </xdr:from>
    <xdr:to>
      <xdr:col>55</xdr:col>
      <xdr:colOff>50800</xdr:colOff>
      <xdr:row>79</xdr:row>
      <xdr:rowOff>53742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38519</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1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94070</xdr:rowOff>
    </xdr:from>
    <xdr:to>
      <xdr:col>50</xdr:col>
      <xdr:colOff>165100</xdr:colOff>
      <xdr:row>79</xdr:row>
      <xdr:rowOff>24220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15347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5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14072</xdr:rowOff>
    </xdr:from>
    <xdr:to>
      <xdr:col>46</xdr:col>
      <xdr:colOff>38100</xdr:colOff>
      <xdr:row>78</xdr:row>
      <xdr:rowOff>115672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106799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47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49471</xdr:rowOff>
    </xdr:from>
    <xdr:to>
      <xdr:col>41</xdr:col>
      <xdr:colOff>101600</xdr:colOff>
      <xdr:row>78</xdr:row>
      <xdr:rowOff>151071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2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142198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51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12297</xdr:rowOff>
    </xdr:from>
    <xdr:to>
      <xdr:col>36</xdr:col>
      <xdr:colOff>165100</xdr:colOff>
      <xdr:row>79</xdr:row>
      <xdr:rowOff>113897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5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105024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64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44479</xdr:rowOff>
    </xdr:from>
    <xdr:to>
      <xdr:col>55</xdr:col>
      <xdr:colOff>0</xdr:colOff>
      <xdr:row>97</xdr:row>
      <xdr:rowOff>87694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675129"/>
          <a:ext cx="838200" cy="4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87694</xdr:rowOff>
    </xdr:from>
    <xdr:to>
      <xdr:col>50</xdr:col>
      <xdr:colOff>114300</xdr:colOff>
      <xdr:row>97</xdr:row>
      <xdr:rowOff>147298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718344"/>
          <a:ext cx="889000" cy="5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147298</xdr:rowOff>
    </xdr:from>
    <xdr:to>
      <xdr:col>45</xdr:col>
      <xdr:colOff>177800</xdr:colOff>
      <xdr:row>98</xdr:row>
      <xdr:rowOff>64957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777948"/>
          <a:ext cx="889000" cy="8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170264</xdr:rowOff>
    </xdr:from>
    <xdr:to>
      <xdr:col>41</xdr:col>
      <xdr:colOff>50800</xdr:colOff>
      <xdr:row>98</xdr:row>
      <xdr:rowOff>64957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800914"/>
          <a:ext cx="889000" cy="6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15839</xdr:rowOff>
    </xdr:from>
    <xdr:to>
      <xdr:col>41</xdr:col>
      <xdr:colOff>101600</xdr:colOff>
      <xdr:row>97</xdr:row>
      <xdr:rowOff>117439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133966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24919</xdr:rowOff>
    </xdr:from>
    <xdr:to>
      <xdr:col>36</xdr:col>
      <xdr:colOff>165100</xdr:colOff>
      <xdr:row>97</xdr:row>
      <xdr:rowOff>126519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143046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165129</xdr:rowOff>
    </xdr:from>
    <xdr:to>
      <xdr:col>55</xdr:col>
      <xdr:colOff>50800</xdr:colOff>
      <xdr:row>97</xdr:row>
      <xdr:rowOff>95279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2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143556</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0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36894</xdr:rowOff>
    </xdr:from>
    <xdr:to>
      <xdr:col>50</xdr:col>
      <xdr:colOff>165100</xdr:colOff>
      <xdr:row>97</xdr:row>
      <xdr:rowOff>138494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6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129621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76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96498</xdr:rowOff>
    </xdr:from>
    <xdr:to>
      <xdr:col>46</xdr:col>
      <xdr:colOff>38100</xdr:colOff>
      <xdr:row>98</xdr:row>
      <xdr:rowOff>26648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17775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1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14157</xdr:rowOff>
    </xdr:from>
    <xdr:to>
      <xdr:col>41</xdr:col>
      <xdr:colOff>101600</xdr:colOff>
      <xdr:row>98</xdr:row>
      <xdr:rowOff>115757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1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106884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0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119464</xdr:rowOff>
    </xdr:from>
    <xdr:to>
      <xdr:col>36</xdr:col>
      <xdr:colOff>165100</xdr:colOff>
      <xdr:row>98</xdr:row>
      <xdr:rowOff>49614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40741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4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73950</xdr:rowOff>
    </xdr:from>
    <xdr:to>
      <xdr:col>72</xdr:col>
      <xdr:colOff>38100</xdr:colOff>
      <xdr:row>37</xdr:row>
      <xdr:rowOff>4100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2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20627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36111" y="602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122641</xdr:rowOff>
    </xdr:from>
    <xdr:to>
      <xdr:col>67</xdr:col>
      <xdr:colOff>101600</xdr:colOff>
      <xdr:row>37</xdr:row>
      <xdr:rowOff>52791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29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69318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47111" y="607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106907</xdr:rowOff>
    </xdr:from>
    <xdr:to>
      <xdr:col>85</xdr:col>
      <xdr:colOff>127000</xdr:colOff>
      <xdr:row>76</xdr:row>
      <xdr:rowOff>109062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137107"/>
          <a:ext cx="8382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106907</xdr:rowOff>
    </xdr:from>
    <xdr:to>
      <xdr:col>81</xdr:col>
      <xdr:colOff>50800</xdr:colOff>
      <xdr:row>76</xdr:row>
      <xdr:rowOff>107862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137107"/>
          <a:ext cx="8890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107862</xdr:rowOff>
    </xdr:from>
    <xdr:to>
      <xdr:col>76</xdr:col>
      <xdr:colOff>114300</xdr:colOff>
      <xdr:row>76</xdr:row>
      <xdr:rowOff>139402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138062"/>
          <a:ext cx="889000" cy="3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139402</xdr:rowOff>
    </xdr:from>
    <xdr:to>
      <xdr:col>71</xdr:col>
      <xdr:colOff>177800</xdr:colOff>
      <xdr:row>76</xdr:row>
      <xdr:rowOff>151009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169602"/>
          <a:ext cx="889000" cy="1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154268</xdr:rowOff>
    </xdr:from>
    <xdr:to>
      <xdr:col>72</xdr:col>
      <xdr:colOff>38100</xdr:colOff>
      <xdr:row>76</xdr:row>
      <xdr:rowOff>84418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01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100945</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8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145187</xdr:rowOff>
    </xdr:from>
    <xdr:to>
      <xdr:col>67</xdr:col>
      <xdr:colOff>101600</xdr:colOff>
      <xdr:row>76</xdr:row>
      <xdr:rowOff>75338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003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91864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7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58262</xdr:rowOff>
    </xdr:from>
    <xdr:to>
      <xdr:col>85</xdr:col>
      <xdr:colOff>177800</xdr:colOff>
      <xdr:row>76</xdr:row>
      <xdr:rowOff>159862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0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36689</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06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56107</xdr:rowOff>
    </xdr:from>
    <xdr:to>
      <xdr:col>81</xdr:col>
      <xdr:colOff>101600</xdr:colOff>
      <xdr:row>76</xdr:row>
      <xdr:rowOff>157707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0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148834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17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57062</xdr:rowOff>
    </xdr:from>
    <xdr:to>
      <xdr:col>76</xdr:col>
      <xdr:colOff>165100</xdr:colOff>
      <xdr:row>76</xdr:row>
      <xdr:rowOff>158662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08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149789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17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88602</xdr:rowOff>
    </xdr:from>
    <xdr:to>
      <xdr:col>72</xdr:col>
      <xdr:colOff>38100</xdr:colOff>
      <xdr:row>77</xdr:row>
      <xdr:rowOff>18752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11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9879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21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100209</xdr:rowOff>
    </xdr:from>
    <xdr:to>
      <xdr:col>67</xdr:col>
      <xdr:colOff>101600</xdr:colOff>
      <xdr:row>77</xdr:row>
      <xdr:rowOff>30359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13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21486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22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132412</xdr:rowOff>
    </xdr:from>
    <xdr:to>
      <xdr:col>85</xdr:col>
      <xdr:colOff>127000</xdr:colOff>
      <xdr:row>98</xdr:row>
      <xdr:rowOff>171106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34512"/>
          <a:ext cx="838200" cy="3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150402</xdr:rowOff>
    </xdr:from>
    <xdr:to>
      <xdr:col>81</xdr:col>
      <xdr:colOff>50800</xdr:colOff>
      <xdr:row>98</xdr:row>
      <xdr:rowOff>171106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952502"/>
          <a:ext cx="889000" cy="2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150402</xdr:rowOff>
    </xdr:from>
    <xdr:to>
      <xdr:col>76</xdr:col>
      <xdr:colOff>114300</xdr:colOff>
      <xdr:row>98</xdr:row>
      <xdr:rowOff>158331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52502"/>
          <a:ext cx="889000" cy="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158331</xdr:rowOff>
    </xdr:from>
    <xdr:to>
      <xdr:col>71</xdr:col>
      <xdr:colOff>177800</xdr:colOff>
      <xdr:row>99</xdr:row>
      <xdr:rowOff>22909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60431"/>
          <a:ext cx="889000" cy="3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43157</xdr:rowOff>
    </xdr:from>
    <xdr:to>
      <xdr:col>72</xdr:col>
      <xdr:colOff>38100</xdr:colOff>
      <xdr:row>98</xdr:row>
      <xdr:rowOff>144757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4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161284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2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60892</xdr:rowOff>
    </xdr:from>
    <xdr:to>
      <xdr:col>67</xdr:col>
      <xdr:colOff>101600</xdr:colOff>
      <xdr:row>98</xdr:row>
      <xdr:rowOff>162492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7569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81612</xdr:rowOff>
    </xdr:from>
    <xdr:to>
      <xdr:col>85</xdr:col>
      <xdr:colOff>177800</xdr:colOff>
      <xdr:row>99</xdr:row>
      <xdr:rowOff>11762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8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167989</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120306</xdr:rowOff>
    </xdr:from>
    <xdr:to>
      <xdr:col>81</xdr:col>
      <xdr:colOff>101600</xdr:colOff>
      <xdr:row>99</xdr:row>
      <xdr:rowOff>50456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41583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701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99602</xdr:rowOff>
    </xdr:from>
    <xdr:to>
      <xdr:col>76</xdr:col>
      <xdr:colOff>165100</xdr:colOff>
      <xdr:row>99</xdr:row>
      <xdr:rowOff>29752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90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20879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9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107531</xdr:rowOff>
    </xdr:from>
    <xdr:to>
      <xdr:col>72</xdr:col>
      <xdr:colOff>38100</xdr:colOff>
      <xdr:row>99</xdr:row>
      <xdr:rowOff>37681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0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28808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700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143559</xdr:rowOff>
    </xdr:from>
    <xdr:to>
      <xdr:col>67</xdr:col>
      <xdr:colOff>101600</xdr:colOff>
      <xdr:row>99</xdr:row>
      <xdr:rowOff>73709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4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64836</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3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54061</xdr:rowOff>
    </xdr:from>
    <xdr:to>
      <xdr:col>102</xdr:col>
      <xdr:colOff>165100</xdr:colOff>
      <xdr:row>36</xdr:row>
      <xdr:rowOff>155661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2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738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0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130322</xdr:rowOff>
    </xdr:from>
    <xdr:to>
      <xdr:col>98</xdr:col>
      <xdr:colOff>38100</xdr:colOff>
      <xdr:row>37</xdr:row>
      <xdr:rowOff>60472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76999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07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159842</xdr:rowOff>
    </xdr:from>
    <xdr:to>
      <xdr:col>102</xdr:col>
      <xdr:colOff>165100</xdr:colOff>
      <xdr:row>58</xdr:row>
      <xdr:rowOff>89992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106519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153975</xdr:rowOff>
    </xdr:from>
    <xdr:to>
      <xdr:col>98</xdr:col>
      <xdr:colOff>38100</xdr:colOff>
      <xdr:row>58</xdr:row>
      <xdr:rowOff>84125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100652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59723</xdr:rowOff>
    </xdr:from>
    <xdr:to>
      <xdr:col>116</xdr:col>
      <xdr:colOff>63500</xdr:colOff>
      <xdr:row>75</xdr:row>
      <xdr:rowOff>99608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918473"/>
          <a:ext cx="838200" cy="3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59723</xdr:rowOff>
    </xdr:from>
    <xdr:to>
      <xdr:col>111</xdr:col>
      <xdr:colOff>177800</xdr:colOff>
      <xdr:row>75</xdr:row>
      <xdr:rowOff>71991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918473"/>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71991</xdr:rowOff>
    </xdr:from>
    <xdr:to>
      <xdr:col>107</xdr:col>
      <xdr:colOff>50800</xdr:colOff>
      <xdr:row>75</xdr:row>
      <xdr:rowOff>94100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930741"/>
          <a:ext cx="889000" cy="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94100</xdr:rowOff>
    </xdr:from>
    <xdr:to>
      <xdr:col>102</xdr:col>
      <xdr:colOff>114300</xdr:colOff>
      <xdr:row>75</xdr:row>
      <xdr:rowOff>149780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952850"/>
          <a:ext cx="889000" cy="5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80986</xdr:rowOff>
    </xdr:from>
    <xdr:to>
      <xdr:col>102</xdr:col>
      <xdr:colOff>165100</xdr:colOff>
      <xdr:row>76</xdr:row>
      <xdr:rowOff>11136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3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2263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03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51181</xdr:rowOff>
    </xdr:from>
    <xdr:to>
      <xdr:col>98</xdr:col>
      <xdr:colOff>38100</xdr:colOff>
      <xdr:row>75</xdr:row>
      <xdr:rowOff>152781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9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169308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48808</xdr:rowOff>
    </xdr:from>
    <xdr:to>
      <xdr:col>116</xdr:col>
      <xdr:colOff>114300</xdr:colOff>
      <xdr:row>75</xdr:row>
      <xdr:rowOff>150408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0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71685</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75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8923</xdr:rowOff>
    </xdr:from>
    <xdr:to>
      <xdr:col>112</xdr:col>
      <xdr:colOff>38100</xdr:colOff>
      <xdr:row>75</xdr:row>
      <xdr:rowOff>110523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86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127050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4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21191</xdr:rowOff>
    </xdr:from>
    <xdr:to>
      <xdr:col>107</xdr:col>
      <xdr:colOff>101600</xdr:colOff>
      <xdr:row>75</xdr:row>
      <xdr:rowOff>122791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8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139318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65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43300</xdr:rowOff>
    </xdr:from>
    <xdr:to>
      <xdr:col>102</xdr:col>
      <xdr:colOff>165100</xdr:colOff>
      <xdr:row>75</xdr:row>
      <xdr:rowOff>144900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161427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98980</xdr:rowOff>
    </xdr:from>
    <xdr:to>
      <xdr:col>98</xdr:col>
      <xdr:colOff>38100</xdr:colOff>
      <xdr:row>76</xdr:row>
      <xdr:rowOff>29130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20257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5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は、住民一人あたり７６，３４８円であり、前年度比１２，０７８円増となった。また、類似団体と比較して、普通建設事業費は低い状況となっている。平成２９年度にスマートインターチェンジ建設及びその周辺整備に投資し、平成３０年度以降は抑制を進めていたが、再び増加傾向にある。今後の普通建設事業については、事業の取捨選択を徹底し、事業費の縮減を図る。また、その他の性質別においても、類似団体と比較し、概ね低コストで運用されている。</a:t>
          </a:r>
        </a:p>
        <a:p>
          <a:r>
            <a:rPr kumimoji="1" lang="ja-JP" altLang="en-US" sz="1300">
              <a:latin typeface="ＭＳ Ｐゴシック" panose="020B0600070205080204" pitchFamily="50" charset="-128"/>
              <a:ea typeface="ＭＳ Ｐゴシック" panose="020B0600070205080204" pitchFamily="50" charset="-128"/>
            </a:rPr>
            <a:t>人件費については、類似団体と比較し低いものの５年連続の増加となっている。</a:t>
          </a:r>
        </a:p>
        <a:p>
          <a:r>
            <a:rPr kumimoji="1" lang="ja-JP" altLang="en-US" sz="1300">
              <a:latin typeface="ＭＳ Ｐゴシック" panose="020B0600070205080204" pitchFamily="50" charset="-128"/>
              <a:ea typeface="ＭＳ Ｐゴシック" panose="020B0600070205080204" pitchFamily="50" charset="-128"/>
            </a:rPr>
            <a:t>公債費については、住民一人あたり４５，３８１円、増加傾向にあったが、令和５年度は３７７円減と僅かではあるが減少となった。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岐阜県安八町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14,465
13,932
18.16
7,561,102
7,073,214
446,610
4,240,031
6,078,510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49974</xdr:rowOff>
    </xdr:from>
    <xdr:to>
      <xdr:col>24</xdr:col>
      <xdr:colOff>63500</xdr:colOff>
      <xdr:row>38</xdr:row>
      <xdr:rowOff>51880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56507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49213</xdr:rowOff>
    </xdr:from>
    <xdr:to>
      <xdr:col>19</xdr:col>
      <xdr:colOff>177800</xdr:colOff>
      <xdr:row>38</xdr:row>
      <xdr:rowOff>49974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6431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49213</xdr:rowOff>
    </xdr:from>
    <xdr:to>
      <xdr:col>15</xdr:col>
      <xdr:colOff>50800</xdr:colOff>
      <xdr:row>38</xdr:row>
      <xdr:rowOff>50356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6431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50356</xdr:rowOff>
    </xdr:from>
    <xdr:to>
      <xdr:col>10</xdr:col>
      <xdr:colOff>114300</xdr:colOff>
      <xdr:row>38</xdr:row>
      <xdr:rowOff>114935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65456"/>
          <a:ext cx="8890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143781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1080</xdr:rowOff>
    </xdr:from>
    <xdr:to>
      <xdr:col>24</xdr:col>
      <xdr:colOff>114300</xdr:colOff>
      <xdr:row>38</xdr:row>
      <xdr:rowOff>102680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1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87456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3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170624</xdr:rowOff>
    </xdr:from>
    <xdr:to>
      <xdr:col>20</xdr:col>
      <xdr:colOff>38100</xdr:colOff>
      <xdr:row>38</xdr:row>
      <xdr:rowOff>100774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91901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0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169863</xdr:rowOff>
    </xdr:from>
    <xdr:to>
      <xdr:col>15</xdr:col>
      <xdr:colOff>101600</xdr:colOff>
      <xdr:row>38</xdr:row>
      <xdr:rowOff>100013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1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91140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0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171006</xdr:rowOff>
    </xdr:from>
    <xdr:to>
      <xdr:col>10</xdr:col>
      <xdr:colOff>165100</xdr:colOff>
      <xdr:row>38</xdr:row>
      <xdr:rowOff>101156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92283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0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64135</xdr:rowOff>
    </xdr:from>
    <xdr:to>
      <xdr:col>6</xdr:col>
      <xdr:colOff>38100</xdr:colOff>
      <xdr:row>38</xdr:row>
      <xdr:rowOff>165735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7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156862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7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61615</xdr:rowOff>
    </xdr:from>
    <xdr:to>
      <xdr:col>24</xdr:col>
      <xdr:colOff>63500</xdr:colOff>
      <xdr:row>57</xdr:row>
      <xdr:rowOff>114028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34265"/>
          <a:ext cx="838200" cy="5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114028</xdr:rowOff>
    </xdr:from>
    <xdr:to>
      <xdr:col>19</xdr:col>
      <xdr:colOff>177800</xdr:colOff>
      <xdr:row>57</xdr:row>
      <xdr:rowOff>130142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86678"/>
          <a:ext cx="889000" cy="1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109171</xdr:rowOff>
    </xdr:from>
    <xdr:to>
      <xdr:col>15</xdr:col>
      <xdr:colOff>50800</xdr:colOff>
      <xdr:row>57</xdr:row>
      <xdr:rowOff>130142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10371"/>
          <a:ext cx="889000" cy="19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109171</xdr:rowOff>
    </xdr:from>
    <xdr:to>
      <xdr:col>10</xdr:col>
      <xdr:colOff>114300</xdr:colOff>
      <xdr:row>58</xdr:row>
      <xdr:rowOff>21029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10371"/>
          <a:ext cx="889000" cy="25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81722</xdr:rowOff>
    </xdr:from>
    <xdr:to>
      <xdr:col>10</xdr:col>
      <xdr:colOff>165100</xdr:colOff>
      <xdr:row>56</xdr:row>
      <xdr:rowOff>11872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1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28399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6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6510</xdr:rowOff>
    </xdr:from>
    <xdr:to>
      <xdr:col>6</xdr:col>
      <xdr:colOff>38100</xdr:colOff>
      <xdr:row>57</xdr:row>
      <xdr:rowOff>108110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7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124637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5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10815</xdr:rowOff>
    </xdr:from>
    <xdr:to>
      <xdr:col>24</xdr:col>
      <xdr:colOff>114300</xdr:colOff>
      <xdr:row>57</xdr:row>
      <xdr:rowOff>112415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8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97192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63228</xdr:rowOff>
    </xdr:from>
    <xdr:to>
      <xdr:col>20</xdr:col>
      <xdr:colOff>38100</xdr:colOff>
      <xdr:row>57</xdr:row>
      <xdr:rowOff>164828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155955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2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79342</xdr:rowOff>
    </xdr:from>
    <xdr:to>
      <xdr:col>15</xdr:col>
      <xdr:colOff>101600</xdr:colOff>
      <xdr:row>58</xdr:row>
      <xdr:rowOff>9492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5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619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4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58371</xdr:rowOff>
    </xdr:from>
    <xdr:to>
      <xdr:col>10</xdr:col>
      <xdr:colOff>165100</xdr:colOff>
      <xdr:row>56</xdr:row>
      <xdr:rowOff>159971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5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151098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5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141679</xdr:rowOff>
    </xdr:from>
    <xdr:to>
      <xdr:col>6</xdr:col>
      <xdr:colOff>38100</xdr:colOff>
      <xdr:row>58</xdr:row>
      <xdr:rowOff>71829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1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62956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106384</xdr:rowOff>
    </xdr:from>
    <xdr:to>
      <xdr:col>24</xdr:col>
      <xdr:colOff>63500</xdr:colOff>
      <xdr:row>77</xdr:row>
      <xdr:rowOff>115239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3308034"/>
          <a:ext cx="838200" cy="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94872</xdr:rowOff>
    </xdr:from>
    <xdr:to>
      <xdr:col>19</xdr:col>
      <xdr:colOff>177800</xdr:colOff>
      <xdr:row>77</xdr:row>
      <xdr:rowOff>106384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96522"/>
          <a:ext cx="889000" cy="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94872</xdr:rowOff>
    </xdr:from>
    <xdr:to>
      <xdr:col>15</xdr:col>
      <xdr:colOff>50800</xdr:colOff>
      <xdr:row>78</xdr:row>
      <xdr:rowOff>7378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96522"/>
          <a:ext cx="889000" cy="8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7378</xdr:rowOff>
    </xdr:from>
    <xdr:to>
      <xdr:col>10</xdr:col>
      <xdr:colOff>114300</xdr:colOff>
      <xdr:row>78</xdr:row>
      <xdr:rowOff>31353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80478"/>
          <a:ext cx="889000" cy="2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23763</xdr:rowOff>
    </xdr:from>
    <xdr:to>
      <xdr:col>10</xdr:col>
      <xdr:colOff>165100</xdr:colOff>
      <xdr:row>77</xdr:row>
      <xdr:rowOff>125363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2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141890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0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29573</xdr:rowOff>
    </xdr:from>
    <xdr:to>
      <xdr:col>6</xdr:col>
      <xdr:colOff>38100</xdr:colOff>
      <xdr:row>77</xdr:row>
      <xdr:rowOff>131173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1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147700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00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64439</xdr:rowOff>
    </xdr:from>
    <xdr:to>
      <xdr:col>24</xdr:col>
      <xdr:colOff>114300</xdr:colOff>
      <xdr:row>77</xdr:row>
      <xdr:rowOff>166039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150816</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8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55584</xdr:rowOff>
    </xdr:from>
    <xdr:to>
      <xdr:col>20</xdr:col>
      <xdr:colOff>38100</xdr:colOff>
      <xdr:row>77</xdr:row>
      <xdr:rowOff>157184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148311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44072</xdr:rowOff>
    </xdr:from>
    <xdr:to>
      <xdr:col>15</xdr:col>
      <xdr:colOff>101600</xdr:colOff>
      <xdr:row>77</xdr:row>
      <xdr:rowOff>145672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4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136799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3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128028</xdr:rowOff>
    </xdr:from>
    <xdr:to>
      <xdr:col>10</xdr:col>
      <xdr:colOff>165100</xdr:colOff>
      <xdr:row>78</xdr:row>
      <xdr:rowOff>58178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2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49305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2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152003</xdr:rowOff>
    </xdr:from>
    <xdr:to>
      <xdr:col>6</xdr:col>
      <xdr:colOff>38100</xdr:colOff>
      <xdr:row>78</xdr:row>
      <xdr:rowOff>82153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5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4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44774</xdr:rowOff>
    </xdr:from>
    <xdr:to>
      <xdr:col>24</xdr:col>
      <xdr:colOff>62865</xdr:colOff>
      <xdr:row>98</xdr:row>
      <xdr:rowOff>87627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75274"/>
          <a:ext cx="1270" cy="141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91454</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9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87627</xdr:rowOff>
    </xdr:from>
    <xdr:to>
      <xdr:col>24</xdr:col>
      <xdr:colOff>152400</xdr:colOff>
      <xdr:row>98</xdr:row>
      <xdr:rowOff>87627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89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162901</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5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44774</xdr:rowOff>
    </xdr:from>
    <xdr:to>
      <xdr:col>24</xdr:col>
      <xdr:colOff>152400</xdr:colOff>
      <xdr:row>90</xdr:row>
      <xdr:rowOff>44774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7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128842</xdr:rowOff>
    </xdr:from>
    <xdr:to>
      <xdr:col>24</xdr:col>
      <xdr:colOff>63500</xdr:colOff>
      <xdr:row>98</xdr:row>
      <xdr:rowOff>20552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59492"/>
          <a:ext cx="838200" cy="6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143115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59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120238</xdr:rowOff>
    </xdr:from>
    <xdr:to>
      <xdr:col>24</xdr:col>
      <xdr:colOff>114300</xdr:colOff>
      <xdr:row>96</xdr:row>
      <xdr:rowOff>50388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2673</xdr:rowOff>
    </xdr:from>
    <xdr:to>
      <xdr:col>19</xdr:col>
      <xdr:colOff>177800</xdr:colOff>
      <xdr:row>98</xdr:row>
      <xdr:rowOff>20552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804773"/>
          <a:ext cx="889000" cy="1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115666</xdr:rowOff>
    </xdr:from>
    <xdr:to>
      <xdr:col>20</xdr:col>
      <xdr:colOff>38100</xdr:colOff>
      <xdr:row>96</xdr:row>
      <xdr:rowOff>45816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62343</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7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2673</xdr:rowOff>
    </xdr:from>
    <xdr:to>
      <xdr:col>15</xdr:col>
      <xdr:colOff>50800</xdr:colOff>
      <xdr:row>98</xdr:row>
      <xdr:rowOff>98589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04773"/>
          <a:ext cx="889000" cy="9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127285</xdr:rowOff>
    </xdr:from>
    <xdr:to>
      <xdr:col>15</xdr:col>
      <xdr:colOff>101600</xdr:colOff>
      <xdr:row>96</xdr:row>
      <xdr:rowOff>57435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1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73962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19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98589</xdr:rowOff>
    </xdr:from>
    <xdr:to>
      <xdr:col>10</xdr:col>
      <xdr:colOff>114300</xdr:colOff>
      <xdr:row>98</xdr:row>
      <xdr:rowOff>100828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00689"/>
          <a:ext cx="889000" cy="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112607</xdr:rowOff>
    </xdr:from>
    <xdr:to>
      <xdr:col>10</xdr:col>
      <xdr:colOff>165100</xdr:colOff>
      <xdr:row>97</xdr:row>
      <xdr:rowOff>42757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7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59284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4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135068</xdr:rowOff>
    </xdr:from>
    <xdr:to>
      <xdr:col>6</xdr:col>
      <xdr:colOff>38100</xdr:colOff>
      <xdr:row>97</xdr:row>
      <xdr:rowOff>65218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9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81745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6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78042</xdr:rowOff>
    </xdr:from>
    <xdr:to>
      <xdr:col>24</xdr:col>
      <xdr:colOff>114300</xdr:colOff>
      <xdr:row>98</xdr:row>
      <xdr:rowOff>8192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0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56469</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8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141202</xdr:rowOff>
    </xdr:from>
    <xdr:to>
      <xdr:col>20</xdr:col>
      <xdr:colOff>38100</xdr:colOff>
      <xdr:row>98</xdr:row>
      <xdr:rowOff>71352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7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62479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6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123323</xdr:rowOff>
    </xdr:from>
    <xdr:to>
      <xdr:col>15</xdr:col>
      <xdr:colOff>101600</xdr:colOff>
      <xdr:row>98</xdr:row>
      <xdr:rowOff>53473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5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44600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4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47789</xdr:rowOff>
    </xdr:from>
    <xdr:to>
      <xdr:col>10</xdr:col>
      <xdr:colOff>165100</xdr:colOff>
      <xdr:row>98</xdr:row>
      <xdr:rowOff>149389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4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140516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4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50028</xdr:rowOff>
    </xdr:from>
    <xdr:to>
      <xdr:col>6</xdr:col>
      <xdr:colOff>38100</xdr:colOff>
      <xdr:row>98</xdr:row>
      <xdr:rowOff>151628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5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142755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162052</xdr:rowOff>
    </xdr:from>
    <xdr:to>
      <xdr:col>41</xdr:col>
      <xdr:colOff>101600</xdr:colOff>
      <xdr:row>38</xdr:row>
      <xdr:rowOff>92202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108729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80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89187</xdr:rowOff>
    </xdr:from>
    <xdr:to>
      <xdr:col>55</xdr:col>
      <xdr:colOff>0</xdr:colOff>
      <xdr:row>58</xdr:row>
      <xdr:rowOff>91625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33287"/>
          <a:ext cx="8382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88212</xdr:rowOff>
    </xdr:from>
    <xdr:to>
      <xdr:col>50</xdr:col>
      <xdr:colOff>114300</xdr:colOff>
      <xdr:row>58</xdr:row>
      <xdr:rowOff>91625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32312"/>
          <a:ext cx="889000" cy="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88212</xdr:rowOff>
    </xdr:from>
    <xdr:to>
      <xdr:col>45</xdr:col>
      <xdr:colOff>177800</xdr:colOff>
      <xdr:row>58</xdr:row>
      <xdr:rowOff>110568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32312"/>
          <a:ext cx="889000" cy="2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110568</xdr:rowOff>
    </xdr:from>
    <xdr:to>
      <xdr:col>41</xdr:col>
      <xdr:colOff>50800</xdr:colOff>
      <xdr:row>58</xdr:row>
      <xdr:rowOff>116329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54668"/>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57810</xdr:rowOff>
    </xdr:from>
    <xdr:to>
      <xdr:col>41</xdr:col>
      <xdr:colOff>101600</xdr:colOff>
      <xdr:row>57</xdr:row>
      <xdr:rowOff>159410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4487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0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46807</xdr:rowOff>
    </xdr:from>
    <xdr:to>
      <xdr:col>36</xdr:col>
      <xdr:colOff>165100</xdr:colOff>
      <xdr:row>57</xdr:row>
      <xdr:rowOff>148407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164934</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38387</xdr:rowOff>
    </xdr:from>
    <xdr:to>
      <xdr:col>55</xdr:col>
      <xdr:colOff>50800</xdr:colOff>
      <xdr:row>58</xdr:row>
      <xdr:rowOff>139987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8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124764</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9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40825</xdr:rowOff>
    </xdr:from>
    <xdr:to>
      <xdr:col>50</xdr:col>
      <xdr:colOff>165100</xdr:colOff>
      <xdr:row>58</xdr:row>
      <xdr:rowOff>142425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8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133552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07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37412</xdr:rowOff>
    </xdr:from>
    <xdr:to>
      <xdr:col>46</xdr:col>
      <xdr:colOff>38100</xdr:colOff>
      <xdr:row>58</xdr:row>
      <xdr:rowOff>139012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130139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7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59768</xdr:rowOff>
    </xdr:from>
    <xdr:to>
      <xdr:col>41</xdr:col>
      <xdr:colOff>101600</xdr:colOff>
      <xdr:row>58</xdr:row>
      <xdr:rowOff>161368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0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152495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9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65529</xdr:rowOff>
    </xdr:from>
    <xdr:to>
      <xdr:col>36</xdr:col>
      <xdr:colOff>165100</xdr:colOff>
      <xdr:row>58</xdr:row>
      <xdr:rowOff>167129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0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158256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1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23358</xdr:rowOff>
    </xdr:from>
    <xdr:to>
      <xdr:col>55</xdr:col>
      <xdr:colOff>0</xdr:colOff>
      <xdr:row>79</xdr:row>
      <xdr:rowOff>27426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67908"/>
          <a:ext cx="838200" cy="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20318</xdr:rowOff>
    </xdr:from>
    <xdr:to>
      <xdr:col>50</xdr:col>
      <xdr:colOff>114300</xdr:colOff>
      <xdr:row>79</xdr:row>
      <xdr:rowOff>27426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64868"/>
          <a:ext cx="889000" cy="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1245</xdr:rowOff>
    </xdr:from>
    <xdr:to>
      <xdr:col>45</xdr:col>
      <xdr:colOff>177800</xdr:colOff>
      <xdr:row>79</xdr:row>
      <xdr:rowOff>20318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45795"/>
          <a:ext cx="889000" cy="1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1245</xdr:rowOff>
    </xdr:from>
    <xdr:to>
      <xdr:col>41</xdr:col>
      <xdr:colOff>50800</xdr:colOff>
      <xdr:row>79</xdr:row>
      <xdr:rowOff>13041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45795"/>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98775</xdr:rowOff>
    </xdr:from>
    <xdr:to>
      <xdr:col>41</xdr:col>
      <xdr:colOff>101600</xdr:colOff>
      <xdr:row>78</xdr:row>
      <xdr:rowOff>28925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0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45452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7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16038</xdr:rowOff>
    </xdr:from>
    <xdr:to>
      <xdr:col>36</xdr:col>
      <xdr:colOff>165100</xdr:colOff>
      <xdr:row>78</xdr:row>
      <xdr:rowOff>117638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134165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144008</xdr:rowOff>
    </xdr:from>
    <xdr:to>
      <xdr:col>55</xdr:col>
      <xdr:colOff>50800</xdr:colOff>
      <xdr:row>79</xdr:row>
      <xdr:rowOff>74158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1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58935</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3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148076</xdr:rowOff>
    </xdr:from>
    <xdr:to>
      <xdr:col>50</xdr:col>
      <xdr:colOff>165100</xdr:colOff>
      <xdr:row>79</xdr:row>
      <xdr:rowOff>78226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2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69353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61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140968</xdr:rowOff>
    </xdr:from>
    <xdr:to>
      <xdr:col>46</xdr:col>
      <xdr:colOff>38100</xdr:colOff>
      <xdr:row>79</xdr:row>
      <xdr:rowOff>71118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1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62245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121895</xdr:rowOff>
    </xdr:from>
    <xdr:to>
      <xdr:col>41</xdr:col>
      <xdr:colOff>101600</xdr:colOff>
      <xdr:row>79</xdr:row>
      <xdr:rowOff>52045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43172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8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133691</xdr:rowOff>
    </xdr:from>
    <xdr:to>
      <xdr:col>36</xdr:col>
      <xdr:colOff>165100</xdr:colOff>
      <xdr:row>79</xdr:row>
      <xdr:rowOff>63841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0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54968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9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157576</xdr:rowOff>
    </xdr:from>
    <xdr:to>
      <xdr:col>55</xdr:col>
      <xdr:colOff>0</xdr:colOff>
      <xdr:row>97</xdr:row>
      <xdr:rowOff>99448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616776"/>
          <a:ext cx="838200" cy="11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157576</xdr:rowOff>
    </xdr:from>
    <xdr:to>
      <xdr:col>50</xdr:col>
      <xdr:colOff>114300</xdr:colOff>
      <xdr:row>97</xdr:row>
      <xdr:rowOff>13646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616776"/>
          <a:ext cx="889000" cy="2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13646</xdr:rowOff>
    </xdr:from>
    <xdr:to>
      <xdr:col>45</xdr:col>
      <xdr:colOff>177800</xdr:colOff>
      <xdr:row>97</xdr:row>
      <xdr:rowOff>97701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644296"/>
          <a:ext cx="889000" cy="8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14509</xdr:rowOff>
    </xdr:from>
    <xdr:to>
      <xdr:col>41</xdr:col>
      <xdr:colOff>50800</xdr:colOff>
      <xdr:row>97</xdr:row>
      <xdr:rowOff>97701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645159"/>
          <a:ext cx="889000" cy="8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123044</xdr:rowOff>
    </xdr:from>
    <xdr:to>
      <xdr:col>41</xdr:col>
      <xdr:colOff>101600</xdr:colOff>
      <xdr:row>97</xdr:row>
      <xdr:rowOff>53194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69721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95374</xdr:rowOff>
    </xdr:from>
    <xdr:to>
      <xdr:col>36</xdr:col>
      <xdr:colOff>165100</xdr:colOff>
      <xdr:row>97</xdr:row>
      <xdr:rowOff>25524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42051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3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48648</xdr:rowOff>
    </xdr:from>
    <xdr:to>
      <xdr:col>55</xdr:col>
      <xdr:colOff>50800</xdr:colOff>
      <xdr:row>97</xdr:row>
      <xdr:rowOff>150248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7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27075</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5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106776</xdr:rowOff>
    </xdr:from>
    <xdr:to>
      <xdr:col>50</xdr:col>
      <xdr:colOff>165100</xdr:colOff>
      <xdr:row>97</xdr:row>
      <xdr:rowOff>36926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56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53453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34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134296</xdr:rowOff>
    </xdr:from>
    <xdr:to>
      <xdr:col>46</xdr:col>
      <xdr:colOff>38100</xdr:colOff>
      <xdr:row>97</xdr:row>
      <xdr:rowOff>64446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9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80973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36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46901</xdr:rowOff>
    </xdr:from>
    <xdr:to>
      <xdr:col>41</xdr:col>
      <xdr:colOff>101600</xdr:colOff>
      <xdr:row>97</xdr:row>
      <xdr:rowOff>148501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7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139628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77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135159</xdr:rowOff>
    </xdr:from>
    <xdr:to>
      <xdr:col>36</xdr:col>
      <xdr:colOff>165100</xdr:colOff>
      <xdr:row>97</xdr:row>
      <xdr:rowOff>65309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59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56436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68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152603</xdr:rowOff>
    </xdr:from>
    <xdr:to>
      <xdr:col>85</xdr:col>
      <xdr:colOff>127000</xdr:colOff>
      <xdr:row>37</xdr:row>
      <xdr:rowOff>105931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324803"/>
          <a:ext cx="838200" cy="12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54953</xdr:rowOff>
    </xdr:from>
    <xdr:to>
      <xdr:col>81</xdr:col>
      <xdr:colOff>50800</xdr:colOff>
      <xdr:row>37</xdr:row>
      <xdr:rowOff>105931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398603"/>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54953</xdr:rowOff>
    </xdr:from>
    <xdr:to>
      <xdr:col>76</xdr:col>
      <xdr:colOff>114300</xdr:colOff>
      <xdr:row>37</xdr:row>
      <xdr:rowOff>84696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398603"/>
          <a:ext cx="889000" cy="2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84696</xdr:rowOff>
    </xdr:from>
    <xdr:to>
      <xdr:col>71</xdr:col>
      <xdr:colOff>177800</xdr:colOff>
      <xdr:row>38</xdr:row>
      <xdr:rowOff>20980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428346"/>
          <a:ext cx="889000" cy="10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118224</xdr:rowOff>
    </xdr:from>
    <xdr:to>
      <xdr:col>72</xdr:col>
      <xdr:colOff>38100</xdr:colOff>
      <xdr:row>37</xdr:row>
      <xdr:rowOff>48374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9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64901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6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133744</xdr:rowOff>
    </xdr:from>
    <xdr:to>
      <xdr:col>67</xdr:col>
      <xdr:colOff>101600</xdr:colOff>
      <xdr:row>37</xdr:row>
      <xdr:rowOff>63894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0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80421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8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101803</xdr:rowOff>
    </xdr:from>
    <xdr:to>
      <xdr:col>85</xdr:col>
      <xdr:colOff>177800</xdr:colOff>
      <xdr:row>37</xdr:row>
      <xdr:rowOff>31953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124680</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1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55131</xdr:rowOff>
    </xdr:from>
    <xdr:to>
      <xdr:col>81</xdr:col>
      <xdr:colOff>101600</xdr:colOff>
      <xdr:row>37</xdr:row>
      <xdr:rowOff>156731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9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147858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49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4153</xdr:rowOff>
    </xdr:from>
    <xdr:to>
      <xdr:col>76</xdr:col>
      <xdr:colOff>165100</xdr:colOff>
      <xdr:row>37</xdr:row>
      <xdr:rowOff>105753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4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96880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44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33896</xdr:rowOff>
    </xdr:from>
    <xdr:to>
      <xdr:col>72</xdr:col>
      <xdr:colOff>38100</xdr:colOff>
      <xdr:row>37</xdr:row>
      <xdr:rowOff>135496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7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126623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47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141631</xdr:rowOff>
    </xdr:from>
    <xdr:to>
      <xdr:col>67</xdr:col>
      <xdr:colOff>101600</xdr:colOff>
      <xdr:row>38</xdr:row>
      <xdr:rowOff>71780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852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62907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7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97621</xdr:rowOff>
    </xdr:from>
    <xdr:to>
      <xdr:col>85</xdr:col>
      <xdr:colOff>127000</xdr:colOff>
      <xdr:row>58</xdr:row>
      <xdr:rowOff>100727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10041721"/>
          <a:ext cx="838200" cy="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97621</xdr:rowOff>
    </xdr:from>
    <xdr:to>
      <xdr:col>81</xdr:col>
      <xdr:colOff>50800</xdr:colOff>
      <xdr:row>58</xdr:row>
      <xdr:rowOff>112980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10041721"/>
          <a:ext cx="889000" cy="1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102389</xdr:rowOff>
    </xdr:from>
    <xdr:to>
      <xdr:col>76</xdr:col>
      <xdr:colOff>114300</xdr:colOff>
      <xdr:row>58</xdr:row>
      <xdr:rowOff>112980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10046489"/>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102389</xdr:rowOff>
    </xdr:from>
    <xdr:to>
      <xdr:col>71</xdr:col>
      <xdr:colOff>177800</xdr:colOff>
      <xdr:row>58</xdr:row>
      <xdr:rowOff>140984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10046489"/>
          <a:ext cx="889000" cy="3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155821</xdr:rowOff>
    </xdr:from>
    <xdr:to>
      <xdr:col>72</xdr:col>
      <xdr:colOff>38100</xdr:colOff>
      <xdr:row>58</xdr:row>
      <xdr:rowOff>85971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2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102498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0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17753</xdr:rowOff>
    </xdr:from>
    <xdr:to>
      <xdr:col>67</xdr:col>
      <xdr:colOff>101600</xdr:colOff>
      <xdr:row>58</xdr:row>
      <xdr:rowOff>119353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135880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3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49927</xdr:rowOff>
    </xdr:from>
    <xdr:to>
      <xdr:col>85</xdr:col>
      <xdr:colOff>177800</xdr:colOff>
      <xdr:row>58</xdr:row>
      <xdr:rowOff>151527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9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136304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90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46821</xdr:rowOff>
    </xdr:from>
    <xdr:to>
      <xdr:col>81</xdr:col>
      <xdr:colOff>101600</xdr:colOff>
      <xdr:row>58</xdr:row>
      <xdr:rowOff>148421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9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139548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62180</xdr:rowOff>
    </xdr:from>
    <xdr:to>
      <xdr:col>76</xdr:col>
      <xdr:colOff>165100</xdr:colOff>
      <xdr:row>58</xdr:row>
      <xdr:rowOff>163780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1000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154907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9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51589</xdr:rowOff>
    </xdr:from>
    <xdr:to>
      <xdr:col>72</xdr:col>
      <xdr:colOff>38100</xdr:colOff>
      <xdr:row>58</xdr:row>
      <xdr:rowOff>153189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9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144316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90184</xdr:rowOff>
    </xdr:from>
    <xdr:to>
      <xdr:col>67</xdr:col>
      <xdr:colOff>101600</xdr:colOff>
      <xdr:row>59</xdr:row>
      <xdr:rowOff>20334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10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11461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1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73561</xdr:rowOff>
    </xdr:from>
    <xdr:to>
      <xdr:col>72</xdr:col>
      <xdr:colOff>38100</xdr:colOff>
      <xdr:row>77</xdr:row>
      <xdr:rowOff>3711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10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20238</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287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122596</xdr:rowOff>
    </xdr:from>
    <xdr:to>
      <xdr:col>67</xdr:col>
      <xdr:colOff>101600</xdr:colOff>
      <xdr:row>77</xdr:row>
      <xdr:rowOff>52746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1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69273</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292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106907</xdr:rowOff>
    </xdr:from>
    <xdr:to>
      <xdr:col>85</xdr:col>
      <xdr:colOff>127000</xdr:colOff>
      <xdr:row>96</xdr:row>
      <xdr:rowOff>109062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566107"/>
          <a:ext cx="8382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106907</xdr:rowOff>
    </xdr:from>
    <xdr:to>
      <xdr:col>81</xdr:col>
      <xdr:colOff>50800</xdr:colOff>
      <xdr:row>96</xdr:row>
      <xdr:rowOff>107862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566107"/>
          <a:ext cx="8890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107862</xdr:rowOff>
    </xdr:from>
    <xdr:to>
      <xdr:col>76</xdr:col>
      <xdr:colOff>114300</xdr:colOff>
      <xdr:row>96</xdr:row>
      <xdr:rowOff>139402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567062"/>
          <a:ext cx="889000" cy="3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139402</xdr:rowOff>
    </xdr:from>
    <xdr:to>
      <xdr:col>71</xdr:col>
      <xdr:colOff>177800</xdr:colOff>
      <xdr:row>96</xdr:row>
      <xdr:rowOff>151009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598602"/>
          <a:ext cx="889000" cy="1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154268</xdr:rowOff>
    </xdr:from>
    <xdr:to>
      <xdr:col>72</xdr:col>
      <xdr:colOff>38100</xdr:colOff>
      <xdr:row>96</xdr:row>
      <xdr:rowOff>84418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44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100945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21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145182</xdr:rowOff>
    </xdr:from>
    <xdr:to>
      <xdr:col>67</xdr:col>
      <xdr:colOff>101600</xdr:colOff>
      <xdr:row>96</xdr:row>
      <xdr:rowOff>75332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4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91859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20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58262</xdr:rowOff>
    </xdr:from>
    <xdr:to>
      <xdr:col>85</xdr:col>
      <xdr:colOff>177800</xdr:colOff>
      <xdr:row>96</xdr:row>
      <xdr:rowOff>159862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51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36689</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49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56107</xdr:rowOff>
    </xdr:from>
    <xdr:to>
      <xdr:col>81</xdr:col>
      <xdr:colOff>101600</xdr:colOff>
      <xdr:row>96</xdr:row>
      <xdr:rowOff>157707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51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148834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60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57062</xdr:rowOff>
    </xdr:from>
    <xdr:to>
      <xdr:col>76</xdr:col>
      <xdr:colOff>165100</xdr:colOff>
      <xdr:row>96</xdr:row>
      <xdr:rowOff>158662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51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149789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60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88602</xdr:rowOff>
    </xdr:from>
    <xdr:to>
      <xdr:col>72</xdr:col>
      <xdr:colOff>38100</xdr:colOff>
      <xdr:row>97</xdr:row>
      <xdr:rowOff>18752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54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9879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64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100209</xdr:rowOff>
    </xdr:from>
    <xdr:to>
      <xdr:col>67</xdr:col>
      <xdr:colOff>101600</xdr:colOff>
      <xdr:row>97</xdr:row>
      <xdr:rowOff>30359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55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21486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65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166053</xdr:rowOff>
    </xdr:from>
    <xdr:to>
      <xdr:col>102</xdr:col>
      <xdr:colOff>165100</xdr:colOff>
      <xdr:row>37</xdr:row>
      <xdr:rowOff>96203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3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112730</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113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145478</xdr:rowOff>
    </xdr:from>
    <xdr:to>
      <xdr:col>98</xdr:col>
      <xdr:colOff>38100</xdr:colOff>
      <xdr:row>38</xdr:row>
      <xdr:rowOff>75628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4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92155</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531650" y="6264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土木費は、住民一人あたり４６，３０４円であり、前年から２４，７８６円減少し、類似団体平均を下回った。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公債費は、住民一人あたり４５，３６１円であり前年度と比較し微減となったが、スマートインターチェンジ建設関連事業にかかる償還がはじまったことによりしばらくは高止まり傾向の傾向が続く。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全体的には、類似団体と比較して低コストでの運用であるといえるが、今後についても、低コストでの運用に引き続き努めたい。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岐阜県安八町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財政調整基金残高は、財源不足を補うべく経常的に取り崩し、残高が大きく減少していたが令和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年度以降は回復傾向であり、</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17.26</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実質収支については、財政調整基金の取崩しがあるため黒字となっているが、事務事業の見直し・統廃合など歳出の合理化等行財政改革を推進し、健全な行財政運営に努めていく。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岐阜県安八町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児童発達支援事業特別会計及び土地取得会計は赤字額が計上されているが、一般会計と合わせた普通会計全体としては黒字である。その他の会計においても黒字にて推移している。今後も、引き続き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7561102</v>
      </c>
      <c r="BO4" s="449"/>
      <c r="BP4" s="449"/>
      <c r="BQ4" s="449"/>
      <c r="BR4" s="449"/>
      <c r="BS4" s="449"/>
      <c r="BT4" s="449"/>
      <c r="BU4" s="450"/>
      <c r="BV4" s="448">
        <v>7431714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10.5</v>
      </c>
      <c r="CU4" s="589"/>
      <c r="CV4" s="589"/>
      <c r="CW4" s="589"/>
      <c r="CX4" s="589"/>
      <c r="CY4" s="589"/>
      <c r="CZ4" s="589"/>
      <c r="DA4" s="590"/>
      <c r="DB4" s="588">
        <v>10.3</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7073214</v>
      </c>
      <c r="BO5" s="420"/>
      <c r="BP5" s="420"/>
      <c r="BQ5" s="420"/>
      <c r="BR5" s="420"/>
      <c r="BS5" s="420"/>
      <c r="BT5" s="420"/>
      <c r="BU5" s="421"/>
      <c r="BV5" s="419">
        <v>6919484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87.6</v>
      </c>
      <c r="CU5" s="417"/>
      <c r="CV5" s="417"/>
      <c r="CW5" s="417"/>
      <c r="CX5" s="417"/>
      <c r="CY5" s="417"/>
      <c r="CZ5" s="417"/>
      <c r="DA5" s="418"/>
      <c r="DB5" s="416">
        <v>85.4</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487888</v>
      </c>
      <c r="BO6" s="420"/>
      <c r="BP6" s="420"/>
      <c r="BQ6" s="420"/>
      <c r="BR6" s="420"/>
      <c r="BS6" s="420"/>
      <c r="BT6" s="420"/>
      <c r="BU6" s="421"/>
      <c r="BV6" s="419">
        <v>512230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88.4</v>
      </c>
      <c r="CU6" s="563"/>
      <c r="CV6" s="563"/>
      <c r="CW6" s="563"/>
      <c r="CX6" s="563"/>
      <c r="CY6" s="563"/>
      <c r="CZ6" s="563"/>
      <c r="DA6" s="564"/>
      <c r="DB6" s="562">
        <v>87.1</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41278</v>
      </c>
      <c r="BO7" s="420"/>
      <c r="BP7" s="420"/>
      <c r="BQ7" s="420"/>
      <c r="BR7" s="420"/>
      <c r="BS7" s="420"/>
      <c r="BT7" s="420"/>
      <c r="BU7" s="421"/>
      <c r="BV7" s="419">
        <v>76826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4240031</v>
      </c>
      <c r="CU7" s="420"/>
      <c r="CV7" s="420"/>
      <c r="CW7" s="420"/>
      <c r="CX7" s="420"/>
      <c r="CY7" s="420"/>
      <c r="CZ7" s="420"/>
      <c r="DA7" s="421"/>
      <c r="DB7" s="419">
        <v>4232035</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446610</v>
      </c>
      <c r="BO8" s="420"/>
      <c r="BP8" s="420"/>
      <c r="BQ8" s="420"/>
      <c r="BR8" s="420"/>
      <c r="BS8" s="420"/>
      <c r="BT8" s="420"/>
      <c r="BU8" s="421"/>
      <c r="BV8" s="419">
        <v>435404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0.57999999999999996</v>
      </c>
      <c r="CU8" s="523"/>
      <c r="CV8" s="523"/>
      <c r="CW8" s="523"/>
      <c r="CX8" s="523"/>
      <c r="CY8" s="523"/>
      <c r="CZ8" s="523"/>
      <c r="DA8" s="524"/>
      <c r="DB8" s="522">
        <v>0.59</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14355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11206</v>
      </c>
      <c r="BO9" s="420"/>
      <c r="BP9" s="420"/>
      <c r="BQ9" s="420"/>
      <c r="BR9" s="420"/>
      <c r="BS9" s="420"/>
      <c r="BT9" s="420"/>
      <c r="BU9" s="421"/>
      <c r="BV9" s="419">
        <v>-21965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12.3</v>
      </c>
      <c r="CU9" s="417"/>
      <c r="CV9" s="417"/>
      <c r="CW9" s="417"/>
      <c r="CX9" s="417"/>
      <c r="CY9" s="417"/>
      <c r="CZ9" s="417"/>
      <c r="DA9" s="418"/>
      <c r="DB9" s="416">
        <v>12.3</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14752</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157781</v>
      </c>
      <c r="BO10" s="420"/>
      <c r="BP10" s="420"/>
      <c r="BQ10" s="420"/>
      <c r="BR10" s="420"/>
      <c r="BS10" s="420"/>
      <c r="BT10" s="420"/>
      <c r="BU10" s="421"/>
      <c r="BV10" s="419">
        <v>57002</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14465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358214</v>
      </c>
      <c r="BO12" s="420"/>
      <c r="BP12" s="420"/>
      <c r="BQ12" s="420"/>
      <c r="BR12" s="420"/>
      <c r="BS12" s="420"/>
      <c r="BT12" s="420"/>
      <c r="BU12" s="421"/>
      <c r="BV12" s="419">
        <v>403414</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13932</v>
      </c>
      <c r="S13" s="507"/>
      <c r="T13" s="507"/>
      <c r="U13" s="507"/>
      <c r="V13" s="508"/>
      <c r="W13" s="509" t="s">
        <v>131</v>
      </c>
      <c r="X13" s="405"/>
      <c r="Y13" s="405"/>
      <c r="Z13" s="405"/>
      <c r="AA13" s="405"/>
      <c r="AB13" s="406"/>
      <c r="AC13" s="372">
        <v>188</v>
      </c>
      <c r="AD13" s="373"/>
      <c r="AE13" s="373"/>
      <c r="AF13" s="373"/>
      <c r="AG13" s="374"/>
      <c r="AH13" s="372">
        <v>230</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-189227</v>
      </c>
      <c r="BO13" s="420"/>
      <c r="BP13" s="420"/>
      <c r="BQ13" s="420"/>
      <c r="BR13" s="420"/>
      <c r="BS13" s="420"/>
      <c r="BT13" s="420"/>
      <c r="BU13" s="421"/>
      <c r="BV13" s="419">
        <v>-368377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13.7</v>
      </c>
      <c r="CU13" s="417"/>
      <c r="CV13" s="417"/>
      <c r="CW13" s="417"/>
      <c r="CX13" s="417"/>
      <c r="CY13" s="417"/>
      <c r="CZ13" s="417"/>
      <c r="DA13" s="418"/>
      <c r="DB13" s="416">
        <v>13.3</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14512</v>
      </c>
      <c r="S14" s="507"/>
      <c r="T14" s="507"/>
      <c r="U14" s="507"/>
      <c r="V14" s="508"/>
      <c r="W14" s="510"/>
      <c r="X14" s="408"/>
      <c r="Y14" s="408"/>
      <c r="Z14" s="408"/>
      <c r="AA14" s="408"/>
      <c r="AB14" s="409"/>
      <c r="AC14" s="499">
        <v>2.6</v>
      </c>
      <c r="AD14" s="500"/>
      <c r="AE14" s="500"/>
      <c r="AF14" s="500"/>
      <c r="AG14" s="501"/>
      <c r="AH14" s="499">
        <v>3.2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62.3</v>
      </c>
      <c r="CU14" s="517"/>
      <c r="CV14" s="517"/>
      <c r="CW14" s="517"/>
      <c r="CX14" s="517"/>
      <c r="CY14" s="517"/>
      <c r="CZ14" s="517"/>
      <c r="DA14" s="518"/>
      <c r="DB14" s="516">
        <v>65.900000000000006</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14048</v>
      </c>
      <c r="S15" s="507"/>
      <c r="T15" s="507"/>
      <c r="U15" s="507"/>
      <c r="V15" s="508"/>
      <c r="W15" s="509" t="s">
        <v>137</v>
      </c>
      <c r="X15" s="405"/>
      <c r="Y15" s="405"/>
      <c r="Z15" s="405"/>
      <c r="AA15" s="405"/>
      <c r="AB15" s="406"/>
      <c r="AC15" s="372">
        <v>2574</v>
      </c>
      <c r="AD15" s="373"/>
      <c r="AE15" s="373"/>
      <c r="AF15" s="373"/>
      <c r="AG15" s="374"/>
      <c r="AH15" s="372">
        <v>2537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2115125</v>
      </c>
      <c r="BO15" s="449"/>
      <c r="BP15" s="449"/>
      <c r="BQ15" s="449"/>
      <c r="BR15" s="449"/>
      <c r="BS15" s="449"/>
      <c r="BT15" s="449"/>
      <c r="BU15" s="450"/>
      <c r="BV15" s="448">
        <v>2081220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36.1</v>
      </c>
      <c r="AD16" s="500"/>
      <c r="AE16" s="500"/>
      <c r="AF16" s="500"/>
      <c r="AG16" s="501"/>
      <c r="AH16" s="499">
        <v>35.799999999999997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3635889</v>
      </c>
      <c r="BO16" s="420"/>
      <c r="BP16" s="420"/>
      <c r="BQ16" s="420"/>
      <c r="BR16" s="420"/>
      <c r="BS16" s="420"/>
      <c r="BT16" s="420"/>
      <c r="BU16" s="421"/>
      <c r="BV16" s="419">
        <v>3598154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4374</v>
      </c>
      <c r="AD17" s="373"/>
      <c r="AE17" s="373"/>
      <c r="AF17" s="373"/>
      <c r="AG17" s="374"/>
      <c r="AH17" s="372">
        <v>4316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2670282</v>
      </c>
      <c r="BO17" s="420"/>
      <c r="BP17" s="420"/>
      <c r="BQ17" s="420"/>
      <c r="BR17" s="420"/>
      <c r="BS17" s="420"/>
      <c r="BT17" s="420"/>
      <c r="BU17" s="421"/>
      <c r="BV17" s="419">
        <v>2628238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18.16</v>
      </c>
      <c r="M18" s="472"/>
      <c r="N18" s="472"/>
      <c r="O18" s="472"/>
      <c r="P18" s="472"/>
      <c r="Q18" s="472"/>
      <c r="R18" s="473"/>
      <c r="S18" s="473"/>
      <c r="T18" s="473"/>
      <c r="U18" s="473"/>
      <c r="V18" s="474"/>
      <c r="W18" s="490"/>
      <c r="X18" s="491"/>
      <c r="Y18" s="491"/>
      <c r="Z18" s="491"/>
      <c r="AA18" s="491"/>
      <c r="AB18" s="515"/>
      <c r="AC18" s="389">
        <v>61.3</v>
      </c>
      <c r="AD18" s="390"/>
      <c r="AE18" s="390"/>
      <c r="AF18" s="390"/>
      <c r="AG18" s="475"/>
      <c r="AH18" s="389">
        <v>60.9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3719140</v>
      </c>
      <c r="BO18" s="420"/>
      <c r="BP18" s="420"/>
      <c r="BQ18" s="420"/>
      <c r="BR18" s="420"/>
      <c r="BS18" s="420"/>
      <c r="BT18" s="420"/>
      <c r="BU18" s="421"/>
      <c r="BV18" s="419">
        <v>3660965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790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5147707</v>
      </c>
      <c r="BO19" s="420"/>
      <c r="BP19" s="420"/>
      <c r="BQ19" s="420"/>
      <c r="BR19" s="420"/>
      <c r="BS19" s="420"/>
      <c r="BT19" s="420"/>
      <c r="BU19" s="421"/>
      <c r="BV19" s="419">
        <v>5246275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5013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6078510</v>
      </c>
      <c r="BO22" s="449"/>
      <c r="BP22" s="449"/>
      <c r="BQ22" s="449"/>
      <c r="BR22" s="449"/>
      <c r="BS22" s="449"/>
      <c r="BT22" s="449"/>
      <c r="BU22" s="450"/>
      <c r="BV22" s="448">
        <v>5895594</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2515191</v>
      </c>
      <c r="BO23" s="420"/>
      <c r="BP23" s="420"/>
      <c r="BQ23" s="420"/>
      <c r="BR23" s="420"/>
      <c r="BS23" s="420"/>
      <c r="BT23" s="420"/>
      <c r="BU23" s="421"/>
      <c r="BV23" s="419">
        <v>2049871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7200</v>
      </c>
      <c r="R24" s="373"/>
      <c r="S24" s="373"/>
      <c r="T24" s="373"/>
      <c r="U24" s="373"/>
      <c r="V24" s="374"/>
      <c r="W24" s="462"/>
      <c r="X24" s="399"/>
      <c r="Y24" s="400"/>
      <c r="Z24" s="375" t="s">
        <v>162</v>
      </c>
      <c r="AA24" s="376"/>
      <c r="AB24" s="376"/>
      <c r="AC24" s="376"/>
      <c r="AD24" s="376"/>
      <c r="AE24" s="376"/>
      <c r="AF24" s="376"/>
      <c r="AG24" s="377"/>
      <c r="AH24" s="372">
        <v>129</v>
      </c>
      <c r="AI24" s="373"/>
      <c r="AJ24" s="373"/>
      <c r="AK24" s="373"/>
      <c r="AL24" s="374"/>
      <c r="AM24" s="372">
        <v>372036</v>
      </c>
      <c r="AN24" s="373"/>
      <c r="AO24" s="373"/>
      <c r="AP24" s="373"/>
      <c r="AQ24" s="373"/>
      <c r="AR24" s="374"/>
      <c r="AS24" s="372">
        <v>2884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3232189</v>
      </c>
      <c r="BO24" s="420"/>
      <c r="BP24" s="420"/>
      <c r="BQ24" s="420"/>
      <c r="BR24" s="420"/>
      <c r="BS24" s="420"/>
      <c r="BT24" s="420"/>
      <c r="BU24" s="421"/>
      <c r="BV24" s="419">
        <v>2707480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5900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t="s">
        <v>122</v>
      </c>
      <c r="BO25" s="449"/>
      <c r="BP25" s="449"/>
      <c r="BQ25" s="449"/>
      <c r="BR25" s="449"/>
      <c r="BS25" s="449"/>
      <c r="BT25" s="449"/>
      <c r="BU25" s="450"/>
      <c r="BV25" s="448" t="s">
        <v>122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5400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3050</v>
      </c>
      <c r="R27" s="373"/>
      <c r="S27" s="373"/>
      <c r="T27" s="373"/>
      <c r="U27" s="373"/>
      <c r="V27" s="374"/>
      <c r="W27" s="462"/>
      <c r="X27" s="399"/>
      <c r="Y27" s="400"/>
      <c r="Z27" s="375" t="s">
        <v>171</v>
      </c>
      <c r="AA27" s="376"/>
      <c r="AB27" s="376"/>
      <c r="AC27" s="376"/>
      <c r="AD27" s="376"/>
      <c r="AE27" s="376"/>
      <c r="AF27" s="376"/>
      <c r="AG27" s="377"/>
      <c r="AH27" s="372">
        <v>1</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174</v>
      </c>
      <c r="F28" s="376"/>
      <c r="G28" s="376"/>
      <c r="H28" s="376"/>
      <c r="I28" s="376"/>
      <c r="J28" s="376"/>
      <c r="K28" s="377"/>
      <c r="L28" s="372">
        <v>1</v>
      </c>
      <c r="M28" s="373"/>
      <c r="N28" s="373"/>
      <c r="O28" s="373"/>
      <c r="P28" s="374"/>
      <c r="Q28" s="372">
        <v>2640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731780</v>
      </c>
      <c r="BO28" s="449"/>
      <c r="BP28" s="449"/>
      <c r="BQ28" s="449"/>
      <c r="BR28" s="449"/>
      <c r="BS28" s="449"/>
      <c r="BT28" s="449"/>
      <c r="BU28" s="450"/>
      <c r="BV28" s="448">
        <v>672213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177</v>
      </c>
      <c r="F29" s="376"/>
      <c r="G29" s="376"/>
      <c r="H29" s="376"/>
      <c r="I29" s="376"/>
      <c r="J29" s="376"/>
      <c r="K29" s="377"/>
      <c r="L29" s="372">
        <v>8</v>
      </c>
      <c r="M29" s="373"/>
      <c r="N29" s="373"/>
      <c r="O29" s="373"/>
      <c r="P29" s="374"/>
      <c r="Q29" s="372">
        <v>2430</v>
      </c>
      <c r="R29" s="373"/>
      <c r="S29" s="373"/>
      <c r="T29" s="373"/>
      <c r="U29" s="373"/>
      <c r="V29" s="374"/>
      <c r="W29" s="463"/>
      <c r="X29" s="464"/>
      <c r="Y29" s="465"/>
      <c r="Z29" s="375" t="s">
        <v>178</v>
      </c>
      <c r="AA29" s="376"/>
      <c r="AB29" s="376"/>
      <c r="AC29" s="376"/>
      <c r="AD29" s="376"/>
      <c r="AE29" s="376"/>
      <c r="AF29" s="376"/>
      <c r="AG29" s="377"/>
      <c r="AH29" s="372">
        <v>130</v>
      </c>
      <c r="AI29" s="373"/>
      <c r="AJ29" s="373"/>
      <c r="AK29" s="373"/>
      <c r="AL29" s="374"/>
      <c r="AM29" s="372">
        <v>376018</v>
      </c>
      <c r="AN29" s="373"/>
      <c r="AO29" s="373"/>
      <c r="AP29" s="373"/>
      <c r="AQ29" s="373"/>
      <c r="AR29" s="374"/>
      <c r="AS29" s="372">
        <v>2892</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87511</v>
      </c>
      <c r="BO29" s="420"/>
      <c r="BP29" s="420"/>
      <c r="BQ29" s="420"/>
      <c r="BR29" s="420"/>
      <c r="BS29" s="420"/>
      <c r="BT29" s="420"/>
      <c r="BU29" s="421"/>
      <c r="BV29" s="419">
        <v>87510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92.1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235008</v>
      </c>
      <c r="BO30" s="454"/>
      <c r="BP30" s="454"/>
      <c r="BQ30" s="454"/>
      <c r="BR30" s="454"/>
      <c r="BS30" s="454"/>
      <c r="BT30" s="454"/>
      <c r="BU30" s="455"/>
      <c r="BV30" s="453">
        <v>185094</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IF('各会計、関係団体の財政状況及び健全化判断比率'!B30="","",'各会計、関係団体の財政状況及び健全化判断比率'!B30)</f>
        <v>水道事業会計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IF('各会計、関係団体の財政状況及び健全化判断比率'!B31="","",'各会計、関係団体の財政状況及び健全化判断比率'!B31)</f>
        <v>公共下水道事業特別会計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西濃環境整備組合</v>
      </c>
      <c r="BZ34" s="368"/>
      <c r="CA34" s="368"/>
      <c r="CB34" s="368"/>
      <c r="CC34" s="368"/>
      <c r="CD34" s="368"/>
      <c r="CE34" s="368"/>
      <c r="CF34" s="368"/>
      <c r="CG34" s="368"/>
      <c r="CH34" s="368"/>
      <c r="CI34" s="368"/>
      <c r="CJ34" s="368"/>
      <c r="CK34" s="368"/>
      <c r="CL34" s="368"/>
      <c r="CM34" s="368"/>
      <c r="CN34" s="181"/>
      <c r="CO34" s="367">
        <f>IF(CQ34="","",MAX(C34:D43,U34:V43,AM34:AN43,BE34:BF43,BW34:BX43)+1)</f>
        <v>18</v>
      </c>
      <c r="CP34" s="367"/>
      <c r="CQ34" s="368" t="str">
        <f>IF('各会計、関係団体の財政状況及び健全化判断比率'!BS7="","",'各会計、関係団体の財政状況及び健全化判断比率'!BS7)</f>
        <v>安八町土地開発公社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児童発達支援事業特別会計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大垣消防組合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f>IF(E36="","",C35+1)</f>
        <v>3</v>
      </c>
      <c r="D36" s="367"/>
      <c r="E36" s="368" t="str">
        <f>IF('各会計、関係団体の財政状況及び健全化判断比率'!B9="","",'各会計、関係団体の財政状況及び健全化判断比率'!B9)</f>
        <v>土地取得特別会計</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大垣衛生施設組合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西南濃粗大廃棄物処理組合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大垣市・安八郡安八町東安中学校組合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安八郡広域連合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あすわ苑老人福祉施設事務組合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15</v>
      </c>
      <c r="BX41" s="367"/>
      <c r="BY41" s="368" t="str">
        <f>IF('各会計、関係団体の財政状況及び健全化判断比率'!B75="","",'各会計、関係団体の財政状況及び健全化判断比率'!B75)</f>
        <v>岐阜県市町村会館組合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16</v>
      </c>
      <c r="BX42" s="367"/>
      <c r="BY42" s="368" t="str">
        <f>IF('各会計、関係団体の財政状況及び健全化判断比率'!B76="","",'各会計、関係団体の財政状況及び健全化判断比率'!B76)</f>
        <v>岐阜県市町村職員退職手当組合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17</v>
      </c>
      <c r="BX43" s="367"/>
      <c r="BY43" s="368" t="str">
        <f>IF('各会計、関係団体の財政状況及び健全化判断比率'!B77="","",'各会計、関係団体の財政状況及び健全化判断比率'!B77)</f>
        <v>岐阜県後期高齢者医療広域連合（一般会計分）</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6KCS6rnyrvMaUDKOTbyznezGHJmlC64aN7q3+mlafK7RNHUquqR0B54mGfi4/OdEePfkPCxsezSqb2MKlSvbWQ==" saltValue="VhbB4guNnffChqWzaiPMZ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535</v>
      </c>
      <c r="D34" s="1151"/>
      <c r="E34" s="1152"/>
      <c r="F34" s="32">
        <v>0.01</v>
      </c>
      <c r="G34" s="33" t="s">
        <v>536</v>
      </c>
      <c r="H34" s="33" t="s">
        <v>537</v>
      </c>
      <c r="I34" s="33" t="s">
        <v>538</v>
      </c>
      <c r="J34" s="34" t="s">
        <v>539</v>
      </c>
      <c r="K34" s="22"/>
      <c r="L34" s="22"/>
      <c r="M34" s="22"/>
      <c r="N34" s="22"/>
      <c r="O34" s="22"/>
      <c r="P34" s="22"/>
    </row>
    <row r="35" spans="1:16" ht="39" customHeight="1" x14ac:dyDescent="0.2">
      <c r="A35" s="22"/>
      <c r="B35" s="35"/>
      <c r="C35" s="1145" t="s">
        <v>540</v>
      </c>
      <c r="D35" s="1146"/>
      <c r="E35" s="1147"/>
      <c r="F35" s="36" t="s">
        <v>488</v>
      </c>
      <c r="G35" s="37" t="s">
        <v>488</v>
      </c>
      <c r="H35" s="37" t="s">
        <v>488</v>
      </c>
      <c r="I35" s="37" t="s">
        <v>488</v>
      </c>
      <c r="J35" s="38" t="s">
        <v>539</v>
      </c>
      <c r="K35" s="22"/>
      <c r="L35" s="22"/>
      <c r="M35" s="22"/>
      <c r="N35" s="22"/>
      <c r="O35" s="22"/>
      <c r="P35" s="22"/>
    </row>
    <row r="36" spans="1:16" ht="39" customHeight="1" x14ac:dyDescent="0.2">
      <c r="A36" s="22"/>
      <c r="B36" s="35"/>
      <c r="C36" s="1145" t="s">
        <v>541</v>
      </c>
      <c r="D36" s="1146"/>
      <c r="E36" s="1147"/>
      <c r="F36" s="36">
        <v>21.74</v>
      </c>
      <c r="G36" s="37">
        <v>22.14</v>
      </c>
      <c r="H36" s="37">
        <v>21.65</v>
      </c>
      <c r="I36" s="37">
        <v>21.01</v>
      </c>
      <c r="J36" s="38">
        <v>19.600000000000001</v>
      </c>
      <c r="K36" s="22"/>
      <c r="L36" s="22"/>
      <c r="M36" s="22"/>
      <c r="N36" s="22"/>
      <c r="O36" s="22"/>
      <c r="P36" s="22"/>
    </row>
    <row r="37" spans="1:16" ht="39" customHeight="1" x14ac:dyDescent="0.2">
      <c r="A37" s="22"/>
      <c r="B37" s="35"/>
      <c r="C37" s="1145" t="s">
        <v>542</v>
      </c>
      <c r="D37" s="1146"/>
      <c r="E37" s="1147"/>
      <c r="F37" s="36">
        <v>10.41</v>
      </c>
      <c r="G37" s="37">
        <v>9.41</v>
      </c>
      <c r="H37" s="37">
        <v>10.47</v>
      </c>
      <c r="I37" s="37">
        <v>10.36</v>
      </c>
      <c r="J37" s="38">
        <v>10.54</v>
      </c>
      <c r="K37" s="22"/>
      <c r="L37" s="22"/>
      <c r="M37" s="22"/>
      <c r="N37" s="22"/>
      <c r="O37" s="22"/>
      <c r="P37" s="22"/>
    </row>
    <row r="38" spans="1:16" ht="39" customHeight="1" x14ac:dyDescent="0.2">
      <c r="A38" s="22"/>
      <c r="B38" s="35"/>
      <c r="C38" s="1145" t="s">
        <v>543</v>
      </c>
      <c r="D38" s="1146"/>
      <c r="E38" s="1147"/>
      <c r="F38" s="36">
        <v>0.3</v>
      </c>
      <c r="G38" s="37">
        <v>0.6</v>
      </c>
      <c r="H38" s="37">
        <v>7.0000000000000007E-2</v>
      </c>
      <c r="I38" s="37">
        <v>7.0000000000000007E-2</v>
      </c>
      <c r="J38" s="38">
        <v>4.9800000000000004</v>
      </c>
      <c r="K38" s="22"/>
      <c r="L38" s="22"/>
      <c r="M38" s="22"/>
      <c r="N38" s="22"/>
      <c r="O38" s="22"/>
      <c r="P38" s="22"/>
    </row>
    <row r="39" spans="1:16" ht="39" customHeight="1" x14ac:dyDescent="0.2">
      <c r="A39" s="22"/>
      <c r="B39" s="35"/>
      <c r="C39" s="1145" t="s">
        <v>544</v>
      </c>
      <c r="D39" s="1146"/>
      <c r="E39" s="1147"/>
      <c r="F39" s="36">
        <v>1.39</v>
      </c>
      <c r="G39" s="37">
        <v>2.4900000000000002</v>
      </c>
      <c r="H39" s="37">
        <v>1.03</v>
      </c>
      <c r="I39" s="37">
        <v>0.77</v>
      </c>
      <c r="J39" s="38">
        <v>0.56999999999999995</v>
      </c>
      <c r="K39" s="22"/>
      <c r="L39" s="22"/>
      <c r="M39" s="22"/>
      <c r="N39" s="22"/>
      <c r="O39" s="22"/>
      <c r="P39" s="22"/>
    </row>
    <row r="40" spans="1:16" ht="39" customHeight="1" x14ac:dyDescent="0.2">
      <c r="A40" s="22"/>
      <c r="B40" s="35"/>
      <c r="C40" s="1145" t="s">
        <v>545</v>
      </c>
      <c r="D40" s="1146"/>
      <c r="E40" s="1147"/>
      <c r="F40" s="36">
        <v>0.1</v>
      </c>
      <c r="G40" s="37">
        <v>0.09</v>
      </c>
      <c r="H40" s="37">
        <v>0.08</v>
      </c>
      <c r="I40" s="37">
        <v>0.11</v>
      </c>
      <c r="J40" s="38">
        <v>0.12</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546</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547</v>
      </c>
      <c r="D43" s="1149"/>
      <c r="E43" s="1150"/>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UeG3c6ZdWguAYYaRJaEdeHHQ9ZzyczE+rcACzTk92fQjLCKsnfTPihwMCa9FylDl1JAWOs9PtjRkt+mKlWpfw==" saltValue="r2n+mqOuTVAasYqk0QAv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569</v>
      </c>
      <c r="L45" s="60">
        <v>592</v>
      </c>
      <c r="M45" s="60">
        <v>666</v>
      </c>
      <c r="N45" s="60">
        <v>664</v>
      </c>
      <c r="O45" s="61">
        <v>656</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2">
      <c r="A48" s="48"/>
      <c r="B48" s="1178"/>
      <c r="C48" s="1179"/>
      <c r="D48" s="62"/>
      <c r="E48" s="1155" t="s">
        <v>13</v>
      </c>
      <c r="F48" s="1155"/>
      <c r="G48" s="1155"/>
      <c r="H48" s="1155"/>
      <c r="I48" s="1155"/>
      <c r="J48" s="1156"/>
      <c r="K48" s="63">
        <v>413</v>
      </c>
      <c r="L48" s="64">
        <v>441</v>
      </c>
      <c r="M48" s="64">
        <v>460</v>
      </c>
      <c r="N48" s="64">
        <v>458</v>
      </c>
      <c r="O48" s="65">
        <v>361</v>
      </c>
      <c r="P48" s="48"/>
      <c r="Q48" s="48"/>
      <c r="R48" s="48"/>
      <c r="S48" s="48"/>
      <c r="T48" s="48"/>
      <c r="U48" s="48"/>
    </row>
    <row r="49" spans="1:21" ht="30.75" customHeight="1" x14ac:dyDescent="0.2">
      <c r="A49" s="48"/>
      <c r="B49" s="1178"/>
      <c r="C49" s="1179"/>
      <c r="D49" s="62"/>
      <c r="E49" s="1155" t="s">
        <v>14</v>
      </c>
      <c r="F49" s="1155"/>
      <c r="G49" s="1155"/>
      <c r="H49" s="1155"/>
      <c r="I49" s="1155"/>
      <c r="J49" s="1156"/>
      <c r="K49" s="63">
        <v>24</v>
      </c>
      <c r="L49" s="64">
        <v>24</v>
      </c>
      <c r="M49" s="64">
        <v>28</v>
      </c>
      <c r="N49" s="64">
        <v>28</v>
      </c>
      <c r="O49" s="65">
        <v>35</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t="s">
        <v>488</v>
      </c>
      <c r="M51" s="64" t="s">
        <v>488</v>
      </c>
      <c r="N51" s="64" t="s">
        <v>488</v>
      </c>
      <c r="O51" s="65" t="s">
        <v>488</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600</v>
      </c>
      <c r="L52" s="64">
        <v>622</v>
      </c>
      <c r="M52" s="64">
        <v>631</v>
      </c>
      <c r="N52" s="64">
        <v>634</v>
      </c>
      <c r="O52" s="65">
        <v>557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406</v>
      </c>
      <c r="L53" s="69">
        <v>435</v>
      </c>
      <c r="M53" s="69">
        <v>523</v>
      </c>
      <c r="N53" s="69">
        <v>516</v>
      </c>
      <c r="O53" s="70">
        <v>495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575</v>
      </c>
      <c r="L58" s="84" t="s">
        <v>575</v>
      </c>
      <c r="M58" s="84" t="s">
        <v>575</v>
      </c>
      <c r="N58" s="84" t="s">
        <v>575</v>
      </c>
      <c r="O58" s="85" t="s">
        <v>575</v>
      </c>
    </row>
    <row r="59" spans="1:21" ht="31.5" customHeight="1" x14ac:dyDescent="0.2">
      <c r="B59" s="1163"/>
      <c r="C59" s="1164"/>
      <c r="D59" s="1170" t="s">
        <v>26</v>
      </c>
      <c r="E59" s="1171"/>
      <c r="F59" s="1171"/>
      <c r="G59" s="1171"/>
      <c r="H59" s="1171"/>
      <c r="I59" s="1171"/>
      <c r="J59" s="1172"/>
      <c r="K59" s="86" t="s">
        <v>575</v>
      </c>
      <c r="L59" s="87" t="s">
        <v>575</v>
      </c>
      <c r="M59" s="87" t="s">
        <v>575</v>
      </c>
      <c r="N59" s="87" t="s">
        <v>575</v>
      </c>
      <c r="O59" s="88" t="s">
        <v>575</v>
      </c>
    </row>
    <row r="60" spans="1:21" ht="31.5" customHeight="1" thickBot="1" x14ac:dyDescent="0.25">
      <c r="B60" s="1165"/>
      <c r="C60" s="1166"/>
      <c r="D60" s="1173" t="s">
        <v>27</v>
      </c>
      <c r="E60" s="1174"/>
      <c r="F60" s="1174"/>
      <c r="G60" s="1174"/>
      <c r="H60" s="1174"/>
      <c r="I60" s="1174"/>
      <c r="J60" s="1175"/>
      <c r="K60" s="89" t="s">
        <v>575</v>
      </c>
      <c r="L60" s="90" t="s">
        <v>575</v>
      </c>
      <c r="M60" s="90" t="s">
        <v>575</v>
      </c>
      <c r="N60" s="90" t="s">
        <v>575</v>
      </c>
      <c r="O60" s="91" t="s">
        <v>575</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6rsjpYBwAxo8edliBjnEp4kvQ36fXI6ITW5CictGCV9NgeEwVLw0VTc3U/QaWys9hho3FSA8rNX+KlAkpvKLQ==" saltValue="nc2t4V8SPcTUr02raA68O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55">
        <v>6290</v>
      </c>
      <c r="J41" s="356">
        <v>6183</v>
      </c>
      <c r="K41" s="356">
        <v>6106</v>
      </c>
      <c r="L41" s="356">
        <v>5896</v>
      </c>
      <c r="M41" s="357">
        <v>6079</v>
      </c>
    </row>
    <row r="42" spans="2:13" ht="27.75" customHeight="1" x14ac:dyDescent="0.2">
      <c r="B42" s="1186"/>
      <c r="C42" s="1187"/>
      <c r="D42" s="106"/>
      <c r="E42" s="1190" t="s">
        <v>32</v>
      </c>
      <c r="F42" s="1190"/>
      <c r="G42" s="1190"/>
      <c r="H42" s="1191"/>
      <c r="I42" s="358">
        <v>371</v>
      </c>
      <c r="J42" s="359">
        <v>326</v>
      </c>
      <c r="K42" s="359">
        <v>328</v>
      </c>
      <c r="L42" s="359">
        <v>273</v>
      </c>
      <c r="M42" s="360">
        <v>255</v>
      </c>
    </row>
    <row r="43" spans="2:13" ht="27.75" customHeight="1" x14ac:dyDescent="0.2">
      <c r="B43" s="1186"/>
      <c r="C43" s="1187"/>
      <c r="D43" s="106"/>
      <c r="E43" s="1190" t="s">
        <v>33</v>
      </c>
      <c r="F43" s="1190"/>
      <c r="G43" s="1190"/>
      <c r="H43" s="1191"/>
      <c r="I43" s="358">
        <v>3578</v>
      </c>
      <c r="J43" s="359">
        <v>3461</v>
      </c>
      <c r="K43" s="359">
        <v>3326</v>
      </c>
      <c r="L43" s="359">
        <v>3102</v>
      </c>
      <c r="M43" s="360">
        <v>2923</v>
      </c>
    </row>
    <row r="44" spans="2:13" ht="27.75" customHeight="1" x14ac:dyDescent="0.2">
      <c r="B44" s="1186"/>
      <c r="C44" s="1187"/>
      <c r="D44" s="106"/>
      <c r="E44" s="1190" t="s">
        <v>34</v>
      </c>
      <c r="F44" s="1190"/>
      <c r="G44" s="1190"/>
      <c r="H44" s="1191"/>
      <c r="I44" s="358">
        <v>267</v>
      </c>
      <c r="J44" s="359">
        <v>299</v>
      </c>
      <c r="K44" s="359">
        <v>290</v>
      </c>
      <c r="L44" s="359">
        <v>321</v>
      </c>
      <c r="M44" s="360">
        <v>320</v>
      </c>
    </row>
    <row r="45" spans="2:13" ht="27.75" customHeight="1" x14ac:dyDescent="0.2">
      <c r="B45" s="1186"/>
      <c r="C45" s="1187"/>
      <c r="D45" s="106"/>
      <c r="E45" s="1190" t="s">
        <v>35</v>
      </c>
      <c r="F45" s="1190"/>
      <c r="G45" s="1190"/>
      <c r="H45" s="1191"/>
      <c r="I45" s="358">
        <v>314</v>
      </c>
      <c r="J45" s="359">
        <v>350</v>
      </c>
      <c r="K45" s="359">
        <v>396</v>
      </c>
      <c r="L45" s="359">
        <v>339</v>
      </c>
      <c r="M45" s="360">
        <v>314</v>
      </c>
    </row>
    <row r="46" spans="2:13" ht="27.75" customHeight="1" x14ac:dyDescent="0.2">
      <c r="B46" s="1186"/>
      <c r="C46" s="1187"/>
      <c r="D46" s="107"/>
      <c r="E46" s="1190" t="s">
        <v>36</v>
      </c>
      <c r="F46" s="1190"/>
      <c r="G46" s="1190"/>
      <c r="H46" s="1191"/>
      <c r="I46" s="358">
        <v>418</v>
      </c>
      <c r="J46" s="359">
        <v>465</v>
      </c>
      <c r="K46" s="359">
        <v>445</v>
      </c>
      <c r="L46" s="359">
        <v>487</v>
      </c>
      <c r="M46" s="360">
        <v>518</v>
      </c>
    </row>
    <row r="47" spans="2:13" ht="27.75" customHeight="1" x14ac:dyDescent="0.2">
      <c r="B47" s="1186"/>
      <c r="C47" s="1187"/>
      <c r="D47" s="108"/>
      <c r="E47" s="1200" t="s">
        <v>37</v>
      </c>
      <c r="F47" s="1201"/>
      <c r="G47" s="1201"/>
      <c r="H47" s="1202"/>
      <c r="I47" s="358" t="s">
        <v>488</v>
      </c>
      <c r="J47" s="359" t="s">
        <v>488</v>
      </c>
      <c r="K47" s="359" t="s">
        <v>488</v>
      </c>
      <c r="L47" s="359" t="s">
        <v>488</v>
      </c>
      <c r="M47" s="360" t="s">
        <v>488</v>
      </c>
    </row>
    <row r="48" spans="2:13" ht="27.75" customHeight="1" x14ac:dyDescent="0.2">
      <c r="B48" s="1186"/>
      <c r="C48" s="1187"/>
      <c r="D48" s="106"/>
      <c r="E48" s="1190" t="s">
        <v>38</v>
      </c>
      <c r="F48" s="1190"/>
      <c r="G48" s="1190"/>
      <c r="H48" s="1191"/>
      <c r="I48" s="358" t="s">
        <v>488</v>
      </c>
      <c r="J48" s="359" t="s">
        <v>488</v>
      </c>
      <c r="K48" s="359" t="s">
        <v>488</v>
      </c>
      <c r="L48" s="359" t="s">
        <v>488</v>
      </c>
      <c r="M48" s="360" t="s">
        <v>488</v>
      </c>
    </row>
    <row r="49" spans="2:13" ht="27.75" customHeight="1" x14ac:dyDescent="0.2">
      <c r="B49" s="1188"/>
      <c r="C49" s="1189"/>
      <c r="D49" s="106"/>
      <c r="E49" s="1190" t="s">
        <v>39</v>
      </c>
      <c r="F49" s="1190"/>
      <c r="G49" s="1190"/>
      <c r="H49" s="1191"/>
      <c r="I49" s="358" t="s">
        <v>488</v>
      </c>
      <c r="J49" s="359" t="s">
        <v>488</v>
      </c>
      <c r="K49" s="359" t="s">
        <v>488</v>
      </c>
      <c r="L49" s="359" t="s">
        <v>488</v>
      </c>
      <c r="M49" s="360" t="s">
        <v>488</v>
      </c>
    </row>
    <row r="50" spans="2:13" ht="27.75" customHeight="1" x14ac:dyDescent="0.2">
      <c r="B50" s="1184" t="s">
        <v>40</v>
      </c>
      <c r="C50" s="1185"/>
      <c r="D50" s="109"/>
      <c r="E50" s="1190" t="s">
        <v>41</v>
      </c>
      <c r="F50" s="1190"/>
      <c r="G50" s="1190"/>
      <c r="H50" s="1191"/>
      <c r="I50" s="358">
        <v>627</v>
      </c>
      <c r="J50" s="359">
        <v>940</v>
      </c>
      <c r="K50" s="359">
        <v>1236</v>
      </c>
      <c r="L50" s="359">
        <v>1221</v>
      </c>
      <c r="M50" s="360">
        <v>1314</v>
      </c>
    </row>
    <row r="51" spans="2:13" ht="27.75" customHeight="1" x14ac:dyDescent="0.2">
      <c r="B51" s="1186"/>
      <c r="C51" s="1187"/>
      <c r="D51" s="106"/>
      <c r="E51" s="1190" t="s">
        <v>42</v>
      </c>
      <c r="F51" s="1190"/>
      <c r="G51" s="1190"/>
      <c r="H51" s="1191"/>
      <c r="I51" s="358">
        <v>72</v>
      </c>
      <c r="J51" s="359">
        <v>52</v>
      </c>
      <c r="K51" s="359">
        <v>32</v>
      </c>
      <c r="L51" s="359">
        <v>11</v>
      </c>
      <c r="M51" s="360" t="s">
        <v>488</v>
      </c>
    </row>
    <row r="52" spans="2:13" ht="27.75" customHeight="1" x14ac:dyDescent="0.2">
      <c r="B52" s="1188"/>
      <c r="C52" s="1189"/>
      <c r="D52" s="106"/>
      <c r="E52" s="1190" t="s">
        <v>43</v>
      </c>
      <c r="F52" s="1190"/>
      <c r="G52" s="1190"/>
      <c r="H52" s="1191"/>
      <c r="I52" s="358">
        <v>7038</v>
      </c>
      <c r="J52" s="359">
        <v>6941</v>
      </c>
      <c r="K52" s="359">
        <v>6498</v>
      </c>
      <c r="L52" s="359">
        <v>6799</v>
      </c>
      <c r="M52" s="360">
        <v>6786</v>
      </c>
    </row>
    <row r="53" spans="2:13" ht="27.75" customHeight="1" thickBot="1" x14ac:dyDescent="0.25">
      <c r="B53" s="1192" t="s">
        <v>19</v>
      </c>
      <c r="C53" s="1193"/>
      <c r="D53" s="110"/>
      <c r="E53" s="1194" t="s">
        <v>44</v>
      </c>
      <c r="F53" s="1194"/>
      <c r="G53" s="1194"/>
      <c r="H53" s="1195"/>
      <c r="I53" s="361">
        <v>3502</v>
      </c>
      <c r="J53" s="362">
        <v>3151</v>
      </c>
      <c r="K53" s="362">
        <v>3124</v>
      </c>
      <c r="L53" s="362">
        <v>2386</v>
      </c>
      <c r="M53" s="363">
        <v>2308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BLICJV8eu/5vrOyT9Ov3n2HG3TTiS/sKAuXDdUud8oa3ITJ2Se4Qg3j4vke52qSz73mmcGY0OUDY9xqdWq9szg==" saltValue="nL8Wq1F/DEBavbjlfh6j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1" t="s">
        <v>46</v>
      </c>
      <c r="D55" s="1211"/>
      <c r="E55" s="1212"/>
      <c r="F55" s="122">
        <v>737</v>
      </c>
      <c r="G55" s="122">
        <v>672</v>
      </c>
      <c r="H55" s="123">
        <v>732</v>
      </c>
    </row>
    <row r="56" spans="2:8" ht="52.5" customHeight="1" x14ac:dyDescent="0.2">
      <c r="B56" s="124"/>
      <c r="C56" s="1213" t="s">
        <v>47</v>
      </c>
      <c r="D56" s="1213"/>
      <c r="E56" s="1214"/>
      <c r="F56" s="125">
        <v>88</v>
      </c>
      <c r="G56" s="125">
        <v>88</v>
      </c>
      <c r="H56" s="126">
        <v>88</v>
      </c>
    </row>
    <row r="57" spans="2:8" ht="53.25" customHeight="1" x14ac:dyDescent="0.2">
      <c r="B57" s="124"/>
      <c r="C57" s="1215" t="s">
        <v>48</v>
      </c>
      <c r="D57" s="1215"/>
      <c r="E57" s="1216"/>
      <c r="F57" s="127">
        <v>103</v>
      </c>
      <c r="G57" s="127">
        <v>185</v>
      </c>
      <c r="H57" s="128">
        <v>235</v>
      </c>
    </row>
    <row r="58" spans="2:8" ht="45.75" customHeight="1" x14ac:dyDescent="0.2">
      <c r="B58" s="129"/>
      <c r="C58" s="1203" t="s">
        <v>570</v>
      </c>
      <c r="D58" s="1204"/>
      <c r="E58" s="1205"/>
      <c r="F58" s="130">
        <v>82</v>
      </c>
      <c r="G58" s="130">
        <v>163</v>
      </c>
      <c r="H58" s="131">
        <v>179</v>
      </c>
    </row>
    <row r="59" spans="2:8" ht="45.75" customHeight="1" x14ac:dyDescent="0.2">
      <c r="B59" s="129"/>
      <c r="C59" s="1203" t="s">
        <v>571</v>
      </c>
      <c r="D59" s="1204"/>
      <c r="E59" s="1205"/>
      <c r="F59" s="130" t="s">
        <v>577</v>
      </c>
      <c r="G59" s="130" t="s">
        <v>577</v>
      </c>
      <c r="H59" s="131">
        <v>33</v>
      </c>
    </row>
    <row r="60" spans="2:8" ht="45.75" customHeight="1" x14ac:dyDescent="0.2">
      <c r="B60" s="129"/>
      <c r="C60" s="1203" t="s">
        <v>572</v>
      </c>
      <c r="D60" s="1204"/>
      <c r="E60" s="1205"/>
      <c r="F60" s="130">
        <v>10</v>
      </c>
      <c r="G60" s="130">
        <v>10</v>
      </c>
      <c r="H60" s="131">
        <v>10</v>
      </c>
    </row>
    <row r="61" spans="2:8" ht="45.75" customHeight="1" x14ac:dyDescent="0.2">
      <c r="B61" s="129"/>
      <c r="C61" s="1203" t="s">
        <v>574</v>
      </c>
      <c r="D61" s="1204"/>
      <c r="E61" s="1205"/>
      <c r="F61" s="130">
        <v>8</v>
      </c>
      <c r="G61" s="130">
        <v>8</v>
      </c>
      <c r="H61" s="131">
        <v>8</v>
      </c>
    </row>
    <row r="62" spans="2:8" ht="45.75" customHeight="1" thickBot="1" x14ac:dyDescent="0.25">
      <c r="B62" s="132"/>
      <c r="C62" s="1206" t="s">
        <v>573</v>
      </c>
      <c r="D62" s="1207"/>
      <c r="E62" s="1208"/>
      <c r="F62" s="133">
        <v>3</v>
      </c>
      <c r="G62" s="133">
        <v>4</v>
      </c>
      <c r="H62" s="134">
        <v>5</v>
      </c>
    </row>
    <row r="63" spans="2:8" ht="52.5" customHeight="1" thickBot="1" x14ac:dyDescent="0.25">
      <c r="B63" s="135"/>
      <c r="C63" s="1209" t="s">
        <v>49</v>
      </c>
      <c r="D63" s="1209"/>
      <c r="E63" s="1210"/>
      <c r="F63" s="136">
        <v>927</v>
      </c>
      <c r="G63" s="136">
        <v>945</v>
      </c>
      <c r="H63" s="137">
        <v>1054</v>
      </c>
    </row>
    <row r="64" spans="2:8" ht="13.2" x14ac:dyDescent="0.2"/>
  </sheetData>
  <sheetProtection algorithmName="SHA-512" hashValue="GjaH0I7YOZqa8doLtGujvCH5YPCcjCL0Ccmq7UvVQvcFRQJGrD0GJucFJ50an/VBKNUMATjwtE4Lz94qwUM9lw==" saltValue="qWOw381Vqqw0NDY94zJe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EBA9E-C43B-4CBE-A087-2B30C0586F03}">
  <sheetPr>
    <pageSetUpPr fitToPage="1"/>
  </sheetPr>
  <dimension ref="A1:DE85"/>
  <sheetViews>
    <sheetView showGridLines="0" topLeftCell="G1" zoomScale="85" zoomScaleNormal="85" zoomScaleSheetLayoutView="55" workbookViewId="0">
      <selection activeCell="BB73" sqref="BB73:BO74"/>
    </sheetView>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25" customHeight="1" x14ac:dyDescent="0.2">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69" t="s">
        <v>588</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2" x14ac:dyDescent="0.2">
      <c r="B42" s="1218"/>
      <c r="G42" s="1254"/>
      <c r="I42" s="1253"/>
      <c r="J42" s="1253"/>
      <c r="K42" s="1253"/>
      <c r="AM42" s="1254"/>
      <c r="AN42" s="1254" t="s">
        <v>584</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587</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582</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527</v>
      </c>
      <c r="BQ50" s="1226"/>
      <c r="BR50" s="1226"/>
      <c r="BS50" s="1226"/>
      <c r="BT50" s="1226"/>
      <c r="BU50" s="1226"/>
      <c r="BV50" s="1226"/>
      <c r="BW50" s="1226"/>
      <c r="BX50" s="1226" t="s">
        <v>528</v>
      </c>
      <c r="BY50" s="1226"/>
      <c r="BZ50" s="1226"/>
      <c r="CA50" s="1226"/>
      <c r="CB50" s="1226"/>
      <c r="CC50" s="1226"/>
      <c r="CD50" s="1226"/>
      <c r="CE50" s="1226"/>
      <c r="CF50" s="1226" t="s">
        <v>529</v>
      </c>
      <c r="CG50" s="1226"/>
      <c r="CH50" s="1226"/>
      <c r="CI50" s="1226"/>
      <c r="CJ50" s="1226"/>
      <c r="CK50" s="1226"/>
      <c r="CL50" s="1226"/>
      <c r="CM50" s="1226"/>
      <c r="CN50" s="1226" t="s">
        <v>530</v>
      </c>
      <c r="CO50" s="1226"/>
      <c r="CP50" s="1226"/>
      <c r="CQ50" s="1226"/>
      <c r="CR50" s="1226"/>
      <c r="CS50" s="1226"/>
      <c r="CT50" s="1226"/>
      <c r="CU50" s="1226"/>
      <c r="CV50" s="1226" t="s">
        <v>531</v>
      </c>
      <c r="CW50" s="1226"/>
      <c r="CX50" s="1226"/>
      <c r="CY50" s="1226"/>
      <c r="CZ50" s="1226"/>
      <c r="DA50" s="1226"/>
      <c r="DB50" s="1226"/>
      <c r="DC50" s="1226"/>
    </row>
    <row r="51" spans="1:109" ht="13.5" customHeight="1" x14ac:dyDescent="0.2">
      <c r="B51" s="1218"/>
      <c r="G51" s="1233"/>
      <c r="H51" s="1233"/>
      <c r="I51" s="1266"/>
      <c r="J51" s="1266"/>
      <c r="K51" s="1232"/>
      <c r="L51" s="1232"/>
      <c r="M51" s="1232"/>
      <c r="N51" s="1232"/>
      <c r="AM51" s="1231"/>
      <c r="AN51" s="1225" t="s">
        <v>581</v>
      </c>
      <c r="AO51" s="1225"/>
      <c r="AP51" s="1225"/>
      <c r="AQ51" s="1225"/>
      <c r="AR51" s="1225"/>
      <c r="AS51" s="1225"/>
      <c r="AT51" s="1225"/>
      <c r="AU51" s="1225"/>
      <c r="AV51" s="1225"/>
      <c r="AW51" s="1225"/>
      <c r="AX51" s="1225"/>
      <c r="AY51" s="1225"/>
      <c r="AZ51" s="1225"/>
      <c r="BA51" s="1225"/>
      <c r="BB51" s="1225" t="s">
        <v>579</v>
      </c>
      <c r="BC51" s="1225"/>
      <c r="BD51" s="1225"/>
      <c r="BE51" s="1225"/>
      <c r="BF51" s="1225"/>
      <c r="BG51" s="1225"/>
      <c r="BH51" s="1225"/>
      <c r="BI51" s="1225"/>
      <c r="BJ51" s="1225"/>
      <c r="BK51" s="1225"/>
      <c r="BL51" s="1225"/>
      <c r="BM51" s="1225"/>
      <c r="BN51" s="1225"/>
      <c r="BO51" s="1225"/>
      <c r="BP51" s="1224">
        <v>104.3</v>
      </c>
      <c r="BQ51" s="1224"/>
      <c r="BR51" s="1224"/>
      <c r="BS51" s="1224"/>
      <c r="BT51" s="1224"/>
      <c r="BU51" s="1224"/>
      <c r="BV51" s="1224"/>
      <c r="BW51" s="1224"/>
      <c r="BX51" s="1224">
        <v>86.7</v>
      </c>
      <c r="BY51" s="1224"/>
      <c r="BZ51" s="1224"/>
      <c r="CA51" s="1224"/>
      <c r="CB51" s="1224"/>
      <c r="CC51" s="1224"/>
      <c r="CD51" s="1224"/>
      <c r="CE51" s="1224"/>
      <c r="CF51" s="1224">
        <v>81.5</v>
      </c>
      <c r="CG51" s="1224"/>
      <c r="CH51" s="1224"/>
      <c r="CI51" s="1224"/>
      <c r="CJ51" s="1224"/>
      <c r="CK51" s="1224"/>
      <c r="CL51" s="1224"/>
      <c r="CM51" s="1224"/>
      <c r="CN51" s="1224">
        <v>65.900000000000006</v>
      </c>
      <c r="CO51" s="1224"/>
      <c r="CP51" s="1224"/>
      <c r="CQ51" s="1224"/>
      <c r="CR51" s="1224"/>
      <c r="CS51" s="1224"/>
      <c r="CT51" s="1224"/>
      <c r="CU51" s="1224"/>
      <c r="CV51" s="1224">
        <v>62.3</v>
      </c>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586</v>
      </c>
      <c r="BC53" s="1225"/>
      <c r="BD53" s="1225"/>
      <c r="BE53" s="1225"/>
      <c r="BF53" s="1225"/>
      <c r="BG53" s="1225"/>
      <c r="BH53" s="1225"/>
      <c r="BI53" s="1225"/>
      <c r="BJ53" s="1225"/>
      <c r="BK53" s="1225"/>
      <c r="BL53" s="1225"/>
      <c r="BM53" s="1225"/>
      <c r="BN53" s="1225"/>
      <c r="BO53" s="1225"/>
      <c r="BP53" s="1224">
        <v>62.3</v>
      </c>
      <c r="BQ53" s="1224"/>
      <c r="BR53" s="1224"/>
      <c r="BS53" s="1224"/>
      <c r="BT53" s="1224"/>
      <c r="BU53" s="1224"/>
      <c r="BV53" s="1224"/>
      <c r="BW53" s="1224"/>
      <c r="BX53" s="1224">
        <v>64.3</v>
      </c>
      <c r="BY53" s="1224"/>
      <c r="BZ53" s="1224"/>
      <c r="CA53" s="1224"/>
      <c r="CB53" s="1224"/>
      <c r="CC53" s="1224"/>
      <c r="CD53" s="1224"/>
      <c r="CE53" s="1224"/>
      <c r="CF53" s="1224">
        <v>65.7</v>
      </c>
      <c r="CG53" s="1224"/>
      <c r="CH53" s="1224"/>
      <c r="CI53" s="1224"/>
      <c r="CJ53" s="1224"/>
      <c r="CK53" s="1224"/>
      <c r="CL53" s="1224"/>
      <c r="CM53" s="1224"/>
      <c r="CN53" s="1224">
        <v>67</v>
      </c>
      <c r="CO53" s="1224"/>
      <c r="CP53" s="1224"/>
      <c r="CQ53" s="1224"/>
      <c r="CR53" s="1224"/>
      <c r="CS53" s="1224"/>
      <c r="CT53" s="1224"/>
      <c r="CU53" s="1224"/>
      <c r="CV53" s="1224">
        <v>67.599999999999994</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580</v>
      </c>
      <c r="AO55" s="1226"/>
      <c r="AP55" s="1226"/>
      <c r="AQ55" s="1226"/>
      <c r="AR55" s="1226"/>
      <c r="AS55" s="1226"/>
      <c r="AT55" s="1226"/>
      <c r="AU55" s="1226"/>
      <c r="AV55" s="1226"/>
      <c r="AW55" s="1226"/>
      <c r="AX55" s="1226"/>
      <c r="AY55" s="1226"/>
      <c r="AZ55" s="1226"/>
      <c r="BA55" s="1226"/>
      <c r="BB55" s="1225" t="s">
        <v>579</v>
      </c>
      <c r="BC55" s="1225"/>
      <c r="BD55" s="1225"/>
      <c r="BE55" s="1225"/>
      <c r="BF55" s="1225"/>
      <c r="BG55" s="1225"/>
      <c r="BH55" s="1225"/>
      <c r="BI55" s="1225"/>
      <c r="BJ55" s="1225"/>
      <c r="BK55" s="1225"/>
      <c r="BL55" s="1225"/>
      <c r="BM55" s="1225"/>
      <c r="BN55" s="1225"/>
      <c r="BO55" s="1225"/>
      <c r="BP55" s="1224">
        <v>21</v>
      </c>
      <c r="BQ55" s="1224"/>
      <c r="BR55" s="1224"/>
      <c r="BS55" s="1224"/>
      <c r="BT55" s="1224"/>
      <c r="BU55" s="1224"/>
      <c r="BV55" s="1224"/>
      <c r="BW55" s="1224"/>
      <c r="BX55" s="1224">
        <v>23.5</v>
      </c>
      <c r="BY55" s="1224"/>
      <c r="BZ55" s="1224"/>
      <c r="CA55" s="1224"/>
      <c r="CB55" s="1224"/>
      <c r="CC55" s="1224"/>
      <c r="CD55" s="1224"/>
      <c r="CE55" s="1224"/>
      <c r="CF55" s="1224">
        <v>6.9</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586</v>
      </c>
      <c r="BC57" s="1225"/>
      <c r="BD57" s="1225"/>
      <c r="BE57" s="1225"/>
      <c r="BF57" s="1225"/>
      <c r="BG57" s="1225"/>
      <c r="BH57" s="1225"/>
      <c r="BI57" s="1225"/>
      <c r="BJ57" s="1225"/>
      <c r="BK57" s="1225"/>
      <c r="BL57" s="1225"/>
      <c r="BM57" s="1225"/>
      <c r="BN57" s="1225"/>
      <c r="BO57" s="1225"/>
      <c r="BP57" s="1224">
        <v>61.4</v>
      </c>
      <c r="BQ57" s="1224"/>
      <c r="BR57" s="1224"/>
      <c r="BS57" s="1224"/>
      <c r="BT57" s="1224"/>
      <c r="BU57" s="1224"/>
      <c r="BV57" s="1224"/>
      <c r="BW57" s="1224"/>
      <c r="BX57" s="1224">
        <v>62</v>
      </c>
      <c r="BY57" s="1224"/>
      <c r="BZ57" s="1224"/>
      <c r="CA57" s="1224"/>
      <c r="CB57" s="1224"/>
      <c r="CC57" s="1224"/>
      <c r="CD57" s="1224"/>
      <c r="CE57" s="1224"/>
      <c r="CF57" s="1224">
        <v>62.9</v>
      </c>
      <c r="CG57" s="1224"/>
      <c r="CH57" s="1224"/>
      <c r="CI57" s="1224"/>
      <c r="CJ57" s="1224"/>
      <c r="CK57" s="1224"/>
      <c r="CL57" s="1224"/>
      <c r="CM57" s="1224"/>
      <c r="CN57" s="1224">
        <v>63.3</v>
      </c>
      <c r="CO57" s="1224"/>
      <c r="CP57" s="1224"/>
      <c r="CQ57" s="1224"/>
      <c r="CR57" s="1224"/>
      <c r="CS57" s="1224"/>
      <c r="CT57" s="1224"/>
      <c r="CU57" s="1224"/>
      <c r="CV57" s="1224">
        <v>64.400000000000006</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585</v>
      </c>
    </row>
    <row r="64" spans="1:109" ht="13.2" x14ac:dyDescent="0.2">
      <c r="B64" s="1218"/>
      <c r="G64" s="1254"/>
      <c r="I64" s="1256"/>
      <c r="J64" s="1256"/>
      <c r="K64" s="1256"/>
      <c r="L64" s="1256"/>
      <c r="M64" s="1256"/>
      <c r="N64" s="1255"/>
      <c r="AM64" s="1254"/>
      <c r="AN64" s="1254" t="s">
        <v>584</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583</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582</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527</v>
      </c>
      <c r="BQ72" s="1226"/>
      <c r="BR72" s="1226"/>
      <c r="BS72" s="1226"/>
      <c r="BT72" s="1226"/>
      <c r="BU72" s="1226"/>
      <c r="BV72" s="1226"/>
      <c r="BW72" s="1226"/>
      <c r="BX72" s="1226" t="s">
        <v>528</v>
      </c>
      <c r="BY72" s="1226"/>
      <c r="BZ72" s="1226"/>
      <c r="CA72" s="1226"/>
      <c r="CB72" s="1226"/>
      <c r="CC72" s="1226"/>
      <c r="CD72" s="1226"/>
      <c r="CE72" s="1226"/>
      <c r="CF72" s="1226" t="s">
        <v>529</v>
      </c>
      <c r="CG72" s="1226"/>
      <c r="CH72" s="1226"/>
      <c r="CI72" s="1226"/>
      <c r="CJ72" s="1226"/>
      <c r="CK72" s="1226"/>
      <c r="CL72" s="1226"/>
      <c r="CM72" s="1226"/>
      <c r="CN72" s="1226" t="s">
        <v>530</v>
      </c>
      <c r="CO72" s="1226"/>
      <c r="CP72" s="1226"/>
      <c r="CQ72" s="1226"/>
      <c r="CR72" s="1226"/>
      <c r="CS72" s="1226"/>
      <c r="CT72" s="1226"/>
      <c r="CU72" s="1226"/>
      <c r="CV72" s="1226" t="s">
        <v>531</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581</v>
      </c>
      <c r="AO73" s="1225"/>
      <c r="AP73" s="1225"/>
      <c r="AQ73" s="1225"/>
      <c r="AR73" s="1225"/>
      <c r="AS73" s="1225"/>
      <c r="AT73" s="1225"/>
      <c r="AU73" s="1225"/>
      <c r="AV73" s="1225"/>
      <c r="AW73" s="1225"/>
      <c r="AX73" s="1225"/>
      <c r="AY73" s="1225"/>
      <c r="AZ73" s="1225"/>
      <c r="BA73" s="1225"/>
      <c r="BB73" s="1225" t="s">
        <v>579</v>
      </c>
      <c r="BC73" s="1225"/>
      <c r="BD73" s="1225"/>
      <c r="BE73" s="1225"/>
      <c r="BF73" s="1225"/>
      <c r="BG73" s="1225"/>
      <c r="BH73" s="1225"/>
      <c r="BI73" s="1225"/>
      <c r="BJ73" s="1225"/>
      <c r="BK73" s="1225"/>
      <c r="BL73" s="1225"/>
      <c r="BM73" s="1225"/>
      <c r="BN73" s="1225"/>
      <c r="BO73" s="1225"/>
      <c r="BP73" s="1224">
        <v>104.3</v>
      </c>
      <c r="BQ73" s="1224"/>
      <c r="BR73" s="1224"/>
      <c r="BS73" s="1224"/>
      <c r="BT73" s="1224"/>
      <c r="BU73" s="1224"/>
      <c r="BV73" s="1224"/>
      <c r="BW73" s="1224"/>
      <c r="BX73" s="1224">
        <v>86.7</v>
      </c>
      <c r="BY73" s="1224"/>
      <c r="BZ73" s="1224"/>
      <c r="CA73" s="1224"/>
      <c r="CB73" s="1224"/>
      <c r="CC73" s="1224"/>
      <c r="CD73" s="1224"/>
      <c r="CE73" s="1224"/>
      <c r="CF73" s="1224">
        <v>81.5</v>
      </c>
      <c r="CG73" s="1224"/>
      <c r="CH73" s="1224"/>
      <c r="CI73" s="1224"/>
      <c r="CJ73" s="1224"/>
      <c r="CK73" s="1224"/>
      <c r="CL73" s="1224"/>
      <c r="CM73" s="1224"/>
      <c r="CN73" s="1224">
        <v>65.900000000000006</v>
      </c>
      <c r="CO73" s="1224"/>
      <c r="CP73" s="1224"/>
      <c r="CQ73" s="1224"/>
      <c r="CR73" s="1224"/>
      <c r="CS73" s="1224"/>
      <c r="CT73" s="1224"/>
      <c r="CU73" s="1224"/>
      <c r="CV73" s="1224">
        <v>62.3</v>
      </c>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578</v>
      </c>
      <c r="BC75" s="1225"/>
      <c r="BD75" s="1225"/>
      <c r="BE75" s="1225"/>
      <c r="BF75" s="1225"/>
      <c r="BG75" s="1225"/>
      <c r="BH75" s="1225"/>
      <c r="BI75" s="1225"/>
      <c r="BJ75" s="1225"/>
      <c r="BK75" s="1225"/>
      <c r="BL75" s="1225"/>
      <c r="BM75" s="1225"/>
      <c r="BN75" s="1225"/>
      <c r="BO75" s="1225"/>
      <c r="BP75" s="1224">
        <v>11.8</v>
      </c>
      <c r="BQ75" s="1224"/>
      <c r="BR75" s="1224"/>
      <c r="BS75" s="1224"/>
      <c r="BT75" s="1224"/>
      <c r="BU75" s="1224"/>
      <c r="BV75" s="1224"/>
      <c r="BW75" s="1224"/>
      <c r="BX75" s="1224">
        <v>11.5</v>
      </c>
      <c r="BY75" s="1224"/>
      <c r="BZ75" s="1224"/>
      <c r="CA75" s="1224"/>
      <c r="CB75" s="1224"/>
      <c r="CC75" s="1224"/>
      <c r="CD75" s="1224"/>
      <c r="CE75" s="1224"/>
      <c r="CF75" s="1224">
        <v>12.6</v>
      </c>
      <c r="CG75" s="1224"/>
      <c r="CH75" s="1224"/>
      <c r="CI75" s="1224"/>
      <c r="CJ75" s="1224"/>
      <c r="CK75" s="1224"/>
      <c r="CL75" s="1224"/>
      <c r="CM75" s="1224"/>
      <c r="CN75" s="1224">
        <v>13.3</v>
      </c>
      <c r="CO75" s="1224"/>
      <c r="CP75" s="1224"/>
      <c r="CQ75" s="1224"/>
      <c r="CR75" s="1224"/>
      <c r="CS75" s="1224"/>
      <c r="CT75" s="1224"/>
      <c r="CU75" s="1224"/>
      <c r="CV75" s="1224">
        <v>13.7</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580</v>
      </c>
      <c r="AO77" s="1226"/>
      <c r="AP77" s="1226"/>
      <c r="AQ77" s="1226"/>
      <c r="AR77" s="1226"/>
      <c r="AS77" s="1226"/>
      <c r="AT77" s="1226"/>
      <c r="AU77" s="1226"/>
      <c r="AV77" s="1226"/>
      <c r="AW77" s="1226"/>
      <c r="AX77" s="1226"/>
      <c r="AY77" s="1226"/>
      <c r="AZ77" s="1226"/>
      <c r="BA77" s="1226"/>
      <c r="BB77" s="1225" t="s">
        <v>579</v>
      </c>
      <c r="BC77" s="1225"/>
      <c r="BD77" s="1225"/>
      <c r="BE77" s="1225"/>
      <c r="BF77" s="1225"/>
      <c r="BG77" s="1225"/>
      <c r="BH77" s="1225"/>
      <c r="BI77" s="1225"/>
      <c r="BJ77" s="1225"/>
      <c r="BK77" s="1225"/>
      <c r="BL77" s="1225"/>
      <c r="BM77" s="1225"/>
      <c r="BN77" s="1225"/>
      <c r="BO77" s="1225"/>
      <c r="BP77" s="1224">
        <v>21</v>
      </c>
      <c r="BQ77" s="1224"/>
      <c r="BR77" s="1224"/>
      <c r="BS77" s="1224"/>
      <c r="BT77" s="1224"/>
      <c r="BU77" s="1224"/>
      <c r="BV77" s="1224"/>
      <c r="BW77" s="1224"/>
      <c r="BX77" s="1224">
        <v>23.5</v>
      </c>
      <c r="BY77" s="1224"/>
      <c r="BZ77" s="1224"/>
      <c r="CA77" s="1224"/>
      <c r="CB77" s="1224"/>
      <c r="CC77" s="1224"/>
      <c r="CD77" s="1224"/>
      <c r="CE77" s="1224"/>
      <c r="CF77" s="1224">
        <v>6.9</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578</v>
      </c>
      <c r="BC79" s="1225"/>
      <c r="BD79" s="1225"/>
      <c r="BE79" s="1225"/>
      <c r="BF79" s="1225"/>
      <c r="BG79" s="1225"/>
      <c r="BH79" s="1225"/>
      <c r="BI79" s="1225"/>
      <c r="BJ79" s="1225"/>
      <c r="BK79" s="1225"/>
      <c r="BL79" s="1225"/>
      <c r="BM79" s="1225"/>
      <c r="BN79" s="1225"/>
      <c r="BO79" s="1225"/>
      <c r="BP79" s="1224">
        <v>9.1999999999999993</v>
      </c>
      <c r="BQ79" s="1224"/>
      <c r="BR79" s="1224"/>
      <c r="BS79" s="1224"/>
      <c r="BT79" s="1224"/>
      <c r="BU79" s="1224"/>
      <c r="BV79" s="1224"/>
      <c r="BW79" s="1224"/>
      <c r="BX79" s="1224">
        <v>8.6</v>
      </c>
      <c r="BY79" s="1224"/>
      <c r="BZ79" s="1224"/>
      <c r="CA79" s="1224"/>
      <c r="CB79" s="1224"/>
      <c r="CC79" s="1224"/>
      <c r="CD79" s="1224"/>
      <c r="CE79" s="1224"/>
      <c r="CF79" s="1224">
        <v>8</v>
      </c>
      <c r="CG79" s="1224"/>
      <c r="CH79" s="1224"/>
      <c r="CI79" s="1224"/>
      <c r="CJ79" s="1224"/>
      <c r="CK79" s="1224"/>
      <c r="CL79" s="1224"/>
      <c r="CM79" s="1224"/>
      <c r="CN79" s="1224">
        <v>8</v>
      </c>
      <c r="CO79" s="1224"/>
      <c r="CP79" s="1224"/>
      <c r="CQ79" s="1224"/>
      <c r="CR79" s="1224"/>
      <c r="CS79" s="1224"/>
      <c r="CT79" s="1224"/>
      <c r="CU79" s="1224"/>
      <c r="CV79" s="1224">
        <v>8.1</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c+l1mMU+qBDfQDUeWjBD1AAwUiPObNGmWLj+137QdOHnKzysnMobbwrm9zfxlMCLMimpUi6n1RNT3QzbXIDdFg==" saltValue="f5fVyMpHy6hBFOnX1vBTG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5FAA6-C8D3-4024-8F9E-9ED3042970DD}">
  <sheetPr>
    <pageSetUpPr fitToPage="1"/>
  </sheetPr>
  <dimension ref="A1:DR125"/>
  <sheetViews>
    <sheetView showGridLines="0" zoomScale="70" zoomScaleNormal="70" zoomScaleSheetLayoutView="70" workbookViewId="0">
      <selection activeCell="BB73" sqref="BB73:BO74"/>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GqFHdqbZoagu2JDvSrFI3p19NmtGlDVpIegzih3O9NBbnuNNSRPMw463tDlUKbPDKFGTmkiGP9ndc+0ALOhsNg==" saltValue="78RKJS65l7a0FJTX/pJZM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5A39F-5227-44BD-88F1-DBB7E5930759}">
  <sheetPr>
    <pageSetUpPr fitToPage="1"/>
  </sheetPr>
  <dimension ref="A1:DR125"/>
  <sheetViews>
    <sheetView showGridLines="0" tabSelected="1" zoomScale="85" zoomScaleNormal="85" zoomScaleSheetLayoutView="55" workbookViewId="0">
      <selection activeCell="BB73" sqref="BB73:BO74"/>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7SJ2/uZsDzq8W49Pe05GQQHkocYcqB4Hc++7z5VoRHVdwTqG/WIe9fzlu593zZthnoVYMAnvLRFarOBuiyebow==" saltValue="3D/SjRFTK5ymUSujC1sjv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37045</v>
      </c>
      <c r="E3" s="156"/>
      <c r="F3" s="157">
        <v>93492</v>
      </c>
      <c r="G3" s="158"/>
      <c r="H3" s="159"/>
    </row>
    <row r="4" spans="1:8" x14ac:dyDescent="0.2">
      <c r="A4" s="160"/>
      <c r="B4" s="161"/>
      <c r="C4" s="162"/>
      <c r="D4" s="163">
        <v>6337</v>
      </c>
      <c r="E4" s="164"/>
      <c r="F4" s="165">
        <v>53316</v>
      </c>
      <c r="G4" s="166"/>
      <c r="H4" s="167"/>
    </row>
    <row r="5" spans="1:8" x14ac:dyDescent="0.2">
      <c r="A5" s="148" t="s">
        <v>521</v>
      </c>
      <c r="B5" s="153"/>
      <c r="C5" s="154"/>
      <c r="D5" s="155">
        <v>33394</v>
      </c>
      <c r="E5" s="156"/>
      <c r="F5" s="157">
        <v>94796</v>
      </c>
      <c r="G5" s="158"/>
      <c r="H5" s="159"/>
    </row>
    <row r="6" spans="1:8" x14ac:dyDescent="0.2">
      <c r="A6" s="160"/>
      <c r="B6" s="161"/>
      <c r="C6" s="162"/>
      <c r="D6" s="163">
        <v>18708</v>
      </c>
      <c r="E6" s="164"/>
      <c r="F6" s="165">
        <v>55781</v>
      </c>
      <c r="G6" s="166"/>
      <c r="H6" s="167"/>
    </row>
    <row r="7" spans="1:8" x14ac:dyDescent="0.2">
      <c r="A7" s="148" t="s">
        <v>522</v>
      </c>
      <c r="B7" s="153"/>
      <c r="C7" s="154"/>
      <c r="D7" s="155">
        <v>58099</v>
      </c>
      <c r="E7" s="156"/>
      <c r="F7" s="157">
        <v>97758</v>
      </c>
      <c r="G7" s="158"/>
      <c r="H7" s="159"/>
    </row>
    <row r="8" spans="1:8" x14ac:dyDescent="0.2">
      <c r="A8" s="160"/>
      <c r="B8" s="161"/>
      <c r="C8" s="162"/>
      <c r="D8" s="163">
        <v>22503</v>
      </c>
      <c r="E8" s="164"/>
      <c r="F8" s="165">
        <v>45946</v>
      </c>
      <c r="G8" s="166"/>
      <c r="H8" s="167"/>
    </row>
    <row r="9" spans="1:8" x14ac:dyDescent="0.2">
      <c r="A9" s="148" t="s">
        <v>523</v>
      </c>
      <c r="B9" s="153"/>
      <c r="C9" s="154"/>
      <c r="D9" s="155">
        <v>64270</v>
      </c>
      <c r="E9" s="156"/>
      <c r="F9" s="157">
        <v>91338</v>
      </c>
      <c r="G9" s="158"/>
      <c r="H9" s="159"/>
    </row>
    <row r="10" spans="1:8" x14ac:dyDescent="0.2">
      <c r="A10" s="160"/>
      <c r="B10" s="161"/>
      <c r="C10" s="162"/>
      <c r="D10" s="163">
        <v>30935</v>
      </c>
      <c r="E10" s="164"/>
      <c r="F10" s="165">
        <v>43989</v>
      </c>
      <c r="G10" s="166"/>
      <c r="H10" s="167"/>
    </row>
    <row r="11" spans="1:8" x14ac:dyDescent="0.2">
      <c r="A11" s="148" t="s">
        <v>524</v>
      </c>
      <c r="B11" s="153"/>
      <c r="C11" s="154"/>
      <c r="D11" s="155">
        <v>76348</v>
      </c>
      <c r="E11" s="156"/>
      <c r="F11" s="157">
        <v>103975</v>
      </c>
      <c r="G11" s="158"/>
      <c r="H11" s="159"/>
    </row>
    <row r="12" spans="1:8" x14ac:dyDescent="0.2">
      <c r="A12" s="160"/>
      <c r="B12" s="161"/>
      <c r="C12" s="168"/>
      <c r="D12" s="163">
        <v>58986</v>
      </c>
      <c r="E12" s="164"/>
      <c r="F12" s="165">
        <v>52698</v>
      </c>
      <c r="G12" s="166"/>
      <c r="H12" s="167"/>
    </row>
    <row r="13" spans="1:8" x14ac:dyDescent="0.2">
      <c r="A13" s="148"/>
      <c r="B13" s="153"/>
      <c r="C13" s="169"/>
      <c r="D13" s="170">
        <v>53831</v>
      </c>
      <c r="E13" s="171"/>
      <c r="F13" s="172">
        <v>96272</v>
      </c>
      <c r="G13" s="173"/>
      <c r="H13" s="159"/>
    </row>
    <row r="14" spans="1:8" x14ac:dyDescent="0.2">
      <c r="A14" s="160"/>
      <c r="B14" s="161"/>
      <c r="C14" s="162"/>
      <c r="D14" s="163">
        <v>27494</v>
      </c>
      <c r="E14" s="164"/>
      <c r="F14" s="165">
        <v>50346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10.44</v>
      </c>
      <c r="C19" s="174">
        <f>ROUND(VALUE(SUBSTITUTE(実質収支比率等に係る経年分析!G$48,"▲","-")),2)</f>
        <v>9.24</v>
      </c>
      <c r="D19" s="174">
        <f>ROUND(VALUE(SUBSTITUTE(実質収支比率等に係る経年分析!H$48,"▲","-")),2)</f>
        <v>10.29</v>
      </c>
      <c r="E19" s="174">
        <f>ROUND(VALUE(SUBSTITUTE(実質収支比率等に係る経年分析!I$48,"▲","-")),2)</f>
        <v>10.29</v>
      </c>
      <c r="F19" s="174">
        <f>ROUND(VALUE(SUBSTITUTE(実質収支比率等に係る経年分析!J$48,"▲","-")),2)</f>
        <v>10.53</v>
      </c>
    </row>
    <row r="20" spans="1:11" x14ac:dyDescent="0.2">
      <c r="A20" s="174" t="s">
        <v>53</v>
      </c>
      <c r="B20" s="174">
        <f>ROUND(VALUE(SUBSTITUTE(実質収支比率等に係る経年分析!F$47,"▲","-")),2)</f>
        <v>9.44</v>
      </c>
      <c r="C20" s="174">
        <f>ROUND(VALUE(SUBSTITUTE(実質収支比率等に係る経年分析!G$47,"▲","-")),2)</f>
        <v>16.2</v>
      </c>
      <c r="D20" s="174">
        <f>ROUND(VALUE(SUBSTITUTE(実質収支比率等に係る経年分析!H$47,"▲","-")),2)</f>
        <v>16.579999999999998</v>
      </c>
      <c r="E20" s="174">
        <f>ROUND(VALUE(SUBSTITUTE(実質収支比率等に係る経年分析!I$47,"▲","-")),2)</f>
        <v>15.88</v>
      </c>
      <c r="F20" s="174">
        <f>ROUND(VALUE(SUBSTITUTE(実質収支比率等に係る経年分析!J$47,"▲","-")),2)</f>
        <v>17.260000000000002</v>
      </c>
    </row>
    <row r="21" spans="1:11" x14ac:dyDescent="0.2">
      <c r="A21" s="174" t="s">
        <v>54</v>
      </c>
      <c r="B21" s="174">
        <f>IF(ISNUMBER(VALUE(SUBSTITUTE(実質収支比率等に係る経年分析!F$49,"▲","-"))),ROUND(VALUE(SUBSTITUTE(実質収支比率等に係る経年分析!F$49,"▲","-")),2),NA())</f>
        <v>0.12</v>
      </c>
      <c r="C21" s="174">
        <f>IF(ISNUMBER(VALUE(SUBSTITUTE(実質収支比率等に係る経年分析!G$49,"▲","-"))),ROUND(VALUE(SUBSTITUTE(実質収支比率等に係る経年分析!G$49,"▲","-")),2),NA())</f>
        <v>1.43</v>
      </c>
      <c r="D21" s="174">
        <f>IF(ISNUMBER(VALUE(SUBSTITUTE(実質収支比率等に係る経年分析!H$49,"▲","-"))),ROUND(VALUE(SUBSTITUTE(実質収支比率等に係る経年分析!H$49,"▲","-")),2),NA())</f>
        <v>-2.15</v>
      </c>
      <c r="E21" s="174">
        <f>IF(ISNUMBER(VALUE(SUBSTITUTE(実質収支比率等に係る経年分析!I$49,"▲","-"))),ROUND(VALUE(SUBSTITUTE(実質収支比率等に係る経年分析!I$49,"▲","-")),2),NA())</f>
        <v>-8.6999999999999993</v>
      </c>
      <c r="F21" s="174">
        <f>IF(ISNUMBER(VALUE(SUBSTITUTE(実質収支比率等に係る経年分析!J$49,"▲","-"))),ROUND(VALUE(SUBSTITUTE(実質収支比率等に係る経年分析!J$49,"▲","-")),2),NA())</f>
        <v>-4.46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0.12</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1.39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2.4900000000000002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0.56999999999999995</v>
      </c>
    </row>
    <row r="32" spans="1:11" x14ac:dyDescent="0.2">
      <c r="A32" s="175" t="str">
        <f>IF(連結実質赤字比率に係る赤字・黒字の構成分析!C$38="",NA(),連結実質赤字比率に係る赤字・黒字の構成分析!C$38)</f>
        <v>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7.0000000000000007E-2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7.0000000000000007E-2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4.9800000000000004</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10.41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9.41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10.47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10.36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10.54</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21.74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22.14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21.65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21.01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19.600000000000001</v>
      </c>
    </row>
    <row r="35" spans="1:16" x14ac:dyDescent="0.2">
      <c r="A35" s="175" t="str">
        <f>IF(連結実質赤字比率に係る赤字・黒字の構成分析!C$35="",NA(),連結実質赤字比率に係る赤字・黒字の構成分析!C$35)</f>
        <v>土地取得特別会計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#VALUE!</v>
      </c>
      <c r="G35" s="175" t="e">
        <f>IF(ROUND(VALUE(SUBSTITUTE(連結実質赤字比率に係る赤字・黒字の構成分析!H$35,"▲", "-")), 2) &gt;= 0, ABS(ROUND(VALUE(SUBSTITUTE(連結実質赤字比率に係る赤字・黒字の構成分析!H$35,"▲", "-")), 2)), NA())</f>
        <v>#VALUE!</v>
      </c>
      <c r="H35" s="175" t="e">
        <f>IF(ROUND(VALUE(SUBSTITUTE(連結実質赤字比率に係る赤字・黒字の構成分析!I$35,"▲", "-")), 2) &lt; 0, ABS(ROUND(VALUE(SUBSTITUTE(連結実質赤字比率に係る赤字・黒字の構成分析!I$35,"▲", "-")), 2)), NA())</f>
        <v>#VALUE!</v>
      </c>
      <c r="I35" s="175" t="e">
        <f>IF(ROUND(VALUE(SUBSTITUTE(連結実質赤字比率に係る赤字・黒字の構成分析!I$35,"▲", "-")), 2) &gt;= 0, ABS(ROUND(VALUE(SUBSTITUTE(連結実質赤字比率に係る赤字・黒字の構成分析!I$35,"▲", "-")), 2)), NA())</f>
        <v>#VALUE!</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v>
      </c>
    </row>
    <row r="36" spans="1:16" x14ac:dyDescent="0.2">
      <c r="A36" s="175" t="str">
        <f>IF(連結実質赤字比率に係る赤字・黒字の構成分析!C$34="",NA(),連結実質赤字比率に係る赤字・黒字の構成分析!C$34)</f>
        <v>児童発達支援事業特別会計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0.01</v>
      </c>
      <c r="D36" s="175">
        <f>IF(ROUND(VALUE(SUBSTITUTE(連結実質赤字比率に係る赤字・黒字の構成分析!G$34,"▲", "-")), 2) &lt; 0, ABS(ROUND(VALUE(SUBSTITUTE(連結実質赤字比率に係る赤字・黒字の構成分析!G$34,"▲", "-")), 2)), NA())</f>
        <v>0.17</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0.18</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7.0000000000000007E-2</v>
      </c>
      <c r="I36" s="175" t="e">
        <f>IF(ROUND(VALUE(SUBSTITUTE(連結実質赤字比率に係る赤字・黒字の構成分析!I$34,"▲", "-")), 2) &gt;= 0, ABS(ROUND(VALUE(SUBSTITUTE(連結実質赤字比率に係る赤字・黒字の構成分析!I$34,"▲", "-")), 2)), NA())</f>
        <v>#N/A</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0</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600</v>
      </c>
      <c r="E42" s="176"/>
      <c r="F42" s="176"/>
      <c r="G42" s="176">
        <f>'実質公債費比率（分子）の構造'!L$52</f>
        <v>622</v>
      </c>
      <c r="H42" s="176"/>
      <c r="I42" s="176"/>
      <c r="J42" s="176">
        <f>'実質公債費比率（分子）の構造'!M$52</f>
        <v>631</v>
      </c>
      <c r="K42" s="176"/>
      <c r="L42" s="176"/>
      <c r="M42" s="176">
        <f>'実質公債費比率（分子）の構造'!N$52</f>
        <v>634</v>
      </c>
      <c r="N42" s="176"/>
      <c r="O42" s="176"/>
      <c r="P42" s="176">
        <f>'実質公債費比率（分子）の構造'!O$52</f>
        <v>557</v>
      </c>
    </row>
    <row r="43" spans="1:16" x14ac:dyDescent="0.2">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24</v>
      </c>
      <c r="C45" s="176"/>
      <c r="D45" s="176"/>
      <c r="E45" s="176">
        <f>'実質公債費比率（分子）の構造'!L$49</f>
        <v>24</v>
      </c>
      <c r="F45" s="176"/>
      <c r="G45" s="176"/>
      <c r="H45" s="176">
        <f>'実質公債費比率（分子）の構造'!M$49</f>
        <v>28</v>
      </c>
      <c r="I45" s="176"/>
      <c r="J45" s="176"/>
      <c r="K45" s="176">
        <f>'実質公債費比率（分子）の構造'!N$49</f>
        <v>28</v>
      </c>
      <c r="L45" s="176"/>
      <c r="M45" s="176"/>
      <c r="N45" s="176">
        <f>'実質公債費比率（分子）の構造'!O$49</f>
        <v>35</v>
      </c>
      <c r="O45" s="176"/>
      <c r="P45" s="176"/>
    </row>
    <row r="46" spans="1:16" x14ac:dyDescent="0.2">
      <c r="A46" s="176" t="s">
        <v>64</v>
      </c>
      <c r="B46" s="176">
        <f>'実質公債費比率（分子）の構造'!K$48</f>
        <v>413</v>
      </c>
      <c r="C46" s="176"/>
      <c r="D46" s="176"/>
      <c r="E46" s="176">
        <f>'実質公債費比率（分子）の構造'!L$48</f>
        <v>441</v>
      </c>
      <c r="F46" s="176"/>
      <c r="G46" s="176"/>
      <c r="H46" s="176">
        <f>'実質公債費比率（分子）の構造'!M$48</f>
        <v>460</v>
      </c>
      <c r="I46" s="176"/>
      <c r="J46" s="176"/>
      <c r="K46" s="176">
        <f>'実質公債費比率（分子）の構造'!N$48</f>
        <v>458</v>
      </c>
      <c r="L46" s="176"/>
      <c r="M46" s="176"/>
      <c r="N46" s="176">
        <f>'実質公債費比率（分子）の構造'!O$48</f>
        <v>361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569</v>
      </c>
      <c r="C49" s="176"/>
      <c r="D49" s="176"/>
      <c r="E49" s="176">
        <f>'実質公債費比率（分子）の構造'!L$45</f>
        <v>592</v>
      </c>
      <c r="F49" s="176"/>
      <c r="G49" s="176"/>
      <c r="H49" s="176">
        <f>'実質公債費比率（分子）の構造'!M$45</f>
        <v>666</v>
      </c>
      <c r="I49" s="176"/>
      <c r="J49" s="176"/>
      <c r="K49" s="176">
        <f>'実質公債費比率（分子）の構造'!N$45</f>
        <v>664</v>
      </c>
      <c r="L49" s="176"/>
      <c r="M49" s="176"/>
      <c r="N49" s="176">
        <f>'実質公債費比率（分子）の構造'!O$45</f>
        <v>656</v>
      </c>
      <c r="O49" s="176"/>
      <c r="P49" s="176"/>
    </row>
    <row r="50" spans="1:16" x14ac:dyDescent="0.2">
      <c r="A50" s="176" t="s">
        <v>67</v>
      </c>
      <c r="B50" s="176" t="e">
        <f>NA()</f>
        <v>#N/A</v>
      </c>
      <c r="C50" s="176">
        <f>IF(ISNUMBER('実質公債費比率（分子）の構造'!K$53),'実質公債費比率（分子）の構造'!K$53,NA())</f>
        <v>406</v>
      </c>
      <c r="D50" s="176" t="e">
        <f>NA()</f>
        <v>#N/A</v>
      </c>
      <c r="E50" s="176" t="e">
        <f>NA()</f>
        <v>#N/A</v>
      </c>
      <c r="F50" s="176">
        <f>IF(ISNUMBER('実質公債費比率（分子）の構造'!L$53),'実質公債費比率（分子）の構造'!L$53,NA())</f>
        <v>435</v>
      </c>
      <c r="G50" s="176" t="e">
        <f>NA()</f>
        <v>#N/A</v>
      </c>
      <c r="H50" s="176" t="e">
        <f>NA()</f>
        <v>#N/A</v>
      </c>
      <c r="I50" s="176">
        <f>IF(ISNUMBER('実質公債費比率（分子）の構造'!M$53),'実質公債費比率（分子）の構造'!M$53,NA())</f>
        <v>523</v>
      </c>
      <c r="J50" s="176" t="e">
        <f>NA()</f>
        <v>#N/A</v>
      </c>
      <c r="K50" s="176" t="e">
        <f>NA()</f>
        <v>#N/A</v>
      </c>
      <c r="L50" s="176">
        <f>IF(ISNUMBER('実質公債費比率（分子）の構造'!N$53),'実質公債費比率（分子）の構造'!N$53,NA())</f>
        <v>516</v>
      </c>
      <c r="M50" s="176" t="e">
        <f>NA()</f>
        <v>#N/A</v>
      </c>
      <c r="N50" s="176" t="e">
        <f>NA()</f>
        <v>#N/A</v>
      </c>
      <c r="O50" s="176">
        <f>IF(ISNUMBER('実質公債費比率（分子）の構造'!O$53),'実質公債費比率（分子）の構造'!O$53,NA())</f>
        <v>495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7038</v>
      </c>
      <c r="E56" s="175"/>
      <c r="F56" s="175"/>
      <c r="G56" s="175">
        <f>'将来負担比率（分子）の構造'!J$52</f>
        <v>6941</v>
      </c>
      <c r="H56" s="175"/>
      <c r="I56" s="175"/>
      <c r="J56" s="175">
        <f>'将来負担比率（分子）の構造'!K$52</f>
        <v>6498</v>
      </c>
      <c r="K56" s="175"/>
      <c r="L56" s="175"/>
      <c r="M56" s="175">
        <f>'将来負担比率（分子）の構造'!L$52</f>
        <v>6799</v>
      </c>
      <c r="N56" s="175"/>
      <c r="O56" s="175"/>
      <c r="P56" s="175">
        <f>'将来負担比率（分子）の構造'!M$52</f>
        <v>6786</v>
      </c>
    </row>
    <row r="57" spans="1:16" x14ac:dyDescent="0.2">
      <c r="A57" s="175" t="s">
        <v>42</v>
      </c>
      <c r="B57" s="175"/>
      <c r="C57" s="175"/>
      <c r="D57" s="175">
        <f>'将来負担比率（分子）の構造'!I$51</f>
        <v>72</v>
      </c>
      <c r="E57" s="175"/>
      <c r="F57" s="175"/>
      <c r="G57" s="175">
        <f>'将来負担比率（分子）の構造'!J$51</f>
        <v>52</v>
      </c>
      <c r="H57" s="175"/>
      <c r="I57" s="175"/>
      <c r="J57" s="175">
        <f>'将来負担比率（分子）の構造'!K$51</f>
        <v>32</v>
      </c>
      <c r="K57" s="175"/>
      <c r="L57" s="175"/>
      <c r="M57" s="175">
        <f>'将来負担比率（分子）の構造'!L$51</f>
        <v>11</v>
      </c>
      <c r="N57" s="175"/>
      <c r="O57" s="175"/>
      <c r="P57" s="175" t="str">
        <f>'将来負担比率（分子）の構造'!M$51</f>
        <v>-</v>
      </c>
    </row>
    <row r="58" spans="1:16" x14ac:dyDescent="0.2">
      <c r="A58" s="175" t="s">
        <v>41</v>
      </c>
      <c r="B58" s="175"/>
      <c r="C58" s="175"/>
      <c r="D58" s="175">
        <f>'将来負担比率（分子）の構造'!I$50</f>
        <v>627</v>
      </c>
      <c r="E58" s="175"/>
      <c r="F58" s="175"/>
      <c r="G58" s="175">
        <f>'将来負担比率（分子）の構造'!J$50</f>
        <v>940</v>
      </c>
      <c r="H58" s="175"/>
      <c r="I58" s="175"/>
      <c r="J58" s="175">
        <f>'将来負担比率（分子）の構造'!K$50</f>
        <v>1236</v>
      </c>
      <c r="K58" s="175"/>
      <c r="L58" s="175"/>
      <c r="M58" s="175">
        <f>'将来負担比率（分子）の構造'!L$50</f>
        <v>1221</v>
      </c>
      <c r="N58" s="175"/>
      <c r="O58" s="175"/>
      <c r="P58" s="175">
        <f>'将来負担比率（分子）の構造'!M$50</f>
        <v>1314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418</v>
      </c>
      <c r="C61" s="175"/>
      <c r="D61" s="175"/>
      <c r="E61" s="175">
        <f>'将来負担比率（分子）の構造'!J$46</f>
        <v>465</v>
      </c>
      <c r="F61" s="175"/>
      <c r="G61" s="175"/>
      <c r="H61" s="175">
        <f>'将来負担比率（分子）の構造'!K$46</f>
        <v>445</v>
      </c>
      <c r="I61" s="175"/>
      <c r="J61" s="175"/>
      <c r="K61" s="175">
        <f>'将来負担比率（分子）の構造'!L$46</f>
        <v>487</v>
      </c>
      <c r="L61" s="175"/>
      <c r="M61" s="175"/>
      <c r="N61" s="175">
        <f>'将来負担比率（分子）の構造'!M$46</f>
        <v>518</v>
      </c>
      <c r="O61" s="175"/>
      <c r="P61" s="175"/>
    </row>
    <row r="62" spans="1:16" x14ac:dyDescent="0.2">
      <c r="A62" s="175" t="s">
        <v>35</v>
      </c>
      <c r="B62" s="175">
        <f>'将来負担比率（分子）の構造'!I$45</f>
        <v>314</v>
      </c>
      <c r="C62" s="175"/>
      <c r="D62" s="175"/>
      <c r="E62" s="175">
        <f>'将来負担比率（分子）の構造'!J$45</f>
        <v>350</v>
      </c>
      <c r="F62" s="175"/>
      <c r="G62" s="175"/>
      <c r="H62" s="175">
        <f>'将来負担比率（分子）の構造'!K$45</f>
        <v>396</v>
      </c>
      <c r="I62" s="175"/>
      <c r="J62" s="175"/>
      <c r="K62" s="175">
        <f>'将来負担比率（分子）の構造'!L$45</f>
        <v>339</v>
      </c>
      <c r="L62" s="175"/>
      <c r="M62" s="175"/>
      <c r="N62" s="175">
        <f>'将来負担比率（分子）の構造'!M$45</f>
        <v>314</v>
      </c>
      <c r="O62" s="175"/>
      <c r="P62" s="175"/>
    </row>
    <row r="63" spans="1:16" x14ac:dyDescent="0.2">
      <c r="A63" s="175" t="s">
        <v>34</v>
      </c>
      <c r="B63" s="175">
        <f>'将来負担比率（分子）の構造'!I$44</f>
        <v>267</v>
      </c>
      <c r="C63" s="175"/>
      <c r="D63" s="175"/>
      <c r="E63" s="175">
        <f>'将来負担比率（分子）の構造'!J$44</f>
        <v>299</v>
      </c>
      <c r="F63" s="175"/>
      <c r="G63" s="175"/>
      <c r="H63" s="175">
        <f>'将来負担比率（分子）の構造'!K$44</f>
        <v>290</v>
      </c>
      <c r="I63" s="175"/>
      <c r="J63" s="175"/>
      <c r="K63" s="175">
        <f>'将来負担比率（分子）の構造'!L$44</f>
        <v>321</v>
      </c>
      <c r="L63" s="175"/>
      <c r="M63" s="175"/>
      <c r="N63" s="175">
        <f>'将来負担比率（分子）の構造'!M$44</f>
        <v>320</v>
      </c>
      <c r="O63" s="175"/>
      <c r="P63" s="175"/>
    </row>
    <row r="64" spans="1:16" x14ac:dyDescent="0.2">
      <c r="A64" s="175" t="s">
        <v>33</v>
      </c>
      <c r="B64" s="175">
        <f>'将来負担比率（分子）の構造'!I$43</f>
        <v>3578</v>
      </c>
      <c r="C64" s="175"/>
      <c r="D64" s="175"/>
      <c r="E64" s="175">
        <f>'将来負担比率（分子）の構造'!J$43</f>
        <v>3461</v>
      </c>
      <c r="F64" s="175"/>
      <c r="G64" s="175"/>
      <c r="H64" s="175">
        <f>'将来負担比率（分子）の構造'!K$43</f>
        <v>3326</v>
      </c>
      <c r="I64" s="175"/>
      <c r="J64" s="175"/>
      <c r="K64" s="175">
        <f>'将来負担比率（分子）の構造'!L$43</f>
        <v>3102</v>
      </c>
      <c r="L64" s="175"/>
      <c r="M64" s="175"/>
      <c r="N64" s="175">
        <f>'将来負担比率（分子）の構造'!M$43</f>
        <v>2923</v>
      </c>
      <c r="O64" s="175"/>
      <c r="P64" s="175"/>
    </row>
    <row r="65" spans="1:16" x14ac:dyDescent="0.2">
      <c r="A65" s="175" t="s">
        <v>32</v>
      </c>
      <c r="B65" s="175">
        <f>'将来負担比率（分子）の構造'!I$42</f>
        <v>371</v>
      </c>
      <c r="C65" s="175"/>
      <c r="D65" s="175"/>
      <c r="E65" s="175">
        <f>'将来負担比率（分子）の構造'!J$42</f>
        <v>326</v>
      </c>
      <c r="F65" s="175"/>
      <c r="G65" s="175"/>
      <c r="H65" s="175">
        <f>'将来負担比率（分子）の構造'!K$42</f>
        <v>328</v>
      </c>
      <c r="I65" s="175"/>
      <c r="J65" s="175"/>
      <c r="K65" s="175">
        <f>'将来負担比率（分子）の構造'!L$42</f>
        <v>273</v>
      </c>
      <c r="L65" s="175"/>
      <c r="M65" s="175"/>
      <c r="N65" s="175">
        <f>'将来負担比率（分子）の構造'!M$42</f>
        <v>255</v>
      </c>
      <c r="O65" s="175"/>
      <c r="P65" s="175"/>
    </row>
    <row r="66" spans="1:16" x14ac:dyDescent="0.2">
      <c r="A66" s="175" t="s">
        <v>31</v>
      </c>
      <c r="B66" s="175">
        <f>'将来負担比率（分子）の構造'!I$41</f>
        <v>6290</v>
      </c>
      <c r="C66" s="175"/>
      <c r="D66" s="175"/>
      <c r="E66" s="175">
        <f>'将来負担比率（分子）の構造'!J$41</f>
        <v>6183</v>
      </c>
      <c r="F66" s="175"/>
      <c r="G66" s="175"/>
      <c r="H66" s="175">
        <f>'将来負担比率（分子）の構造'!K$41</f>
        <v>6106</v>
      </c>
      <c r="I66" s="175"/>
      <c r="J66" s="175"/>
      <c r="K66" s="175">
        <f>'将来負担比率（分子）の構造'!L$41</f>
        <v>5896</v>
      </c>
      <c r="L66" s="175"/>
      <c r="M66" s="175"/>
      <c r="N66" s="175">
        <f>'将来負担比率（分子）の構造'!M$41</f>
        <v>6079</v>
      </c>
      <c r="O66" s="175"/>
      <c r="P66" s="175"/>
    </row>
    <row r="67" spans="1:16" x14ac:dyDescent="0.2">
      <c r="A67" s="175" t="s">
        <v>71</v>
      </c>
      <c r="B67" s="175" t="e">
        <f>NA()</f>
        <v>#N/A</v>
      </c>
      <c r="C67" s="175">
        <f>IF(ISNUMBER('将来負担比率（分子）の構造'!I$53), IF('将来負担比率（分子）の構造'!I$53 &lt; 0, 0, '将来負担比率（分子）の構造'!I$53), NA())</f>
        <v>3502</v>
      </c>
      <c r="D67" s="175" t="e">
        <f>NA()</f>
        <v>#N/A</v>
      </c>
      <c r="E67" s="175" t="e">
        <f>NA()</f>
        <v>#N/A</v>
      </c>
      <c r="F67" s="175">
        <f>IF(ISNUMBER('将来負担比率（分子）の構造'!J$53), IF('将来負担比率（分子）の構造'!J$53 &lt; 0, 0, '将来負担比率（分子）の構造'!J$53), NA())</f>
        <v>3151</v>
      </c>
      <c r="G67" s="175" t="e">
        <f>NA()</f>
        <v>#N/A</v>
      </c>
      <c r="H67" s="175" t="e">
        <f>NA()</f>
        <v>#N/A</v>
      </c>
      <c r="I67" s="175">
        <f>IF(ISNUMBER('将来負担比率（分子）の構造'!K$53), IF('将来負担比率（分子）の構造'!K$53 &lt; 0, 0, '将来負担比率（分子）の構造'!K$53), NA())</f>
        <v>3124</v>
      </c>
      <c r="J67" s="175" t="e">
        <f>NA()</f>
        <v>#N/A</v>
      </c>
      <c r="K67" s="175" t="e">
        <f>NA()</f>
        <v>#N/A</v>
      </c>
      <c r="L67" s="175">
        <f>IF(ISNUMBER('将来負担比率（分子）の構造'!L$53), IF('将来負担比率（分子）の構造'!L$53 &lt; 0, 0, '将来負担比率（分子）の構造'!L$53), NA())</f>
        <v>2386</v>
      </c>
      <c r="M67" s="175" t="e">
        <f>NA()</f>
        <v>#N/A</v>
      </c>
      <c r="N67" s="175" t="e">
        <f>NA()</f>
        <v>#N/A</v>
      </c>
      <c r="O67" s="175">
        <f>IF(ISNUMBER('将来負担比率（分子）の構造'!M$53), IF('将来負担比率（分子）の構造'!M$53 &lt; 0, 0, '将来負担比率（分子）の構造'!M$53), NA())</f>
        <v>2308</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737</v>
      </c>
      <c r="C72" s="179">
        <f>基金残高に係る経年分析!G55</f>
        <v>672</v>
      </c>
      <c r="D72" s="179">
        <f>基金残高に係る経年分析!H55</f>
        <v>732</v>
      </c>
    </row>
    <row r="73" spans="1:16" x14ac:dyDescent="0.2">
      <c r="A73" s="178" t="s">
        <v>74</v>
      </c>
      <c r="B73" s="179">
        <f>基金残高に係る経年分析!F56</f>
        <v>88</v>
      </c>
      <c r="C73" s="179">
        <f>基金残高に係る経年分析!G56</f>
        <v>88</v>
      </c>
      <c r="D73" s="179">
        <f>基金残高に係る経年分析!H56</f>
        <v>88</v>
      </c>
    </row>
    <row r="74" spans="1:16" x14ac:dyDescent="0.2">
      <c r="A74" s="178" t="s">
        <v>75</v>
      </c>
      <c r="B74" s="179">
        <f>基金残高に係る経年分析!F57</f>
        <v>103</v>
      </c>
      <c r="C74" s="179">
        <f>基金残高に係る経年分析!G57</f>
        <v>185</v>
      </c>
      <c r="D74" s="179">
        <f>基金残高に係る経年分析!H57</f>
        <v>235</v>
      </c>
    </row>
  </sheetData>
  <sheetProtection algorithmName="SHA-512" hashValue="UeXdGgJ7HsakEb8Y8yED8mTz6Nvo0uyDk2h2cvk2VjEfPrzwG1Ua+wSAjKBHXYnflfGXAjqzctxEvIXFzDKEsw==" saltValue="3x/HMc9M/zx+sA2vDzvIJ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2136574</v>
      </c>
      <c r="S5" s="677"/>
      <c r="T5" s="677"/>
      <c r="U5" s="677"/>
      <c r="V5" s="677"/>
      <c r="W5" s="677"/>
      <c r="X5" s="677"/>
      <c r="Y5" s="702"/>
      <c r="Z5" s="715">
        <v>28.3</v>
      </c>
      <c r="AA5" s="715"/>
      <c r="AB5" s="715"/>
      <c r="AC5" s="715"/>
      <c r="AD5" s="716">
        <v>2136574</v>
      </c>
      <c r="AE5" s="716"/>
      <c r="AF5" s="716"/>
      <c r="AG5" s="716"/>
      <c r="AH5" s="716"/>
      <c r="AI5" s="716"/>
      <c r="AJ5" s="716"/>
      <c r="AK5" s="716"/>
      <c r="AL5" s="703">
        <v>50.8</v>
      </c>
      <c r="AM5" s="685"/>
      <c r="AN5" s="685"/>
      <c r="AO5" s="704"/>
      <c r="AP5" s="679" t="s">
        <v>217</v>
      </c>
      <c r="AQ5" s="680"/>
      <c r="AR5" s="680"/>
      <c r="AS5" s="680"/>
      <c r="AT5" s="680"/>
      <c r="AU5" s="680"/>
      <c r="AV5" s="680"/>
      <c r="AW5" s="680"/>
      <c r="AX5" s="680"/>
      <c r="AY5" s="680"/>
      <c r="AZ5" s="680"/>
      <c r="BA5" s="680"/>
      <c r="BB5" s="680"/>
      <c r="BC5" s="680"/>
      <c r="BD5" s="680"/>
      <c r="BE5" s="680"/>
      <c r="BF5" s="681"/>
      <c r="BG5" s="621">
        <v>2136574</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89160</v>
      </c>
      <c r="S6" s="622"/>
      <c r="T6" s="622"/>
      <c r="U6" s="622"/>
      <c r="V6" s="622"/>
      <c r="W6" s="622"/>
      <c r="X6" s="622"/>
      <c r="Y6" s="623"/>
      <c r="Z6" s="659">
        <v>1.2</v>
      </c>
      <c r="AA6" s="659"/>
      <c r="AB6" s="659"/>
      <c r="AC6" s="659"/>
      <c r="AD6" s="660">
        <v>89160</v>
      </c>
      <c r="AE6" s="660"/>
      <c r="AF6" s="660"/>
      <c r="AG6" s="660"/>
      <c r="AH6" s="660"/>
      <c r="AI6" s="660"/>
      <c r="AJ6" s="660"/>
      <c r="AK6" s="660"/>
      <c r="AL6" s="624">
        <v>2.1</v>
      </c>
      <c r="AM6" s="625"/>
      <c r="AN6" s="625"/>
      <c r="AO6" s="661"/>
      <c r="AP6" s="618" t="s">
        <v>222</v>
      </c>
      <c r="AQ6" s="619"/>
      <c r="AR6" s="619"/>
      <c r="AS6" s="619"/>
      <c r="AT6" s="619"/>
      <c r="AU6" s="619"/>
      <c r="AV6" s="619"/>
      <c r="AW6" s="619"/>
      <c r="AX6" s="619"/>
      <c r="AY6" s="619"/>
      <c r="AZ6" s="619"/>
      <c r="BA6" s="619"/>
      <c r="BB6" s="619"/>
      <c r="BC6" s="619"/>
      <c r="BD6" s="619"/>
      <c r="BE6" s="619"/>
      <c r="BF6" s="620"/>
      <c r="BG6" s="621">
        <v>2136574</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70316</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70316</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662</v>
      </c>
      <c r="S7" s="622"/>
      <c r="T7" s="622"/>
      <c r="U7" s="622"/>
      <c r="V7" s="622"/>
      <c r="W7" s="622"/>
      <c r="X7" s="622"/>
      <c r="Y7" s="623"/>
      <c r="Z7" s="659">
        <v>0</v>
      </c>
      <c r="AA7" s="659"/>
      <c r="AB7" s="659"/>
      <c r="AC7" s="659"/>
      <c r="AD7" s="660">
        <v>662</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816915</v>
      </c>
      <c r="BH7" s="622"/>
      <c r="BI7" s="622"/>
      <c r="BJ7" s="622"/>
      <c r="BK7" s="622"/>
      <c r="BL7" s="622"/>
      <c r="BM7" s="622"/>
      <c r="BN7" s="623"/>
      <c r="BO7" s="659">
        <v>38.200000000000003</v>
      </c>
      <c r="BP7" s="659"/>
      <c r="BQ7" s="659"/>
      <c r="BR7" s="659"/>
      <c r="BS7" s="660" t="s">
        <v>122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1578972</v>
      </c>
      <c r="CS7" s="622"/>
      <c r="CT7" s="622"/>
      <c r="CU7" s="622"/>
      <c r="CV7" s="622"/>
      <c r="CW7" s="622"/>
      <c r="CX7" s="622"/>
      <c r="CY7" s="623"/>
      <c r="CZ7" s="659">
        <v>22.3</v>
      </c>
      <c r="DA7" s="659"/>
      <c r="DB7" s="659"/>
      <c r="DC7" s="659"/>
      <c r="DD7" s="627">
        <v>449700</v>
      </c>
      <c r="DE7" s="622"/>
      <c r="DF7" s="622"/>
      <c r="DG7" s="622"/>
      <c r="DH7" s="622"/>
      <c r="DI7" s="622"/>
      <c r="DJ7" s="622"/>
      <c r="DK7" s="622"/>
      <c r="DL7" s="622"/>
      <c r="DM7" s="622"/>
      <c r="DN7" s="622"/>
      <c r="DO7" s="622"/>
      <c r="DP7" s="623"/>
      <c r="DQ7" s="627">
        <v>885587</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12836</v>
      </c>
      <c r="S8" s="622"/>
      <c r="T8" s="622"/>
      <c r="U8" s="622"/>
      <c r="V8" s="622"/>
      <c r="W8" s="622"/>
      <c r="X8" s="622"/>
      <c r="Y8" s="623"/>
      <c r="Z8" s="659">
        <v>0.2</v>
      </c>
      <c r="AA8" s="659"/>
      <c r="AB8" s="659"/>
      <c r="AC8" s="659"/>
      <c r="AD8" s="660">
        <v>12836</v>
      </c>
      <c r="AE8" s="660"/>
      <c r="AF8" s="660"/>
      <c r="AG8" s="660"/>
      <c r="AH8" s="660"/>
      <c r="AI8" s="660"/>
      <c r="AJ8" s="660"/>
      <c r="AK8" s="660"/>
      <c r="AL8" s="624">
        <v>0.3</v>
      </c>
      <c r="AM8" s="625"/>
      <c r="AN8" s="625"/>
      <c r="AO8" s="661"/>
      <c r="AP8" s="618" t="s">
        <v>228</v>
      </c>
      <c r="AQ8" s="619"/>
      <c r="AR8" s="619"/>
      <c r="AS8" s="619"/>
      <c r="AT8" s="619"/>
      <c r="AU8" s="619"/>
      <c r="AV8" s="619"/>
      <c r="AW8" s="619"/>
      <c r="AX8" s="619"/>
      <c r="AY8" s="619"/>
      <c r="AZ8" s="619"/>
      <c r="BA8" s="619"/>
      <c r="BB8" s="619"/>
      <c r="BC8" s="619"/>
      <c r="BD8" s="619"/>
      <c r="BE8" s="619"/>
      <c r="BF8" s="620"/>
      <c r="BG8" s="621">
        <v>26840</v>
      </c>
      <c r="BH8" s="622"/>
      <c r="BI8" s="622"/>
      <c r="BJ8" s="622"/>
      <c r="BK8" s="622"/>
      <c r="BL8" s="622"/>
      <c r="BM8" s="622"/>
      <c r="BN8" s="623"/>
      <c r="BO8" s="659">
        <v>1.3</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2066321</v>
      </c>
      <c r="CS8" s="622"/>
      <c r="CT8" s="622"/>
      <c r="CU8" s="622"/>
      <c r="CV8" s="622"/>
      <c r="CW8" s="622"/>
      <c r="CX8" s="622"/>
      <c r="CY8" s="623"/>
      <c r="CZ8" s="659">
        <v>29.2</v>
      </c>
      <c r="DA8" s="659"/>
      <c r="DB8" s="659"/>
      <c r="DC8" s="659"/>
      <c r="DD8" s="627">
        <v>12954</v>
      </c>
      <c r="DE8" s="622"/>
      <c r="DF8" s="622"/>
      <c r="DG8" s="622"/>
      <c r="DH8" s="622"/>
      <c r="DI8" s="622"/>
      <c r="DJ8" s="622"/>
      <c r="DK8" s="622"/>
      <c r="DL8" s="622"/>
      <c r="DM8" s="622"/>
      <c r="DN8" s="622"/>
      <c r="DO8" s="622"/>
      <c r="DP8" s="623"/>
      <c r="DQ8" s="627">
        <v>1341830</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14373</v>
      </c>
      <c r="S9" s="622"/>
      <c r="T9" s="622"/>
      <c r="U9" s="622"/>
      <c r="V9" s="622"/>
      <c r="W9" s="622"/>
      <c r="X9" s="622"/>
      <c r="Y9" s="623"/>
      <c r="Z9" s="659">
        <v>0.2</v>
      </c>
      <c r="AA9" s="659"/>
      <c r="AB9" s="659"/>
      <c r="AC9" s="659"/>
      <c r="AD9" s="660">
        <v>14373</v>
      </c>
      <c r="AE9" s="660"/>
      <c r="AF9" s="660"/>
      <c r="AG9" s="660"/>
      <c r="AH9" s="660"/>
      <c r="AI9" s="660"/>
      <c r="AJ9" s="660"/>
      <c r="AK9" s="660"/>
      <c r="AL9" s="624">
        <v>0.3</v>
      </c>
      <c r="AM9" s="625"/>
      <c r="AN9" s="625"/>
      <c r="AO9" s="661"/>
      <c r="AP9" s="618" t="s">
        <v>231</v>
      </c>
      <c r="AQ9" s="619"/>
      <c r="AR9" s="619"/>
      <c r="AS9" s="619"/>
      <c r="AT9" s="619"/>
      <c r="AU9" s="619"/>
      <c r="AV9" s="619"/>
      <c r="AW9" s="619"/>
      <c r="AX9" s="619"/>
      <c r="AY9" s="619"/>
      <c r="AZ9" s="619"/>
      <c r="BA9" s="619"/>
      <c r="BB9" s="619"/>
      <c r="BC9" s="619"/>
      <c r="BD9" s="619"/>
      <c r="BE9" s="619"/>
      <c r="BF9" s="620"/>
      <c r="BG9" s="621">
        <v>703692</v>
      </c>
      <c r="BH9" s="622"/>
      <c r="BI9" s="622"/>
      <c r="BJ9" s="622"/>
      <c r="BK9" s="622"/>
      <c r="BL9" s="622"/>
      <c r="BM9" s="622"/>
      <c r="BN9" s="623"/>
      <c r="BO9" s="659">
        <v>32.9</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537231</v>
      </c>
      <c r="CS9" s="622"/>
      <c r="CT9" s="622"/>
      <c r="CU9" s="622"/>
      <c r="CV9" s="622"/>
      <c r="CW9" s="622"/>
      <c r="CX9" s="622"/>
      <c r="CY9" s="623"/>
      <c r="CZ9" s="659">
        <v>7.6</v>
      </c>
      <c r="DA9" s="659"/>
      <c r="DB9" s="659"/>
      <c r="DC9" s="659"/>
      <c r="DD9" s="627">
        <v>104517</v>
      </c>
      <c r="DE9" s="622"/>
      <c r="DF9" s="622"/>
      <c r="DG9" s="622"/>
      <c r="DH9" s="622"/>
      <c r="DI9" s="622"/>
      <c r="DJ9" s="622"/>
      <c r="DK9" s="622"/>
      <c r="DL9" s="622"/>
      <c r="DM9" s="622"/>
      <c r="DN9" s="622"/>
      <c r="DO9" s="622"/>
      <c r="DP9" s="623"/>
      <c r="DQ9" s="627">
        <v>322962</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45141</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346264</v>
      </c>
      <c r="S11" s="622"/>
      <c r="T11" s="622"/>
      <c r="U11" s="622"/>
      <c r="V11" s="622"/>
      <c r="W11" s="622"/>
      <c r="X11" s="622"/>
      <c r="Y11" s="623"/>
      <c r="Z11" s="624">
        <v>4.5999999999999996</v>
      </c>
      <c r="AA11" s="625"/>
      <c r="AB11" s="625"/>
      <c r="AC11" s="626"/>
      <c r="AD11" s="627">
        <v>346264</v>
      </c>
      <c r="AE11" s="622"/>
      <c r="AF11" s="622"/>
      <c r="AG11" s="622"/>
      <c r="AH11" s="622"/>
      <c r="AI11" s="622"/>
      <c r="AJ11" s="622"/>
      <c r="AK11" s="623"/>
      <c r="AL11" s="624">
        <v>8.1999999999999993</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41242</v>
      </c>
      <c r="BH11" s="622"/>
      <c r="BI11" s="622"/>
      <c r="BJ11" s="622"/>
      <c r="BK11" s="622"/>
      <c r="BL11" s="622"/>
      <c r="BM11" s="622"/>
      <c r="BN11" s="623"/>
      <c r="BO11" s="659">
        <v>1.9</v>
      </c>
      <c r="BP11" s="659"/>
      <c r="BQ11" s="659"/>
      <c r="BR11" s="659"/>
      <c r="BS11" s="660" t="s">
        <v>122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240536</v>
      </c>
      <c r="CS11" s="622"/>
      <c r="CT11" s="622"/>
      <c r="CU11" s="622"/>
      <c r="CV11" s="622"/>
      <c r="CW11" s="622"/>
      <c r="CX11" s="622"/>
      <c r="CY11" s="623"/>
      <c r="CZ11" s="659">
        <v>3.4</v>
      </c>
      <c r="DA11" s="659"/>
      <c r="DB11" s="659"/>
      <c r="DC11" s="659"/>
      <c r="DD11" s="627">
        <v>70591</v>
      </c>
      <c r="DE11" s="622"/>
      <c r="DF11" s="622"/>
      <c r="DG11" s="622"/>
      <c r="DH11" s="622"/>
      <c r="DI11" s="622"/>
      <c r="DJ11" s="622"/>
      <c r="DK11" s="622"/>
      <c r="DL11" s="622"/>
      <c r="DM11" s="622"/>
      <c r="DN11" s="622"/>
      <c r="DO11" s="622"/>
      <c r="DP11" s="623"/>
      <c r="DQ11" s="627">
        <v>105887</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v>3834</v>
      </c>
      <c r="S12" s="622"/>
      <c r="T12" s="622"/>
      <c r="U12" s="622"/>
      <c r="V12" s="622"/>
      <c r="W12" s="622"/>
      <c r="X12" s="622"/>
      <c r="Y12" s="623"/>
      <c r="Z12" s="659">
        <v>0.1</v>
      </c>
      <c r="AA12" s="659"/>
      <c r="AB12" s="659"/>
      <c r="AC12" s="659"/>
      <c r="AD12" s="660">
        <v>3834</v>
      </c>
      <c r="AE12" s="660"/>
      <c r="AF12" s="660"/>
      <c r="AG12" s="660"/>
      <c r="AH12" s="660"/>
      <c r="AI12" s="660"/>
      <c r="AJ12" s="660"/>
      <c r="AK12" s="660"/>
      <c r="AL12" s="624">
        <v>0.1</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1162816</v>
      </c>
      <c r="BH12" s="622"/>
      <c r="BI12" s="622"/>
      <c r="BJ12" s="622"/>
      <c r="BK12" s="622"/>
      <c r="BL12" s="622"/>
      <c r="BM12" s="622"/>
      <c r="BN12" s="623"/>
      <c r="BO12" s="659">
        <v>54.4</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40034</v>
      </c>
      <c r="CS12" s="622"/>
      <c r="CT12" s="622"/>
      <c r="CU12" s="622"/>
      <c r="CV12" s="622"/>
      <c r="CW12" s="622"/>
      <c r="CX12" s="622"/>
      <c r="CY12" s="623"/>
      <c r="CZ12" s="659">
        <v>0.6</v>
      </c>
      <c r="DA12" s="659"/>
      <c r="DB12" s="659"/>
      <c r="DC12" s="659"/>
      <c r="DD12" s="627" t="s">
        <v>122</v>
      </c>
      <c r="DE12" s="622"/>
      <c r="DF12" s="622"/>
      <c r="DG12" s="622"/>
      <c r="DH12" s="622"/>
      <c r="DI12" s="622"/>
      <c r="DJ12" s="622"/>
      <c r="DK12" s="622"/>
      <c r="DL12" s="622"/>
      <c r="DM12" s="622"/>
      <c r="DN12" s="622"/>
      <c r="DO12" s="622"/>
      <c r="DP12" s="623"/>
      <c r="DQ12" s="627">
        <v>32550</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1162816</v>
      </c>
      <c r="BH13" s="622"/>
      <c r="BI13" s="622"/>
      <c r="BJ13" s="622"/>
      <c r="BK13" s="622"/>
      <c r="BL13" s="622"/>
      <c r="BM13" s="622"/>
      <c r="BN13" s="623"/>
      <c r="BO13" s="659">
        <v>54.4</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669783</v>
      </c>
      <c r="CS13" s="622"/>
      <c r="CT13" s="622"/>
      <c r="CU13" s="622"/>
      <c r="CV13" s="622"/>
      <c r="CW13" s="622"/>
      <c r="CX13" s="622"/>
      <c r="CY13" s="623"/>
      <c r="CZ13" s="659">
        <v>9.5</v>
      </c>
      <c r="DA13" s="659"/>
      <c r="DB13" s="659"/>
      <c r="DC13" s="659"/>
      <c r="DD13" s="627">
        <v>223498</v>
      </c>
      <c r="DE13" s="622"/>
      <c r="DF13" s="622"/>
      <c r="DG13" s="622"/>
      <c r="DH13" s="622"/>
      <c r="DI13" s="622"/>
      <c r="DJ13" s="622"/>
      <c r="DK13" s="622"/>
      <c r="DL13" s="622"/>
      <c r="DM13" s="622"/>
      <c r="DN13" s="622"/>
      <c r="DO13" s="622"/>
      <c r="DP13" s="623"/>
      <c r="DQ13" s="627">
        <v>488660</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v>98</v>
      </c>
      <c r="S14" s="622"/>
      <c r="T14" s="622"/>
      <c r="U14" s="622"/>
      <c r="V14" s="622"/>
      <c r="W14" s="622"/>
      <c r="X14" s="622"/>
      <c r="Y14" s="623"/>
      <c r="Z14" s="659">
        <v>0</v>
      </c>
      <c r="AA14" s="659"/>
      <c r="AB14" s="659"/>
      <c r="AC14" s="659"/>
      <c r="AD14" s="660">
        <v>98</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56476</v>
      </c>
      <c r="BH14" s="622"/>
      <c r="BI14" s="622"/>
      <c r="BJ14" s="622"/>
      <c r="BK14" s="622"/>
      <c r="BL14" s="622"/>
      <c r="BM14" s="622"/>
      <c r="BN14" s="623"/>
      <c r="BO14" s="659">
        <v>2.6</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462646</v>
      </c>
      <c r="CS14" s="622"/>
      <c r="CT14" s="622"/>
      <c r="CU14" s="622"/>
      <c r="CV14" s="622"/>
      <c r="CW14" s="622"/>
      <c r="CX14" s="622"/>
      <c r="CY14" s="623"/>
      <c r="CZ14" s="659">
        <v>6.5</v>
      </c>
      <c r="DA14" s="659"/>
      <c r="DB14" s="659"/>
      <c r="DC14" s="659"/>
      <c r="DD14" s="627">
        <v>214524</v>
      </c>
      <c r="DE14" s="622"/>
      <c r="DF14" s="622"/>
      <c r="DG14" s="622"/>
      <c r="DH14" s="622"/>
      <c r="DI14" s="622"/>
      <c r="DJ14" s="622"/>
      <c r="DK14" s="622"/>
      <c r="DL14" s="622"/>
      <c r="DM14" s="622"/>
      <c r="DN14" s="622"/>
      <c r="DO14" s="622"/>
      <c r="DP14" s="623"/>
      <c r="DQ14" s="627">
        <v>247694</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100367</v>
      </c>
      <c r="BH15" s="622"/>
      <c r="BI15" s="622"/>
      <c r="BJ15" s="622"/>
      <c r="BK15" s="622"/>
      <c r="BL15" s="622"/>
      <c r="BM15" s="622"/>
      <c r="BN15" s="623"/>
      <c r="BO15" s="659">
        <v>4.7</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751224</v>
      </c>
      <c r="CS15" s="622"/>
      <c r="CT15" s="622"/>
      <c r="CU15" s="622"/>
      <c r="CV15" s="622"/>
      <c r="CW15" s="622"/>
      <c r="CX15" s="622"/>
      <c r="CY15" s="623"/>
      <c r="CZ15" s="659">
        <v>10.6</v>
      </c>
      <c r="DA15" s="659"/>
      <c r="DB15" s="659"/>
      <c r="DC15" s="659"/>
      <c r="DD15" s="627">
        <v>28592</v>
      </c>
      <c r="DE15" s="622"/>
      <c r="DF15" s="622"/>
      <c r="DG15" s="622"/>
      <c r="DH15" s="622"/>
      <c r="DI15" s="622"/>
      <c r="DJ15" s="622"/>
      <c r="DK15" s="622"/>
      <c r="DL15" s="622"/>
      <c r="DM15" s="622"/>
      <c r="DN15" s="622"/>
      <c r="DO15" s="622"/>
      <c r="DP15" s="623"/>
      <c r="DQ15" s="627">
        <v>528758</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11753</v>
      </c>
      <c r="S16" s="622"/>
      <c r="T16" s="622"/>
      <c r="U16" s="622"/>
      <c r="V16" s="622"/>
      <c r="W16" s="622"/>
      <c r="X16" s="622"/>
      <c r="Y16" s="623"/>
      <c r="Z16" s="659">
        <v>0.2</v>
      </c>
      <c r="AA16" s="659"/>
      <c r="AB16" s="659"/>
      <c r="AC16" s="659"/>
      <c r="AD16" s="660">
        <v>11753</v>
      </c>
      <c r="AE16" s="660"/>
      <c r="AF16" s="660"/>
      <c r="AG16" s="660"/>
      <c r="AH16" s="660"/>
      <c r="AI16" s="660"/>
      <c r="AJ16" s="660"/>
      <c r="AK16" s="660"/>
      <c r="AL16" s="624">
        <v>0.3</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25710</v>
      </c>
      <c r="S17" s="622"/>
      <c r="T17" s="622"/>
      <c r="U17" s="622"/>
      <c r="V17" s="622"/>
      <c r="W17" s="622"/>
      <c r="X17" s="622"/>
      <c r="Y17" s="623"/>
      <c r="Z17" s="659">
        <v>0.3</v>
      </c>
      <c r="AA17" s="659"/>
      <c r="AB17" s="659"/>
      <c r="AC17" s="659"/>
      <c r="AD17" s="660">
        <v>25710</v>
      </c>
      <c r="AE17" s="660"/>
      <c r="AF17" s="660"/>
      <c r="AG17" s="660"/>
      <c r="AH17" s="660"/>
      <c r="AI17" s="660"/>
      <c r="AJ17" s="660"/>
      <c r="AK17" s="660"/>
      <c r="AL17" s="624">
        <v>0.6</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656151</v>
      </c>
      <c r="CS17" s="622"/>
      <c r="CT17" s="622"/>
      <c r="CU17" s="622"/>
      <c r="CV17" s="622"/>
      <c r="CW17" s="622"/>
      <c r="CX17" s="622"/>
      <c r="CY17" s="623"/>
      <c r="CZ17" s="659">
        <v>9.3000000000000007</v>
      </c>
      <c r="DA17" s="659"/>
      <c r="DB17" s="659"/>
      <c r="DC17" s="659"/>
      <c r="DD17" s="627" t="s">
        <v>122</v>
      </c>
      <c r="DE17" s="622"/>
      <c r="DF17" s="622"/>
      <c r="DG17" s="622"/>
      <c r="DH17" s="622"/>
      <c r="DI17" s="622"/>
      <c r="DJ17" s="622"/>
      <c r="DK17" s="622"/>
      <c r="DL17" s="622"/>
      <c r="DM17" s="622"/>
      <c r="DN17" s="622"/>
      <c r="DO17" s="622"/>
      <c r="DP17" s="623"/>
      <c r="DQ17" s="627">
        <v>635575</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20037</v>
      </c>
      <c r="S18" s="622"/>
      <c r="T18" s="622"/>
      <c r="U18" s="622"/>
      <c r="V18" s="622"/>
      <c r="W18" s="622"/>
      <c r="X18" s="622"/>
      <c r="Y18" s="623"/>
      <c r="Z18" s="659">
        <v>0.3</v>
      </c>
      <c r="AA18" s="659"/>
      <c r="AB18" s="659"/>
      <c r="AC18" s="659"/>
      <c r="AD18" s="660">
        <v>20037</v>
      </c>
      <c r="AE18" s="660"/>
      <c r="AF18" s="660"/>
      <c r="AG18" s="660"/>
      <c r="AH18" s="660"/>
      <c r="AI18" s="660"/>
      <c r="AJ18" s="660"/>
      <c r="AK18" s="660"/>
      <c r="AL18" s="624">
        <v>0.5</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14180</v>
      </c>
      <c r="S19" s="622"/>
      <c r="T19" s="622"/>
      <c r="U19" s="622"/>
      <c r="V19" s="622"/>
      <c r="W19" s="622"/>
      <c r="X19" s="622"/>
      <c r="Y19" s="623"/>
      <c r="Z19" s="659">
        <v>0.2</v>
      </c>
      <c r="AA19" s="659"/>
      <c r="AB19" s="659"/>
      <c r="AC19" s="659"/>
      <c r="AD19" s="660">
        <v>14180</v>
      </c>
      <c r="AE19" s="660"/>
      <c r="AF19" s="660"/>
      <c r="AG19" s="660"/>
      <c r="AH19" s="660"/>
      <c r="AI19" s="660"/>
      <c r="AJ19" s="660"/>
      <c r="AK19" s="660"/>
      <c r="AL19" s="624">
        <v>0.3</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263</v>
      </c>
      <c r="C20" s="689"/>
      <c r="D20" s="689"/>
      <c r="E20" s="689"/>
      <c r="F20" s="689"/>
      <c r="G20" s="689"/>
      <c r="H20" s="689"/>
      <c r="I20" s="689"/>
      <c r="J20" s="689"/>
      <c r="K20" s="689"/>
      <c r="L20" s="689"/>
      <c r="M20" s="689"/>
      <c r="N20" s="689"/>
      <c r="O20" s="689"/>
      <c r="P20" s="689"/>
      <c r="Q20" s="690"/>
      <c r="R20" s="621">
        <v>5857</v>
      </c>
      <c r="S20" s="622"/>
      <c r="T20" s="622"/>
      <c r="U20" s="622"/>
      <c r="V20" s="622"/>
      <c r="W20" s="622"/>
      <c r="X20" s="622"/>
      <c r="Y20" s="623"/>
      <c r="Z20" s="659">
        <v>0.1</v>
      </c>
      <c r="AA20" s="659"/>
      <c r="AB20" s="659"/>
      <c r="AC20" s="659"/>
      <c r="AD20" s="660">
        <v>5857</v>
      </c>
      <c r="AE20" s="660"/>
      <c r="AF20" s="660"/>
      <c r="AG20" s="660"/>
      <c r="AH20" s="660"/>
      <c r="AI20" s="660"/>
      <c r="AJ20" s="660"/>
      <c r="AK20" s="660"/>
      <c r="AL20" s="624">
        <v>0.1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7073214</v>
      </c>
      <c r="CS20" s="622"/>
      <c r="CT20" s="622"/>
      <c r="CU20" s="622"/>
      <c r="CV20" s="622"/>
      <c r="CW20" s="622"/>
      <c r="CX20" s="622"/>
      <c r="CY20" s="623"/>
      <c r="CZ20" s="659">
        <v>100</v>
      </c>
      <c r="DA20" s="659"/>
      <c r="DB20" s="659"/>
      <c r="DC20" s="659"/>
      <c r="DD20" s="627">
        <v>1104376</v>
      </c>
      <c r="DE20" s="622"/>
      <c r="DF20" s="622"/>
      <c r="DG20" s="622"/>
      <c r="DH20" s="622"/>
      <c r="DI20" s="622"/>
      <c r="DJ20" s="622"/>
      <c r="DK20" s="622"/>
      <c r="DL20" s="622"/>
      <c r="DM20" s="622"/>
      <c r="DN20" s="622"/>
      <c r="DO20" s="622"/>
      <c r="DP20" s="623"/>
      <c r="DQ20" s="627">
        <v>4659819</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1622671</v>
      </c>
      <c r="S21" s="622"/>
      <c r="T21" s="622"/>
      <c r="U21" s="622"/>
      <c r="V21" s="622"/>
      <c r="W21" s="622"/>
      <c r="X21" s="622"/>
      <c r="Y21" s="623"/>
      <c r="Z21" s="659">
        <v>21.5</v>
      </c>
      <c r="AA21" s="659"/>
      <c r="AB21" s="659"/>
      <c r="AC21" s="659"/>
      <c r="AD21" s="660">
        <v>1533245</v>
      </c>
      <c r="AE21" s="660"/>
      <c r="AF21" s="660"/>
      <c r="AG21" s="660"/>
      <c r="AH21" s="660"/>
      <c r="AI21" s="660"/>
      <c r="AJ21" s="660"/>
      <c r="AK21" s="660"/>
      <c r="AL21" s="624">
        <v>36.4</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1533245</v>
      </c>
      <c r="S22" s="622"/>
      <c r="T22" s="622"/>
      <c r="U22" s="622"/>
      <c r="V22" s="622"/>
      <c r="W22" s="622"/>
      <c r="X22" s="622"/>
      <c r="Y22" s="623"/>
      <c r="Z22" s="659">
        <v>20.3</v>
      </c>
      <c r="AA22" s="659"/>
      <c r="AB22" s="659"/>
      <c r="AC22" s="659"/>
      <c r="AD22" s="660">
        <v>1533245</v>
      </c>
      <c r="AE22" s="660"/>
      <c r="AF22" s="660"/>
      <c r="AG22" s="660"/>
      <c r="AH22" s="660"/>
      <c r="AI22" s="660"/>
      <c r="AJ22" s="660"/>
      <c r="AK22" s="660"/>
      <c r="AL22" s="624">
        <v>36.4</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89426</v>
      </c>
      <c r="S23" s="622"/>
      <c r="T23" s="622"/>
      <c r="U23" s="622"/>
      <c r="V23" s="622"/>
      <c r="W23" s="622"/>
      <c r="X23" s="622"/>
      <c r="Y23" s="623"/>
      <c r="Z23" s="659">
        <v>1.2</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2771894</v>
      </c>
      <c r="CS24" s="677"/>
      <c r="CT24" s="677"/>
      <c r="CU24" s="677"/>
      <c r="CV24" s="677"/>
      <c r="CW24" s="677"/>
      <c r="CX24" s="677"/>
      <c r="CY24" s="702"/>
      <c r="CZ24" s="703">
        <v>39.200000000000003</v>
      </c>
      <c r="DA24" s="685"/>
      <c r="DB24" s="685"/>
      <c r="DC24" s="705"/>
      <c r="DD24" s="701">
        <v>2062803</v>
      </c>
      <c r="DE24" s="677"/>
      <c r="DF24" s="677"/>
      <c r="DG24" s="677"/>
      <c r="DH24" s="677"/>
      <c r="DI24" s="677"/>
      <c r="DJ24" s="677"/>
      <c r="DK24" s="702"/>
      <c r="DL24" s="701">
        <v>1946715</v>
      </c>
      <c r="DM24" s="677"/>
      <c r="DN24" s="677"/>
      <c r="DO24" s="677"/>
      <c r="DP24" s="677"/>
      <c r="DQ24" s="677"/>
      <c r="DR24" s="677"/>
      <c r="DS24" s="677"/>
      <c r="DT24" s="677"/>
      <c r="DU24" s="677"/>
      <c r="DV24" s="702"/>
      <c r="DW24" s="703">
        <v>45.9</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4283972</v>
      </c>
      <c r="S25" s="622"/>
      <c r="T25" s="622"/>
      <c r="U25" s="622"/>
      <c r="V25" s="622"/>
      <c r="W25" s="622"/>
      <c r="X25" s="622"/>
      <c r="Y25" s="623"/>
      <c r="Z25" s="659">
        <v>56.7</v>
      </c>
      <c r="AA25" s="659"/>
      <c r="AB25" s="659"/>
      <c r="AC25" s="659"/>
      <c r="AD25" s="660">
        <v>4194546</v>
      </c>
      <c r="AE25" s="660"/>
      <c r="AF25" s="660"/>
      <c r="AG25" s="660"/>
      <c r="AH25" s="660"/>
      <c r="AI25" s="660"/>
      <c r="AJ25" s="660"/>
      <c r="AK25" s="660"/>
      <c r="AL25" s="624">
        <v>99.7</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1281061</v>
      </c>
      <c r="CS25" s="634"/>
      <c r="CT25" s="634"/>
      <c r="CU25" s="634"/>
      <c r="CV25" s="634"/>
      <c r="CW25" s="634"/>
      <c r="CX25" s="634"/>
      <c r="CY25" s="635"/>
      <c r="CZ25" s="624">
        <v>18.100000000000001</v>
      </c>
      <c r="DA25" s="636"/>
      <c r="DB25" s="636"/>
      <c r="DC25" s="637"/>
      <c r="DD25" s="627">
        <v>1079714</v>
      </c>
      <c r="DE25" s="634"/>
      <c r="DF25" s="634"/>
      <c r="DG25" s="634"/>
      <c r="DH25" s="634"/>
      <c r="DI25" s="634"/>
      <c r="DJ25" s="634"/>
      <c r="DK25" s="635"/>
      <c r="DL25" s="627">
        <v>1050436</v>
      </c>
      <c r="DM25" s="634"/>
      <c r="DN25" s="634"/>
      <c r="DO25" s="634"/>
      <c r="DP25" s="634"/>
      <c r="DQ25" s="634"/>
      <c r="DR25" s="634"/>
      <c r="DS25" s="634"/>
      <c r="DT25" s="634"/>
      <c r="DU25" s="634"/>
      <c r="DV25" s="635"/>
      <c r="DW25" s="624">
        <v>24.7</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1279</v>
      </c>
      <c r="S26" s="622"/>
      <c r="T26" s="622"/>
      <c r="U26" s="622"/>
      <c r="V26" s="622"/>
      <c r="W26" s="622"/>
      <c r="X26" s="622"/>
      <c r="Y26" s="623"/>
      <c r="Z26" s="659">
        <v>0</v>
      </c>
      <c r="AA26" s="659"/>
      <c r="AB26" s="659"/>
      <c r="AC26" s="659"/>
      <c r="AD26" s="660">
        <v>1279</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671320</v>
      </c>
      <c r="CS26" s="622"/>
      <c r="CT26" s="622"/>
      <c r="CU26" s="622"/>
      <c r="CV26" s="622"/>
      <c r="CW26" s="622"/>
      <c r="CX26" s="622"/>
      <c r="CY26" s="623"/>
      <c r="CZ26" s="624">
        <v>9.5</v>
      </c>
      <c r="DA26" s="636"/>
      <c r="DB26" s="636"/>
      <c r="DC26" s="637"/>
      <c r="DD26" s="627">
        <v>585140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185087</v>
      </c>
      <c r="S27" s="622"/>
      <c r="T27" s="622"/>
      <c r="U27" s="622"/>
      <c r="V27" s="622"/>
      <c r="W27" s="622"/>
      <c r="X27" s="622"/>
      <c r="Y27" s="623"/>
      <c r="Z27" s="659">
        <v>2.4</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2136574</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834682</v>
      </c>
      <c r="CS27" s="634"/>
      <c r="CT27" s="634"/>
      <c r="CU27" s="634"/>
      <c r="CV27" s="634"/>
      <c r="CW27" s="634"/>
      <c r="CX27" s="634"/>
      <c r="CY27" s="635"/>
      <c r="CZ27" s="624">
        <v>11.8</v>
      </c>
      <c r="DA27" s="636"/>
      <c r="DB27" s="636"/>
      <c r="DC27" s="637"/>
      <c r="DD27" s="627">
        <v>347514</v>
      </c>
      <c r="DE27" s="634"/>
      <c r="DF27" s="634"/>
      <c r="DG27" s="634"/>
      <c r="DH27" s="634"/>
      <c r="DI27" s="634"/>
      <c r="DJ27" s="634"/>
      <c r="DK27" s="635"/>
      <c r="DL27" s="627">
        <v>260704</v>
      </c>
      <c r="DM27" s="634"/>
      <c r="DN27" s="634"/>
      <c r="DO27" s="634"/>
      <c r="DP27" s="634"/>
      <c r="DQ27" s="634"/>
      <c r="DR27" s="634"/>
      <c r="DS27" s="634"/>
      <c r="DT27" s="634"/>
      <c r="DU27" s="634"/>
      <c r="DV27" s="635"/>
      <c r="DW27" s="624">
        <v>6.1</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75652</v>
      </c>
      <c r="S28" s="622"/>
      <c r="T28" s="622"/>
      <c r="U28" s="622"/>
      <c r="V28" s="622"/>
      <c r="W28" s="622"/>
      <c r="X28" s="622"/>
      <c r="Y28" s="623"/>
      <c r="Z28" s="659">
        <v>1</v>
      </c>
      <c r="AA28" s="659"/>
      <c r="AB28" s="659"/>
      <c r="AC28" s="659"/>
      <c r="AD28" s="660">
        <v>12243</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656151</v>
      </c>
      <c r="CS28" s="622"/>
      <c r="CT28" s="622"/>
      <c r="CU28" s="622"/>
      <c r="CV28" s="622"/>
      <c r="CW28" s="622"/>
      <c r="CX28" s="622"/>
      <c r="CY28" s="623"/>
      <c r="CZ28" s="624">
        <v>9.3000000000000007</v>
      </c>
      <c r="DA28" s="636"/>
      <c r="DB28" s="636"/>
      <c r="DC28" s="637"/>
      <c r="DD28" s="627">
        <v>635575</v>
      </c>
      <c r="DE28" s="622"/>
      <c r="DF28" s="622"/>
      <c r="DG28" s="622"/>
      <c r="DH28" s="622"/>
      <c r="DI28" s="622"/>
      <c r="DJ28" s="622"/>
      <c r="DK28" s="623"/>
      <c r="DL28" s="627">
        <v>635575</v>
      </c>
      <c r="DM28" s="622"/>
      <c r="DN28" s="622"/>
      <c r="DO28" s="622"/>
      <c r="DP28" s="622"/>
      <c r="DQ28" s="622"/>
      <c r="DR28" s="622"/>
      <c r="DS28" s="622"/>
      <c r="DT28" s="622"/>
      <c r="DU28" s="622"/>
      <c r="DV28" s="623"/>
      <c r="DW28" s="624">
        <v>15</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24894</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656151</v>
      </c>
      <c r="CS29" s="634"/>
      <c r="CT29" s="634"/>
      <c r="CU29" s="634"/>
      <c r="CV29" s="634"/>
      <c r="CW29" s="634"/>
      <c r="CX29" s="634"/>
      <c r="CY29" s="635"/>
      <c r="CZ29" s="624">
        <v>9.3000000000000007</v>
      </c>
      <c r="DA29" s="636"/>
      <c r="DB29" s="636"/>
      <c r="DC29" s="637"/>
      <c r="DD29" s="627">
        <v>635575</v>
      </c>
      <c r="DE29" s="634"/>
      <c r="DF29" s="634"/>
      <c r="DG29" s="634"/>
      <c r="DH29" s="634"/>
      <c r="DI29" s="634"/>
      <c r="DJ29" s="634"/>
      <c r="DK29" s="635"/>
      <c r="DL29" s="627">
        <v>635575</v>
      </c>
      <c r="DM29" s="634"/>
      <c r="DN29" s="634"/>
      <c r="DO29" s="634"/>
      <c r="DP29" s="634"/>
      <c r="DQ29" s="634"/>
      <c r="DR29" s="634"/>
      <c r="DS29" s="634"/>
      <c r="DT29" s="634"/>
      <c r="DU29" s="634"/>
      <c r="DV29" s="635"/>
      <c r="DW29" s="624">
        <v>15</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709356</v>
      </c>
      <c r="S30" s="622"/>
      <c r="T30" s="622"/>
      <c r="U30" s="622"/>
      <c r="V30" s="622"/>
      <c r="W30" s="622"/>
      <c r="X30" s="622"/>
      <c r="Y30" s="623"/>
      <c r="Z30" s="659">
        <v>9.4</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639084</v>
      </c>
      <c r="CS30" s="622"/>
      <c r="CT30" s="622"/>
      <c r="CU30" s="622"/>
      <c r="CV30" s="622"/>
      <c r="CW30" s="622"/>
      <c r="CX30" s="622"/>
      <c r="CY30" s="623"/>
      <c r="CZ30" s="624">
        <v>9</v>
      </c>
      <c r="DA30" s="636"/>
      <c r="DB30" s="636"/>
      <c r="DC30" s="637"/>
      <c r="DD30" s="627">
        <v>618745</v>
      </c>
      <c r="DE30" s="622"/>
      <c r="DF30" s="622"/>
      <c r="DG30" s="622"/>
      <c r="DH30" s="622"/>
      <c r="DI30" s="622"/>
      <c r="DJ30" s="622"/>
      <c r="DK30" s="623"/>
      <c r="DL30" s="627">
        <v>618745</v>
      </c>
      <c r="DM30" s="622"/>
      <c r="DN30" s="622"/>
      <c r="DO30" s="622"/>
      <c r="DP30" s="622"/>
      <c r="DQ30" s="622"/>
      <c r="DR30" s="622"/>
      <c r="DS30" s="622"/>
      <c r="DT30" s="622"/>
      <c r="DU30" s="622"/>
      <c r="DV30" s="623"/>
      <c r="DW30" s="624">
        <v>14.6</v>
      </c>
      <c r="DX30" s="636"/>
      <c r="DY30" s="636"/>
      <c r="DZ30" s="636"/>
      <c r="EA30" s="636"/>
      <c r="EB30" s="636"/>
      <c r="EC30" s="648"/>
    </row>
    <row r="31" spans="2:133" ht="11.25" customHeight="1" x14ac:dyDescent="0.2">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18"/>
      <c r="AV31" s="218"/>
      <c r="AW31" s="218"/>
      <c r="AX31" s="679" t="s">
        <v>178</v>
      </c>
      <c r="AY31" s="680"/>
      <c r="AZ31" s="680"/>
      <c r="BA31" s="680"/>
      <c r="BB31" s="680"/>
      <c r="BC31" s="680"/>
      <c r="BD31" s="680"/>
      <c r="BE31" s="680"/>
      <c r="BF31" s="681"/>
      <c r="BG31" s="683">
        <v>99</v>
      </c>
      <c r="BH31" s="684"/>
      <c r="BI31" s="684"/>
      <c r="BJ31" s="684"/>
      <c r="BK31" s="684"/>
      <c r="BL31" s="684"/>
      <c r="BM31" s="685">
        <v>96.6</v>
      </c>
      <c r="BN31" s="684"/>
      <c r="BO31" s="684"/>
      <c r="BP31" s="684"/>
      <c r="BQ31" s="686"/>
      <c r="BR31" s="683">
        <v>98.9</v>
      </c>
      <c r="BS31" s="684"/>
      <c r="BT31" s="684"/>
      <c r="BU31" s="684"/>
      <c r="BV31" s="684"/>
      <c r="BW31" s="684"/>
      <c r="BX31" s="685">
        <v>96.4</v>
      </c>
      <c r="BY31" s="684"/>
      <c r="BZ31" s="684"/>
      <c r="CA31" s="684"/>
      <c r="CB31" s="686"/>
      <c r="CD31" s="642"/>
      <c r="CE31" s="643"/>
      <c r="CF31" s="618" t="s">
        <v>301</v>
      </c>
      <c r="CG31" s="619"/>
      <c r="CH31" s="619"/>
      <c r="CI31" s="619"/>
      <c r="CJ31" s="619"/>
      <c r="CK31" s="619"/>
      <c r="CL31" s="619"/>
      <c r="CM31" s="619"/>
      <c r="CN31" s="619"/>
      <c r="CO31" s="619"/>
      <c r="CP31" s="619"/>
      <c r="CQ31" s="620"/>
      <c r="CR31" s="621">
        <v>17067</v>
      </c>
      <c r="CS31" s="634"/>
      <c r="CT31" s="634"/>
      <c r="CU31" s="634"/>
      <c r="CV31" s="634"/>
      <c r="CW31" s="634"/>
      <c r="CX31" s="634"/>
      <c r="CY31" s="635"/>
      <c r="CZ31" s="624">
        <v>0.2</v>
      </c>
      <c r="DA31" s="636"/>
      <c r="DB31" s="636"/>
      <c r="DC31" s="637"/>
      <c r="DD31" s="627">
        <v>16830</v>
      </c>
      <c r="DE31" s="634"/>
      <c r="DF31" s="634"/>
      <c r="DG31" s="634"/>
      <c r="DH31" s="634"/>
      <c r="DI31" s="634"/>
      <c r="DJ31" s="634"/>
      <c r="DK31" s="635"/>
      <c r="DL31" s="627">
        <v>16830</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361474</v>
      </c>
      <c r="S32" s="622"/>
      <c r="T32" s="622"/>
      <c r="U32" s="622"/>
      <c r="V32" s="622"/>
      <c r="W32" s="622"/>
      <c r="X32" s="622"/>
      <c r="Y32" s="623"/>
      <c r="Z32" s="659">
        <v>4.8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303</v>
      </c>
      <c r="AX32" s="618" t="s">
        <v>304</v>
      </c>
      <c r="AY32" s="619"/>
      <c r="AZ32" s="619"/>
      <c r="BA32" s="619"/>
      <c r="BB32" s="619"/>
      <c r="BC32" s="619"/>
      <c r="BD32" s="619"/>
      <c r="BE32" s="619"/>
      <c r="BF32" s="620"/>
      <c r="BG32" s="687">
        <v>98.9</v>
      </c>
      <c r="BH32" s="634"/>
      <c r="BI32" s="634"/>
      <c r="BJ32" s="634"/>
      <c r="BK32" s="634"/>
      <c r="BL32" s="634"/>
      <c r="BM32" s="625">
        <v>96.1</v>
      </c>
      <c r="BN32" s="634"/>
      <c r="BO32" s="634"/>
      <c r="BP32" s="634"/>
      <c r="BQ32" s="657"/>
      <c r="BR32" s="687">
        <v>98.6</v>
      </c>
      <c r="BS32" s="634"/>
      <c r="BT32" s="634"/>
      <c r="BU32" s="634"/>
      <c r="BV32" s="634"/>
      <c r="BW32" s="634"/>
      <c r="BX32" s="625">
        <v>96.2</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22935</v>
      </c>
      <c r="S33" s="622"/>
      <c r="T33" s="622"/>
      <c r="U33" s="622"/>
      <c r="V33" s="622"/>
      <c r="W33" s="622"/>
      <c r="X33" s="622"/>
      <c r="Y33" s="623"/>
      <c r="Z33" s="659">
        <v>0.3</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19"/>
      <c r="AV33" s="219"/>
      <c r="AW33" s="219"/>
      <c r="AX33" s="602" t="s">
        <v>307</v>
      </c>
      <c r="AY33" s="603"/>
      <c r="AZ33" s="603"/>
      <c r="BA33" s="603"/>
      <c r="BB33" s="603"/>
      <c r="BC33" s="603"/>
      <c r="BD33" s="603"/>
      <c r="BE33" s="603"/>
      <c r="BF33" s="604"/>
      <c r="BG33" s="682">
        <v>99.1</v>
      </c>
      <c r="BH33" s="606"/>
      <c r="BI33" s="606"/>
      <c r="BJ33" s="606"/>
      <c r="BK33" s="606"/>
      <c r="BL33" s="606"/>
      <c r="BM33" s="652">
        <v>96.7</v>
      </c>
      <c r="BN33" s="606"/>
      <c r="BO33" s="606"/>
      <c r="BP33" s="606"/>
      <c r="BQ33" s="669"/>
      <c r="BR33" s="682">
        <v>99.1</v>
      </c>
      <c r="BS33" s="606"/>
      <c r="BT33" s="606"/>
      <c r="BU33" s="606"/>
      <c r="BV33" s="606"/>
      <c r="BW33" s="606"/>
      <c r="BX33" s="652">
        <v>96.4</v>
      </c>
      <c r="BY33" s="606"/>
      <c r="BZ33" s="606"/>
      <c r="CA33" s="606"/>
      <c r="CB33" s="669"/>
      <c r="CD33" s="618" t="s">
        <v>308</v>
      </c>
      <c r="CE33" s="619"/>
      <c r="CF33" s="619"/>
      <c r="CG33" s="619"/>
      <c r="CH33" s="619"/>
      <c r="CI33" s="619"/>
      <c r="CJ33" s="619"/>
      <c r="CK33" s="619"/>
      <c r="CL33" s="619"/>
      <c r="CM33" s="619"/>
      <c r="CN33" s="619"/>
      <c r="CO33" s="619"/>
      <c r="CP33" s="619"/>
      <c r="CQ33" s="620"/>
      <c r="CR33" s="621">
        <v>3196944</v>
      </c>
      <c r="CS33" s="634"/>
      <c r="CT33" s="634"/>
      <c r="CU33" s="634"/>
      <c r="CV33" s="634"/>
      <c r="CW33" s="634"/>
      <c r="CX33" s="634"/>
      <c r="CY33" s="635"/>
      <c r="CZ33" s="624">
        <v>45.2</v>
      </c>
      <c r="DA33" s="636"/>
      <c r="DB33" s="636"/>
      <c r="DC33" s="637"/>
      <c r="DD33" s="627">
        <v>2455386</v>
      </c>
      <c r="DE33" s="634"/>
      <c r="DF33" s="634"/>
      <c r="DG33" s="634"/>
      <c r="DH33" s="634"/>
      <c r="DI33" s="634"/>
      <c r="DJ33" s="634"/>
      <c r="DK33" s="635"/>
      <c r="DL33" s="627">
        <v>1772425</v>
      </c>
      <c r="DM33" s="634"/>
      <c r="DN33" s="634"/>
      <c r="DO33" s="634"/>
      <c r="DP33" s="634"/>
      <c r="DQ33" s="634"/>
      <c r="DR33" s="634"/>
      <c r="DS33" s="634"/>
      <c r="DT33" s="634"/>
      <c r="DU33" s="634"/>
      <c r="DV33" s="635"/>
      <c r="DW33" s="624">
        <v>41.8</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164099</v>
      </c>
      <c r="S34" s="622"/>
      <c r="T34" s="622"/>
      <c r="U34" s="622"/>
      <c r="V34" s="622"/>
      <c r="W34" s="622"/>
      <c r="X34" s="622"/>
      <c r="Y34" s="623"/>
      <c r="Z34" s="659">
        <v>2.2000000000000002</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1124656</v>
      </c>
      <c r="CS34" s="622"/>
      <c r="CT34" s="622"/>
      <c r="CU34" s="622"/>
      <c r="CV34" s="622"/>
      <c r="CW34" s="622"/>
      <c r="CX34" s="622"/>
      <c r="CY34" s="623"/>
      <c r="CZ34" s="624">
        <v>15.9</v>
      </c>
      <c r="DA34" s="636"/>
      <c r="DB34" s="636"/>
      <c r="DC34" s="637"/>
      <c r="DD34" s="627">
        <v>792742</v>
      </c>
      <c r="DE34" s="622"/>
      <c r="DF34" s="622"/>
      <c r="DG34" s="622"/>
      <c r="DH34" s="622"/>
      <c r="DI34" s="622"/>
      <c r="DJ34" s="622"/>
      <c r="DK34" s="623"/>
      <c r="DL34" s="627">
        <v>743647</v>
      </c>
      <c r="DM34" s="622"/>
      <c r="DN34" s="622"/>
      <c r="DO34" s="622"/>
      <c r="DP34" s="622"/>
      <c r="DQ34" s="622"/>
      <c r="DR34" s="622"/>
      <c r="DS34" s="622"/>
      <c r="DT34" s="622"/>
      <c r="DU34" s="622"/>
      <c r="DV34" s="623"/>
      <c r="DW34" s="624">
        <v>17.5</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467495</v>
      </c>
      <c r="S35" s="622"/>
      <c r="T35" s="622"/>
      <c r="U35" s="622"/>
      <c r="V35" s="622"/>
      <c r="W35" s="622"/>
      <c r="X35" s="622"/>
      <c r="Y35" s="623"/>
      <c r="Z35" s="659">
        <v>6.2</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41781</v>
      </c>
      <c r="CS35" s="634"/>
      <c r="CT35" s="634"/>
      <c r="CU35" s="634"/>
      <c r="CV35" s="634"/>
      <c r="CW35" s="634"/>
      <c r="CX35" s="634"/>
      <c r="CY35" s="635"/>
      <c r="CZ35" s="624">
        <v>0.6</v>
      </c>
      <c r="DA35" s="636"/>
      <c r="DB35" s="636"/>
      <c r="DC35" s="637"/>
      <c r="DD35" s="627">
        <v>37791</v>
      </c>
      <c r="DE35" s="634"/>
      <c r="DF35" s="634"/>
      <c r="DG35" s="634"/>
      <c r="DH35" s="634"/>
      <c r="DI35" s="634"/>
      <c r="DJ35" s="634"/>
      <c r="DK35" s="635"/>
      <c r="DL35" s="627">
        <v>37791</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252230</v>
      </c>
      <c r="S36" s="622"/>
      <c r="T36" s="622"/>
      <c r="U36" s="622"/>
      <c r="V36" s="622"/>
      <c r="W36" s="622"/>
      <c r="X36" s="622"/>
      <c r="Y36" s="623"/>
      <c r="Z36" s="659">
        <v>3.3</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910333</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24284</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803197</v>
      </c>
      <c r="CS36" s="622"/>
      <c r="CT36" s="622"/>
      <c r="CU36" s="622"/>
      <c r="CV36" s="622"/>
      <c r="CW36" s="622"/>
      <c r="CX36" s="622"/>
      <c r="CY36" s="623"/>
      <c r="CZ36" s="624">
        <v>11.4</v>
      </c>
      <c r="DA36" s="636"/>
      <c r="DB36" s="636"/>
      <c r="DC36" s="637"/>
      <c r="DD36" s="627">
        <v>637336</v>
      </c>
      <c r="DE36" s="622"/>
      <c r="DF36" s="622"/>
      <c r="DG36" s="622"/>
      <c r="DH36" s="622"/>
      <c r="DI36" s="622"/>
      <c r="DJ36" s="622"/>
      <c r="DK36" s="623"/>
      <c r="DL36" s="627">
        <v>532523</v>
      </c>
      <c r="DM36" s="622"/>
      <c r="DN36" s="622"/>
      <c r="DO36" s="622"/>
      <c r="DP36" s="622"/>
      <c r="DQ36" s="622"/>
      <c r="DR36" s="622"/>
      <c r="DS36" s="622"/>
      <c r="DT36" s="622"/>
      <c r="DU36" s="622"/>
      <c r="DV36" s="623"/>
      <c r="DW36" s="624">
        <v>12.5</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190629</v>
      </c>
      <c r="S37" s="622"/>
      <c r="T37" s="622"/>
      <c r="U37" s="622"/>
      <c r="V37" s="622"/>
      <c r="W37" s="622"/>
      <c r="X37" s="622"/>
      <c r="Y37" s="623"/>
      <c r="Z37" s="659">
        <v>2.5</v>
      </c>
      <c r="AA37" s="659"/>
      <c r="AB37" s="659"/>
      <c r="AC37" s="659"/>
      <c r="AD37" s="660">
        <v>9</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370000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19636</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429533</v>
      </c>
      <c r="CS37" s="634"/>
      <c r="CT37" s="634"/>
      <c r="CU37" s="634"/>
      <c r="CV37" s="634"/>
      <c r="CW37" s="634"/>
      <c r="CX37" s="634"/>
      <c r="CY37" s="635"/>
      <c r="CZ37" s="624">
        <v>6.1</v>
      </c>
      <c r="DA37" s="636"/>
      <c r="DB37" s="636"/>
      <c r="DC37" s="637"/>
      <c r="DD37" s="627">
        <v>412332</v>
      </c>
      <c r="DE37" s="634"/>
      <c r="DF37" s="634"/>
      <c r="DG37" s="634"/>
      <c r="DH37" s="634"/>
      <c r="DI37" s="634"/>
      <c r="DJ37" s="634"/>
      <c r="DK37" s="635"/>
      <c r="DL37" s="627">
        <v>412332</v>
      </c>
      <c r="DM37" s="634"/>
      <c r="DN37" s="634"/>
      <c r="DO37" s="634"/>
      <c r="DP37" s="634"/>
      <c r="DQ37" s="634"/>
      <c r="DR37" s="634"/>
      <c r="DS37" s="634"/>
      <c r="DT37" s="634"/>
      <c r="DU37" s="634"/>
      <c r="DV37" s="635"/>
      <c r="DW37" s="624">
        <v>9.6999999999999993</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822000</v>
      </c>
      <c r="S38" s="622"/>
      <c r="T38" s="622"/>
      <c r="U38" s="622"/>
      <c r="V38" s="622"/>
      <c r="W38" s="622"/>
      <c r="X38" s="622"/>
      <c r="Y38" s="623"/>
      <c r="Z38" s="659">
        <v>10.9</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28448</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1684</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910333</v>
      </c>
      <c r="CS38" s="622"/>
      <c r="CT38" s="622"/>
      <c r="CU38" s="622"/>
      <c r="CV38" s="622"/>
      <c r="CW38" s="622"/>
      <c r="CX38" s="622"/>
      <c r="CY38" s="623"/>
      <c r="CZ38" s="624">
        <v>12.9</v>
      </c>
      <c r="DA38" s="636"/>
      <c r="DB38" s="636"/>
      <c r="DC38" s="637"/>
      <c r="DD38" s="627">
        <v>828464</v>
      </c>
      <c r="DE38" s="622"/>
      <c r="DF38" s="622"/>
      <c r="DG38" s="622"/>
      <c r="DH38" s="622"/>
      <c r="DI38" s="622"/>
      <c r="DJ38" s="622"/>
      <c r="DK38" s="623"/>
      <c r="DL38" s="627">
        <v>458464</v>
      </c>
      <c r="DM38" s="622"/>
      <c r="DN38" s="622"/>
      <c r="DO38" s="622"/>
      <c r="DP38" s="622"/>
      <c r="DQ38" s="622"/>
      <c r="DR38" s="622"/>
      <c r="DS38" s="622"/>
      <c r="DT38" s="622"/>
      <c r="DU38" s="622"/>
      <c r="DV38" s="623"/>
      <c r="DW38" s="624">
        <v>10.8</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2616</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316977</v>
      </c>
      <c r="CS39" s="634"/>
      <c r="CT39" s="634"/>
      <c r="CU39" s="634"/>
      <c r="CV39" s="634"/>
      <c r="CW39" s="634"/>
      <c r="CX39" s="634"/>
      <c r="CY39" s="635"/>
      <c r="CZ39" s="624">
        <v>4.5</v>
      </c>
      <c r="DA39" s="636"/>
      <c r="DB39" s="636"/>
      <c r="DC39" s="637"/>
      <c r="DD39" s="627">
        <v>159053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36500</v>
      </c>
      <c r="S40" s="622"/>
      <c r="T40" s="622"/>
      <c r="U40" s="622"/>
      <c r="V40" s="622"/>
      <c r="W40" s="622"/>
      <c r="X40" s="622"/>
      <c r="Y40" s="623"/>
      <c r="Z40" s="659">
        <v>0.5</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102</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7561102</v>
      </c>
      <c r="S41" s="646"/>
      <c r="T41" s="646"/>
      <c r="U41" s="646"/>
      <c r="V41" s="646"/>
      <c r="W41" s="646"/>
      <c r="X41" s="646"/>
      <c r="Y41" s="649"/>
      <c r="Z41" s="650">
        <v>100</v>
      </c>
      <c r="AA41" s="650"/>
      <c r="AB41" s="650"/>
      <c r="AC41" s="650"/>
      <c r="AD41" s="651">
        <v>4208077</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99356</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412529</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360</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1104376</v>
      </c>
      <c r="CS42" s="634"/>
      <c r="CT42" s="634"/>
      <c r="CU42" s="634"/>
      <c r="CV42" s="634"/>
      <c r="CW42" s="634"/>
      <c r="CX42" s="634"/>
      <c r="CY42" s="635"/>
      <c r="CZ42" s="624">
        <v>15.6</v>
      </c>
      <c r="DA42" s="636"/>
      <c r="DB42" s="636"/>
      <c r="DC42" s="637"/>
      <c r="DD42" s="627">
        <v>141630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343</v>
      </c>
      <c r="CD43" s="618" t="s">
        <v>344</v>
      </c>
      <c r="CE43" s="619"/>
      <c r="CF43" s="619"/>
      <c r="CG43" s="619"/>
      <c r="CH43" s="619"/>
      <c r="CI43" s="619"/>
      <c r="CJ43" s="619"/>
      <c r="CK43" s="619"/>
      <c r="CL43" s="619"/>
      <c r="CM43" s="619"/>
      <c r="CN43" s="619"/>
      <c r="CO43" s="619"/>
      <c r="CP43" s="619"/>
      <c r="CQ43" s="620"/>
      <c r="CR43" s="621">
        <v>27442</v>
      </c>
      <c r="CS43" s="634"/>
      <c r="CT43" s="634"/>
      <c r="CU43" s="634"/>
      <c r="CV43" s="634"/>
      <c r="CW43" s="634"/>
      <c r="CX43" s="634"/>
      <c r="CY43" s="635"/>
      <c r="CZ43" s="624">
        <v>0.4</v>
      </c>
      <c r="DA43" s="636"/>
      <c r="DB43" s="636"/>
      <c r="DC43" s="637"/>
      <c r="DD43" s="627">
        <v>27442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1104376</v>
      </c>
      <c r="CS44" s="622"/>
      <c r="CT44" s="622"/>
      <c r="CU44" s="622"/>
      <c r="CV44" s="622"/>
      <c r="CW44" s="622"/>
      <c r="CX44" s="622"/>
      <c r="CY44" s="623"/>
      <c r="CZ44" s="624">
        <v>15.6</v>
      </c>
      <c r="DA44" s="625"/>
      <c r="DB44" s="625"/>
      <c r="DC44" s="626"/>
      <c r="DD44" s="627">
        <v>141630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229875</v>
      </c>
      <c r="CS45" s="634"/>
      <c r="CT45" s="634"/>
      <c r="CU45" s="634"/>
      <c r="CV45" s="634"/>
      <c r="CW45" s="634"/>
      <c r="CX45" s="634"/>
      <c r="CY45" s="635"/>
      <c r="CZ45" s="624">
        <v>3.2</v>
      </c>
      <c r="DA45" s="636"/>
      <c r="DB45" s="636"/>
      <c r="DC45" s="637"/>
      <c r="DD45" s="627">
        <v>15269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349</v>
      </c>
      <c r="CG46" s="619"/>
      <c r="CH46" s="619"/>
      <c r="CI46" s="619"/>
      <c r="CJ46" s="619"/>
      <c r="CK46" s="619"/>
      <c r="CL46" s="619"/>
      <c r="CM46" s="619"/>
      <c r="CN46" s="619"/>
      <c r="CO46" s="619"/>
      <c r="CP46" s="619"/>
      <c r="CQ46" s="620"/>
      <c r="CR46" s="621">
        <v>853231</v>
      </c>
      <c r="CS46" s="622"/>
      <c r="CT46" s="622"/>
      <c r="CU46" s="622"/>
      <c r="CV46" s="622"/>
      <c r="CW46" s="622"/>
      <c r="CX46" s="622"/>
      <c r="CY46" s="623"/>
      <c r="CZ46" s="624">
        <v>12.1</v>
      </c>
      <c r="DA46" s="625"/>
      <c r="DB46" s="625"/>
      <c r="DC46" s="626"/>
      <c r="DD46" s="627">
        <v>107191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352</v>
      </c>
      <c r="CE49" s="603"/>
      <c r="CF49" s="603"/>
      <c r="CG49" s="603"/>
      <c r="CH49" s="603"/>
      <c r="CI49" s="603"/>
      <c r="CJ49" s="603"/>
      <c r="CK49" s="603"/>
      <c r="CL49" s="603"/>
      <c r="CM49" s="603"/>
      <c r="CN49" s="603"/>
      <c r="CO49" s="603"/>
      <c r="CP49" s="603"/>
      <c r="CQ49" s="604"/>
      <c r="CR49" s="605">
        <v>7073214</v>
      </c>
      <c r="CS49" s="606"/>
      <c r="CT49" s="606"/>
      <c r="CU49" s="606"/>
      <c r="CV49" s="606"/>
      <c r="CW49" s="606"/>
      <c r="CX49" s="606"/>
      <c r="CY49" s="607"/>
      <c r="CZ49" s="608">
        <v>100</v>
      </c>
      <c r="DA49" s="609"/>
      <c r="DB49" s="609"/>
      <c r="DC49" s="610"/>
      <c r="DD49" s="611">
        <v>4659819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lIKUOWtZiE7uN6S1SSWZ86CMg/HrYJrJPcpXgM+03U0Bk9qP/3af99SnMUs0kRVnpuA0Clo8yw41NfU/f7B5Jw==" saltValue="0Rm18pCChlQLdnZbTtOc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375</v>
      </c>
      <c r="C7" s="1048"/>
      <c r="D7" s="1048"/>
      <c r="E7" s="1048"/>
      <c r="F7" s="1048"/>
      <c r="G7" s="1048"/>
      <c r="H7" s="1048"/>
      <c r="I7" s="1048"/>
      <c r="J7" s="1048"/>
      <c r="K7" s="1048"/>
      <c r="L7" s="1048"/>
      <c r="M7" s="1048"/>
      <c r="N7" s="1048"/>
      <c r="O7" s="1048"/>
      <c r="P7" s="1049"/>
      <c r="Q7" s="1102">
        <v>7440</v>
      </c>
      <c r="R7" s="1103"/>
      <c r="S7" s="1103"/>
      <c r="T7" s="1103"/>
      <c r="U7" s="1103"/>
      <c r="V7" s="1103">
        <v>6952</v>
      </c>
      <c r="W7" s="1103"/>
      <c r="X7" s="1103"/>
      <c r="Y7" s="1103"/>
      <c r="Z7" s="1103"/>
      <c r="AA7" s="1103">
        <v>488</v>
      </c>
      <c r="AB7" s="1103"/>
      <c r="AC7" s="1103"/>
      <c r="AD7" s="1103"/>
      <c r="AE7" s="1104"/>
      <c r="AF7" s="1105">
        <v>447</v>
      </c>
      <c r="AG7" s="1106"/>
      <c r="AH7" s="1106"/>
      <c r="AI7" s="1106"/>
      <c r="AJ7" s="1107"/>
      <c r="AK7" s="1108">
        <v>467</v>
      </c>
      <c r="AL7" s="1109"/>
      <c r="AM7" s="1109"/>
      <c r="AN7" s="1109"/>
      <c r="AO7" s="1109"/>
      <c r="AP7" s="1109">
        <v>5977</v>
      </c>
      <c r="AQ7" s="1109"/>
      <c r="AR7" s="1109"/>
      <c r="AS7" s="1109"/>
      <c r="AT7" s="1109"/>
      <c r="AU7" s="1110" t="s">
        <v>576</v>
      </c>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569</v>
      </c>
      <c r="BS7" s="1099" t="s">
        <v>568</v>
      </c>
      <c r="BT7" s="1100"/>
      <c r="BU7" s="1100"/>
      <c r="BV7" s="1100"/>
      <c r="BW7" s="1100"/>
      <c r="BX7" s="1100"/>
      <c r="BY7" s="1100"/>
      <c r="BZ7" s="1100"/>
      <c r="CA7" s="1100"/>
      <c r="CB7" s="1100"/>
      <c r="CC7" s="1100"/>
      <c r="CD7" s="1100"/>
      <c r="CE7" s="1100"/>
      <c r="CF7" s="1100"/>
      <c r="CG7" s="1112"/>
      <c r="CH7" s="1096">
        <v>5</v>
      </c>
      <c r="CI7" s="1097"/>
      <c r="CJ7" s="1097"/>
      <c r="CK7" s="1097"/>
      <c r="CL7" s="1098"/>
      <c r="CM7" s="1096">
        <v>-513</v>
      </c>
      <c r="CN7" s="1097"/>
      <c r="CO7" s="1097"/>
      <c r="CP7" s="1097"/>
      <c r="CQ7" s="1098"/>
      <c r="CR7" s="1096">
        <v>5</v>
      </c>
      <c r="CS7" s="1097"/>
      <c r="CT7" s="1097"/>
      <c r="CU7" s="1097"/>
      <c r="CV7" s="1098"/>
      <c r="CW7" s="1096">
        <v>5</v>
      </c>
      <c r="CX7" s="1097"/>
      <c r="CY7" s="1097"/>
      <c r="CZ7" s="1097"/>
      <c r="DA7" s="1098"/>
      <c r="DB7" s="1096" t="s">
        <v>564</v>
      </c>
      <c r="DC7" s="1097"/>
      <c r="DD7" s="1097"/>
      <c r="DE7" s="1097"/>
      <c r="DF7" s="1098"/>
      <c r="DG7" s="1096">
        <v>4540</v>
      </c>
      <c r="DH7" s="1097"/>
      <c r="DI7" s="1097"/>
      <c r="DJ7" s="1097"/>
      <c r="DK7" s="1098"/>
      <c r="DL7" s="1096" t="s">
        <v>575</v>
      </c>
      <c r="DM7" s="1097"/>
      <c r="DN7" s="1097"/>
      <c r="DO7" s="1097"/>
      <c r="DP7" s="1098"/>
      <c r="DQ7" s="1096">
        <v>518</v>
      </c>
      <c r="DR7" s="1097"/>
      <c r="DS7" s="1097"/>
      <c r="DT7" s="1097"/>
      <c r="DU7" s="1098"/>
      <c r="DV7" s="1099"/>
      <c r="DW7" s="1100"/>
      <c r="DX7" s="1100"/>
      <c r="DY7" s="1100"/>
      <c r="DZ7" s="1101"/>
      <c r="EA7" s="234"/>
    </row>
    <row r="8" spans="1:131" s="235" customFormat="1" ht="26.25" customHeight="1" x14ac:dyDescent="0.2">
      <c r="A8" s="238">
        <v>2</v>
      </c>
      <c r="B8" s="1030" t="s">
        <v>376</v>
      </c>
      <c r="C8" s="1031"/>
      <c r="D8" s="1031"/>
      <c r="E8" s="1031"/>
      <c r="F8" s="1031"/>
      <c r="G8" s="1031"/>
      <c r="H8" s="1031"/>
      <c r="I8" s="1031"/>
      <c r="J8" s="1031"/>
      <c r="K8" s="1031"/>
      <c r="L8" s="1031"/>
      <c r="M8" s="1031"/>
      <c r="N8" s="1031"/>
      <c r="O8" s="1031"/>
      <c r="P8" s="1032"/>
      <c r="Q8" s="1038">
        <v>19</v>
      </c>
      <c r="R8" s="1039"/>
      <c r="S8" s="1039"/>
      <c r="T8" s="1039"/>
      <c r="U8" s="1039"/>
      <c r="V8" s="1039">
        <v>20</v>
      </c>
      <c r="W8" s="1039"/>
      <c r="X8" s="1039"/>
      <c r="Y8" s="1039"/>
      <c r="Z8" s="1039"/>
      <c r="AA8" s="1039">
        <v>0</v>
      </c>
      <c r="AB8" s="1039"/>
      <c r="AC8" s="1039"/>
      <c r="AD8" s="1039"/>
      <c r="AE8" s="1040"/>
      <c r="AF8" s="1035">
        <v>0</v>
      </c>
      <c r="AG8" s="1036"/>
      <c r="AH8" s="1036"/>
      <c r="AI8" s="1036"/>
      <c r="AJ8" s="1037"/>
      <c r="AK8" s="1080" t="s">
        <v>564</v>
      </c>
      <c r="AL8" s="1081"/>
      <c r="AM8" s="1081"/>
      <c r="AN8" s="1081"/>
      <c r="AO8" s="1081"/>
      <c r="AP8" s="1081" t="s">
        <v>564</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t="s">
        <v>377</v>
      </c>
      <c r="C9" s="1031"/>
      <c r="D9" s="1031"/>
      <c r="E9" s="1031"/>
      <c r="F9" s="1031"/>
      <c r="G9" s="1031"/>
      <c r="H9" s="1031"/>
      <c r="I9" s="1031"/>
      <c r="J9" s="1031"/>
      <c r="K9" s="1031"/>
      <c r="L9" s="1031"/>
      <c r="M9" s="1031"/>
      <c r="N9" s="1031"/>
      <c r="O9" s="1031"/>
      <c r="P9" s="1032"/>
      <c r="Q9" s="1038">
        <v>102</v>
      </c>
      <c r="R9" s="1039"/>
      <c r="S9" s="1039"/>
      <c r="T9" s="1039"/>
      <c r="U9" s="1039"/>
      <c r="V9" s="1039">
        <v>102</v>
      </c>
      <c r="W9" s="1039"/>
      <c r="X9" s="1039"/>
      <c r="Y9" s="1039"/>
      <c r="Z9" s="1039"/>
      <c r="AA9" s="1039">
        <v>0</v>
      </c>
      <c r="AB9" s="1039"/>
      <c r="AC9" s="1039"/>
      <c r="AD9" s="1039"/>
      <c r="AE9" s="1040"/>
      <c r="AF9" s="1035">
        <v>0</v>
      </c>
      <c r="AG9" s="1036"/>
      <c r="AH9" s="1036"/>
      <c r="AI9" s="1036"/>
      <c r="AJ9" s="1037"/>
      <c r="AK9" s="1080" t="s">
        <v>564</v>
      </c>
      <c r="AL9" s="1081"/>
      <c r="AM9" s="1081"/>
      <c r="AN9" s="1081"/>
      <c r="AO9" s="1081"/>
      <c r="AP9" s="1081">
        <v>102</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379</v>
      </c>
      <c r="B23" s="937" t="s">
        <v>380</v>
      </c>
      <c r="C23" s="938"/>
      <c r="D23" s="938"/>
      <c r="E23" s="938"/>
      <c r="F23" s="938"/>
      <c r="G23" s="938"/>
      <c r="H23" s="938"/>
      <c r="I23" s="938"/>
      <c r="J23" s="938"/>
      <c r="K23" s="938"/>
      <c r="L23" s="938"/>
      <c r="M23" s="938"/>
      <c r="N23" s="938"/>
      <c r="O23" s="938"/>
      <c r="P23" s="948"/>
      <c r="Q23" s="1067">
        <v>7562</v>
      </c>
      <c r="R23" s="1061"/>
      <c r="S23" s="1061"/>
      <c r="T23" s="1061"/>
      <c r="U23" s="1061"/>
      <c r="V23" s="1061">
        <v>7074</v>
      </c>
      <c r="W23" s="1061"/>
      <c r="X23" s="1061"/>
      <c r="Y23" s="1061"/>
      <c r="Z23" s="1061"/>
      <c r="AA23" s="1061">
        <v>488</v>
      </c>
      <c r="AB23" s="1061"/>
      <c r="AC23" s="1061"/>
      <c r="AD23" s="1061"/>
      <c r="AE23" s="1068"/>
      <c r="AF23" s="1069">
        <v>447</v>
      </c>
      <c r="AG23" s="1061"/>
      <c r="AH23" s="1061"/>
      <c r="AI23" s="1061"/>
      <c r="AJ23" s="1070"/>
      <c r="AK23" s="1071"/>
      <c r="AL23" s="1072"/>
      <c r="AM23" s="1072"/>
      <c r="AN23" s="1072"/>
      <c r="AO23" s="1072"/>
      <c r="AP23" s="1061">
        <v>6079</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391</v>
      </c>
      <c r="C28" s="1048"/>
      <c r="D28" s="1048"/>
      <c r="E28" s="1048"/>
      <c r="F28" s="1048"/>
      <c r="G28" s="1048"/>
      <c r="H28" s="1048"/>
      <c r="I28" s="1048"/>
      <c r="J28" s="1048"/>
      <c r="K28" s="1048"/>
      <c r="L28" s="1048"/>
      <c r="M28" s="1048"/>
      <c r="N28" s="1048"/>
      <c r="O28" s="1048"/>
      <c r="P28" s="1049"/>
      <c r="Q28" s="1050">
        <v>1395</v>
      </c>
      <c r="R28" s="1051"/>
      <c r="S28" s="1051"/>
      <c r="T28" s="1051"/>
      <c r="U28" s="1051"/>
      <c r="V28" s="1051">
        <v>1371</v>
      </c>
      <c r="W28" s="1051"/>
      <c r="X28" s="1051"/>
      <c r="Y28" s="1051"/>
      <c r="Z28" s="1051"/>
      <c r="AA28" s="1051">
        <v>24</v>
      </c>
      <c r="AB28" s="1051"/>
      <c r="AC28" s="1051"/>
      <c r="AD28" s="1051"/>
      <c r="AE28" s="1052"/>
      <c r="AF28" s="1053">
        <v>24</v>
      </c>
      <c r="AG28" s="1051"/>
      <c r="AH28" s="1051"/>
      <c r="AI28" s="1051"/>
      <c r="AJ28" s="1054"/>
      <c r="AK28" s="1042">
        <v>135</v>
      </c>
      <c r="AL28" s="1043"/>
      <c r="AM28" s="1043"/>
      <c r="AN28" s="1043"/>
      <c r="AO28" s="1043"/>
      <c r="AP28" s="1043" t="s">
        <v>564</v>
      </c>
      <c r="AQ28" s="1043"/>
      <c r="AR28" s="1043"/>
      <c r="AS28" s="1043"/>
      <c r="AT28" s="1043"/>
      <c r="AU28" s="1043" t="s">
        <v>564</v>
      </c>
      <c r="AV28" s="1043"/>
      <c r="AW28" s="1043"/>
      <c r="AX28" s="1043"/>
      <c r="AY28" s="1043"/>
      <c r="AZ28" s="1044" t="s">
        <v>564</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392</v>
      </c>
      <c r="C29" s="1031"/>
      <c r="D29" s="1031"/>
      <c r="E29" s="1031"/>
      <c r="F29" s="1031"/>
      <c r="G29" s="1031"/>
      <c r="H29" s="1031"/>
      <c r="I29" s="1031"/>
      <c r="J29" s="1031"/>
      <c r="K29" s="1031"/>
      <c r="L29" s="1031"/>
      <c r="M29" s="1031"/>
      <c r="N29" s="1031"/>
      <c r="O29" s="1031"/>
      <c r="P29" s="1032"/>
      <c r="Q29" s="1038">
        <v>217</v>
      </c>
      <c r="R29" s="1039"/>
      <c r="S29" s="1039"/>
      <c r="T29" s="1039"/>
      <c r="U29" s="1039"/>
      <c r="V29" s="1039">
        <v>211</v>
      </c>
      <c r="W29" s="1039"/>
      <c r="X29" s="1039"/>
      <c r="Y29" s="1039"/>
      <c r="Z29" s="1039"/>
      <c r="AA29" s="1039">
        <v>5</v>
      </c>
      <c r="AB29" s="1039"/>
      <c r="AC29" s="1039"/>
      <c r="AD29" s="1039"/>
      <c r="AE29" s="1040"/>
      <c r="AF29" s="1035">
        <v>5</v>
      </c>
      <c r="AG29" s="1036"/>
      <c r="AH29" s="1036"/>
      <c r="AI29" s="1036"/>
      <c r="AJ29" s="1037"/>
      <c r="AK29" s="980">
        <v>44</v>
      </c>
      <c r="AL29" s="971"/>
      <c r="AM29" s="971"/>
      <c r="AN29" s="971"/>
      <c r="AO29" s="971"/>
      <c r="AP29" s="971" t="s">
        <v>564</v>
      </c>
      <c r="AQ29" s="971"/>
      <c r="AR29" s="971"/>
      <c r="AS29" s="971"/>
      <c r="AT29" s="971"/>
      <c r="AU29" s="971" t="s">
        <v>564</v>
      </c>
      <c r="AV29" s="971"/>
      <c r="AW29" s="971"/>
      <c r="AX29" s="971"/>
      <c r="AY29" s="971"/>
      <c r="AZ29" s="1041" t="s">
        <v>564</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393</v>
      </c>
      <c r="C30" s="1031"/>
      <c r="D30" s="1031"/>
      <c r="E30" s="1031"/>
      <c r="F30" s="1031"/>
      <c r="G30" s="1031"/>
      <c r="H30" s="1031"/>
      <c r="I30" s="1031"/>
      <c r="J30" s="1031"/>
      <c r="K30" s="1031"/>
      <c r="L30" s="1031"/>
      <c r="M30" s="1031"/>
      <c r="N30" s="1031"/>
      <c r="O30" s="1031"/>
      <c r="P30" s="1032"/>
      <c r="Q30" s="1038">
        <v>186</v>
      </c>
      <c r="R30" s="1039"/>
      <c r="S30" s="1039"/>
      <c r="T30" s="1039"/>
      <c r="U30" s="1039"/>
      <c r="V30" s="1039">
        <v>189</v>
      </c>
      <c r="W30" s="1039"/>
      <c r="X30" s="1039"/>
      <c r="Y30" s="1039"/>
      <c r="Z30" s="1039"/>
      <c r="AA30" s="1039">
        <v>-3</v>
      </c>
      <c r="AB30" s="1039"/>
      <c r="AC30" s="1039"/>
      <c r="AD30" s="1039"/>
      <c r="AE30" s="1040"/>
      <c r="AF30" s="1035">
        <v>831</v>
      </c>
      <c r="AG30" s="1036"/>
      <c r="AH30" s="1036"/>
      <c r="AI30" s="1036"/>
      <c r="AJ30" s="1037"/>
      <c r="AK30" s="980">
        <v>0</v>
      </c>
      <c r="AL30" s="971"/>
      <c r="AM30" s="971"/>
      <c r="AN30" s="971"/>
      <c r="AO30" s="971"/>
      <c r="AP30" s="971">
        <v>1763</v>
      </c>
      <c r="AQ30" s="971"/>
      <c r="AR30" s="971"/>
      <c r="AS30" s="971"/>
      <c r="AT30" s="971"/>
      <c r="AU30" s="971">
        <v>11</v>
      </c>
      <c r="AV30" s="971"/>
      <c r="AW30" s="971"/>
      <c r="AX30" s="971"/>
      <c r="AY30" s="971"/>
      <c r="AZ30" s="1041" t="s">
        <v>564</v>
      </c>
      <c r="BA30" s="1041"/>
      <c r="BB30" s="1041"/>
      <c r="BC30" s="1041"/>
      <c r="BD30" s="1041"/>
      <c r="BE30" s="972" t="s">
        <v>394</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395</v>
      </c>
      <c r="C31" s="1031"/>
      <c r="D31" s="1031"/>
      <c r="E31" s="1031"/>
      <c r="F31" s="1031"/>
      <c r="G31" s="1031"/>
      <c r="H31" s="1031"/>
      <c r="I31" s="1031"/>
      <c r="J31" s="1031"/>
      <c r="K31" s="1031"/>
      <c r="L31" s="1031"/>
      <c r="M31" s="1031"/>
      <c r="N31" s="1031"/>
      <c r="O31" s="1031"/>
      <c r="P31" s="1032"/>
      <c r="Q31" s="1038">
        <v>960</v>
      </c>
      <c r="R31" s="1039"/>
      <c r="S31" s="1039"/>
      <c r="T31" s="1039"/>
      <c r="U31" s="1039"/>
      <c r="V31" s="1039">
        <v>749</v>
      </c>
      <c r="W31" s="1039"/>
      <c r="X31" s="1039"/>
      <c r="Y31" s="1039"/>
      <c r="Z31" s="1039"/>
      <c r="AA31" s="1039">
        <v>211</v>
      </c>
      <c r="AB31" s="1039"/>
      <c r="AC31" s="1039"/>
      <c r="AD31" s="1039"/>
      <c r="AE31" s="1040"/>
      <c r="AF31" s="1035">
        <v>211</v>
      </c>
      <c r="AG31" s="1036"/>
      <c r="AH31" s="1036"/>
      <c r="AI31" s="1036"/>
      <c r="AJ31" s="1037"/>
      <c r="AK31" s="980">
        <v>371</v>
      </c>
      <c r="AL31" s="971"/>
      <c r="AM31" s="971"/>
      <c r="AN31" s="971"/>
      <c r="AO31" s="971"/>
      <c r="AP31" s="971">
        <v>4346</v>
      </c>
      <c r="AQ31" s="971"/>
      <c r="AR31" s="971"/>
      <c r="AS31" s="971"/>
      <c r="AT31" s="971"/>
      <c r="AU31" s="971">
        <v>2912</v>
      </c>
      <c r="AV31" s="971"/>
      <c r="AW31" s="971"/>
      <c r="AX31" s="971"/>
      <c r="AY31" s="971"/>
      <c r="AZ31" s="1041" t="s">
        <v>564</v>
      </c>
      <c r="BA31" s="1041"/>
      <c r="BB31" s="1041"/>
      <c r="BC31" s="1041"/>
      <c r="BD31" s="1041"/>
      <c r="BE31" s="972" t="s">
        <v>396</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379</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1072</v>
      </c>
      <c r="AG63" s="959"/>
      <c r="AH63" s="959"/>
      <c r="AI63" s="959"/>
      <c r="AJ63" s="1022"/>
      <c r="AK63" s="1023"/>
      <c r="AL63" s="963"/>
      <c r="AM63" s="963"/>
      <c r="AN63" s="963"/>
      <c r="AO63" s="963"/>
      <c r="AP63" s="959">
        <v>6109</v>
      </c>
      <c r="AQ63" s="959"/>
      <c r="AR63" s="959"/>
      <c r="AS63" s="959"/>
      <c r="AT63" s="959"/>
      <c r="AU63" s="959">
        <v>2923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401</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553</v>
      </c>
      <c r="C68" s="986"/>
      <c r="D68" s="986"/>
      <c r="E68" s="986"/>
      <c r="F68" s="986"/>
      <c r="G68" s="986"/>
      <c r="H68" s="986"/>
      <c r="I68" s="986"/>
      <c r="J68" s="986"/>
      <c r="K68" s="986"/>
      <c r="L68" s="986"/>
      <c r="M68" s="986"/>
      <c r="N68" s="986"/>
      <c r="O68" s="986"/>
      <c r="P68" s="987"/>
      <c r="Q68" s="988">
        <v>1815</v>
      </c>
      <c r="R68" s="982"/>
      <c r="S68" s="982"/>
      <c r="T68" s="982"/>
      <c r="U68" s="982"/>
      <c r="V68" s="982">
        <v>1547</v>
      </c>
      <c r="W68" s="982"/>
      <c r="X68" s="982"/>
      <c r="Y68" s="982"/>
      <c r="Z68" s="982"/>
      <c r="AA68" s="982">
        <v>268</v>
      </c>
      <c r="AB68" s="982"/>
      <c r="AC68" s="982"/>
      <c r="AD68" s="982"/>
      <c r="AE68" s="982"/>
      <c r="AF68" s="982">
        <v>268</v>
      </c>
      <c r="AG68" s="982"/>
      <c r="AH68" s="982"/>
      <c r="AI68" s="982"/>
      <c r="AJ68" s="982"/>
      <c r="AK68" s="982">
        <v>62</v>
      </c>
      <c r="AL68" s="982"/>
      <c r="AM68" s="982"/>
      <c r="AN68" s="982"/>
      <c r="AO68" s="982"/>
      <c r="AP68" s="982">
        <v>1411</v>
      </c>
      <c r="AQ68" s="982"/>
      <c r="AR68" s="982"/>
      <c r="AS68" s="982"/>
      <c r="AT68" s="982"/>
      <c r="AU68" s="982">
        <v>100</v>
      </c>
      <c r="AV68" s="982"/>
      <c r="AW68" s="982"/>
      <c r="AX68" s="982"/>
      <c r="AY68" s="982"/>
      <c r="AZ68" s="983" t="s">
        <v>565</v>
      </c>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554</v>
      </c>
      <c r="C69" s="975"/>
      <c r="D69" s="975"/>
      <c r="E69" s="975"/>
      <c r="F69" s="975"/>
      <c r="G69" s="975"/>
      <c r="H69" s="975"/>
      <c r="I69" s="975"/>
      <c r="J69" s="975"/>
      <c r="K69" s="975"/>
      <c r="L69" s="975"/>
      <c r="M69" s="975"/>
      <c r="N69" s="975"/>
      <c r="O69" s="975"/>
      <c r="P69" s="976"/>
      <c r="Q69" s="977">
        <v>2703</v>
      </c>
      <c r="R69" s="971"/>
      <c r="S69" s="971"/>
      <c r="T69" s="971"/>
      <c r="U69" s="971"/>
      <c r="V69" s="971">
        <v>2546</v>
      </c>
      <c r="W69" s="971"/>
      <c r="X69" s="971"/>
      <c r="Y69" s="971"/>
      <c r="Z69" s="971"/>
      <c r="AA69" s="971">
        <v>157</v>
      </c>
      <c r="AB69" s="971"/>
      <c r="AC69" s="971"/>
      <c r="AD69" s="971"/>
      <c r="AE69" s="971"/>
      <c r="AF69" s="971">
        <v>157</v>
      </c>
      <c r="AG69" s="971"/>
      <c r="AH69" s="971"/>
      <c r="AI69" s="971"/>
      <c r="AJ69" s="971"/>
      <c r="AK69" s="971">
        <v>4</v>
      </c>
      <c r="AL69" s="971"/>
      <c r="AM69" s="971"/>
      <c r="AN69" s="971"/>
      <c r="AO69" s="971"/>
      <c r="AP69" s="971">
        <v>2339</v>
      </c>
      <c r="AQ69" s="971"/>
      <c r="AR69" s="971"/>
      <c r="AS69" s="971"/>
      <c r="AT69" s="971"/>
      <c r="AU69" s="971">
        <v>189</v>
      </c>
      <c r="AV69" s="971"/>
      <c r="AW69" s="971"/>
      <c r="AX69" s="971"/>
      <c r="AY69" s="971"/>
      <c r="AZ69" s="972" t="s">
        <v>567</v>
      </c>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555</v>
      </c>
      <c r="C70" s="975"/>
      <c r="D70" s="975"/>
      <c r="E70" s="975"/>
      <c r="F70" s="975"/>
      <c r="G70" s="975"/>
      <c r="H70" s="975"/>
      <c r="I70" s="975"/>
      <c r="J70" s="975"/>
      <c r="K70" s="975"/>
      <c r="L70" s="975"/>
      <c r="M70" s="975"/>
      <c r="N70" s="975"/>
      <c r="O70" s="975"/>
      <c r="P70" s="976"/>
      <c r="Q70" s="977">
        <v>577</v>
      </c>
      <c r="R70" s="971"/>
      <c r="S70" s="971"/>
      <c r="T70" s="971"/>
      <c r="U70" s="971"/>
      <c r="V70" s="971">
        <v>436</v>
      </c>
      <c r="W70" s="971"/>
      <c r="X70" s="971"/>
      <c r="Y70" s="971"/>
      <c r="Z70" s="971"/>
      <c r="AA70" s="971">
        <v>141</v>
      </c>
      <c r="AB70" s="971"/>
      <c r="AC70" s="971"/>
      <c r="AD70" s="971"/>
      <c r="AE70" s="971"/>
      <c r="AF70" s="971">
        <v>141</v>
      </c>
      <c r="AG70" s="971"/>
      <c r="AH70" s="971"/>
      <c r="AI70" s="971"/>
      <c r="AJ70" s="971"/>
      <c r="AK70" s="971">
        <v>6</v>
      </c>
      <c r="AL70" s="971"/>
      <c r="AM70" s="971"/>
      <c r="AN70" s="971"/>
      <c r="AO70" s="971"/>
      <c r="AP70" s="971">
        <v>15</v>
      </c>
      <c r="AQ70" s="971"/>
      <c r="AR70" s="971"/>
      <c r="AS70" s="971"/>
      <c r="AT70" s="971"/>
      <c r="AU70" s="971">
        <v>0</v>
      </c>
      <c r="AV70" s="971"/>
      <c r="AW70" s="971"/>
      <c r="AX70" s="971"/>
      <c r="AY70" s="971"/>
      <c r="AZ70" s="972" t="s">
        <v>566</v>
      </c>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556</v>
      </c>
      <c r="C71" s="975"/>
      <c r="D71" s="975"/>
      <c r="E71" s="975"/>
      <c r="F71" s="975"/>
      <c r="G71" s="975"/>
      <c r="H71" s="975"/>
      <c r="I71" s="975"/>
      <c r="J71" s="975"/>
      <c r="K71" s="975"/>
      <c r="L71" s="975"/>
      <c r="M71" s="975"/>
      <c r="N71" s="975"/>
      <c r="O71" s="975"/>
      <c r="P71" s="976"/>
      <c r="Q71" s="977">
        <v>621</v>
      </c>
      <c r="R71" s="971"/>
      <c r="S71" s="971"/>
      <c r="T71" s="971"/>
      <c r="U71" s="971"/>
      <c r="V71" s="971">
        <v>481</v>
      </c>
      <c r="W71" s="971"/>
      <c r="X71" s="971"/>
      <c r="Y71" s="971"/>
      <c r="Z71" s="971"/>
      <c r="AA71" s="971">
        <v>140</v>
      </c>
      <c r="AB71" s="971"/>
      <c r="AC71" s="971"/>
      <c r="AD71" s="971"/>
      <c r="AE71" s="971"/>
      <c r="AF71" s="971">
        <v>140</v>
      </c>
      <c r="AG71" s="971"/>
      <c r="AH71" s="971"/>
      <c r="AI71" s="971"/>
      <c r="AJ71" s="971"/>
      <c r="AK71" s="971" t="s">
        <v>564</v>
      </c>
      <c r="AL71" s="971"/>
      <c r="AM71" s="971"/>
      <c r="AN71" s="971"/>
      <c r="AO71" s="971"/>
      <c r="AP71" s="971" t="s">
        <v>564</v>
      </c>
      <c r="AQ71" s="971"/>
      <c r="AR71" s="971"/>
      <c r="AS71" s="971"/>
      <c r="AT71" s="971"/>
      <c r="AU71" s="971" t="s">
        <v>564</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557</v>
      </c>
      <c r="C72" s="975"/>
      <c r="D72" s="975"/>
      <c r="E72" s="975"/>
      <c r="F72" s="975"/>
      <c r="G72" s="975"/>
      <c r="H72" s="975"/>
      <c r="I72" s="975"/>
      <c r="J72" s="975"/>
      <c r="K72" s="975"/>
      <c r="L72" s="975"/>
      <c r="M72" s="975"/>
      <c r="N72" s="975"/>
      <c r="O72" s="975"/>
      <c r="P72" s="976"/>
      <c r="Q72" s="977">
        <v>113</v>
      </c>
      <c r="R72" s="971"/>
      <c r="S72" s="971"/>
      <c r="T72" s="971"/>
      <c r="U72" s="971"/>
      <c r="V72" s="971">
        <v>99</v>
      </c>
      <c r="W72" s="971"/>
      <c r="X72" s="971"/>
      <c r="Y72" s="971"/>
      <c r="Z72" s="971"/>
      <c r="AA72" s="971">
        <v>14</v>
      </c>
      <c r="AB72" s="971"/>
      <c r="AC72" s="971"/>
      <c r="AD72" s="971"/>
      <c r="AE72" s="971"/>
      <c r="AF72" s="971">
        <v>11</v>
      </c>
      <c r="AG72" s="971"/>
      <c r="AH72" s="971"/>
      <c r="AI72" s="971"/>
      <c r="AJ72" s="971"/>
      <c r="AK72" s="971" t="s">
        <v>564</v>
      </c>
      <c r="AL72" s="971"/>
      <c r="AM72" s="971"/>
      <c r="AN72" s="971"/>
      <c r="AO72" s="971"/>
      <c r="AP72" s="971">
        <v>44</v>
      </c>
      <c r="AQ72" s="971"/>
      <c r="AR72" s="971"/>
      <c r="AS72" s="971"/>
      <c r="AT72" s="971"/>
      <c r="AU72" s="971">
        <v>30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558</v>
      </c>
      <c r="C73" s="975"/>
      <c r="D73" s="975"/>
      <c r="E73" s="975"/>
      <c r="F73" s="975"/>
      <c r="G73" s="975"/>
      <c r="H73" s="975"/>
      <c r="I73" s="975"/>
      <c r="J73" s="975"/>
      <c r="K73" s="975"/>
      <c r="L73" s="975"/>
      <c r="M73" s="975"/>
      <c r="N73" s="975"/>
      <c r="O73" s="975"/>
      <c r="P73" s="976"/>
      <c r="Q73" s="977">
        <v>3981</v>
      </c>
      <c r="R73" s="971"/>
      <c r="S73" s="971"/>
      <c r="T73" s="971"/>
      <c r="U73" s="971"/>
      <c r="V73" s="971">
        <v>3877</v>
      </c>
      <c r="W73" s="971"/>
      <c r="X73" s="971"/>
      <c r="Y73" s="971"/>
      <c r="Z73" s="971"/>
      <c r="AA73" s="971">
        <v>104</v>
      </c>
      <c r="AB73" s="971"/>
      <c r="AC73" s="971"/>
      <c r="AD73" s="971"/>
      <c r="AE73" s="971"/>
      <c r="AF73" s="971">
        <v>104</v>
      </c>
      <c r="AG73" s="971"/>
      <c r="AH73" s="971"/>
      <c r="AI73" s="971"/>
      <c r="AJ73" s="971"/>
      <c r="AK73" s="971" t="s">
        <v>564</v>
      </c>
      <c r="AL73" s="971"/>
      <c r="AM73" s="971"/>
      <c r="AN73" s="971"/>
      <c r="AO73" s="971"/>
      <c r="AP73" s="971" t="s">
        <v>564</v>
      </c>
      <c r="AQ73" s="971"/>
      <c r="AR73" s="971"/>
      <c r="AS73" s="971"/>
      <c r="AT73" s="971"/>
      <c r="AU73" s="971" t="s">
        <v>564</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559</v>
      </c>
      <c r="C74" s="975"/>
      <c r="D74" s="975"/>
      <c r="E74" s="975"/>
      <c r="F74" s="975"/>
      <c r="G74" s="975"/>
      <c r="H74" s="975"/>
      <c r="I74" s="975"/>
      <c r="J74" s="975"/>
      <c r="K74" s="975"/>
      <c r="L74" s="975"/>
      <c r="M74" s="975"/>
      <c r="N74" s="975"/>
      <c r="O74" s="975"/>
      <c r="P74" s="976"/>
      <c r="Q74" s="977">
        <v>349</v>
      </c>
      <c r="R74" s="971"/>
      <c r="S74" s="971"/>
      <c r="T74" s="971"/>
      <c r="U74" s="971"/>
      <c r="V74" s="971">
        <v>309</v>
      </c>
      <c r="W74" s="971"/>
      <c r="X74" s="971"/>
      <c r="Y74" s="971"/>
      <c r="Z74" s="971"/>
      <c r="AA74" s="971">
        <v>40</v>
      </c>
      <c r="AB74" s="971"/>
      <c r="AC74" s="971"/>
      <c r="AD74" s="971"/>
      <c r="AE74" s="971"/>
      <c r="AF74" s="971">
        <v>40</v>
      </c>
      <c r="AG74" s="971"/>
      <c r="AH74" s="971"/>
      <c r="AI74" s="971"/>
      <c r="AJ74" s="971"/>
      <c r="AK74" s="971" t="s">
        <v>564</v>
      </c>
      <c r="AL74" s="971"/>
      <c r="AM74" s="971"/>
      <c r="AN74" s="971"/>
      <c r="AO74" s="971"/>
      <c r="AP74" s="971" t="s">
        <v>564</v>
      </c>
      <c r="AQ74" s="971"/>
      <c r="AR74" s="971"/>
      <c r="AS74" s="971"/>
      <c r="AT74" s="971"/>
      <c r="AU74" s="971" t="s">
        <v>564</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560</v>
      </c>
      <c r="C75" s="975"/>
      <c r="D75" s="975"/>
      <c r="E75" s="975"/>
      <c r="F75" s="975"/>
      <c r="G75" s="975"/>
      <c r="H75" s="975"/>
      <c r="I75" s="975"/>
      <c r="J75" s="975"/>
      <c r="K75" s="975"/>
      <c r="L75" s="975"/>
      <c r="M75" s="975"/>
      <c r="N75" s="975"/>
      <c r="O75" s="975"/>
      <c r="P75" s="976"/>
      <c r="Q75" s="978">
        <v>63</v>
      </c>
      <c r="R75" s="979"/>
      <c r="S75" s="979"/>
      <c r="T75" s="979"/>
      <c r="U75" s="980"/>
      <c r="V75" s="981">
        <v>57</v>
      </c>
      <c r="W75" s="979"/>
      <c r="X75" s="979"/>
      <c r="Y75" s="979"/>
      <c r="Z75" s="980"/>
      <c r="AA75" s="981">
        <v>6</v>
      </c>
      <c r="AB75" s="979"/>
      <c r="AC75" s="979"/>
      <c r="AD75" s="979"/>
      <c r="AE75" s="980"/>
      <c r="AF75" s="981">
        <v>6</v>
      </c>
      <c r="AG75" s="979"/>
      <c r="AH75" s="979"/>
      <c r="AI75" s="979"/>
      <c r="AJ75" s="980"/>
      <c r="AK75" s="981" t="s">
        <v>564</v>
      </c>
      <c r="AL75" s="979"/>
      <c r="AM75" s="979"/>
      <c r="AN75" s="979"/>
      <c r="AO75" s="980"/>
      <c r="AP75" s="981" t="s">
        <v>564</v>
      </c>
      <c r="AQ75" s="979"/>
      <c r="AR75" s="979"/>
      <c r="AS75" s="979"/>
      <c r="AT75" s="980"/>
      <c r="AU75" s="981" t="s">
        <v>564</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561</v>
      </c>
      <c r="C76" s="975"/>
      <c r="D76" s="975"/>
      <c r="E76" s="975"/>
      <c r="F76" s="975"/>
      <c r="G76" s="975"/>
      <c r="H76" s="975"/>
      <c r="I76" s="975"/>
      <c r="J76" s="975"/>
      <c r="K76" s="975"/>
      <c r="L76" s="975"/>
      <c r="M76" s="975"/>
      <c r="N76" s="975"/>
      <c r="O76" s="975"/>
      <c r="P76" s="976"/>
      <c r="Q76" s="978">
        <v>5949</v>
      </c>
      <c r="R76" s="979"/>
      <c r="S76" s="979"/>
      <c r="T76" s="979"/>
      <c r="U76" s="980"/>
      <c r="V76" s="981">
        <v>4240</v>
      </c>
      <c r="W76" s="979"/>
      <c r="X76" s="979"/>
      <c r="Y76" s="979"/>
      <c r="Z76" s="980"/>
      <c r="AA76" s="981">
        <v>1709</v>
      </c>
      <c r="AB76" s="979"/>
      <c r="AC76" s="979"/>
      <c r="AD76" s="979"/>
      <c r="AE76" s="980"/>
      <c r="AF76" s="981">
        <v>1709</v>
      </c>
      <c r="AG76" s="979"/>
      <c r="AH76" s="979"/>
      <c r="AI76" s="979"/>
      <c r="AJ76" s="980"/>
      <c r="AK76" s="981" t="s">
        <v>564</v>
      </c>
      <c r="AL76" s="979"/>
      <c r="AM76" s="979"/>
      <c r="AN76" s="979"/>
      <c r="AO76" s="980"/>
      <c r="AP76" s="981" t="s">
        <v>564</v>
      </c>
      <c r="AQ76" s="979"/>
      <c r="AR76" s="979"/>
      <c r="AS76" s="979"/>
      <c r="AT76" s="980"/>
      <c r="AU76" s="981" t="s">
        <v>564</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562</v>
      </c>
      <c r="C77" s="975"/>
      <c r="D77" s="975"/>
      <c r="E77" s="975"/>
      <c r="F77" s="975"/>
      <c r="G77" s="975"/>
      <c r="H77" s="975"/>
      <c r="I77" s="975"/>
      <c r="J77" s="975"/>
      <c r="K77" s="975"/>
      <c r="L77" s="975"/>
      <c r="M77" s="975"/>
      <c r="N77" s="975"/>
      <c r="O77" s="975"/>
      <c r="P77" s="976"/>
      <c r="Q77" s="978">
        <v>264</v>
      </c>
      <c r="R77" s="979"/>
      <c r="S77" s="979"/>
      <c r="T77" s="979"/>
      <c r="U77" s="980"/>
      <c r="V77" s="981">
        <v>227</v>
      </c>
      <c r="W77" s="979"/>
      <c r="X77" s="979"/>
      <c r="Y77" s="979"/>
      <c r="Z77" s="980"/>
      <c r="AA77" s="981">
        <v>37</v>
      </c>
      <c r="AB77" s="979"/>
      <c r="AC77" s="979"/>
      <c r="AD77" s="979"/>
      <c r="AE77" s="980"/>
      <c r="AF77" s="981">
        <v>37</v>
      </c>
      <c r="AG77" s="979"/>
      <c r="AH77" s="979"/>
      <c r="AI77" s="979"/>
      <c r="AJ77" s="980"/>
      <c r="AK77" s="981" t="s">
        <v>564</v>
      </c>
      <c r="AL77" s="979"/>
      <c r="AM77" s="979"/>
      <c r="AN77" s="979"/>
      <c r="AO77" s="980"/>
      <c r="AP77" s="981" t="s">
        <v>564</v>
      </c>
      <c r="AQ77" s="979"/>
      <c r="AR77" s="979"/>
      <c r="AS77" s="979"/>
      <c r="AT77" s="980"/>
      <c r="AU77" s="981" t="s">
        <v>564</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t="s">
        <v>563</v>
      </c>
      <c r="C78" s="975"/>
      <c r="D78" s="975"/>
      <c r="E78" s="975"/>
      <c r="F78" s="975"/>
      <c r="G78" s="975"/>
      <c r="H78" s="975"/>
      <c r="I78" s="975"/>
      <c r="J78" s="975"/>
      <c r="K78" s="975"/>
      <c r="L78" s="975"/>
      <c r="M78" s="975"/>
      <c r="N78" s="975"/>
      <c r="O78" s="975"/>
      <c r="P78" s="976"/>
      <c r="Q78" s="977">
        <v>295194</v>
      </c>
      <c r="R78" s="971"/>
      <c r="S78" s="971"/>
      <c r="T78" s="971"/>
      <c r="U78" s="971"/>
      <c r="V78" s="971">
        <v>282398</v>
      </c>
      <c r="W78" s="971"/>
      <c r="X78" s="971"/>
      <c r="Y78" s="971"/>
      <c r="Z78" s="971"/>
      <c r="AA78" s="971">
        <v>12796</v>
      </c>
      <c r="AB78" s="971"/>
      <c r="AC78" s="971"/>
      <c r="AD78" s="971"/>
      <c r="AE78" s="971"/>
      <c r="AF78" s="971">
        <v>12796</v>
      </c>
      <c r="AG78" s="971"/>
      <c r="AH78" s="971"/>
      <c r="AI78" s="971"/>
      <c r="AJ78" s="971"/>
      <c r="AK78" s="971" t="s">
        <v>564</v>
      </c>
      <c r="AL78" s="971"/>
      <c r="AM78" s="971"/>
      <c r="AN78" s="971"/>
      <c r="AO78" s="971"/>
      <c r="AP78" s="971" t="s">
        <v>564</v>
      </c>
      <c r="AQ78" s="971"/>
      <c r="AR78" s="971"/>
      <c r="AS78" s="971"/>
      <c r="AT78" s="971"/>
      <c r="AU78" s="971" t="s">
        <v>564</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379</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15409</v>
      </c>
      <c r="AG88" s="959"/>
      <c r="AH88" s="959"/>
      <c r="AI88" s="959"/>
      <c r="AJ88" s="959"/>
      <c r="AK88" s="963"/>
      <c r="AL88" s="963"/>
      <c r="AM88" s="963"/>
      <c r="AN88" s="963"/>
      <c r="AO88" s="963"/>
      <c r="AP88" s="959">
        <v>3809</v>
      </c>
      <c r="AQ88" s="959"/>
      <c r="AR88" s="959"/>
      <c r="AS88" s="959"/>
      <c r="AT88" s="959"/>
      <c r="AU88" s="959">
        <v>319</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v>5</v>
      </c>
      <c r="CX102" s="953"/>
      <c r="CY102" s="953"/>
      <c r="CZ102" s="953"/>
      <c r="DA102" s="954"/>
      <c r="DB102" s="952" t="s">
        <v>488</v>
      </c>
      <c r="DC102" s="953"/>
      <c r="DD102" s="953"/>
      <c r="DE102" s="953"/>
      <c r="DF102" s="954"/>
      <c r="DG102" s="952">
        <v>4540</v>
      </c>
      <c r="DH102" s="953"/>
      <c r="DI102" s="953"/>
      <c r="DJ102" s="953"/>
      <c r="DK102" s="954"/>
      <c r="DL102" s="952" t="s">
        <v>575</v>
      </c>
      <c r="DM102" s="953"/>
      <c r="DN102" s="953"/>
      <c r="DO102" s="953"/>
      <c r="DP102" s="954"/>
      <c r="DQ102" s="952">
        <v>518</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295</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295</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295</v>
      </c>
      <c r="DR109" s="896"/>
      <c r="DS109" s="896"/>
      <c r="DT109" s="896"/>
      <c r="DU109" s="897"/>
      <c r="DV109" s="898" t="s">
        <v>413</v>
      </c>
      <c r="DW109" s="896"/>
      <c r="DX109" s="896"/>
      <c r="DY109" s="896"/>
      <c r="DZ109" s="929"/>
    </row>
    <row r="110" spans="1:131" s="230"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666392</v>
      </c>
      <c r="AB110" s="889"/>
      <c r="AC110" s="889"/>
      <c r="AD110" s="889"/>
      <c r="AE110" s="890"/>
      <c r="AF110" s="891">
        <v>663750</v>
      </c>
      <c r="AG110" s="889"/>
      <c r="AH110" s="889"/>
      <c r="AI110" s="889"/>
      <c r="AJ110" s="890"/>
      <c r="AK110" s="891">
        <v>656151</v>
      </c>
      <c r="AL110" s="889"/>
      <c r="AM110" s="889"/>
      <c r="AN110" s="889"/>
      <c r="AO110" s="890"/>
      <c r="AP110" s="892">
        <v>17.7</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6105539</v>
      </c>
      <c r="BR110" s="842"/>
      <c r="BS110" s="842"/>
      <c r="BT110" s="842"/>
      <c r="BU110" s="842"/>
      <c r="BV110" s="842">
        <v>5895594</v>
      </c>
      <c r="BW110" s="842"/>
      <c r="BX110" s="842"/>
      <c r="BY110" s="842"/>
      <c r="BZ110" s="842"/>
      <c r="CA110" s="842">
        <v>6078510</v>
      </c>
      <c r="CB110" s="842"/>
      <c r="CC110" s="842"/>
      <c r="CD110" s="842"/>
      <c r="CE110" s="842"/>
      <c r="CF110" s="866">
        <v>164.1</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327709</v>
      </c>
      <c r="BR111" s="817"/>
      <c r="BS111" s="817"/>
      <c r="BT111" s="817"/>
      <c r="BU111" s="817"/>
      <c r="BV111" s="817">
        <v>273138</v>
      </c>
      <c r="BW111" s="817"/>
      <c r="BX111" s="817"/>
      <c r="BY111" s="817"/>
      <c r="BZ111" s="817"/>
      <c r="CA111" s="817">
        <v>255427</v>
      </c>
      <c r="CB111" s="817"/>
      <c r="CC111" s="817"/>
      <c r="CD111" s="817"/>
      <c r="CE111" s="817"/>
      <c r="CF111" s="875">
        <v>6.9</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3325568</v>
      </c>
      <c r="BR112" s="817"/>
      <c r="BS112" s="817"/>
      <c r="BT112" s="817"/>
      <c r="BU112" s="817"/>
      <c r="BV112" s="817">
        <v>3101574</v>
      </c>
      <c r="BW112" s="817"/>
      <c r="BX112" s="817"/>
      <c r="BY112" s="817"/>
      <c r="BZ112" s="817"/>
      <c r="CA112" s="817">
        <v>2922604</v>
      </c>
      <c r="CB112" s="817"/>
      <c r="CC112" s="817"/>
      <c r="CD112" s="817"/>
      <c r="CE112" s="817"/>
      <c r="CF112" s="875">
        <v>78.900000000000006</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460259</v>
      </c>
      <c r="AB113" s="919"/>
      <c r="AC113" s="919"/>
      <c r="AD113" s="919"/>
      <c r="AE113" s="920"/>
      <c r="AF113" s="921">
        <v>457699</v>
      </c>
      <c r="AG113" s="919"/>
      <c r="AH113" s="919"/>
      <c r="AI113" s="919"/>
      <c r="AJ113" s="920"/>
      <c r="AK113" s="921">
        <v>361085</v>
      </c>
      <c r="AL113" s="919"/>
      <c r="AM113" s="919"/>
      <c r="AN113" s="919"/>
      <c r="AO113" s="920"/>
      <c r="AP113" s="922">
        <v>9.8000000000000007</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289952</v>
      </c>
      <c r="BR113" s="817"/>
      <c r="BS113" s="817"/>
      <c r="BT113" s="817"/>
      <c r="BU113" s="817"/>
      <c r="BV113" s="817">
        <v>321467</v>
      </c>
      <c r="BW113" s="817"/>
      <c r="BX113" s="817"/>
      <c r="BY113" s="817"/>
      <c r="BZ113" s="817"/>
      <c r="CA113" s="817">
        <v>319828</v>
      </c>
      <c r="CB113" s="817"/>
      <c r="CC113" s="817"/>
      <c r="CD113" s="817"/>
      <c r="CE113" s="817"/>
      <c r="CF113" s="875">
        <v>8.6</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27662</v>
      </c>
      <c r="AB114" s="780"/>
      <c r="AC114" s="780"/>
      <c r="AD114" s="780"/>
      <c r="AE114" s="781"/>
      <c r="AF114" s="782">
        <v>28360</v>
      </c>
      <c r="AG114" s="780"/>
      <c r="AH114" s="780"/>
      <c r="AI114" s="780"/>
      <c r="AJ114" s="781"/>
      <c r="AK114" s="782">
        <v>34555</v>
      </c>
      <c r="AL114" s="780"/>
      <c r="AM114" s="780"/>
      <c r="AN114" s="780"/>
      <c r="AO114" s="781"/>
      <c r="AP114" s="824">
        <v>0.9</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395994</v>
      </c>
      <c r="BR114" s="817"/>
      <c r="BS114" s="817"/>
      <c r="BT114" s="817"/>
      <c r="BU114" s="817"/>
      <c r="BV114" s="817">
        <v>339216</v>
      </c>
      <c r="BW114" s="817"/>
      <c r="BX114" s="817"/>
      <c r="BY114" s="817"/>
      <c r="BZ114" s="817"/>
      <c r="CA114" s="817">
        <v>313743</v>
      </c>
      <c r="CB114" s="817"/>
      <c r="CC114" s="817"/>
      <c r="CD114" s="817"/>
      <c r="CE114" s="817"/>
      <c r="CF114" s="875">
        <v>8.5</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445474</v>
      </c>
      <c r="BR115" s="817"/>
      <c r="BS115" s="817"/>
      <c r="BT115" s="817"/>
      <c r="BU115" s="817"/>
      <c r="BV115" s="817">
        <v>487499</v>
      </c>
      <c r="BW115" s="817"/>
      <c r="BX115" s="817"/>
      <c r="BY115" s="817"/>
      <c r="BZ115" s="817"/>
      <c r="CA115" s="817">
        <v>518223</v>
      </c>
      <c r="CB115" s="817"/>
      <c r="CC115" s="817"/>
      <c r="CD115" s="817"/>
      <c r="CE115" s="817"/>
      <c r="CF115" s="875">
        <v>14</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327709</v>
      </c>
      <c r="DH115" s="780"/>
      <c r="DI115" s="780"/>
      <c r="DJ115" s="780"/>
      <c r="DK115" s="781"/>
      <c r="DL115" s="782">
        <v>273138</v>
      </c>
      <c r="DM115" s="780"/>
      <c r="DN115" s="780"/>
      <c r="DO115" s="780"/>
      <c r="DP115" s="781"/>
      <c r="DQ115" s="782">
        <v>255427</v>
      </c>
      <c r="DR115" s="780"/>
      <c r="DS115" s="780"/>
      <c r="DT115" s="780"/>
      <c r="DU115" s="781"/>
      <c r="DV115" s="824">
        <v>6.9</v>
      </c>
      <c r="DW115" s="825"/>
      <c r="DX115" s="825"/>
      <c r="DY115" s="825"/>
      <c r="DZ115" s="826"/>
    </row>
    <row r="116" spans="1:130" s="230"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1154313</v>
      </c>
      <c r="AB117" s="903"/>
      <c r="AC117" s="903"/>
      <c r="AD117" s="903"/>
      <c r="AE117" s="904"/>
      <c r="AF117" s="905">
        <v>1149809</v>
      </c>
      <c r="AG117" s="903"/>
      <c r="AH117" s="903"/>
      <c r="AI117" s="903"/>
      <c r="AJ117" s="904"/>
      <c r="AK117" s="905">
        <v>1051791</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295</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443</v>
      </c>
      <c r="BP119" s="878"/>
      <c r="BQ119" s="879">
        <v>10890236</v>
      </c>
      <c r="BR119" s="845"/>
      <c r="BS119" s="845"/>
      <c r="BT119" s="845"/>
      <c r="BU119" s="845"/>
      <c r="BV119" s="845">
        <v>10418488</v>
      </c>
      <c r="BW119" s="845"/>
      <c r="BX119" s="845"/>
      <c r="BY119" s="845"/>
      <c r="BZ119" s="845"/>
      <c r="CA119" s="845">
        <v>10408335</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1236229</v>
      </c>
      <c r="BR120" s="842"/>
      <c r="BS120" s="842"/>
      <c r="BT120" s="842"/>
      <c r="BU120" s="842"/>
      <c r="BV120" s="842">
        <v>1221489</v>
      </c>
      <c r="BW120" s="842"/>
      <c r="BX120" s="842"/>
      <c r="BY120" s="842"/>
      <c r="BZ120" s="842"/>
      <c r="CA120" s="842">
        <v>1314455</v>
      </c>
      <c r="CB120" s="842"/>
      <c r="CC120" s="842"/>
      <c r="CD120" s="842"/>
      <c r="CE120" s="842"/>
      <c r="CF120" s="866">
        <v>35.5</v>
      </c>
      <c r="CG120" s="867"/>
      <c r="CH120" s="867"/>
      <c r="CI120" s="867"/>
      <c r="CJ120" s="867"/>
      <c r="CK120" s="868" t="s">
        <v>447</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3305822</v>
      </c>
      <c r="DH120" s="842"/>
      <c r="DI120" s="842"/>
      <c r="DJ120" s="842"/>
      <c r="DK120" s="842"/>
      <c r="DL120" s="842">
        <v>3086613</v>
      </c>
      <c r="DM120" s="842"/>
      <c r="DN120" s="842"/>
      <c r="DO120" s="842"/>
      <c r="DP120" s="842"/>
      <c r="DQ120" s="842">
        <v>2912027</v>
      </c>
      <c r="DR120" s="842"/>
      <c r="DS120" s="842"/>
      <c r="DT120" s="842"/>
      <c r="DU120" s="842"/>
      <c r="DV120" s="843">
        <v>78.599999999999994</v>
      </c>
      <c r="DW120" s="843"/>
      <c r="DX120" s="843"/>
      <c r="DY120" s="843"/>
      <c r="DZ120" s="844"/>
    </row>
    <row r="121" spans="1:130" s="230"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31825</v>
      </c>
      <c r="BR121" s="817"/>
      <c r="BS121" s="817"/>
      <c r="BT121" s="817"/>
      <c r="BU121" s="817"/>
      <c r="BV121" s="817">
        <v>11487</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19746</v>
      </c>
      <c r="DH121" s="817"/>
      <c r="DI121" s="817"/>
      <c r="DJ121" s="817"/>
      <c r="DK121" s="817"/>
      <c r="DL121" s="817">
        <v>14961</v>
      </c>
      <c r="DM121" s="817"/>
      <c r="DN121" s="817"/>
      <c r="DO121" s="817"/>
      <c r="DP121" s="817"/>
      <c r="DQ121" s="817">
        <v>10577</v>
      </c>
      <c r="DR121" s="817"/>
      <c r="DS121" s="817"/>
      <c r="DT121" s="817"/>
      <c r="DU121" s="817"/>
      <c r="DV121" s="794">
        <v>0.3</v>
      </c>
      <c r="DW121" s="794"/>
      <c r="DX121" s="794"/>
      <c r="DY121" s="794"/>
      <c r="DZ121" s="795"/>
    </row>
    <row r="122" spans="1:130" s="230"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6498133</v>
      </c>
      <c r="BR122" s="845"/>
      <c r="BS122" s="845"/>
      <c r="BT122" s="845"/>
      <c r="BU122" s="845"/>
      <c r="BV122" s="845">
        <v>6799418</v>
      </c>
      <c r="BW122" s="845"/>
      <c r="BX122" s="845"/>
      <c r="BY122" s="845"/>
      <c r="BZ122" s="845"/>
      <c r="CA122" s="845">
        <v>6785760</v>
      </c>
      <c r="CB122" s="845"/>
      <c r="CC122" s="845"/>
      <c r="CD122" s="845"/>
      <c r="CE122" s="845"/>
      <c r="CF122" s="846">
        <v>183.2</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451</v>
      </c>
      <c r="BP123" s="878"/>
      <c r="BQ123" s="832">
        <v>7766187</v>
      </c>
      <c r="BR123" s="833"/>
      <c r="BS123" s="833"/>
      <c r="BT123" s="833"/>
      <c r="BU123" s="833"/>
      <c r="BV123" s="833">
        <v>8032394</v>
      </c>
      <c r="BW123" s="833"/>
      <c r="BX123" s="833"/>
      <c r="BY123" s="833"/>
      <c r="BZ123" s="833"/>
      <c r="CA123" s="833">
        <v>8100215</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81.5</v>
      </c>
      <c r="BR124" s="831"/>
      <c r="BS124" s="831"/>
      <c r="BT124" s="831"/>
      <c r="BU124" s="831"/>
      <c r="BV124" s="831">
        <v>65.900000000000006</v>
      </c>
      <c r="BW124" s="831"/>
      <c r="BX124" s="831"/>
      <c r="BY124" s="831"/>
      <c r="BZ124" s="831"/>
      <c r="CA124" s="831">
        <v>62.3</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v>445474</v>
      </c>
      <c r="DH126" s="817"/>
      <c r="DI126" s="817"/>
      <c r="DJ126" s="817"/>
      <c r="DK126" s="817"/>
      <c r="DL126" s="817">
        <v>487499</v>
      </c>
      <c r="DM126" s="817"/>
      <c r="DN126" s="817"/>
      <c r="DO126" s="817"/>
      <c r="DP126" s="817"/>
      <c r="DQ126" s="817">
        <v>518223</v>
      </c>
      <c r="DR126" s="817"/>
      <c r="DS126" s="817"/>
      <c r="DT126" s="817"/>
      <c r="DU126" s="817"/>
      <c r="DV126" s="794">
        <v>14</v>
      </c>
      <c r="DW126" s="794"/>
      <c r="DX126" s="794"/>
      <c r="DY126" s="794"/>
      <c r="DZ126" s="795"/>
    </row>
    <row r="127" spans="1:130" s="230"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20648</v>
      </c>
      <c r="AB128" s="801"/>
      <c r="AC128" s="801"/>
      <c r="AD128" s="801"/>
      <c r="AE128" s="802"/>
      <c r="AF128" s="803">
        <v>20765</v>
      </c>
      <c r="AG128" s="801"/>
      <c r="AH128" s="801"/>
      <c r="AI128" s="801"/>
      <c r="AJ128" s="802"/>
      <c r="AK128" s="803">
        <v>20765</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4442729</v>
      </c>
      <c r="AB129" s="780"/>
      <c r="AC129" s="780"/>
      <c r="AD129" s="780"/>
      <c r="AE129" s="781"/>
      <c r="AF129" s="782">
        <v>4232035</v>
      </c>
      <c r="AG129" s="780"/>
      <c r="AH129" s="780"/>
      <c r="AI129" s="780"/>
      <c r="AJ129" s="781"/>
      <c r="AK129" s="782">
        <v>4240031</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610268</v>
      </c>
      <c r="AB130" s="780"/>
      <c r="AC130" s="780"/>
      <c r="AD130" s="780"/>
      <c r="AE130" s="781"/>
      <c r="AF130" s="782">
        <v>612754</v>
      </c>
      <c r="AG130" s="780"/>
      <c r="AH130" s="780"/>
      <c r="AI130" s="780"/>
      <c r="AJ130" s="781"/>
      <c r="AK130" s="782">
        <v>536619</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13.7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3832461</v>
      </c>
      <c r="AB131" s="764"/>
      <c r="AC131" s="764"/>
      <c r="AD131" s="764"/>
      <c r="AE131" s="765"/>
      <c r="AF131" s="766">
        <v>3619281</v>
      </c>
      <c r="AG131" s="764"/>
      <c r="AH131" s="764"/>
      <c r="AI131" s="764"/>
      <c r="AJ131" s="765"/>
      <c r="AK131" s="766">
        <v>3703412</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v>62.3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13.65694263</v>
      </c>
      <c r="AB132" s="745"/>
      <c r="AC132" s="745"/>
      <c r="AD132" s="745"/>
      <c r="AE132" s="746"/>
      <c r="AF132" s="747">
        <v>14.26498799</v>
      </c>
      <c r="AG132" s="745"/>
      <c r="AH132" s="745"/>
      <c r="AI132" s="745"/>
      <c r="AJ132" s="746"/>
      <c r="AK132" s="747">
        <v>13.35004045</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12.6</v>
      </c>
      <c r="AB133" s="724"/>
      <c r="AC133" s="724"/>
      <c r="AD133" s="724"/>
      <c r="AE133" s="725"/>
      <c r="AF133" s="723">
        <v>13.3</v>
      </c>
      <c r="AG133" s="724"/>
      <c r="AH133" s="724"/>
      <c r="AI133" s="724"/>
      <c r="AJ133" s="725"/>
      <c r="AK133" s="723">
        <v>13.7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eyhkaI6XjdmMl/q/JnlZx3x7qJ+gcJeUXy7PtRq+E/uFMVEYgSTpNAMXVtBHK3Un8qSon6pZ26VSOvlVD8R1A==" saltValue="WRceOprN6X4lJAaf+25hC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eeDNii4fkN7gvU2aCQBgiELunAoZS7jJ9Adh6VJFp2FT0Ee1WCmU55caa6AaUtrNSM9xq2sN8CV5vbBEvd6BLA==" saltValue="i5B/7boOrk2ZBVcwaJGS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aPTxW1UBLdVGjwE/HGCcrA/UUAdkwAjGUzpeoP1f6E0UVRF3M4x9N3AFw0b7l/J6ubgyvX9Onhc5L95UGn20w==" saltValue="9VCP2n9ozu+nzYO7vI+yfA==" spinCount="100000" sheet="1" objects="1" scenarios="1"/>
  <dataConsolidate/>
  <phoneticPr fontId="2"/>
  <printOptions horizontalCentered="1" verticalCentered="1"/>
  <pageMargins left="0" right="0" top="0" bottom="0" header="0" footer="0"/>
  <pageSetup paperSize="9" scale="47"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1281061</v>
      </c>
      <c r="AP9" s="281">
        <v>88563</v>
      </c>
      <c r="AQ9" s="282">
        <v>111034</v>
      </c>
      <c r="AR9" s="283">
        <v>-20.2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196014</v>
      </c>
      <c r="AP10" s="284">
        <v>13551</v>
      </c>
      <c r="AQ10" s="285">
        <v>15617</v>
      </c>
      <c r="AR10" s="286">
        <v>-13.2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t="s">
        <v>488</v>
      </c>
      <c r="AP11" s="284" t="s">
        <v>488</v>
      </c>
      <c r="AQ11" s="285">
        <v>1538</v>
      </c>
      <c r="AR11" s="286" t="s">
        <v>488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489</v>
      </c>
      <c r="AL12" s="1131"/>
      <c r="AM12" s="1131"/>
      <c r="AN12" s="1132"/>
      <c r="AO12" s="284" t="s">
        <v>488</v>
      </c>
      <c r="AP12" s="284" t="s">
        <v>488</v>
      </c>
      <c r="AQ12" s="285">
        <v>0</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490</v>
      </c>
      <c r="AL13" s="1131"/>
      <c r="AM13" s="1131"/>
      <c r="AN13" s="1132"/>
      <c r="AO13" s="284" t="s">
        <v>488</v>
      </c>
      <c r="AP13" s="284" t="s">
        <v>488</v>
      </c>
      <c r="AQ13" s="285">
        <v>4378</v>
      </c>
      <c r="AR13" s="286" t="s">
        <v>488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491</v>
      </c>
      <c r="AL14" s="1131"/>
      <c r="AM14" s="1131"/>
      <c r="AN14" s="1132"/>
      <c r="AO14" s="284">
        <v>27442</v>
      </c>
      <c r="AP14" s="284">
        <v>1897</v>
      </c>
      <c r="AQ14" s="285">
        <v>2499</v>
      </c>
      <c r="AR14" s="286">
        <v>-24.1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492</v>
      </c>
      <c r="AL15" s="1134"/>
      <c r="AM15" s="1134"/>
      <c r="AN15" s="1135"/>
      <c r="AO15" s="284">
        <v>-63940</v>
      </c>
      <c r="AP15" s="284">
        <v>-4420</v>
      </c>
      <c r="AQ15" s="285">
        <v>-6867</v>
      </c>
      <c r="AR15" s="286">
        <v>-35.6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1440577</v>
      </c>
      <c r="AP16" s="284">
        <v>99591</v>
      </c>
      <c r="AQ16" s="285">
        <v>128199</v>
      </c>
      <c r="AR16" s="286">
        <v>-22.3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497</v>
      </c>
      <c r="AL21" s="1137"/>
      <c r="AM21" s="1137"/>
      <c r="AN21" s="1138"/>
      <c r="AO21" s="297">
        <v>8.99</v>
      </c>
      <c r="AP21" s="298">
        <v>10.85</v>
      </c>
      <c r="AQ21" s="299">
        <v>-1.86</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498</v>
      </c>
      <c r="AL22" s="1137"/>
      <c r="AM22" s="1137"/>
      <c r="AN22" s="1138"/>
      <c r="AO22" s="302">
        <v>92.1</v>
      </c>
      <c r="AP22" s="303">
        <v>96.2</v>
      </c>
      <c r="AQ22" s="304">
        <v>-4.0999999999999996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502</v>
      </c>
      <c r="AL32" s="1121"/>
      <c r="AM32" s="1121"/>
      <c r="AN32" s="1122"/>
      <c r="AO32" s="312">
        <v>656151</v>
      </c>
      <c r="AP32" s="312">
        <v>45361</v>
      </c>
      <c r="AQ32" s="313">
        <v>62185</v>
      </c>
      <c r="AR32" s="314">
        <v>-27.1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503</v>
      </c>
      <c r="AL33" s="1121"/>
      <c r="AM33" s="1121"/>
      <c r="AN33" s="1122"/>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488</v>
      </c>
      <c r="AP34" s="312" t="s">
        <v>488</v>
      </c>
      <c r="AQ34" s="313" t="s">
        <v>488</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361085</v>
      </c>
      <c r="AP35" s="312">
        <v>24963</v>
      </c>
      <c r="AQ35" s="313">
        <v>15497</v>
      </c>
      <c r="AR35" s="314">
        <v>61.1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v>34555</v>
      </c>
      <c r="AP36" s="312">
        <v>2389</v>
      </c>
      <c r="AQ36" s="313">
        <v>3842</v>
      </c>
      <c r="AR36" s="314">
        <v>-37.799999999999997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t="s">
        <v>488</v>
      </c>
      <c r="AP37" s="312" t="s">
        <v>488</v>
      </c>
      <c r="AQ37" s="313">
        <v>306</v>
      </c>
      <c r="AR37" s="314" t="s">
        <v>488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t="s">
        <v>488</v>
      </c>
      <c r="AP38" s="315" t="s">
        <v>488</v>
      </c>
      <c r="AQ38" s="316">
        <v>4</v>
      </c>
      <c r="AR38" s="304" t="s">
        <v>488</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v>-20765</v>
      </c>
      <c r="AP39" s="312">
        <v>-1436</v>
      </c>
      <c r="AQ39" s="313">
        <v>-2250</v>
      </c>
      <c r="AR39" s="314">
        <v>-36.200000000000003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-536619</v>
      </c>
      <c r="AP40" s="312">
        <v>-37098</v>
      </c>
      <c r="AQ40" s="313">
        <v>-52332</v>
      </c>
      <c r="AR40" s="314">
        <v>-29.1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494407</v>
      </c>
      <c r="AP41" s="312">
        <v>34180</v>
      </c>
      <c r="AQ41" s="313">
        <v>27253</v>
      </c>
      <c r="AR41" s="314">
        <v>25.4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554606</v>
      </c>
      <c r="AN51" s="334">
        <v>37045</v>
      </c>
      <c r="AO51" s="335">
        <v>-43.9</v>
      </c>
      <c r="AP51" s="336">
        <v>93492</v>
      </c>
      <c r="AQ51" s="337">
        <v>-13.6</v>
      </c>
      <c r="AR51" s="338">
        <v>-30.3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94873</v>
      </c>
      <c r="AN52" s="342">
        <v>6337</v>
      </c>
      <c r="AO52" s="343">
        <v>-52.3</v>
      </c>
      <c r="AP52" s="344">
        <v>53316</v>
      </c>
      <c r="AQ52" s="345">
        <v>6</v>
      </c>
      <c r="AR52" s="346">
        <v>-58.3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493365</v>
      </c>
      <c r="AN53" s="334">
        <v>33394</v>
      </c>
      <c r="AO53" s="335">
        <v>-9.9</v>
      </c>
      <c r="AP53" s="336">
        <v>94796</v>
      </c>
      <c r="AQ53" s="337">
        <v>1.4</v>
      </c>
      <c r="AR53" s="338">
        <v>-11.3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276395</v>
      </c>
      <c r="AN54" s="342">
        <v>18708</v>
      </c>
      <c r="AO54" s="343">
        <v>195.2</v>
      </c>
      <c r="AP54" s="344">
        <v>55781</v>
      </c>
      <c r="AQ54" s="345">
        <v>4.5999999999999996</v>
      </c>
      <c r="AR54" s="346">
        <v>190.6</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849575</v>
      </c>
      <c r="AN55" s="334">
        <v>58099</v>
      </c>
      <c r="AO55" s="335">
        <v>74</v>
      </c>
      <c r="AP55" s="336">
        <v>97758</v>
      </c>
      <c r="AQ55" s="337">
        <v>3.1</v>
      </c>
      <c r="AR55" s="338">
        <v>70.900000000000006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329059</v>
      </c>
      <c r="AN56" s="342">
        <v>22503</v>
      </c>
      <c r="AO56" s="343">
        <v>20.3</v>
      </c>
      <c r="AP56" s="344">
        <v>45946</v>
      </c>
      <c r="AQ56" s="345">
        <v>-17.600000000000001</v>
      </c>
      <c r="AR56" s="346">
        <v>37.9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932685</v>
      </c>
      <c r="AN57" s="334">
        <v>64270</v>
      </c>
      <c r="AO57" s="335">
        <v>10.6</v>
      </c>
      <c r="AP57" s="336">
        <v>91338</v>
      </c>
      <c r="AQ57" s="337">
        <v>-6.6</v>
      </c>
      <c r="AR57" s="338">
        <v>17.2</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448933</v>
      </c>
      <c r="AN58" s="342">
        <v>30935</v>
      </c>
      <c r="AO58" s="343">
        <v>37.5</v>
      </c>
      <c r="AP58" s="344">
        <v>43989</v>
      </c>
      <c r="AQ58" s="345">
        <v>-4.3</v>
      </c>
      <c r="AR58" s="346">
        <v>41.8</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1104376</v>
      </c>
      <c r="AN59" s="334">
        <v>76348</v>
      </c>
      <c r="AO59" s="335">
        <v>18.8</v>
      </c>
      <c r="AP59" s="336">
        <v>103975</v>
      </c>
      <c r="AQ59" s="337">
        <v>13.8</v>
      </c>
      <c r="AR59" s="338">
        <v>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853231</v>
      </c>
      <c r="AN60" s="342">
        <v>58986</v>
      </c>
      <c r="AO60" s="343">
        <v>90.7</v>
      </c>
      <c r="AP60" s="344">
        <v>52698</v>
      </c>
      <c r="AQ60" s="345">
        <v>19.8</v>
      </c>
      <c r="AR60" s="346">
        <v>70.900000000000006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786921</v>
      </c>
      <c r="AN61" s="349">
        <v>53831</v>
      </c>
      <c r="AO61" s="350">
        <v>9.9</v>
      </c>
      <c r="AP61" s="351">
        <v>96272</v>
      </c>
      <c r="AQ61" s="352">
        <v>-0.4</v>
      </c>
      <c r="AR61" s="338">
        <v>10.3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400498</v>
      </c>
      <c r="AN62" s="342">
        <v>27494</v>
      </c>
      <c r="AO62" s="343">
        <v>58.3</v>
      </c>
      <c r="AP62" s="344">
        <v>50346</v>
      </c>
      <c r="AQ62" s="345">
        <v>1.7</v>
      </c>
      <c r="AR62" s="346">
        <v>56.6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yhDS9IBOz49K8MdWGyFOp8umdbhtAntnIblFvArtqMXYaRuNGZiqFbVE04wyGQe20RG654bEvSr+W3PNybLZZQ==" saltValue="O18D02dlAe1TsCRDJw3/i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W8i0DpGGUnFNLs3STkb0/LyT+sORyc9Z+fejst9P2HLHnyqUOsmJIXUKC+CJB0265Zv+CAFEUkKfSNE0/ezBtg==" saltValue="0VoYzvuUTg9FXOuJOlbpa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LZO52Hngn2lLkRsYZOjQmIuosg3EX9BpZcmPfS5bo4OZSxRFvV6dImTX7usCmiYCnAbjMNUX3AFR2qRdt0mMtw==" saltValue="x5o+Ggcvt8rGF6o/c+O5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9.44</v>
      </c>
      <c r="G47" s="12">
        <v>16.2</v>
      </c>
      <c r="H47" s="12">
        <v>16.579999999999998</v>
      </c>
      <c r="I47" s="12">
        <v>15.88</v>
      </c>
      <c r="J47" s="13">
        <v>17.260000000000002</v>
      </c>
    </row>
    <row r="48" spans="2:10" ht="57.75" customHeight="1" x14ac:dyDescent="0.2">
      <c r="B48" s="14"/>
      <c r="C48" s="1141" t="s">
        <v>4</v>
      </c>
      <c r="D48" s="1141"/>
      <c r="E48" s="1142"/>
      <c r="F48" s="15">
        <v>10.44</v>
      </c>
      <c r="G48" s="16">
        <v>9.24</v>
      </c>
      <c r="H48" s="16">
        <v>10.29</v>
      </c>
      <c r="I48" s="16">
        <v>10.29</v>
      </c>
      <c r="J48" s="17">
        <v>10.53</v>
      </c>
    </row>
    <row r="49" spans="2:10" ht="57.75" customHeight="1" thickBot="1" x14ac:dyDescent="0.25">
      <c r="B49" s="18"/>
      <c r="C49" s="1143" t="s">
        <v>5</v>
      </c>
      <c r="D49" s="1143"/>
      <c r="E49" s="1144"/>
      <c r="F49" s="19">
        <v>0.12</v>
      </c>
      <c r="G49" s="20">
        <v>1.43</v>
      </c>
      <c r="H49" s="20" t="s">
        <v>532</v>
      </c>
      <c r="I49" s="20" t="s">
        <v>533</v>
      </c>
      <c r="J49" s="21" t="s">
        <v>534</v>
      </c>
    </row>
    <row r="50" spans="2:10" ht="13.2" x14ac:dyDescent="0.2"/>
  </sheetData>
  <sheetProtection algorithmName="SHA-512" hashValue="sHJCNlGqdS1SXTYdL4xDrwK21GS/RuEvfNrxTiMggo/1cfjILejLXKCgxOqmXVL0wXKJLT0Y5U90qxmiV/27AA==" saltValue="0PfTcv4/Yq84D0EQaDB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2025-03-09T03:24:48Z</cp:lastPrinted>
  <dcterms:created xsi:type="dcterms:W3CDTF">2025-02-19T02:47:19Z</dcterms:created>
  <dcterms:modified xsi:type="dcterms:W3CDTF">2025-09-26T10:14:41Z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2025-09-26T10:14:40Z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69e0e0b3-2b64-48a8-bc13-c981da6b7304</vt:lpwstr>
  </property>
  <property fmtid="{D5CDD505-2E9C-101B-9397-08002B2CF9AE}" pid="8" name="MSIP_Label_defa4170-0d19-0005-0004-bc88714345d2_ContentBits">
    <vt:lpwstr>0</vt:lpwstr>
  </property>
</Properties>
</file>